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45" windowWidth="14910" windowHeight="7140"/>
  </bookViews>
  <sheets>
    <sheet name="REM-CENTRAL" sheetId="1" r:id="rId1"/>
    <sheet name="CENTRAL CRED" sheetId="2" r:id="rId2"/>
    <sheet name="FAC   CENTRAL " sheetId="20" state="hidden" r:id="rId3"/>
    <sheet name="FACTURAS COMERCIO" sheetId="64" state="hidden" r:id="rId4"/>
    <sheet name="FACT Comercio " sheetId="65" state="hidden" r:id="rId5"/>
    <sheet name="Hoja4" sheetId="42" r:id="rId6"/>
    <sheet name="Hoja3" sheetId="57" r:id="rId7"/>
    <sheet name="Hoja1" sheetId="61" r:id="rId8"/>
    <sheet name="Hoja5" sheetId="63" r:id="rId9"/>
    <sheet name="Hoja6" sheetId="68" r:id="rId10"/>
    <sheet name="Hoja8" sheetId="72" r:id="rId11"/>
    <sheet name="Hoja9" sheetId="73" r:id="rId12"/>
    <sheet name="Hoja10" sheetId="74" r:id="rId13"/>
    <sheet name="Hoja11" sheetId="75" r:id="rId14"/>
  </sheets>
  <calcPr calcId="144525"/>
  <fileRecoveryPr autoRecover="0"/>
</workbook>
</file>

<file path=xl/calcChain.xml><?xml version="1.0" encoding="utf-8"?>
<calcChain xmlns="http://schemas.openxmlformats.org/spreadsheetml/2006/main">
  <c r="H717" i="1" l="1"/>
  <c r="H716" i="1"/>
  <c r="H715" i="1"/>
  <c r="H714" i="1"/>
  <c r="H713" i="1"/>
  <c r="H712" i="1"/>
  <c r="H711" i="1"/>
  <c r="H710" i="1"/>
  <c r="H709" i="1"/>
  <c r="H726" i="1"/>
  <c r="H725" i="1"/>
  <c r="H724" i="1"/>
  <c r="H723" i="1"/>
  <c r="H722" i="1"/>
  <c r="H721" i="1"/>
  <c r="H720" i="1"/>
  <c r="H719" i="1"/>
  <c r="H718" i="1"/>
  <c r="H735" i="1"/>
  <c r="H734" i="1"/>
  <c r="H733" i="1"/>
  <c r="H732" i="1"/>
  <c r="H731" i="1"/>
  <c r="H730" i="1"/>
  <c r="H729" i="1"/>
  <c r="H728" i="1"/>
  <c r="H727" i="1"/>
  <c r="H744" i="1"/>
  <c r="H743" i="1"/>
  <c r="H742" i="1"/>
  <c r="H741" i="1"/>
  <c r="H740" i="1"/>
  <c r="H739" i="1"/>
  <c r="H738" i="1"/>
  <c r="H737" i="1"/>
  <c r="H736" i="1"/>
  <c r="H753" i="1"/>
  <c r="H752" i="1"/>
  <c r="H751" i="1"/>
  <c r="H750" i="1"/>
  <c r="H749" i="1"/>
  <c r="H748" i="1"/>
  <c r="H747" i="1"/>
  <c r="H746" i="1"/>
  <c r="H745" i="1"/>
  <c r="H762" i="1"/>
  <c r="H761" i="1"/>
  <c r="H760" i="1"/>
  <c r="H759" i="1"/>
  <c r="H758" i="1"/>
  <c r="H757" i="1"/>
  <c r="H756" i="1"/>
  <c r="H755" i="1"/>
  <c r="H754" i="1"/>
  <c r="H763" i="1"/>
  <c r="H764" i="1"/>
  <c r="H765" i="1"/>
  <c r="H766" i="1"/>
  <c r="H767" i="1"/>
  <c r="H768" i="1"/>
  <c r="H769" i="1"/>
  <c r="H770" i="1"/>
  <c r="AUQ2" i="2"/>
  <c r="AUJ2" i="2"/>
  <c r="AUP6" i="2"/>
  <c r="AUP7" i="2" s="1"/>
  <c r="AUP8" i="2" s="1"/>
  <c r="AUP9" i="2" s="1"/>
  <c r="AUP10" i="2" s="1"/>
  <c r="AUP11" i="2" s="1"/>
  <c r="AUP12" i="2" s="1"/>
  <c r="AUP13" i="2" s="1"/>
  <c r="AUP14" i="2" s="1"/>
  <c r="AUP15" i="2" s="1"/>
  <c r="AUP16" i="2" s="1"/>
  <c r="AUP17" i="2" s="1"/>
  <c r="AUP18" i="2" s="1"/>
  <c r="AUP19" i="2" s="1"/>
  <c r="AUP20" i="2" s="1"/>
  <c r="AUP21" i="2" s="1"/>
  <c r="AUP22" i="2" s="1"/>
  <c r="AUP23" i="2" s="1"/>
  <c r="AUP24" i="2" s="1"/>
  <c r="AUP25" i="2" s="1"/>
  <c r="AUP26" i="2" s="1"/>
  <c r="AUP27" i="2" s="1"/>
  <c r="AUP28" i="2" s="1"/>
  <c r="AUP29" i="2" s="1"/>
  <c r="AUP30" i="2" s="1"/>
  <c r="AUP31" i="2" s="1"/>
  <c r="AUP32" i="2" s="1"/>
  <c r="AUP33" i="2" s="1"/>
  <c r="AUP34" i="2" s="1"/>
  <c r="AUP35" i="2" s="1"/>
  <c r="AUP36" i="2" s="1"/>
  <c r="AUP37" i="2" s="1"/>
  <c r="AUP38" i="2" s="1"/>
  <c r="AUP39" i="2" s="1"/>
  <c r="AUP40" i="2" s="1"/>
  <c r="AUP41" i="2" s="1"/>
  <c r="AUP42" i="2" s="1"/>
  <c r="AUP43" i="2" s="1"/>
  <c r="AUP44" i="2" s="1"/>
  <c r="AUK2" i="2"/>
  <c r="AQP2" i="2" l="1"/>
  <c r="AQI2" i="2"/>
  <c r="AQO6" i="2"/>
  <c r="AQO7" i="2" s="1"/>
  <c r="AQO8" i="2" s="1"/>
  <c r="AQO9" i="2" s="1"/>
  <c r="AQO10" i="2" s="1"/>
  <c r="AQO11" i="2" s="1"/>
  <c r="AQO12" i="2" s="1"/>
  <c r="AQO13" i="2" s="1"/>
  <c r="AQO14" i="2" s="1"/>
  <c r="AQO15" i="2" s="1"/>
  <c r="AQO16" i="2" s="1"/>
  <c r="AQO17" i="2" s="1"/>
  <c r="AQO18" i="2" s="1"/>
  <c r="AQO19" i="2" s="1"/>
  <c r="AQO20" i="2" s="1"/>
  <c r="AQO21" i="2" s="1"/>
  <c r="AQO22" i="2" s="1"/>
  <c r="AQO23" i="2" s="1"/>
  <c r="AQO24" i="2" s="1"/>
  <c r="AQO25" i="2" s="1"/>
  <c r="AQO26" i="2" s="1"/>
  <c r="AQO27" i="2" s="1"/>
  <c r="AQO28" i="2" s="1"/>
  <c r="AQO29" i="2" s="1"/>
  <c r="AQO30" i="2" s="1"/>
  <c r="AQO31" i="2" s="1"/>
  <c r="AQO32" i="2" s="1"/>
  <c r="AQO33" i="2" s="1"/>
  <c r="AQO34" i="2" s="1"/>
  <c r="AQO35" i="2" s="1"/>
  <c r="AQO36" i="2" s="1"/>
  <c r="AQO37" i="2" s="1"/>
  <c r="AQO38" i="2" s="1"/>
  <c r="AQO39" i="2" s="1"/>
  <c r="AQO40" i="2" s="1"/>
  <c r="AQO41" i="2" s="1"/>
  <c r="AQO42" i="2" s="1"/>
  <c r="AQO43" i="2" s="1"/>
  <c r="AQJ2" i="2"/>
  <c r="EC2" i="2" l="1"/>
  <c r="DV2" i="2"/>
  <c r="EB7" i="2"/>
  <c r="EB8" i="2" s="1"/>
  <c r="EB9" i="2" s="1"/>
  <c r="EB10" i="2" s="1"/>
  <c r="EB11" i="2" s="1"/>
  <c r="EB12" i="2" s="1"/>
  <c r="EB13" i="2" s="1"/>
  <c r="EB14" i="2" s="1"/>
  <c r="EB15" i="2" s="1"/>
  <c r="EB16" i="2" s="1"/>
  <c r="EB17" i="2" s="1"/>
  <c r="EB18" i="2" s="1"/>
  <c r="EB19" i="2" s="1"/>
  <c r="EB20" i="2" s="1"/>
  <c r="EB21" i="2" s="1"/>
  <c r="EB22" i="2" s="1"/>
  <c r="EB23" i="2" s="1"/>
  <c r="EB24" i="2" s="1"/>
  <c r="EB25" i="2" s="1"/>
  <c r="EB26" i="2" s="1"/>
  <c r="EB27" i="2" s="1"/>
  <c r="EB28" i="2" s="1"/>
  <c r="EB29" i="2" s="1"/>
  <c r="EB30" i="2" s="1"/>
  <c r="EB31" i="2" s="1"/>
  <c r="EB32" i="2" s="1"/>
  <c r="EB33" i="2" s="1"/>
  <c r="EB34" i="2" s="1"/>
  <c r="EB35" i="2" s="1"/>
  <c r="EB36" i="2" s="1"/>
  <c r="EB37" i="2" s="1"/>
  <c r="EB38" i="2" s="1"/>
  <c r="EB39" i="2" s="1"/>
  <c r="EB40" i="2" s="1"/>
  <c r="EB41" i="2" s="1"/>
  <c r="EB42" i="2" s="1"/>
  <c r="EB43" i="2" s="1"/>
  <c r="EB6" i="2"/>
  <c r="DX2" i="2"/>
  <c r="YN6" i="2" l="1"/>
  <c r="YN7" i="2" s="1"/>
  <c r="YN8" i="2" s="1"/>
  <c r="YN9" i="2" s="1"/>
  <c r="YN10" i="2" s="1"/>
  <c r="YN11" i="2" s="1"/>
  <c r="YN12" i="2" s="1"/>
  <c r="YN13" i="2" s="1"/>
  <c r="YN14" i="2" s="1"/>
  <c r="YN15" i="2" s="1"/>
  <c r="YN16" i="2" s="1"/>
  <c r="YN17" i="2" s="1"/>
  <c r="YN18" i="2" s="1"/>
  <c r="YN19" i="2" s="1"/>
  <c r="YN20" i="2" s="1"/>
  <c r="YN21" i="2" s="1"/>
  <c r="YN22" i="2" s="1"/>
  <c r="YN23" i="2" s="1"/>
  <c r="YN24" i="2" s="1"/>
  <c r="YN25" i="2" s="1"/>
  <c r="YN26" i="2" s="1"/>
  <c r="YN27" i="2" s="1"/>
  <c r="YN28" i="2" s="1"/>
  <c r="YN29" i="2" s="1"/>
  <c r="YN30" i="2" s="1"/>
  <c r="YN31" i="2" s="1"/>
  <c r="YN32" i="2" s="1"/>
  <c r="YN33" i="2" s="1"/>
  <c r="YN34" i="2" s="1"/>
  <c r="YN35" i="2" s="1"/>
  <c r="YN36" i="2" s="1"/>
  <c r="YN37" i="2" s="1"/>
  <c r="YN38" i="2" s="1"/>
  <c r="YN39" i="2" s="1"/>
  <c r="YN40" i="2" s="1"/>
  <c r="YN41" i="2" s="1"/>
  <c r="YN42" i="2" s="1"/>
  <c r="YN43" i="2" s="1"/>
  <c r="YI2" i="2"/>
  <c r="AAD7" i="2"/>
  <c r="AAD8" i="2" s="1"/>
  <c r="AAD9" i="2" s="1"/>
  <c r="AAD10" i="2" s="1"/>
  <c r="AAD11" i="2" s="1"/>
  <c r="AAD12" i="2" s="1"/>
  <c r="AAD13" i="2" s="1"/>
  <c r="AAD14" i="2" s="1"/>
  <c r="AAD15" i="2" s="1"/>
  <c r="AAD16" i="2" s="1"/>
  <c r="AAD17" i="2" s="1"/>
  <c r="AAD18" i="2" s="1"/>
  <c r="AAD19" i="2" s="1"/>
  <c r="AAD20" i="2" s="1"/>
  <c r="AAD21" i="2" s="1"/>
  <c r="AAD22" i="2" s="1"/>
  <c r="AAD23" i="2" s="1"/>
  <c r="AAD24" i="2" s="1"/>
  <c r="AAD25" i="2" s="1"/>
  <c r="AAD26" i="2" s="1"/>
  <c r="AAD27" i="2" s="1"/>
  <c r="AAD28" i="2" s="1"/>
  <c r="AAD29" i="2" s="1"/>
  <c r="AAD30" i="2" s="1"/>
  <c r="AAD31" i="2" s="1"/>
  <c r="AAD32" i="2" s="1"/>
  <c r="AAD33" i="2" s="1"/>
  <c r="AAD34" i="2" s="1"/>
  <c r="AAD35" i="2" s="1"/>
  <c r="AAD36" i="2" s="1"/>
  <c r="AAD37" i="2" s="1"/>
  <c r="AAD38" i="2" s="1"/>
  <c r="AAD39" i="2" s="1"/>
  <c r="AAD40" i="2" s="1"/>
  <c r="AAD41" i="2" s="1"/>
  <c r="AAD42" i="2" s="1"/>
  <c r="AAD43" i="2" s="1"/>
  <c r="AAD6" i="2"/>
  <c r="ZY2" i="2"/>
  <c r="H12" i="1" l="1"/>
  <c r="AHR7" i="2" l="1"/>
  <c r="AHR8" i="2" s="1"/>
  <c r="AHR9" i="2" s="1"/>
  <c r="AHR10" i="2" s="1"/>
  <c r="AHR11" i="2" s="1"/>
  <c r="AHR12" i="2" s="1"/>
  <c r="AHR13" i="2" s="1"/>
  <c r="AHR14" i="2" s="1"/>
  <c r="AHR15" i="2" s="1"/>
  <c r="AHR16" i="2" s="1"/>
  <c r="AHR17" i="2" s="1"/>
  <c r="AHR18" i="2" s="1"/>
  <c r="AHR19" i="2" s="1"/>
  <c r="AHR20" i="2" s="1"/>
  <c r="AHR21" i="2" s="1"/>
  <c r="AHR22" i="2" s="1"/>
  <c r="AHR23" i="2" s="1"/>
  <c r="AHR24" i="2" s="1"/>
  <c r="AHR25" i="2" s="1"/>
  <c r="AHR26" i="2" s="1"/>
  <c r="AHR27" i="2" s="1"/>
  <c r="AHR28" i="2" s="1"/>
  <c r="AHR29" i="2" s="1"/>
  <c r="AHR30" i="2" s="1"/>
  <c r="AHR31" i="2" s="1"/>
  <c r="AHR32" i="2" s="1"/>
  <c r="AHR33" i="2" s="1"/>
  <c r="AHR34" i="2" s="1"/>
  <c r="AHR35" i="2" s="1"/>
  <c r="AHR36" i="2" s="1"/>
  <c r="AHR37" i="2" s="1"/>
  <c r="AHR38" i="2" s="1"/>
  <c r="AHR39" i="2" s="1"/>
  <c r="AHR40" i="2" s="1"/>
  <c r="AHR41" i="2" s="1"/>
  <c r="AHR42" i="2" s="1"/>
  <c r="AHR43" i="2" s="1"/>
  <c r="AHR6" i="2"/>
  <c r="AHM2" i="2"/>
  <c r="OO7" i="2"/>
  <c r="OO8" i="2" s="1"/>
  <c r="OO9" i="2" s="1"/>
  <c r="OO10" i="2" s="1"/>
  <c r="OO11" i="2" s="1"/>
  <c r="OO12" i="2" s="1"/>
  <c r="OO13" i="2" s="1"/>
  <c r="OO14" i="2" s="1"/>
  <c r="OO15" i="2" s="1"/>
  <c r="OO16" i="2" s="1"/>
  <c r="OO17" i="2" s="1"/>
  <c r="OO18" i="2" s="1"/>
  <c r="OO19" i="2" s="1"/>
  <c r="OO20" i="2" s="1"/>
  <c r="OO21" i="2" s="1"/>
  <c r="OO22" i="2" s="1"/>
  <c r="OO23" i="2" s="1"/>
  <c r="OO24" i="2" s="1"/>
  <c r="OO25" i="2" s="1"/>
  <c r="OO26" i="2" s="1"/>
  <c r="OO27" i="2" s="1"/>
  <c r="OO28" i="2" s="1"/>
  <c r="OO29" i="2" s="1"/>
  <c r="OO30" i="2" s="1"/>
  <c r="OO31" i="2" s="1"/>
  <c r="OO32" i="2" s="1"/>
  <c r="OO33" i="2" s="1"/>
  <c r="OO34" i="2" s="1"/>
  <c r="OO35" i="2" s="1"/>
  <c r="OO36" i="2" s="1"/>
  <c r="OO37" i="2" s="1"/>
  <c r="OO38" i="2" s="1"/>
  <c r="OO39" i="2" s="1"/>
  <c r="OO40" i="2" s="1"/>
  <c r="OO41" i="2" s="1"/>
  <c r="OO42" i="2" s="1"/>
  <c r="OO43" i="2" s="1"/>
  <c r="OO44" i="2" s="1"/>
  <c r="OO45" i="2" s="1"/>
  <c r="OO46" i="2" s="1"/>
  <c r="OO47" i="2" s="1"/>
  <c r="OO48" i="2" s="1"/>
  <c r="OO49" i="2" s="1"/>
  <c r="OO50" i="2" s="1"/>
  <c r="OO51" i="2" s="1"/>
  <c r="OO52" i="2" s="1"/>
  <c r="OO53" i="2" s="1"/>
  <c r="OO54" i="2" s="1"/>
  <c r="OO55" i="2" s="1"/>
  <c r="OO56" i="2" s="1"/>
  <c r="OO57" i="2" s="1"/>
  <c r="OO58" i="2" s="1"/>
  <c r="OO59" i="2" s="1"/>
  <c r="OO60" i="2" s="1"/>
  <c r="OO61" i="2" s="1"/>
  <c r="OO62" i="2" s="1"/>
  <c r="OO63" i="2" s="1"/>
  <c r="OO64" i="2" s="1"/>
  <c r="OO65" i="2" s="1"/>
  <c r="OO66" i="2" s="1"/>
  <c r="OO67" i="2" s="1"/>
  <c r="OO68" i="2" s="1"/>
  <c r="OO69" i="2" s="1"/>
  <c r="OO70" i="2" s="1"/>
  <c r="OO6" i="2"/>
  <c r="OJ2" i="2"/>
  <c r="AXA7" i="2" l="1"/>
  <c r="AXA8" i="2" s="1"/>
  <c r="AXA9" i="2" s="1"/>
  <c r="AXA10" i="2" s="1"/>
  <c r="AXA11" i="2" s="1"/>
  <c r="AXA12" i="2" s="1"/>
  <c r="AXA13" i="2" s="1"/>
  <c r="AXA14" i="2" s="1"/>
  <c r="AXA15" i="2" s="1"/>
  <c r="AXA16" i="2" s="1"/>
  <c r="AXA17" i="2" s="1"/>
  <c r="AXA18" i="2" s="1"/>
  <c r="AXA19" i="2" s="1"/>
  <c r="AXA20" i="2" s="1"/>
  <c r="AXA21" i="2" s="1"/>
  <c r="AXA22" i="2" s="1"/>
  <c r="AXA23" i="2" s="1"/>
  <c r="AXA24" i="2" s="1"/>
  <c r="AXA25" i="2" s="1"/>
  <c r="AXA26" i="2" s="1"/>
  <c r="AXA27" i="2" s="1"/>
  <c r="AXA28" i="2" s="1"/>
  <c r="AXA29" i="2" s="1"/>
  <c r="AXA30" i="2" s="1"/>
  <c r="AXA31" i="2" s="1"/>
  <c r="AXA32" i="2" s="1"/>
  <c r="AXA33" i="2" s="1"/>
  <c r="AXA34" i="2" s="1"/>
  <c r="AXA35" i="2" s="1"/>
  <c r="AXA36" i="2" s="1"/>
  <c r="AXA37" i="2" s="1"/>
  <c r="AXA38" i="2" s="1"/>
  <c r="AXA39" i="2" s="1"/>
  <c r="AXA40" i="2" s="1"/>
  <c r="AXA41" i="2" s="1"/>
  <c r="AXA42" i="2" s="1"/>
  <c r="AXA43" i="2" s="1"/>
  <c r="AXA6" i="2"/>
  <c r="AWV2" i="2"/>
  <c r="RG7" i="2"/>
  <c r="RG8" i="2" s="1"/>
  <c r="RG9" i="2" s="1"/>
  <c r="RG10" i="2" s="1"/>
  <c r="RG11" i="2" s="1"/>
  <c r="RG12" i="2" s="1"/>
  <c r="RG13" i="2" s="1"/>
  <c r="RG14" i="2" s="1"/>
  <c r="RG15" i="2" s="1"/>
  <c r="RG16" i="2" s="1"/>
  <c r="RG17" i="2" s="1"/>
  <c r="RG18" i="2" s="1"/>
  <c r="RG19" i="2" s="1"/>
  <c r="RG20" i="2" s="1"/>
  <c r="RG21" i="2" s="1"/>
  <c r="RG22" i="2" s="1"/>
  <c r="RG23" i="2" s="1"/>
  <c r="RG24" i="2" s="1"/>
  <c r="RG25" i="2" s="1"/>
  <c r="RG26" i="2" s="1"/>
  <c r="RG27" i="2" s="1"/>
  <c r="RG28" i="2" s="1"/>
  <c r="RG29" i="2" s="1"/>
  <c r="RG30" i="2" s="1"/>
  <c r="RG31" i="2" s="1"/>
  <c r="RG32" i="2" s="1"/>
  <c r="RG33" i="2" s="1"/>
  <c r="RG34" i="2" s="1"/>
  <c r="RG35" i="2" s="1"/>
  <c r="RG36" i="2" s="1"/>
  <c r="RG37" i="2" s="1"/>
  <c r="RG38" i="2" s="1"/>
  <c r="RG39" i="2" s="1"/>
  <c r="RG40" i="2" s="1"/>
  <c r="RG41" i="2" s="1"/>
  <c r="RG42" i="2" s="1"/>
  <c r="RG43" i="2" s="1"/>
  <c r="RG6" i="2"/>
  <c r="RB2" i="2"/>
  <c r="TR6" i="2"/>
  <c r="TR7" i="2" s="1"/>
  <c r="TR8" i="2" s="1"/>
  <c r="TR9" i="2" s="1"/>
  <c r="TR10" i="2" s="1"/>
  <c r="TR11" i="2" s="1"/>
  <c r="TR12" i="2" s="1"/>
  <c r="TR13" i="2" s="1"/>
  <c r="TR14" i="2" s="1"/>
  <c r="TR15" i="2" s="1"/>
  <c r="TR16" i="2" s="1"/>
  <c r="TR17" i="2" s="1"/>
  <c r="TR18" i="2" s="1"/>
  <c r="TR19" i="2" s="1"/>
  <c r="TR20" i="2" s="1"/>
  <c r="TR21" i="2" s="1"/>
  <c r="TR22" i="2" s="1"/>
  <c r="TR23" i="2" s="1"/>
  <c r="TR24" i="2" s="1"/>
  <c r="TR25" i="2" s="1"/>
  <c r="TR26" i="2" s="1"/>
  <c r="TR27" i="2" s="1"/>
  <c r="TR28" i="2" s="1"/>
  <c r="TR29" i="2" s="1"/>
  <c r="TR30" i="2" s="1"/>
  <c r="TR31" i="2" s="1"/>
  <c r="TR32" i="2" s="1"/>
  <c r="TR33" i="2" s="1"/>
  <c r="TR34" i="2" s="1"/>
  <c r="TR35" i="2" s="1"/>
  <c r="TR36" i="2" s="1"/>
  <c r="TR37" i="2" s="1"/>
  <c r="TR38" i="2" s="1"/>
  <c r="TR39" i="2" s="1"/>
  <c r="TR40" i="2" s="1"/>
  <c r="TR41" i="2" s="1"/>
  <c r="TR42" i="2" s="1"/>
  <c r="TR43" i="2" s="1"/>
  <c r="TM2" i="2"/>
  <c r="AIF6" i="2"/>
  <c r="AIF7" i="2" s="1"/>
  <c r="AIF8" i="2" s="1"/>
  <c r="AIF9" i="2" s="1"/>
  <c r="AIF10" i="2" s="1"/>
  <c r="AIF11" i="2" s="1"/>
  <c r="AIF12" i="2" s="1"/>
  <c r="AIF13" i="2" s="1"/>
  <c r="AIF14" i="2" s="1"/>
  <c r="AIF15" i="2" s="1"/>
  <c r="AIF16" i="2" s="1"/>
  <c r="AIF17" i="2" s="1"/>
  <c r="AIF18" i="2" s="1"/>
  <c r="AIF19" i="2" s="1"/>
  <c r="AIF20" i="2" s="1"/>
  <c r="AIF21" i="2" s="1"/>
  <c r="AIF22" i="2" s="1"/>
  <c r="AIF23" i="2" s="1"/>
  <c r="AIF24" i="2" s="1"/>
  <c r="AIF25" i="2" s="1"/>
  <c r="AIF26" i="2" s="1"/>
  <c r="AIF27" i="2" s="1"/>
  <c r="AIF28" i="2" s="1"/>
  <c r="AIF29" i="2" s="1"/>
  <c r="AIF30" i="2" s="1"/>
  <c r="AIF31" i="2" s="1"/>
  <c r="AIF32" i="2" s="1"/>
  <c r="AIF33" i="2" s="1"/>
  <c r="AIF34" i="2" s="1"/>
  <c r="AIF35" i="2" s="1"/>
  <c r="AIF36" i="2" s="1"/>
  <c r="AIF37" i="2" s="1"/>
  <c r="AIF38" i="2" s="1"/>
  <c r="AIF39" i="2" s="1"/>
  <c r="AIF40" i="2" s="1"/>
  <c r="AIF41" i="2" s="1"/>
  <c r="AIF42" i="2" s="1"/>
  <c r="AIF43" i="2" s="1"/>
  <c r="AIA2" i="2"/>
  <c r="FK7" i="2"/>
  <c r="FK8" i="2" s="1"/>
  <c r="FK9" i="2" s="1"/>
  <c r="FK10" i="2" s="1"/>
  <c r="FK11" i="2" s="1"/>
  <c r="FK12" i="2" s="1"/>
  <c r="FK13" i="2" s="1"/>
  <c r="FK14" i="2" s="1"/>
  <c r="FK15" i="2" s="1"/>
  <c r="FK16" i="2" s="1"/>
  <c r="FK17" i="2" s="1"/>
  <c r="FK18" i="2" s="1"/>
  <c r="FK19" i="2" s="1"/>
  <c r="FK20" i="2" s="1"/>
  <c r="FK21" i="2" s="1"/>
  <c r="FK22" i="2" s="1"/>
  <c r="FK23" i="2" s="1"/>
  <c r="FK24" i="2" s="1"/>
  <c r="FK25" i="2" s="1"/>
  <c r="FK26" i="2" s="1"/>
  <c r="FK27" i="2" s="1"/>
  <c r="FK28" i="2" s="1"/>
  <c r="FK29" i="2" s="1"/>
  <c r="FK30" i="2" s="1"/>
  <c r="FK31" i="2" s="1"/>
  <c r="FK32" i="2" s="1"/>
  <c r="FK33" i="2" s="1"/>
  <c r="FK34" i="2" s="1"/>
  <c r="FK35" i="2" s="1"/>
  <c r="FK36" i="2" s="1"/>
  <c r="FK37" i="2" s="1"/>
  <c r="FK38" i="2" s="1"/>
  <c r="FK39" i="2" s="1"/>
  <c r="FK40" i="2" s="1"/>
  <c r="FK41" i="2" s="1"/>
  <c r="FK42" i="2" s="1"/>
  <c r="FK43" i="2" s="1"/>
  <c r="FK44" i="2" s="1"/>
  <c r="FK45" i="2" s="1"/>
  <c r="FK46" i="2" s="1"/>
  <c r="FK47" i="2" s="1"/>
  <c r="FK48" i="2" s="1"/>
  <c r="FK49" i="2" s="1"/>
  <c r="FK50" i="2" s="1"/>
  <c r="FG2" i="2"/>
  <c r="JL7" i="2"/>
  <c r="JL8" i="2" s="1"/>
  <c r="JL9" i="2" s="1"/>
  <c r="JL10" i="2" s="1"/>
  <c r="JL11" i="2" s="1"/>
  <c r="JL12" i="2" s="1"/>
  <c r="JL13" i="2" s="1"/>
  <c r="JL14" i="2" s="1"/>
  <c r="JL15" i="2" s="1"/>
  <c r="JL16" i="2" s="1"/>
  <c r="JL17" i="2" s="1"/>
  <c r="JL18" i="2" s="1"/>
  <c r="JL19" i="2" s="1"/>
  <c r="JL20" i="2" s="1"/>
  <c r="JL21" i="2" s="1"/>
  <c r="JL22" i="2" s="1"/>
  <c r="JL23" i="2" s="1"/>
  <c r="JL24" i="2" s="1"/>
  <c r="JL25" i="2" s="1"/>
  <c r="JL26" i="2" s="1"/>
  <c r="JL27" i="2" s="1"/>
  <c r="JL28" i="2" s="1"/>
  <c r="JL29" i="2" s="1"/>
  <c r="JL30" i="2" s="1"/>
  <c r="JL31" i="2" s="1"/>
  <c r="JL32" i="2" s="1"/>
  <c r="JL33" i="2" s="1"/>
  <c r="JL34" i="2" s="1"/>
  <c r="JL35" i="2" s="1"/>
  <c r="JL36" i="2" s="1"/>
  <c r="JL37" i="2" s="1"/>
  <c r="JL38" i="2" s="1"/>
  <c r="JL39" i="2" s="1"/>
  <c r="JL40" i="2" s="1"/>
  <c r="JL41" i="2" s="1"/>
  <c r="JL42" i="2" s="1"/>
  <c r="JL43" i="2" s="1"/>
  <c r="JL6" i="2"/>
  <c r="JG2" i="2"/>
  <c r="VV7" i="2"/>
  <c r="VV8" i="2" s="1"/>
  <c r="VV9" i="2" s="1"/>
  <c r="VV10" i="2" s="1"/>
  <c r="VV11" i="2" s="1"/>
  <c r="VV12" i="2" s="1"/>
  <c r="VV13" i="2" s="1"/>
  <c r="VV14" i="2" s="1"/>
  <c r="VV15" i="2" s="1"/>
  <c r="VV16" i="2" s="1"/>
  <c r="VV17" i="2" s="1"/>
  <c r="VV18" i="2" s="1"/>
  <c r="VV19" i="2" s="1"/>
  <c r="VV20" i="2" s="1"/>
  <c r="VV21" i="2" s="1"/>
  <c r="VV22" i="2" s="1"/>
  <c r="VV23" i="2" s="1"/>
  <c r="VV24" i="2" s="1"/>
  <c r="VV25" i="2" s="1"/>
  <c r="VV26" i="2" s="1"/>
  <c r="VV27" i="2" s="1"/>
  <c r="VV28" i="2" s="1"/>
  <c r="VV29" i="2" s="1"/>
  <c r="VV30" i="2" s="1"/>
  <c r="VV31" i="2" s="1"/>
  <c r="VV32" i="2" s="1"/>
  <c r="VV33" i="2" s="1"/>
  <c r="VV34" i="2" s="1"/>
  <c r="VV35" i="2" s="1"/>
  <c r="VV36" i="2" s="1"/>
  <c r="VV37" i="2" s="1"/>
  <c r="VV38" i="2" s="1"/>
  <c r="VV39" i="2" s="1"/>
  <c r="VV40" i="2" s="1"/>
  <c r="VV41" i="2" s="1"/>
  <c r="VV42" i="2" s="1"/>
  <c r="VV43" i="2" s="1"/>
  <c r="VV6" i="2"/>
  <c r="VQ2" i="2"/>
  <c r="AIT7" i="2"/>
  <c r="AIT8" i="2" s="1"/>
  <c r="AIT9" i="2" s="1"/>
  <c r="AIT10" i="2" s="1"/>
  <c r="AIT11" i="2" s="1"/>
  <c r="AIT12" i="2" s="1"/>
  <c r="AIT13" i="2" s="1"/>
  <c r="AIT14" i="2" s="1"/>
  <c r="AIT15" i="2" s="1"/>
  <c r="AIT16" i="2" s="1"/>
  <c r="AIT17" i="2" s="1"/>
  <c r="AIT18" i="2" s="1"/>
  <c r="AIT19" i="2" s="1"/>
  <c r="AIT20" i="2" s="1"/>
  <c r="AIT21" i="2" s="1"/>
  <c r="AIT22" i="2" s="1"/>
  <c r="AIT23" i="2" s="1"/>
  <c r="AIT24" i="2" s="1"/>
  <c r="AIT25" i="2" s="1"/>
  <c r="AIT26" i="2" s="1"/>
  <c r="AIT27" i="2" s="1"/>
  <c r="AIT28" i="2" s="1"/>
  <c r="AIT29" i="2" s="1"/>
  <c r="AIT30" i="2" s="1"/>
  <c r="AIT31" i="2" s="1"/>
  <c r="AIT32" i="2" s="1"/>
  <c r="AIT33" i="2" s="1"/>
  <c r="AIT34" i="2" s="1"/>
  <c r="AIT35" i="2" s="1"/>
  <c r="AIT36" i="2" s="1"/>
  <c r="AIT37" i="2" s="1"/>
  <c r="AIT38" i="2" s="1"/>
  <c r="AIT39" i="2" s="1"/>
  <c r="AIT40" i="2" s="1"/>
  <c r="AIT41" i="2" s="1"/>
  <c r="AIT42" i="2" s="1"/>
  <c r="AIT43" i="2" s="1"/>
  <c r="AIT6" i="2"/>
  <c r="AIO2" i="2"/>
  <c r="EJ2" i="2"/>
  <c r="EI7" i="2"/>
  <c r="EI8" i="2" s="1"/>
  <c r="EI9" i="2" s="1"/>
  <c r="EI10" i="2" s="1"/>
  <c r="EI11" i="2" s="1"/>
  <c r="EI12" i="2" s="1"/>
  <c r="EI13" i="2" s="1"/>
  <c r="EI14" i="2" s="1"/>
  <c r="EI15" i="2" s="1"/>
  <c r="EI16" i="2" s="1"/>
  <c r="EI17" i="2" s="1"/>
  <c r="EI18" i="2" s="1"/>
  <c r="EI19" i="2" s="1"/>
  <c r="EI20" i="2" s="1"/>
  <c r="EI21" i="2" s="1"/>
  <c r="EI22" i="2" s="1"/>
  <c r="EI23" i="2" s="1"/>
  <c r="EI24" i="2" s="1"/>
  <c r="EI25" i="2" s="1"/>
  <c r="EI26" i="2" s="1"/>
  <c r="EI27" i="2" s="1"/>
  <c r="EI28" i="2" s="1"/>
  <c r="EI29" i="2" s="1"/>
  <c r="EI30" i="2" s="1"/>
  <c r="EI31" i="2" s="1"/>
  <c r="EI32" i="2" s="1"/>
  <c r="EI33" i="2" s="1"/>
  <c r="EI34" i="2" s="1"/>
  <c r="EI35" i="2" s="1"/>
  <c r="EI36" i="2" s="1"/>
  <c r="EI37" i="2" s="1"/>
  <c r="EI38" i="2" s="1"/>
  <c r="EI39" i="2" s="1"/>
  <c r="EI40" i="2" s="1"/>
  <c r="EI41" i="2" s="1"/>
  <c r="EI42" i="2" s="1"/>
  <c r="EI43" i="2" s="1"/>
  <c r="EI6" i="2"/>
  <c r="EE2" i="2"/>
  <c r="H682" i="1" l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YU6" i="2" l="1"/>
  <c r="YU7" i="2" s="1"/>
  <c r="YU8" i="2" s="1"/>
  <c r="YU9" i="2" s="1"/>
  <c r="YU10" i="2" s="1"/>
  <c r="YU11" i="2" s="1"/>
  <c r="YU12" i="2" s="1"/>
  <c r="YU13" i="2" s="1"/>
  <c r="YU14" i="2" s="1"/>
  <c r="YU15" i="2" s="1"/>
  <c r="YU16" i="2" s="1"/>
  <c r="YU17" i="2" s="1"/>
  <c r="YU18" i="2" s="1"/>
  <c r="YU19" i="2" s="1"/>
  <c r="YU20" i="2" s="1"/>
  <c r="YU21" i="2" s="1"/>
  <c r="YU22" i="2" s="1"/>
  <c r="YU23" i="2" s="1"/>
  <c r="YU24" i="2" s="1"/>
  <c r="YU25" i="2" s="1"/>
  <c r="YU26" i="2" s="1"/>
  <c r="YU27" i="2" s="1"/>
  <c r="YU28" i="2" s="1"/>
  <c r="YU29" i="2" s="1"/>
  <c r="YU30" i="2" s="1"/>
  <c r="YU31" i="2" s="1"/>
  <c r="YU32" i="2" s="1"/>
  <c r="YU33" i="2" s="1"/>
  <c r="YU34" i="2" s="1"/>
  <c r="YU35" i="2" s="1"/>
  <c r="YU36" i="2" s="1"/>
  <c r="YU37" i="2" s="1"/>
  <c r="YU38" i="2" s="1"/>
  <c r="YU39" i="2" s="1"/>
  <c r="YU40" i="2" s="1"/>
  <c r="YU41" i="2" s="1"/>
  <c r="YU42" i="2" s="1"/>
  <c r="YU43" i="2" s="1"/>
  <c r="AJA6" i="2"/>
  <c r="AJA7" i="2" s="1"/>
  <c r="AJA8" i="2" s="1"/>
  <c r="AJA9" i="2" s="1"/>
  <c r="AJA10" i="2" s="1"/>
  <c r="AJA11" i="2" s="1"/>
  <c r="AJA12" i="2" s="1"/>
  <c r="AJA13" i="2" s="1"/>
  <c r="AJA14" i="2" s="1"/>
  <c r="AJA15" i="2" s="1"/>
  <c r="AJA16" i="2" s="1"/>
  <c r="AJA17" i="2" s="1"/>
  <c r="AJA18" i="2" s="1"/>
  <c r="AJA19" i="2" s="1"/>
  <c r="AJA20" i="2" s="1"/>
  <c r="AJA21" i="2" s="1"/>
  <c r="AJA22" i="2" s="1"/>
  <c r="AJA23" i="2" s="1"/>
  <c r="AJA24" i="2" s="1"/>
  <c r="AJA25" i="2" s="1"/>
  <c r="AJA26" i="2" s="1"/>
  <c r="AJA27" i="2" s="1"/>
  <c r="AJA28" i="2" s="1"/>
  <c r="AJA29" i="2" s="1"/>
  <c r="AJA30" i="2" s="1"/>
  <c r="AJA31" i="2" s="1"/>
  <c r="AJA32" i="2" s="1"/>
  <c r="AJA33" i="2" s="1"/>
  <c r="AJA34" i="2" s="1"/>
  <c r="AJA35" i="2" s="1"/>
  <c r="AJA36" i="2" s="1"/>
  <c r="AJA37" i="2" s="1"/>
  <c r="AJA38" i="2" s="1"/>
  <c r="AJA39" i="2" s="1"/>
  <c r="AJA40" i="2" s="1"/>
  <c r="AJA41" i="2" s="1"/>
  <c r="AJA42" i="2" s="1"/>
  <c r="AJA43" i="2" s="1"/>
  <c r="AGB6" i="2"/>
  <c r="AGB7" i="2" s="1"/>
  <c r="AGB8" i="2" s="1"/>
  <c r="AGB9" i="2" s="1"/>
  <c r="AGB10" i="2" s="1"/>
  <c r="AGB11" i="2" s="1"/>
  <c r="AGB12" i="2" s="1"/>
  <c r="AGB13" i="2" s="1"/>
  <c r="AGB14" i="2" s="1"/>
  <c r="AGB15" i="2" s="1"/>
  <c r="AGB16" i="2" s="1"/>
  <c r="AGB17" i="2" s="1"/>
  <c r="AGB18" i="2" s="1"/>
  <c r="AGB19" i="2" s="1"/>
  <c r="AGB20" i="2" s="1"/>
  <c r="AGB21" i="2" s="1"/>
  <c r="AGB22" i="2" s="1"/>
  <c r="AGB23" i="2" s="1"/>
  <c r="AGB24" i="2" s="1"/>
  <c r="AGB25" i="2" s="1"/>
  <c r="AGB26" i="2" s="1"/>
  <c r="AGB27" i="2" s="1"/>
  <c r="AGB28" i="2" s="1"/>
  <c r="AGB29" i="2" s="1"/>
  <c r="AGB30" i="2" s="1"/>
  <c r="AGB31" i="2" s="1"/>
  <c r="AGB32" i="2" s="1"/>
  <c r="AGB33" i="2" s="1"/>
  <c r="AGB34" i="2" s="1"/>
  <c r="AGB35" i="2" s="1"/>
  <c r="AGB36" i="2" s="1"/>
  <c r="AGB37" i="2" s="1"/>
  <c r="AGB38" i="2" s="1"/>
  <c r="AGB39" i="2" s="1"/>
  <c r="AGB40" i="2" s="1"/>
  <c r="AGB41" i="2" s="1"/>
  <c r="AGB42" i="2" s="1"/>
  <c r="AGB43" i="2" s="1"/>
  <c r="AUI6" i="2"/>
  <c r="AUI7" i="2" s="1"/>
  <c r="AUI8" i="2" s="1"/>
  <c r="AUI9" i="2" s="1"/>
  <c r="AUI10" i="2" s="1"/>
  <c r="AUI11" i="2" s="1"/>
  <c r="AUI12" i="2" s="1"/>
  <c r="AUI13" i="2" s="1"/>
  <c r="AUI14" i="2" s="1"/>
  <c r="AUI15" i="2" s="1"/>
  <c r="AUI16" i="2" s="1"/>
  <c r="AUI17" i="2" s="1"/>
  <c r="AUI18" i="2" s="1"/>
  <c r="AUI19" i="2" s="1"/>
  <c r="AUI20" i="2" s="1"/>
  <c r="AUI21" i="2" s="1"/>
  <c r="AUI22" i="2" s="1"/>
  <c r="AUI23" i="2" s="1"/>
  <c r="AUI24" i="2" s="1"/>
  <c r="AUI25" i="2" s="1"/>
  <c r="AUI26" i="2" s="1"/>
  <c r="AUI27" i="2" s="1"/>
  <c r="AUI28" i="2" s="1"/>
  <c r="AUI29" i="2" s="1"/>
  <c r="AUI30" i="2" s="1"/>
  <c r="AUI31" i="2" s="1"/>
  <c r="AUI32" i="2" s="1"/>
  <c r="AUI33" i="2" s="1"/>
  <c r="AUI34" i="2" s="1"/>
  <c r="AUI35" i="2" s="1"/>
  <c r="AUI36" i="2" s="1"/>
  <c r="AUI37" i="2" s="1"/>
  <c r="AUI38" i="2" s="1"/>
  <c r="AUI39" i="2" s="1"/>
  <c r="AUI40" i="2" s="1"/>
  <c r="AUI41" i="2" s="1"/>
  <c r="AUI42" i="2" s="1"/>
  <c r="AUI43" i="2" s="1"/>
  <c r="AUI44" i="2" s="1"/>
  <c r="AKC6" i="2"/>
  <c r="AKC7" i="2" s="1"/>
  <c r="AKC8" i="2" s="1"/>
  <c r="AKC9" i="2" s="1"/>
  <c r="AKC10" i="2" s="1"/>
  <c r="AKC11" i="2" s="1"/>
  <c r="AKC12" i="2" s="1"/>
  <c r="AKC13" i="2" s="1"/>
  <c r="AKC14" i="2" s="1"/>
  <c r="AKC15" i="2" s="1"/>
  <c r="AKC16" i="2" s="1"/>
  <c r="AKC17" i="2" s="1"/>
  <c r="AKC18" i="2" s="1"/>
  <c r="AKC19" i="2" s="1"/>
  <c r="AKC20" i="2" s="1"/>
  <c r="AKC21" i="2" s="1"/>
  <c r="AKC22" i="2" s="1"/>
  <c r="AKC23" i="2" s="1"/>
  <c r="AKC24" i="2" s="1"/>
  <c r="AKC25" i="2" s="1"/>
  <c r="AKC26" i="2" s="1"/>
  <c r="AKC27" i="2" s="1"/>
  <c r="AKC28" i="2" s="1"/>
  <c r="AKC29" i="2" s="1"/>
  <c r="AKC30" i="2" s="1"/>
  <c r="AKC31" i="2" s="1"/>
  <c r="AKC32" i="2" s="1"/>
  <c r="AKC33" i="2" s="1"/>
  <c r="AKC34" i="2" s="1"/>
  <c r="AKC35" i="2" s="1"/>
  <c r="AKC36" i="2" s="1"/>
  <c r="AKC37" i="2" s="1"/>
  <c r="AKC38" i="2" s="1"/>
  <c r="AKC39" i="2" s="1"/>
  <c r="AKC40" i="2" s="1"/>
  <c r="AKC41" i="2" s="1"/>
  <c r="AKC42" i="2" s="1"/>
  <c r="AKC43" i="2" s="1"/>
  <c r="AFG6" i="2"/>
  <c r="AFG7" i="2" s="1"/>
  <c r="AFG8" i="2" s="1"/>
  <c r="AFG9" i="2" s="1"/>
  <c r="AFG10" i="2" s="1"/>
  <c r="AFG11" i="2" s="1"/>
  <c r="AFG12" i="2" s="1"/>
  <c r="AFG13" i="2" s="1"/>
  <c r="AFG14" i="2" s="1"/>
  <c r="AFG15" i="2" s="1"/>
  <c r="AFG16" i="2" s="1"/>
  <c r="AFG17" i="2" s="1"/>
  <c r="AFG18" i="2" s="1"/>
  <c r="AFG19" i="2" s="1"/>
  <c r="AFG20" i="2" s="1"/>
  <c r="AFG21" i="2" s="1"/>
  <c r="AFG22" i="2" s="1"/>
  <c r="AFG23" i="2" s="1"/>
  <c r="AFG24" i="2" s="1"/>
  <c r="AFG25" i="2" s="1"/>
  <c r="AFG26" i="2" s="1"/>
  <c r="AFG27" i="2" s="1"/>
  <c r="AFG28" i="2" s="1"/>
  <c r="AFG29" i="2" s="1"/>
  <c r="AFG30" i="2" s="1"/>
  <c r="AFG31" i="2" s="1"/>
  <c r="AFG32" i="2" s="1"/>
  <c r="AFG33" i="2" s="1"/>
  <c r="AFG34" i="2" s="1"/>
  <c r="AFG35" i="2" s="1"/>
  <c r="AFG36" i="2" s="1"/>
  <c r="AFG37" i="2" s="1"/>
  <c r="AFG38" i="2" s="1"/>
  <c r="AFG39" i="2" s="1"/>
  <c r="AFG40" i="2" s="1"/>
  <c r="AFG41" i="2" s="1"/>
  <c r="AFG42" i="2" s="1"/>
  <c r="AFG43" i="2" s="1"/>
  <c r="AGI6" i="2" l="1"/>
  <c r="AGI7" i="2" s="1"/>
  <c r="AGI8" i="2" s="1"/>
  <c r="AGI9" i="2" s="1"/>
  <c r="AGI10" i="2" s="1"/>
  <c r="AGI11" i="2" s="1"/>
  <c r="AGI12" i="2" s="1"/>
  <c r="AGI13" i="2" s="1"/>
  <c r="AGI14" i="2" s="1"/>
  <c r="AGI15" i="2" s="1"/>
  <c r="AGI16" i="2" s="1"/>
  <c r="AGI17" i="2" s="1"/>
  <c r="AGI18" i="2" s="1"/>
  <c r="AGI19" i="2" s="1"/>
  <c r="AGI20" i="2" s="1"/>
  <c r="AGI21" i="2" s="1"/>
  <c r="AGI22" i="2" s="1"/>
  <c r="AGI23" i="2" s="1"/>
  <c r="AGI24" i="2" s="1"/>
  <c r="AGI25" i="2" s="1"/>
  <c r="AGI26" i="2" s="1"/>
  <c r="AGI27" i="2" s="1"/>
  <c r="AGI28" i="2" s="1"/>
  <c r="AGI29" i="2" s="1"/>
  <c r="AGI30" i="2" s="1"/>
  <c r="AGI31" i="2" s="1"/>
  <c r="AGI32" i="2" s="1"/>
  <c r="AGI33" i="2" s="1"/>
  <c r="AGI34" i="2" s="1"/>
  <c r="AGI35" i="2" s="1"/>
  <c r="AGI36" i="2" s="1"/>
  <c r="AGI37" i="2" s="1"/>
  <c r="AGI38" i="2" s="1"/>
  <c r="AGI39" i="2" s="1"/>
  <c r="AGI40" i="2" s="1"/>
  <c r="AGI41" i="2" s="1"/>
  <c r="AGI42" i="2" s="1"/>
  <c r="AGI43" i="2" s="1"/>
  <c r="AOK6" i="2" l="1"/>
  <c r="AOK7" i="2" s="1"/>
  <c r="AOK8" i="2" s="1"/>
  <c r="AOK9" i="2" s="1"/>
  <c r="AOK10" i="2" s="1"/>
  <c r="AOK11" i="2" s="1"/>
  <c r="AOK12" i="2" s="1"/>
  <c r="AOK13" i="2" s="1"/>
  <c r="AOK14" i="2" s="1"/>
  <c r="AOK15" i="2" s="1"/>
  <c r="AOK16" i="2" s="1"/>
  <c r="AOK17" i="2" s="1"/>
  <c r="AOK18" i="2" s="1"/>
  <c r="AOK19" i="2" s="1"/>
  <c r="AOK20" i="2" s="1"/>
  <c r="AOK21" i="2" s="1"/>
  <c r="AOK22" i="2" s="1"/>
  <c r="AOK23" i="2" s="1"/>
  <c r="AOK24" i="2" s="1"/>
  <c r="AOK25" i="2" s="1"/>
  <c r="AOK26" i="2" s="1"/>
  <c r="AOK27" i="2" s="1"/>
  <c r="AOK28" i="2" s="1"/>
  <c r="AOK29" i="2" s="1"/>
  <c r="AOK30" i="2" s="1"/>
  <c r="AOK31" i="2" s="1"/>
  <c r="AOK32" i="2" s="1"/>
  <c r="AOK33" i="2" s="1"/>
  <c r="AOK34" i="2" s="1"/>
  <c r="AOK35" i="2" s="1"/>
  <c r="AOK36" i="2" s="1"/>
  <c r="AOK37" i="2" s="1"/>
  <c r="AOK38" i="2" s="1"/>
  <c r="AOK39" i="2" s="1"/>
  <c r="AOK40" i="2" s="1"/>
  <c r="AOK41" i="2" s="1"/>
  <c r="AOK42" i="2" s="1"/>
  <c r="AOK43" i="2" s="1"/>
  <c r="RU6" i="2" l="1"/>
  <c r="RU7" i="2" s="1"/>
  <c r="RU8" i="2" s="1"/>
  <c r="RU9" i="2" s="1"/>
  <c r="RU10" i="2" s="1"/>
  <c r="RU11" i="2" s="1"/>
  <c r="RU12" i="2" s="1"/>
  <c r="RU13" i="2" s="1"/>
  <c r="RU14" i="2" s="1"/>
  <c r="RU15" i="2" s="1"/>
  <c r="RU16" i="2" s="1"/>
  <c r="RU17" i="2" s="1"/>
  <c r="RU18" i="2" s="1"/>
  <c r="RU19" i="2" s="1"/>
  <c r="RU20" i="2" s="1"/>
  <c r="RU21" i="2" s="1"/>
  <c r="RU22" i="2" s="1"/>
  <c r="RU23" i="2" s="1"/>
  <c r="RU24" i="2" s="1"/>
  <c r="RU25" i="2" s="1"/>
  <c r="RU26" i="2" s="1"/>
  <c r="RU27" i="2" s="1"/>
  <c r="RU28" i="2" s="1"/>
  <c r="RU29" i="2" s="1"/>
  <c r="RU30" i="2" s="1"/>
  <c r="RU31" i="2" s="1"/>
  <c r="RU32" i="2" s="1"/>
  <c r="RU33" i="2" s="1"/>
  <c r="RU34" i="2" s="1"/>
  <c r="RU35" i="2" s="1"/>
  <c r="RU36" i="2" s="1"/>
  <c r="RU37" i="2" s="1"/>
  <c r="RU38" i="2" s="1"/>
  <c r="RU39" i="2" s="1"/>
  <c r="RU40" i="2" s="1"/>
  <c r="RU41" i="2" s="1"/>
  <c r="RU42" i="2" s="1"/>
  <c r="RU43" i="2" s="1"/>
  <c r="OH6" i="2"/>
  <c r="OH7" i="2" s="1"/>
  <c r="OH8" i="2" s="1"/>
  <c r="OH9" i="2" s="1"/>
  <c r="OH10" i="2" s="1"/>
  <c r="OH11" i="2" s="1"/>
  <c r="OH12" i="2" s="1"/>
  <c r="OH13" i="2" s="1"/>
  <c r="OH14" i="2" s="1"/>
  <c r="OH15" i="2" s="1"/>
  <c r="OH16" i="2" s="1"/>
  <c r="OH17" i="2" s="1"/>
  <c r="OH18" i="2" s="1"/>
  <c r="OH19" i="2" s="1"/>
  <c r="OH20" i="2" s="1"/>
  <c r="OH21" i="2" s="1"/>
  <c r="OH22" i="2" s="1"/>
  <c r="OH23" i="2" s="1"/>
  <c r="OH24" i="2" s="1"/>
  <c r="OH25" i="2" s="1"/>
  <c r="OH26" i="2" s="1"/>
  <c r="OH27" i="2" s="1"/>
  <c r="OH28" i="2" s="1"/>
  <c r="OH29" i="2" s="1"/>
  <c r="OH30" i="2" s="1"/>
  <c r="OH31" i="2" s="1"/>
  <c r="OH32" i="2" s="1"/>
  <c r="OH33" i="2" s="1"/>
  <c r="OH34" i="2" s="1"/>
  <c r="OH35" i="2" s="1"/>
  <c r="OH36" i="2" s="1"/>
  <c r="OH37" i="2" s="1"/>
  <c r="OH38" i="2" s="1"/>
  <c r="OH39" i="2" s="1"/>
  <c r="OH40" i="2" s="1"/>
  <c r="OH41" i="2" s="1"/>
  <c r="OH42" i="2" s="1"/>
  <c r="OH43" i="2" s="1"/>
  <c r="OH44" i="2" s="1"/>
  <c r="OH45" i="2" s="1"/>
  <c r="OH46" i="2" s="1"/>
  <c r="OH47" i="2" s="1"/>
  <c r="OH48" i="2" s="1"/>
  <c r="OH49" i="2" s="1"/>
  <c r="OH50" i="2" s="1"/>
  <c r="OH51" i="2" s="1"/>
  <c r="OH52" i="2" s="1"/>
  <c r="OH53" i="2" s="1"/>
  <c r="OH54" i="2" s="1"/>
  <c r="OH55" i="2" s="1"/>
  <c r="OH56" i="2" s="1"/>
  <c r="OH57" i="2" s="1"/>
  <c r="OH58" i="2" s="1"/>
  <c r="OH59" i="2" s="1"/>
  <c r="OH60" i="2" s="1"/>
  <c r="OH61" i="2" s="1"/>
  <c r="OH62" i="2" s="1"/>
  <c r="OH63" i="2" s="1"/>
  <c r="OH64" i="2" s="1"/>
  <c r="OH65" i="2" s="1"/>
  <c r="OH66" i="2" s="1"/>
  <c r="OH67" i="2" s="1"/>
  <c r="OH68" i="2" s="1"/>
  <c r="OH69" i="2" s="1"/>
  <c r="OH70" i="2" s="1"/>
  <c r="AP1" i="2"/>
  <c r="AH6" i="2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C2" i="2"/>
  <c r="AI1" i="2"/>
  <c r="H193" i="1" l="1"/>
  <c r="H194" i="1"/>
  <c r="H195" i="1"/>
  <c r="H196" i="1"/>
  <c r="H197" i="1"/>
  <c r="AGW20" i="2" l="1"/>
  <c r="AGW21" i="2" s="1"/>
  <c r="AGW22" i="2" s="1"/>
  <c r="AGW23" i="2" s="1"/>
  <c r="AGW24" i="2" s="1"/>
  <c r="AGW25" i="2" s="1"/>
  <c r="AGW26" i="2" s="1"/>
  <c r="AGW27" i="2" s="1"/>
  <c r="AGW28" i="2" s="1"/>
  <c r="AGW29" i="2" s="1"/>
  <c r="AGW30" i="2" s="1"/>
  <c r="AGW31" i="2" s="1"/>
  <c r="AGW32" i="2" s="1"/>
  <c r="AGW33" i="2" s="1"/>
  <c r="AGW34" i="2" s="1"/>
  <c r="AGW35" i="2" s="1"/>
  <c r="AGW36" i="2" s="1"/>
  <c r="AGW37" i="2" s="1"/>
  <c r="AGW38" i="2" s="1"/>
  <c r="AGW39" i="2" s="1"/>
  <c r="AGW40" i="2" s="1"/>
  <c r="AGW41" i="2" s="1"/>
  <c r="AGW42" i="2" s="1"/>
  <c r="AGW43" i="2" s="1"/>
  <c r="SW18" i="2"/>
  <c r="SW19" i="2" s="1"/>
  <c r="SW20" i="2" s="1"/>
  <c r="SW21" i="2" s="1"/>
  <c r="SW22" i="2" s="1"/>
  <c r="SW23" i="2" s="1"/>
  <c r="SW24" i="2" s="1"/>
  <c r="SW25" i="2" s="1"/>
  <c r="SW26" i="2" s="1"/>
  <c r="SW27" i="2" s="1"/>
  <c r="SW28" i="2" s="1"/>
  <c r="SW29" i="2" s="1"/>
  <c r="SW30" i="2" s="1"/>
  <c r="SW31" i="2" s="1"/>
  <c r="SW32" i="2" s="1"/>
  <c r="SW33" i="2" s="1"/>
  <c r="SW34" i="2" s="1"/>
  <c r="SW35" i="2" s="1"/>
  <c r="SW36" i="2" s="1"/>
  <c r="SW37" i="2" s="1"/>
  <c r="SW38" i="2" s="1"/>
  <c r="SW39" i="2" s="1"/>
  <c r="SW40" i="2" s="1"/>
  <c r="SW41" i="2" s="1"/>
  <c r="SW42" i="2" s="1"/>
  <c r="CS11" i="2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AMU7" i="2"/>
  <c r="AMU8" i="2" s="1"/>
  <c r="AMU9" i="2" s="1"/>
  <c r="AMU10" i="2" s="1"/>
  <c r="AMU11" i="2" s="1"/>
  <c r="AMU12" i="2" s="1"/>
  <c r="AMU13" i="2" s="1"/>
  <c r="AMU14" i="2" s="1"/>
  <c r="AMU15" i="2" s="1"/>
  <c r="AMU16" i="2" s="1"/>
  <c r="AMU17" i="2" s="1"/>
  <c r="AMU18" i="2" s="1"/>
  <c r="AMU19" i="2" s="1"/>
  <c r="AMU20" i="2" s="1"/>
  <c r="AMU21" i="2" s="1"/>
  <c r="AMU22" i="2" s="1"/>
  <c r="AMU23" i="2" s="1"/>
  <c r="AMU24" i="2" s="1"/>
  <c r="AMU25" i="2" s="1"/>
  <c r="AMU26" i="2" s="1"/>
  <c r="AMU27" i="2" s="1"/>
  <c r="AMU28" i="2" s="1"/>
  <c r="AMU29" i="2" s="1"/>
  <c r="AMU30" i="2" s="1"/>
  <c r="AMU31" i="2" s="1"/>
  <c r="AMU32" i="2" s="1"/>
  <c r="AMU33" i="2" s="1"/>
  <c r="AMU34" i="2" s="1"/>
  <c r="AMU35" i="2" s="1"/>
  <c r="AMU36" i="2" s="1"/>
  <c r="AMU37" i="2" s="1"/>
  <c r="AMU38" i="2" s="1"/>
  <c r="AMU39" i="2" s="1"/>
  <c r="AMU40" i="2" s="1"/>
  <c r="AMU41" i="2" s="1"/>
  <c r="AMU42" i="2" s="1"/>
  <c r="AMU43" i="2" s="1"/>
  <c r="ALZ7" i="2"/>
  <c r="ALZ8" i="2" s="1"/>
  <c r="ALZ9" i="2" s="1"/>
  <c r="ALZ10" i="2" s="1"/>
  <c r="ALZ11" i="2" s="1"/>
  <c r="ALZ12" i="2" s="1"/>
  <c r="ALZ13" i="2" s="1"/>
  <c r="ALZ14" i="2" s="1"/>
  <c r="ALZ15" i="2" s="1"/>
  <c r="ALZ16" i="2" s="1"/>
  <c r="ALZ17" i="2" s="1"/>
  <c r="ALZ18" i="2" s="1"/>
  <c r="ALZ19" i="2" s="1"/>
  <c r="ALZ20" i="2" s="1"/>
  <c r="ALZ21" i="2" s="1"/>
  <c r="ALZ22" i="2" s="1"/>
  <c r="ALZ23" i="2" s="1"/>
  <c r="ALZ24" i="2" s="1"/>
  <c r="ALZ25" i="2" s="1"/>
  <c r="ALZ26" i="2" s="1"/>
  <c r="ALZ27" i="2" s="1"/>
  <c r="ALZ28" i="2" s="1"/>
  <c r="ALZ29" i="2" s="1"/>
  <c r="ALZ30" i="2" s="1"/>
  <c r="ALZ31" i="2" s="1"/>
  <c r="ALZ32" i="2" s="1"/>
  <c r="ALZ33" i="2" s="1"/>
  <c r="ALZ34" i="2" s="1"/>
  <c r="ALZ35" i="2" s="1"/>
  <c r="ALZ36" i="2" s="1"/>
  <c r="ALZ37" i="2" s="1"/>
  <c r="ALZ38" i="2" s="1"/>
  <c r="ALZ39" i="2" s="1"/>
  <c r="ALZ40" i="2" s="1"/>
  <c r="ALZ41" i="2" s="1"/>
  <c r="ALZ42" i="2" s="1"/>
  <c r="ALZ43" i="2" s="1"/>
  <c r="ALZ44" i="2" s="1"/>
  <c r="ALZ45" i="2" s="1"/>
  <c r="ALZ46" i="2" s="1"/>
  <c r="ALZ47" i="2" s="1"/>
  <c r="ALZ48" i="2" s="1"/>
  <c r="ALZ49" i="2" s="1"/>
  <c r="ALZ50" i="2" s="1"/>
  <c r="ALZ51" i="2" s="1"/>
  <c r="ALZ52" i="2" s="1"/>
  <c r="ALZ53" i="2" s="1"/>
  <c r="ALZ54" i="2" s="1"/>
  <c r="ALZ55" i="2" s="1"/>
  <c r="ALZ56" i="2" s="1"/>
  <c r="ALZ57" i="2" s="1"/>
  <c r="ALZ58" i="2" s="1"/>
  <c r="ALZ59" i="2" s="1"/>
  <c r="ALZ60" i="2" s="1"/>
  <c r="ALZ61" i="2" s="1"/>
  <c r="ALZ62" i="2" s="1"/>
  <c r="ALZ63" i="2" s="1"/>
  <c r="ALZ64" i="2" s="1"/>
  <c r="ALZ65" i="2" s="1"/>
  <c r="ALZ66" i="2" s="1"/>
  <c r="ALZ67" i="2" s="1"/>
  <c r="ALZ68" i="2" s="1"/>
  <c r="ALZ69" i="2" s="1"/>
  <c r="ALZ70" i="2" s="1"/>
  <c r="ALZ71" i="2" s="1"/>
  <c r="ALZ72" i="2" s="1"/>
  <c r="ALZ73" i="2" s="1"/>
  <c r="AMN6" i="2" s="1"/>
  <c r="AMN7" i="2" s="1"/>
  <c r="AMN8" i="2" s="1"/>
  <c r="AMN9" i="2" s="1"/>
  <c r="AMN10" i="2" s="1"/>
  <c r="AMN11" i="2" s="1"/>
  <c r="AMN12" i="2" s="1"/>
  <c r="AMN13" i="2" s="1"/>
  <c r="AMN14" i="2" s="1"/>
  <c r="AMN15" i="2" s="1"/>
  <c r="AMN16" i="2" s="1"/>
  <c r="AMN17" i="2" s="1"/>
  <c r="AMN18" i="2" s="1"/>
  <c r="AMN19" i="2" s="1"/>
  <c r="AMN20" i="2" s="1"/>
  <c r="AMN21" i="2" s="1"/>
  <c r="AMN22" i="2" s="1"/>
  <c r="AMN23" i="2" s="1"/>
  <c r="AMN24" i="2" s="1"/>
  <c r="AMN25" i="2" s="1"/>
  <c r="AMN26" i="2" s="1"/>
  <c r="AMN27" i="2" s="1"/>
  <c r="AMN28" i="2" s="1"/>
  <c r="AMN29" i="2" s="1"/>
  <c r="AMN30" i="2" s="1"/>
  <c r="AMN31" i="2" s="1"/>
  <c r="AMN32" i="2" s="1"/>
  <c r="AMN33" i="2" s="1"/>
  <c r="AMN34" i="2" s="1"/>
  <c r="AMN35" i="2" s="1"/>
  <c r="AMN36" i="2" s="1"/>
  <c r="AMN37" i="2" s="1"/>
  <c r="AMN38" i="2" s="1"/>
  <c r="AMN39" i="2" s="1"/>
  <c r="AMN40" i="2" s="1"/>
  <c r="AMN41" i="2" s="1"/>
  <c r="AMN42" i="2" s="1"/>
  <c r="AMN43" i="2" s="1"/>
  <c r="FD7" i="2"/>
  <c r="FD8" i="2" s="1"/>
  <c r="FD9" i="2" s="1"/>
  <c r="FD10" i="2" s="1"/>
  <c r="FD11" i="2" s="1"/>
  <c r="FD12" i="2" s="1"/>
  <c r="FD13" i="2" s="1"/>
  <c r="FD14" i="2" s="1"/>
  <c r="FD15" i="2" s="1"/>
  <c r="FD16" i="2" s="1"/>
  <c r="FD17" i="2" s="1"/>
  <c r="FD18" i="2" s="1"/>
  <c r="FD19" i="2" s="1"/>
  <c r="FD20" i="2" s="1"/>
  <c r="FD21" i="2" s="1"/>
  <c r="FD22" i="2" s="1"/>
  <c r="FD23" i="2" s="1"/>
  <c r="FD24" i="2" s="1"/>
  <c r="FD25" i="2" s="1"/>
  <c r="FD26" i="2" s="1"/>
  <c r="FD27" i="2" s="1"/>
  <c r="FD28" i="2" s="1"/>
  <c r="FD29" i="2" s="1"/>
  <c r="FD30" i="2" s="1"/>
  <c r="FD31" i="2" s="1"/>
  <c r="FD32" i="2" s="1"/>
  <c r="FD33" i="2" s="1"/>
  <c r="FD34" i="2" s="1"/>
  <c r="FD35" i="2" s="1"/>
  <c r="FD36" i="2" s="1"/>
  <c r="FD37" i="2" s="1"/>
  <c r="FD38" i="2" s="1"/>
  <c r="FD39" i="2" s="1"/>
  <c r="FD40" i="2" s="1"/>
  <c r="FD41" i="2" s="1"/>
  <c r="FD42" i="2" s="1"/>
  <c r="FD43" i="2" s="1"/>
  <c r="FD44" i="2" s="1"/>
  <c r="FD45" i="2" s="1"/>
  <c r="FD46" i="2" s="1"/>
  <c r="FD47" i="2" s="1"/>
  <c r="FD48" i="2" s="1"/>
  <c r="FD49" i="2" s="1"/>
  <c r="FD50" i="2" s="1"/>
  <c r="AXH6" i="2"/>
  <c r="AXH7" i="2" s="1"/>
  <c r="AXH8" i="2" s="1"/>
  <c r="AXH9" i="2" s="1"/>
  <c r="AXH10" i="2" s="1"/>
  <c r="AXH11" i="2" s="1"/>
  <c r="AXH12" i="2" s="1"/>
  <c r="AXH13" i="2" s="1"/>
  <c r="AXH14" i="2" s="1"/>
  <c r="AXH15" i="2" s="1"/>
  <c r="AXH16" i="2" s="1"/>
  <c r="AXH17" i="2" s="1"/>
  <c r="AXH18" i="2" s="1"/>
  <c r="AXH19" i="2" s="1"/>
  <c r="AXH20" i="2" s="1"/>
  <c r="AXH21" i="2" s="1"/>
  <c r="AXH22" i="2" s="1"/>
  <c r="AXH23" i="2" s="1"/>
  <c r="AXH24" i="2" s="1"/>
  <c r="AXH25" i="2" s="1"/>
  <c r="AXH26" i="2" s="1"/>
  <c r="AXH27" i="2" s="1"/>
  <c r="AXH28" i="2" s="1"/>
  <c r="AXH29" i="2" s="1"/>
  <c r="AXH30" i="2" s="1"/>
  <c r="AXH31" i="2" s="1"/>
  <c r="AXH32" i="2" s="1"/>
  <c r="AXH33" i="2" s="1"/>
  <c r="AXH34" i="2" s="1"/>
  <c r="AXH35" i="2" s="1"/>
  <c r="AXH36" i="2" s="1"/>
  <c r="AXH37" i="2" s="1"/>
  <c r="AXH38" i="2" s="1"/>
  <c r="AXH39" i="2" s="1"/>
  <c r="AXH40" i="2" s="1"/>
  <c r="AXH41" i="2" s="1"/>
  <c r="AXH42" i="2" s="1"/>
  <c r="AXH43" i="2" s="1"/>
  <c r="AWT6" i="2"/>
  <c r="AWT7" i="2" s="1"/>
  <c r="AWT8" i="2" s="1"/>
  <c r="AWT9" i="2" s="1"/>
  <c r="AWT10" i="2" s="1"/>
  <c r="AWT11" i="2" s="1"/>
  <c r="AWT12" i="2" s="1"/>
  <c r="AWT13" i="2" s="1"/>
  <c r="AWT14" i="2" s="1"/>
  <c r="AWT15" i="2" s="1"/>
  <c r="AWT16" i="2" s="1"/>
  <c r="AWT17" i="2" s="1"/>
  <c r="AWT18" i="2" s="1"/>
  <c r="AWT19" i="2" s="1"/>
  <c r="AWT20" i="2" s="1"/>
  <c r="AWT21" i="2" s="1"/>
  <c r="AWT22" i="2" s="1"/>
  <c r="AWT23" i="2" s="1"/>
  <c r="AWT24" i="2" s="1"/>
  <c r="AWT25" i="2" s="1"/>
  <c r="AWT26" i="2" s="1"/>
  <c r="AWT27" i="2" s="1"/>
  <c r="AWT28" i="2" s="1"/>
  <c r="AWT29" i="2" s="1"/>
  <c r="AWT30" i="2" s="1"/>
  <c r="AWT31" i="2" s="1"/>
  <c r="AWT32" i="2" s="1"/>
  <c r="AWT33" i="2" s="1"/>
  <c r="AWT34" i="2" s="1"/>
  <c r="AWT35" i="2" s="1"/>
  <c r="AWT36" i="2" s="1"/>
  <c r="AWT37" i="2" s="1"/>
  <c r="AWT38" i="2" s="1"/>
  <c r="AWT39" i="2" s="1"/>
  <c r="AWT40" i="2" s="1"/>
  <c r="AWT41" i="2" s="1"/>
  <c r="AWT42" i="2" s="1"/>
  <c r="AWT43" i="2" s="1"/>
  <c r="AWM6" i="2"/>
  <c r="AWM7" i="2" s="1"/>
  <c r="AWM8" i="2" s="1"/>
  <c r="AWM9" i="2" s="1"/>
  <c r="AWM10" i="2" s="1"/>
  <c r="AWM11" i="2" s="1"/>
  <c r="AWM12" i="2" s="1"/>
  <c r="AWM13" i="2" s="1"/>
  <c r="AWM14" i="2" s="1"/>
  <c r="AWM15" i="2" s="1"/>
  <c r="AWM16" i="2" s="1"/>
  <c r="AWM17" i="2" s="1"/>
  <c r="AWM18" i="2" s="1"/>
  <c r="AWM19" i="2" s="1"/>
  <c r="AWM20" i="2" s="1"/>
  <c r="AWM21" i="2" s="1"/>
  <c r="AWM22" i="2" s="1"/>
  <c r="AWM23" i="2" s="1"/>
  <c r="AWM24" i="2" s="1"/>
  <c r="AWM25" i="2" s="1"/>
  <c r="AWM26" i="2" s="1"/>
  <c r="AWM27" i="2" s="1"/>
  <c r="AWM28" i="2" s="1"/>
  <c r="AWM29" i="2" s="1"/>
  <c r="AWM30" i="2" s="1"/>
  <c r="AWM31" i="2" s="1"/>
  <c r="AWM32" i="2" s="1"/>
  <c r="AWM33" i="2" s="1"/>
  <c r="AWM34" i="2" s="1"/>
  <c r="AWM35" i="2" s="1"/>
  <c r="AWM36" i="2" s="1"/>
  <c r="AWM37" i="2" s="1"/>
  <c r="AWM38" i="2" s="1"/>
  <c r="AWM39" i="2" s="1"/>
  <c r="AWM40" i="2" s="1"/>
  <c r="AWM41" i="2" s="1"/>
  <c r="AWM42" i="2" s="1"/>
  <c r="AWM43" i="2" s="1"/>
  <c r="AWF6" i="2"/>
  <c r="AWF7" i="2" s="1"/>
  <c r="AWF8" i="2" s="1"/>
  <c r="AWF9" i="2" s="1"/>
  <c r="AWF10" i="2" s="1"/>
  <c r="AWF11" i="2" s="1"/>
  <c r="AWF12" i="2" s="1"/>
  <c r="AWF13" i="2" s="1"/>
  <c r="AWF14" i="2" s="1"/>
  <c r="AWF15" i="2" s="1"/>
  <c r="AWF16" i="2" s="1"/>
  <c r="AWF17" i="2" s="1"/>
  <c r="AWF18" i="2" s="1"/>
  <c r="AWF19" i="2" s="1"/>
  <c r="AWF20" i="2" s="1"/>
  <c r="AWF21" i="2" s="1"/>
  <c r="AWF22" i="2" s="1"/>
  <c r="AWF23" i="2" s="1"/>
  <c r="AWF24" i="2" s="1"/>
  <c r="AWF25" i="2" s="1"/>
  <c r="AWF26" i="2" s="1"/>
  <c r="AWF27" i="2" s="1"/>
  <c r="AWF28" i="2" s="1"/>
  <c r="AWF29" i="2" s="1"/>
  <c r="AWF30" i="2" s="1"/>
  <c r="AWF31" i="2" s="1"/>
  <c r="AWF32" i="2" s="1"/>
  <c r="AWF33" i="2" s="1"/>
  <c r="AWF34" i="2" s="1"/>
  <c r="AWF35" i="2" s="1"/>
  <c r="AWF36" i="2" s="1"/>
  <c r="AWF37" i="2" s="1"/>
  <c r="AWF38" i="2" s="1"/>
  <c r="AWF39" i="2" s="1"/>
  <c r="AWF40" i="2" s="1"/>
  <c r="AWF41" i="2" s="1"/>
  <c r="AWF42" i="2" s="1"/>
  <c r="AWF43" i="2" s="1"/>
  <c r="AVY6" i="2"/>
  <c r="AVY7" i="2" s="1"/>
  <c r="AVY8" i="2" s="1"/>
  <c r="AVY9" i="2" s="1"/>
  <c r="AVY10" i="2" s="1"/>
  <c r="AVY11" i="2" s="1"/>
  <c r="AVY12" i="2" s="1"/>
  <c r="AVY13" i="2" s="1"/>
  <c r="AVY14" i="2" s="1"/>
  <c r="AVY15" i="2" s="1"/>
  <c r="AVY16" i="2" s="1"/>
  <c r="AVY17" i="2" s="1"/>
  <c r="AVY18" i="2" s="1"/>
  <c r="AVY19" i="2" s="1"/>
  <c r="AVY20" i="2" s="1"/>
  <c r="AVY21" i="2" s="1"/>
  <c r="AVY22" i="2" s="1"/>
  <c r="AVY23" i="2" s="1"/>
  <c r="AVY24" i="2" s="1"/>
  <c r="AVY25" i="2" s="1"/>
  <c r="AVY26" i="2" s="1"/>
  <c r="AVY27" i="2" s="1"/>
  <c r="AVY28" i="2" s="1"/>
  <c r="AVY29" i="2" s="1"/>
  <c r="AVY30" i="2" s="1"/>
  <c r="AVY31" i="2" s="1"/>
  <c r="AVY32" i="2" s="1"/>
  <c r="AVY33" i="2" s="1"/>
  <c r="AVY34" i="2" s="1"/>
  <c r="AVY35" i="2" s="1"/>
  <c r="AVY36" i="2" s="1"/>
  <c r="AVY37" i="2" s="1"/>
  <c r="AVY38" i="2" s="1"/>
  <c r="AVY39" i="2" s="1"/>
  <c r="AVY40" i="2" s="1"/>
  <c r="AVY41" i="2" s="1"/>
  <c r="AVY42" i="2" s="1"/>
  <c r="AVY43" i="2" s="1"/>
  <c r="AVR6" i="2"/>
  <c r="AVR7" i="2" s="1"/>
  <c r="AVR8" i="2" s="1"/>
  <c r="AVR9" i="2" s="1"/>
  <c r="AVR10" i="2" s="1"/>
  <c r="AVR11" i="2" s="1"/>
  <c r="AVR12" i="2" s="1"/>
  <c r="AVR13" i="2" s="1"/>
  <c r="AVR14" i="2" s="1"/>
  <c r="AVR15" i="2" s="1"/>
  <c r="AVR16" i="2" s="1"/>
  <c r="AVR17" i="2" s="1"/>
  <c r="AVR18" i="2" s="1"/>
  <c r="AVR19" i="2" s="1"/>
  <c r="AVR20" i="2" s="1"/>
  <c r="AVR21" i="2" s="1"/>
  <c r="AVR22" i="2" s="1"/>
  <c r="AVR23" i="2" s="1"/>
  <c r="AVR24" i="2" s="1"/>
  <c r="AVR25" i="2" s="1"/>
  <c r="AVR26" i="2" s="1"/>
  <c r="AVR27" i="2" s="1"/>
  <c r="AVR28" i="2" s="1"/>
  <c r="AVR29" i="2" s="1"/>
  <c r="AVR30" i="2" s="1"/>
  <c r="AVR31" i="2" s="1"/>
  <c r="AVR32" i="2" s="1"/>
  <c r="AVR33" i="2" s="1"/>
  <c r="AVR34" i="2" s="1"/>
  <c r="AVR35" i="2" s="1"/>
  <c r="AVR36" i="2" s="1"/>
  <c r="AVR37" i="2" s="1"/>
  <c r="AVR38" i="2" s="1"/>
  <c r="AVR39" i="2" s="1"/>
  <c r="AVR40" i="2" s="1"/>
  <c r="AVR41" i="2" s="1"/>
  <c r="AVR42" i="2" s="1"/>
  <c r="AVR43" i="2" s="1"/>
  <c r="AVK6" i="2"/>
  <c r="AVK7" i="2" s="1"/>
  <c r="AVK8" i="2" s="1"/>
  <c r="AVK9" i="2" s="1"/>
  <c r="AVK10" i="2" s="1"/>
  <c r="AVK11" i="2" s="1"/>
  <c r="AVK12" i="2" s="1"/>
  <c r="AVK13" i="2" s="1"/>
  <c r="AVK14" i="2" s="1"/>
  <c r="AVK15" i="2" s="1"/>
  <c r="AVK16" i="2" s="1"/>
  <c r="AVK17" i="2" s="1"/>
  <c r="AVK18" i="2" s="1"/>
  <c r="AVK19" i="2" s="1"/>
  <c r="AVK20" i="2" s="1"/>
  <c r="AVK21" i="2" s="1"/>
  <c r="AVK22" i="2" s="1"/>
  <c r="AVK23" i="2" s="1"/>
  <c r="AVK24" i="2" s="1"/>
  <c r="AVK25" i="2" s="1"/>
  <c r="AVK26" i="2" s="1"/>
  <c r="AVK27" i="2" s="1"/>
  <c r="AVK28" i="2" s="1"/>
  <c r="AVK29" i="2" s="1"/>
  <c r="AVK30" i="2" s="1"/>
  <c r="AVK31" i="2" s="1"/>
  <c r="AVK32" i="2" s="1"/>
  <c r="AVK33" i="2" s="1"/>
  <c r="AVK34" i="2" s="1"/>
  <c r="AVK35" i="2" s="1"/>
  <c r="AVK36" i="2" s="1"/>
  <c r="AVK37" i="2" s="1"/>
  <c r="AVK38" i="2" s="1"/>
  <c r="AVK39" i="2" s="1"/>
  <c r="AVK40" i="2" s="1"/>
  <c r="AVK41" i="2" s="1"/>
  <c r="AVK42" i="2" s="1"/>
  <c r="AVK43" i="2" s="1"/>
  <c r="AVD6" i="2"/>
  <c r="AVD7" i="2" s="1"/>
  <c r="AVD8" i="2" s="1"/>
  <c r="AVD9" i="2" s="1"/>
  <c r="AVD10" i="2" s="1"/>
  <c r="AVD11" i="2" s="1"/>
  <c r="AVD12" i="2" s="1"/>
  <c r="AVD13" i="2" s="1"/>
  <c r="AVD14" i="2" s="1"/>
  <c r="AVD15" i="2" s="1"/>
  <c r="AVD16" i="2" s="1"/>
  <c r="AVD17" i="2" s="1"/>
  <c r="AVD18" i="2" s="1"/>
  <c r="AVD19" i="2" s="1"/>
  <c r="AVD20" i="2" s="1"/>
  <c r="AVD21" i="2" s="1"/>
  <c r="AVD22" i="2" s="1"/>
  <c r="AVD23" i="2" s="1"/>
  <c r="AVD24" i="2" s="1"/>
  <c r="AVD25" i="2" s="1"/>
  <c r="AVD26" i="2" s="1"/>
  <c r="AVD27" i="2" s="1"/>
  <c r="AVD28" i="2" s="1"/>
  <c r="AVD29" i="2" s="1"/>
  <c r="AVD30" i="2" s="1"/>
  <c r="AVD31" i="2" s="1"/>
  <c r="AVD32" i="2" s="1"/>
  <c r="AVD33" i="2" s="1"/>
  <c r="AVD34" i="2" s="1"/>
  <c r="AVD35" i="2" s="1"/>
  <c r="AVD36" i="2" s="1"/>
  <c r="AVD37" i="2" s="1"/>
  <c r="AVD38" i="2" s="1"/>
  <c r="AVD39" i="2" s="1"/>
  <c r="AVD40" i="2" s="1"/>
  <c r="AVD41" i="2" s="1"/>
  <c r="AVD42" i="2" s="1"/>
  <c r="AVD43" i="2" s="1"/>
  <c r="AUW6" i="2"/>
  <c r="AUW7" i="2" s="1"/>
  <c r="AUW8" i="2" s="1"/>
  <c r="AUW9" i="2" s="1"/>
  <c r="AUW10" i="2" s="1"/>
  <c r="AUW11" i="2" s="1"/>
  <c r="AUW12" i="2" s="1"/>
  <c r="AUW13" i="2" s="1"/>
  <c r="AUW14" i="2" s="1"/>
  <c r="AUW15" i="2" s="1"/>
  <c r="AUW16" i="2" s="1"/>
  <c r="AUW17" i="2" s="1"/>
  <c r="AUW18" i="2" s="1"/>
  <c r="AUW19" i="2" s="1"/>
  <c r="AUW20" i="2" s="1"/>
  <c r="AUW21" i="2" s="1"/>
  <c r="AUW22" i="2" s="1"/>
  <c r="AUW23" i="2" s="1"/>
  <c r="AUW24" i="2" s="1"/>
  <c r="AUW25" i="2" s="1"/>
  <c r="AUW26" i="2" s="1"/>
  <c r="AUW27" i="2" s="1"/>
  <c r="AUW28" i="2" s="1"/>
  <c r="AUW29" i="2" s="1"/>
  <c r="AUW30" i="2" s="1"/>
  <c r="AUW31" i="2" s="1"/>
  <c r="AUW32" i="2" s="1"/>
  <c r="AUW33" i="2" s="1"/>
  <c r="AUW34" i="2" s="1"/>
  <c r="AUW35" i="2" s="1"/>
  <c r="AUW36" i="2" s="1"/>
  <c r="AUW37" i="2" s="1"/>
  <c r="AUW38" i="2" s="1"/>
  <c r="AUW39" i="2" s="1"/>
  <c r="AUW40" i="2" s="1"/>
  <c r="AUW41" i="2" s="1"/>
  <c r="AUW42" i="2" s="1"/>
  <c r="AUW43" i="2" s="1"/>
  <c r="AUB6" i="2"/>
  <c r="AUB7" i="2" s="1"/>
  <c r="AUB8" i="2" s="1"/>
  <c r="AUB9" i="2" s="1"/>
  <c r="AUB10" i="2" s="1"/>
  <c r="AUB11" i="2" s="1"/>
  <c r="AUB12" i="2" s="1"/>
  <c r="AUB13" i="2" s="1"/>
  <c r="AUB14" i="2" s="1"/>
  <c r="AUB15" i="2" s="1"/>
  <c r="AUB16" i="2" s="1"/>
  <c r="AUB17" i="2" s="1"/>
  <c r="AUB18" i="2" s="1"/>
  <c r="AUB19" i="2" s="1"/>
  <c r="AUB20" i="2" s="1"/>
  <c r="AUB21" i="2" s="1"/>
  <c r="AUB22" i="2" s="1"/>
  <c r="AUB23" i="2" s="1"/>
  <c r="AUB24" i="2" s="1"/>
  <c r="AUB25" i="2" s="1"/>
  <c r="AUB26" i="2" s="1"/>
  <c r="AUB27" i="2" s="1"/>
  <c r="AUB28" i="2" s="1"/>
  <c r="AUB29" i="2" s="1"/>
  <c r="AUB30" i="2" s="1"/>
  <c r="AUB31" i="2" s="1"/>
  <c r="AUB32" i="2" s="1"/>
  <c r="AUB33" i="2" s="1"/>
  <c r="AUB34" i="2" s="1"/>
  <c r="AUB35" i="2" s="1"/>
  <c r="AUB36" i="2" s="1"/>
  <c r="AUB37" i="2" s="1"/>
  <c r="AUB38" i="2" s="1"/>
  <c r="AUB39" i="2" s="1"/>
  <c r="AUB40" i="2" s="1"/>
  <c r="AUB41" i="2" s="1"/>
  <c r="AUB42" i="2" s="1"/>
  <c r="AUB43" i="2" s="1"/>
  <c r="AUB44" i="2" s="1"/>
  <c r="ATU6" i="2"/>
  <c r="ATU7" i="2" s="1"/>
  <c r="ATU8" i="2" s="1"/>
  <c r="ATU9" i="2" s="1"/>
  <c r="ATU10" i="2" s="1"/>
  <c r="ATU11" i="2" s="1"/>
  <c r="ATU12" i="2" s="1"/>
  <c r="ATU13" i="2" s="1"/>
  <c r="ATU14" i="2" s="1"/>
  <c r="ATU15" i="2" s="1"/>
  <c r="ATU16" i="2" s="1"/>
  <c r="ATU17" i="2" s="1"/>
  <c r="ATU18" i="2" s="1"/>
  <c r="ATU19" i="2" s="1"/>
  <c r="ATU20" i="2" s="1"/>
  <c r="ATU21" i="2" s="1"/>
  <c r="ATU22" i="2" s="1"/>
  <c r="ATU23" i="2" s="1"/>
  <c r="ATU24" i="2" s="1"/>
  <c r="ATU25" i="2" s="1"/>
  <c r="ATU26" i="2" s="1"/>
  <c r="ATU27" i="2" s="1"/>
  <c r="ATU28" i="2" s="1"/>
  <c r="ATU29" i="2" s="1"/>
  <c r="ATU30" i="2" s="1"/>
  <c r="ATU31" i="2" s="1"/>
  <c r="ATU32" i="2" s="1"/>
  <c r="ATU33" i="2" s="1"/>
  <c r="ATU34" i="2" s="1"/>
  <c r="ATU35" i="2" s="1"/>
  <c r="ATU36" i="2" s="1"/>
  <c r="ATU37" i="2" s="1"/>
  <c r="ATU38" i="2" s="1"/>
  <c r="ATU39" i="2" s="1"/>
  <c r="ATU40" i="2" s="1"/>
  <c r="ATU41" i="2" s="1"/>
  <c r="ATU42" i="2" s="1"/>
  <c r="ATU43" i="2" s="1"/>
  <c r="ATU44" i="2" s="1"/>
  <c r="ATN6" i="2"/>
  <c r="ATN7" i="2" s="1"/>
  <c r="ATN8" i="2" s="1"/>
  <c r="ATN9" i="2" s="1"/>
  <c r="ATN10" i="2" s="1"/>
  <c r="ATN11" i="2" s="1"/>
  <c r="ATN12" i="2" s="1"/>
  <c r="ATN13" i="2" s="1"/>
  <c r="ATN14" i="2" s="1"/>
  <c r="ATN15" i="2" s="1"/>
  <c r="ATN16" i="2" s="1"/>
  <c r="ATN17" i="2" s="1"/>
  <c r="ATN18" i="2" s="1"/>
  <c r="ATN19" i="2" s="1"/>
  <c r="ATN20" i="2" s="1"/>
  <c r="ATN21" i="2" s="1"/>
  <c r="ATN22" i="2" s="1"/>
  <c r="ATN23" i="2" s="1"/>
  <c r="ATN24" i="2" s="1"/>
  <c r="ATN25" i="2" s="1"/>
  <c r="ATN26" i="2" s="1"/>
  <c r="ATN27" i="2" s="1"/>
  <c r="ATN28" i="2" s="1"/>
  <c r="ATN29" i="2" s="1"/>
  <c r="ATN30" i="2" s="1"/>
  <c r="ATN31" i="2" s="1"/>
  <c r="ATN32" i="2" s="1"/>
  <c r="ATN33" i="2" s="1"/>
  <c r="ATN34" i="2" s="1"/>
  <c r="ATN35" i="2" s="1"/>
  <c r="ATN36" i="2" s="1"/>
  <c r="ATN37" i="2" s="1"/>
  <c r="ATN38" i="2" s="1"/>
  <c r="ATN39" i="2" s="1"/>
  <c r="ATN40" i="2" s="1"/>
  <c r="ATN41" i="2" s="1"/>
  <c r="ATN42" i="2" s="1"/>
  <c r="ATN43" i="2" s="1"/>
  <c r="ATN44" i="2" s="1"/>
  <c r="ATG6" i="2"/>
  <c r="ATG7" i="2" s="1"/>
  <c r="ATG8" i="2" s="1"/>
  <c r="ATG9" i="2" s="1"/>
  <c r="ATG10" i="2" s="1"/>
  <c r="ATG11" i="2" s="1"/>
  <c r="ATG12" i="2" s="1"/>
  <c r="ATG13" i="2" s="1"/>
  <c r="ATG14" i="2" s="1"/>
  <c r="ATG15" i="2" s="1"/>
  <c r="ATG16" i="2" s="1"/>
  <c r="ATG17" i="2" s="1"/>
  <c r="ATG18" i="2" s="1"/>
  <c r="ATG19" i="2" s="1"/>
  <c r="ATG20" i="2" s="1"/>
  <c r="ATG21" i="2" s="1"/>
  <c r="ATG22" i="2" s="1"/>
  <c r="ATG23" i="2" s="1"/>
  <c r="ATG24" i="2" s="1"/>
  <c r="ATG25" i="2" s="1"/>
  <c r="ATG26" i="2" s="1"/>
  <c r="ATG27" i="2" s="1"/>
  <c r="ATG28" i="2" s="1"/>
  <c r="ATG29" i="2" s="1"/>
  <c r="ATG30" i="2" s="1"/>
  <c r="ATG31" i="2" s="1"/>
  <c r="ATG32" i="2" s="1"/>
  <c r="ATG33" i="2" s="1"/>
  <c r="ATG34" i="2" s="1"/>
  <c r="ATG35" i="2" s="1"/>
  <c r="ATG36" i="2" s="1"/>
  <c r="ATG37" i="2" s="1"/>
  <c r="ATG38" i="2" s="1"/>
  <c r="ATG39" i="2" s="1"/>
  <c r="ATG40" i="2" s="1"/>
  <c r="ATG41" i="2" s="1"/>
  <c r="ATG42" i="2" s="1"/>
  <c r="ATG43" i="2" s="1"/>
  <c r="ASZ6" i="2"/>
  <c r="ASZ7" i="2" s="1"/>
  <c r="ASZ8" i="2" s="1"/>
  <c r="ASZ9" i="2" s="1"/>
  <c r="ASZ10" i="2" s="1"/>
  <c r="ASZ11" i="2" s="1"/>
  <c r="ASZ12" i="2" s="1"/>
  <c r="ASZ13" i="2" s="1"/>
  <c r="ASZ14" i="2" s="1"/>
  <c r="ASZ15" i="2" s="1"/>
  <c r="ASZ16" i="2" s="1"/>
  <c r="ASZ17" i="2" s="1"/>
  <c r="ASZ18" i="2" s="1"/>
  <c r="ASZ19" i="2" s="1"/>
  <c r="ASZ20" i="2" s="1"/>
  <c r="ASZ21" i="2" s="1"/>
  <c r="ASZ22" i="2" s="1"/>
  <c r="ASZ23" i="2" s="1"/>
  <c r="ASZ24" i="2" s="1"/>
  <c r="ASZ25" i="2" s="1"/>
  <c r="ASZ26" i="2" s="1"/>
  <c r="ASZ27" i="2" s="1"/>
  <c r="ASZ28" i="2" s="1"/>
  <c r="ASZ29" i="2" s="1"/>
  <c r="ASZ30" i="2" s="1"/>
  <c r="ASZ31" i="2" s="1"/>
  <c r="ASZ32" i="2" s="1"/>
  <c r="ASZ33" i="2" s="1"/>
  <c r="ASZ34" i="2" s="1"/>
  <c r="ASZ35" i="2" s="1"/>
  <c r="ASZ36" i="2" s="1"/>
  <c r="ASZ37" i="2" s="1"/>
  <c r="ASZ38" i="2" s="1"/>
  <c r="ASZ39" i="2" s="1"/>
  <c r="ASZ40" i="2" s="1"/>
  <c r="ASZ41" i="2" s="1"/>
  <c r="ASZ42" i="2" s="1"/>
  <c r="ASZ43" i="2" s="1"/>
  <c r="ASS6" i="2"/>
  <c r="ASS7" i="2" s="1"/>
  <c r="ASS8" i="2" s="1"/>
  <c r="ASS9" i="2" s="1"/>
  <c r="ASS10" i="2" s="1"/>
  <c r="ASS11" i="2" s="1"/>
  <c r="ASS12" i="2" s="1"/>
  <c r="ASS13" i="2" s="1"/>
  <c r="ASS14" i="2" s="1"/>
  <c r="ASS15" i="2" s="1"/>
  <c r="ASS16" i="2" s="1"/>
  <c r="ASS17" i="2" s="1"/>
  <c r="ASS18" i="2" s="1"/>
  <c r="ASS19" i="2" s="1"/>
  <c r="ASS20" i="2" s="1"/>
  <c r="ASS21" i="2" s="1"/>
  <c r="ASS22" i="2" s="1"/>
  <c r="ASS23" i="2" s="1"/>
  <c r="ASS24" i="2" s="1"/>
  <c r="ASS25" i="2" s="1"/>
  <c r="ASS26" i="2" s="1"/>
  <c r="ASS27" i="2" s="1"/>
  <c r="ASS28" i="2" s="1"/>
  <c r="ASS29" i="2" s="1"/>
  <c r="ASS30" i="2" s="1"/>
  <c r="ASS31" i="2" s="1"/>
  <c r="ASS32" i="2" s="1"/>
  <c r="ASS33" i="2" s="1"/>
  <c r="ASS34" i="2" s="1"/>
  <c r="ASS35" i="2" s="1"/>
  <c r="ASS36" i="2" s="1"/>
  <c r="ASS37" i="2" s="1"/>
  <c r="ASS38" i="2" s="1"/>
  <c r="ASS39" i="2" s="1"/>
  <c r="ASS40" i="2" s="1"/>
  <c r="ASS41" i="2" s="1"/>
  <c r="ASS42" i="2" s="1"/>
  <c r="ASS43" i="2" s="1"/>
  <c r="ASL6" i="2"/>
  <c r="ASL7" i="2" s="1"/>
  <c r="ASL8" i="2" s="1"/>
  <c r="ASL9" i="2" s="1"/>
  <c r="ASL10" i="2" s="1"/>
  <c r="ASL11" i="2" s="1"/>
  <c r="ASL12" i="2" s="1"/>
  <c r="ASL13" i="2" s="1"/>
  <c r="ASL14" i="2" s="1"/>
  <c r="ASL15" i="2" s="1"/>
  <c r="ASL16" i="2" s="1"/>
  <c r="ASL17" i="2" s="1"/>
  <c r="ASL18" i="2" s="1"/>
  <c r="ASL19" i="2" s="1"/>
  <c r="ASL20" i="2" s="1"/>
  <c r="ASL21" i="2" s="1"/>
  <c r="ASL22" i="2" s="1"/>
  <c r="ASL23" i="2" s="1"/>
  <c r="ASL24" i="2" s="1"/>
  <c r="ASL25" i="2" s="1"/>
  <c r="ASL26" i="2" s="1"/>
  <c r="ASL27" i="2" s="1"/>
  <c r="ASL28" i="2" s="1"/>
  <c r="ASL29" i="2" s="1"/>
  <c r="ASL30" i="2" s="1"/>
  <c r="ASL31" i="2" s="1"/>
  <c r="ASL32" i="2" s="1"/>
  <c r="ASL33" i="2" s="1"/>
  <c r="ASL34" i="2" s="1"/>
  <c r="ASL35" i="2" s="1"/>
  <c r="ASL36" i="2" s="1"/>
  <c r="ASL37" i="2" s="1"/>
  <c r="ASL38" i="2" s="1"/>
  <c r="ASL39" i="2" s="1"/>
  <c r="ASL40" i="2" s="1"/>
  <c r="ASL41" i="2" s="1"/>
  <c r="ASL42" i="2" s="1"/>
  <c r="ASL43" i="2" s="1"/>
  <c r="ASE6" i="2"/>
  <c r="ASE7" i="2" s="1"/>
  <c r="ASE8" i="2" s="1"/>
  <c r="ASE9" i="2" s="1"/>
  <c r="ASE10" i="2" s="1"/>
  <c r="ASE11" i="2" s="1"/>
  <c r="ASE12" i="2" s="1"/>
  <c r="ASE13" i="2" s="1"/>
  <c r="ASE14" i="2" s="1"/>
  <c r="ASE15" i="2" s="1"/>
  <c r="ASE16" i="2" s="1"/>
  <c r="ASE17" i="2" s="1"/>
  <c r="ASE18" i="2" s="1"/>
  <c r="ASE19" i="2" s="1"/>
  <c r="ASE20" i="2" s="1"/>
  <c r="ASE21" i="2" s="1"/>
  <c r="ASE22" i="2" s="1"/>
  <c r="ASE23" i="2" s="1"/>
  <c r="ASE24" i="2" s="1"/>
  <c r="ASE25" i="2" s="1"/>
  <c r="ASE26" i="2" s="1"/>
  <c r="ASE27" i="2" s="1"/>
  <c r="ASE28" i="2" s="1"/>
  <c r="ASE29" i="2" s="1"/>
  <c r="ASE30" i="2" s="1"/>
  <c r="ASE31" i="2" s="1"/>
  <c r="ASE32" i="2" s="1"/>
  <c r="ASE33" i="2" s="1"/>
  <c r="ASE34" i="2" s="1"/>
  <c r="ASE35" i="2" s="1"/>
  <c r="ASE36" i="2" s="1"/>
  <c r="ASE37" i="2" s="1"/>
  <c r="ASE38" i="2" s="1"/>
  <c r="ASE39" i="2" s="1"/>
  <c r="ASE40" i="2" s="1"/>
  <c r="ASE41" i="2" s="1"/>
  <c r="ASE42" i="2" s="1"/>
  <c r="ASE43" i="2" s="1"/>
  <c r="ARX6" i="2"/>
  <c r="ARX7" i="2" s="1"/>
  <c r="ARX8" i="2" s="1"/>
  <c r="ARX9" i="2" s="1"/>
  <c r="ARX10" i="2" s="1"/>
  <c r="ARX11" i="2" s="1"/>
  <c r="ARX12" i="2" s="1"/>
  <c r="ARX13" i="2" s="1"/>
  <c r="ARX14" i="2" s="1"/>
  <c r="ARX15" i="2" s="1"/>
  <c r="ARX16" i="2" s="1"/>
  <c r="ARX17" i="2" s="1"/>
  <c r="ARX18" i="2" s="1"/>
  <c r="ARX19" i="2" s="1"/>
  <c r="ARX20" i="2" s="1"/>
  <c r="ARX21" i="2" s="1"/>
  <c r="ARX22" i="2" s="1"/>
  <c r="ARX23" i="2" s="1"/>
  <c r="ARX24" i="2" s="1"/>
  <c r="ARX25" i="2" s="1"/>
  <c r="ARX26" i="2" s="1"/>
  <c r="ARX27" i="2" s="1"/>
  <c r="ARX28" i="2" s="1"/>
  <c r="ARX29" i="2" s="1"/>
  <c r="ARX30" i="2" s="1"/>
  <c r="ARX31" i="2" s="1"/>
  <c r="ARX32" i="2" s="1"/>
  <c r="ARX33" i="2" s="1"/>
  <c r="ARX34" i="2" s="1"/>
  <c r="ARX35" i="2" s="1"/>
  <c r="ARX36" i="2" s="1"/>
  <c r="ARX37" i="2" s="1"/>
  <c r="ARX38" i="2" s="1"/>
  <c r="ARX39" i="2" s="1"/>
  <c r="ARX40" i="2" s="1"/>
  <c r="ARX41" i="2" s="1"/>
  <c r="ARX42" i="2" s="1"/>
  <c r="ARX43" i="2" s="1"/>
  <c r="ARQ6" i="2"/>
  <c r="ARQ7" i="2" s="1"/>
  <c r="ARQ8" i="2" s="1"/>
  <c r="ARQ9" i="2" s="1"/>
  <c r="ARQ10" i="2" s="1"/>
  <c r="ARQ11" i="2" s="1"/>
  <c r="ARQ12" i="2" s="1"/>
  <c r="ARQ13" i="2" s="1"/>
  <c r="ARQ14" i="2" s="1"/>
  <c r="ARQ15" i="2" s="1"/>
  <c r="ARQ16" i="2" s="1"/>
  <c r="ARQ17" i="2" s="1"/>
  <c r="ARQ18" i="2" s="1"/>
  <c r="ARQ19" i="2" s="1"/>
  <c r="ARQ20" i="2" s="1"/>
  <c r="ARQ21" i="2" s="1"/>
  <c r="ARQ22" i="2" s="1"/>
  <c r="ARQ23" i="2" s="1"/>
  <c r="ARQ24" i="2" s="1"/>
  <c r="ARQ25" i="2" s="1"/>
  <c r="ARQ26" i="2" s="1"/>
  <c r="ARQ27" i="2" s="1"/>
  <c r="ARQ28" i="2" s="1"/>
  <c r="ARQ29" i="2" s="1"/>
  <c r="ARQ30" i="2" s="1"/>
  <c r="ARQ31" i="2" s="1"/>
  <c r="ARQ32" i="2" s="1"/>
  <c r="ARQ33" i="2" s="1"/>
  <c r="ARQ34" i="2" s="1"/>
  <c r="ARQ35" i="2" s="1"/>
  <c r="ARQ36" i="2" s="1"/>
  <c r="ARQ37" i="2" s="1"/>
  <c r="ARQ38" i="2" s="1"/>
  <c r="ARQ39" i="2" s="1"/>
  <c r="ARQ40" i="2" s="1"/>
  <c r="ARQ41" i="2" s="1"/>
  <c r="ARQ42" i="2" s="1"/>
  <c r="ARQ43" i="2" s="1"/>
  <c r="ARJ6" i="2"/>
  <c r="ARJ7" i="2" s="1"/>
  <c r="ARJ8" i="2" s="1"/>
  <c r="ARJ9" i="2" s="1"/>
  <c r="ARJ10" i="2" s="1"/>
  <c r="ARJ11" i="2" s="1"/>
  <c r="ARJ12" i="2" s="1"/>
  <c r="ARJ13" i="2" s="1"/>
  <c r="ARJ14" i="2" s="1"/>
  <c r="ARJ15" i="2" s="1"/>
  <c r="ARJ16" i="2" s="1"/>
  <c r="ARJ17" i="2" s="1"/>
  <c r="ARJ18" i="2" s="1"/>
  <c r="ARJ19" i="2" s="1"/>
  <c r="ARJ20" i="2" s="1"/>
  <c r="ARJ21" i="2" s="1"/>
  <c r="ARJ22" i="2" s="1"/>
  <c r="ARJ23" i="2" s="1"/>
  <c r="ARJ24" i="2" s="1"/>
  <c r="ARJ25" i="2" s="1"/>
  <c r="ARJ26" i="2" s="1"/>
  <c r="ARJ27" i="2" s="1"/>
  <c r="ARJ28" i="2" s="1"/>
  <c r="ARJ29" i="2" s="1"/>
  <c r="ARJ30" i="2" s="1"/>
  <c r="ARJ31" i="2" s="1"/>
  <c r="ARJ32" i="2" s="1"/>
  <c r="ARJ33" i="2" s="1"/>
  <c r="ARJ34" i="2" s="1"/>
  <c r="ARJ35" i="2" s="1"/>
  <c r="ARJ36" i="2" s="1"/>
  <c r="ARJ37" i="2" s="1"/>
  <c r="ARJ38" i="2" s="1"/>
  <c r="ARJ39" i="2" s="1"/>
  <c r="ARJ40" i="2" s="1"/>
  <c r="ARJ41" i="2" s="1"/>
  <c r="ARJ42" i="2" s="1"/>
  <c r="ARJ43" i="2" s="1"/>
  <c r="ARC6" i="2"/>
  <c r="ARC7" i="2" s="1"/>
  <c r="ARC8" i="2" s="1"/>
  <c r="ARC9" i="2" s="1"/>
  <c r="ARC10" i="2" s="1"/>
  <c r="ARC11" i="2" s="1"/>
  <c r="ARC12" i="2" s="1"/>
  <c r="ARC13" i="2" s="1"/>
  <c r="ARC14" i="2" s="1"/>
  <c r="ARC15" i="2" s="1"/>
  <c r="ARC16" i="2" s="1"/>
  <c r="ARC17" i="2" s="1"/>
  <c r="ARC18" i="2" s="1"/>
  <c r="ARC19" i="2" s="1"/>
  <c r="ARC20" i="2" s="1"/>
  <c r="ARC21" i="2" s="1"/>
  <c r="ARC22" i="2" s="1"/>
  <c r="ARC23" i="2" s="1"/>
  <c r="ARC24" i="2" s="1"/>
  <c r="ARC25" i="2" s="1"/>
  <c r="ARC26" i="2" s="1"/>
  <c r="ARC27" i="2" s="1"/>
  <c r="ARC28" i="2" s="1"/>
  <c r="ARC29" i="2" s="1"/>
  <c r="ARC30" i="2" s="1"/>
  <c r="ARC31" i="2" s="1"/>
  <c r="ARC32" i="2" s="1"/>
  <c r="ARC33" i="2" s="1"/>
  <c r="ARC34" i="2" s="1"/>
  <c r="ARC35" i="2" s="1"/>
  <c r="ARC36" i="2" s="1"/>
  <c r="ARC37" i="2" s="1"/>
  <c r="ARC38" i="2" s="1"/>
  <c r="ARC39" i="2" s="1"/>
  <c r="ARC40" i="2" s="1"/>
  <c r="ARC41" i="2" s="1"/>
  <c r="ARC42" i="2" s="1"/>
  <c r="ARC43" i="2" s="1"/>
  <c r="AQV6" i="2"/>
  <c r="AQV7" i="2" s="1"/>
  <c r="AQV8" i="2" s="1"/>
  <c r="AQV9" i="2" s="1"/>
  <c r="AQV10" i="2" s="1"/>
  <c r="AQV11" i="2" s="1"/>
  <c r="AQV12" i="2" s="1"/>
  <c r="AQV13" i="2" s="1"/>
  <c r="AQV14" i="2" s="1"/>
  <c r="AQV15" i="2" s="1"/>
  <c r="AQV16" i="2" s="1"/>
  <c r="AQV17" i="2" s="1"/>
  <c r="AQV18" i="2" s="1"/>
  <c r="AQV19" i="2" s="1"/>
  <c r="AQV20" i="2" s="1"/>
  <c r="AQV21" i="2" s="1"/>
  <c r="AQV22" i="2" s="1"/>
  <c r="AQV23" i="2" s="1"/>
  <c r="AQV24" i="2" s="1"/>
  <c r="AQV25" i="2" s="1"/>
  <c r="AQV26" i="2" s="1"/>
  <c r="AQV27" i="2" s="1"/>
  <c r="AQV28" i="2" s="1"/>
  <c r="AQV29" i="2" s="1"/>
  <c r="AQV30" i="2" s="1"/>
  <c r="AQV31" i="2" s="1"/>
  <c r="AQV32" i="2" s="1"/>
  <c r="AQV33" i="2" s="1"/>
  <c r="AQV34" i="2" s="1"/>
  <c r="AQV35" i="2" s="1"/>
  <c r="AQV36" i="2" s="1"/>
  <c r="AQV37" i="2" s="1"/>
  <c r="AQV38" i="2" s="1"/>
  <c r="AQV39" i="2" s="1"/>
  <c r="AQV40" i="2" s="1"/>
  <c r="AQV41" i="2" s="1"/>
  <c r="AQV42" i="2" s="1"/>
  <c r="AQV43" i="2" s="1"/>
  <c r="AQH6" i="2"/>
  <c r="AQH7" i="2" s="1"/>
  <c r="AQH8" i="2" s="1"/>
  <c r="AQH9" i="2" s="1"/>
  <c r="AQH10" i="2" s="1"/>
  <c r="AQH11" i="2" s="1"/>
  <c r="AQH12" i="2" s="1"/>
  <c r="AQH13" i="2" s="1"/>
  <c r="AQH14" i="2" s="1"/>
  <c r="AQH15" i="2" s="1"/>
  <c r="AQH16" i="2" s="1"/>
  <c r="AQH17" i="2" s="1"/>
  <c r="AQH18" i="2" s="1"/>
  <c r="AQH19" i="2" s="1"/>
  <c r="AQH20" i="2" s="1"/>
  <c r="AQH21" i="2" s="1"/>
  <c r="AQH22" i="2" s="1"/>
  <c r="AQH23" i="2" s="1"/>
  <c r="AQH24" i="2" s="1"/>
  <c r="AQH25" i="2" s="1"/>
  <c r="AQH26" i="2" s="1"/>
  <c r="AQH27" i="2" s="1"/>
  <c r="AQH28" i="2" s="1"/>
  <c r="AQH29" i="2" s="1"/>
  <c r="AQH30" i="2" s="1"/>
  <c r="AQH31" i="2" s="1"/>
  <c r="AQH32" i="2" s="1"/>
  <c r="AQH33" i="2" s="1"/>
  <c r="AQH34" i="2" s="1"/>
  <c r="AQH35" i="2" s="1"/>
  <c r="AQH36" i="2" s="1"/>
  <c r="AQH37" i="2" s="1"/>
  <c r="AQH38" i="2" s="1"/>
  <c r="AQH39" i="2" s="1"/>
  <c r="AQH40" i="2" s="1"/>
  <c r="AQH41" i="2" s="1"/>
  <c r="AQH42" i="2" s="1"/>
  <c r="AQH43" i="2" s="1"/>
  <c r="APT6" i="2"/>
  <c r="APT7" i="2" s="1"/>
  <c r="APT8" i="2" s="1"/>
  <c r="APT9" i="2" s="1"/>
  <c r="APT10" i="2" s="1"/>
  <c r="APT11" i="2" s="1"/>
  <c r="APT12" i="2" s="1"/>
  <c r="APT13" i="2" s="1"/>
  <c r="APT14" i="2" s="1"/>
  <c r="APT15" i="2" s="1"/>
  <c r="APT16" i="2" s="1"/>
  <c r="APT17" i="2" s="1"/>
  <c r="APT18" i="2" s="1"/>
  <c r="APT19" i="2" s="1"/>
  <c r="APT20" i="2" s="1"/>
  <c r="APT21" i="2" s="1"/>
  <c r="APT22" i="2" s="1"/>
  <c r="APT23" i="2" s="1"/>
  <c r="APT24" i="2" s="1"/>
  <c r="APT25" i="2" s="1"/>
  <c r="APT26" i="2" s="1"/>
  <c r="APT27" i="2" s="1"/>
  <c r="APT28" i="2" s="1"/>
  <c r="APT29" i="2" s="1"/>
  <c r="APT30" i="2" s="1"/>
  <c r="APT31" i="2" s="1"/>
  <c r="APT32" i="2" s="1"/>
  <c r="APT33" i="2" s="1"/>
  <c r="APT34" i="2" s="1"/>
  <c r="APT35" i="2" s="1"/>
  <c r="APT36" i="2" s="1"/>
  <c r="APT37" i="2" s="1"/>
  <c r="APT38" i="2" s="1"/>
  <c r="APT39" i="2" s="1"/>
  <c r="APT40" i="2" s="1"/>
  <c r="APT41" i="2" s="1"/>
  <c r="APT42" i="2" s="1"/>
  <c r="APT43" i="2" s="1"/>
  <c r="APT44" i="2" s="1"/>
  <c r="APT45" i="2" s="1"/>
  <c r="APT46" i="2" s="1"/>
  <c r="APT47" i="2" s="1"/>
  <c r="APT48" i="2" s="1"/>
  <c r="APT49" i="2" s="1"/>
  <c r="APT50" i="2" s="1"/>
  <c r="APT51" i="2" s="1"/>
  <c r="APT52" i="2" s="1"/>
  <c r="APT53" i="2" s="1"/>
  <c r="APT54" i="2" s="1"/>
  <c r="APT55" i="2" s="1"/>
  <c r="APT56" i="2" s="1"/>
  <c r="APT57" i="2" s="1"/>
  <c r="APT58" i="2" s="1"/>
  <c r="APT59" i="2" s="1"/>
  <c r="APT60" i="2" s="1"/>
  <c r="APT61" i="2" s="1"/>
  <c r="APT62" i="2" s="1"/>
  <c r="AQA6" i="2" s="1"/>
  <c r="AQA7" i="2" s="1"/>
  <c r="AQA8" i="2" s="1"/>
  <c r="AQA9" i="2" s="1"/>
  <c r="AQA10" i="2" s="1"/>
  <c r="AQA11" i="2" s="1"/>
  <c r="AQA12" i="2" s="1"/>
  <c r="AQA13" i="2" s="1"/>
  <c r="AQA14" i="2" s="1"/>
  <c r="AQA15" i="2" s="1"/>
  <c r="AQA16" i="2" s="1"/>
  <c r="AQA17" i="2" s="1"/>
  <c r="AQA18" i="2" s="1"/>
  <c r="AQA19" i="2" s="1"/>
  <c r="AQA20" i="2" s="1"/>
  <c r="AQA21" i="2" s="1"/>
  <c r="AQA22" i="2" s="1"/>
  <c r="AQA23" i="2" s="1"/>
  <c r="AQA24" i="2" s="1"/>
  <c r="AQA25" i="2" s="1"/>
  <c r="AQA26" i="2" s="1"/>
  <c r="AQA27" i="2" s="1"/>
  <c r="AQA28" i="2" s="1"/>
  <c r="AQA29" i="2" s="1"/>
  <c r="AQA30" i="2" s="1"/>
  <c r="AQA31" i="2" s="1"/>
  <c r="AQA32" i="2" s="1"/>
  <c r="AQA33" i="2" s="1"/>
  <c r="AQA34" i="2" s="1"/>
  <c r="AQA35" i="2" s="1"/>
  <c r="AQA36" i="2" s="1"/>
  <c r="AQA37" i="2" s="1"/>
  <c r="AQA38" i="2" s="1"/>
  <c r="AQA39" i="2" s="1"/>
  <c r="AQA40" i="2" s="1"/>
  <c r="AQA41" i="2" s="1"/>
  <c r="AQA42" i="2" s="1"/>
  <c r="AQA43" i="2" s="1"/>
  <c r="AQA44" i="2" s="1"/>
  <c r="AQA45" i="2" s="1"/>
  <c r="AQA46" i="2" s="1"/>
  <c r="AQA47" i="2" s="1"/>
  <c r="AQA48" i="2" s="1"/>
  <c r="AQA49" i="2" s="1"/>
  <c r="AQA50" i="2" s="1"/>
  <c r="AQA51" i="2" s="1"/>
  <c r="AQA52" i="2" s="1"/>
  <c r="AQA53" i="2" s="1"/>
  <c r="AQA54" i="2" s="1"/>
  <c r="AQA55" i="2" s="1"/>
  <c r="AQA56" i="2" s="1"/>
  <c r="AQA57" i="2" s="1"/>
  <c r="AQA58" i="2" s="1"/>
  <c r="AQA59" i="2" s="1"/>
  <c r="AQA60" i="2" s="1"/>
  <c r="AQA61" i="2" s="1"/>
  <c r="AQA62" i="2" s="1"/>
  <c r="APM6" i="2"/>
  <c r="APM7" i="2" s="1"/>
  <c r="APM8" i="2" s="1"/>
  <c r="APM9" i="2" s="1"/>
  <c r="APM10" i="2" s="1"/>
  <c r="APM11" i="2" s="1"/>
  <c r="APM12" i="2" s="1"/>
  <c r="APM13" i="2" s="1"/>
  <c r="APM14" i="2" s="1"/>
  <c r="APM15" i="2" s="1"/>
  <c r="APM16" i="2" s="1"/>
  <c r="APM17" i="2" s="1"/>
  <c r="APM18" i="2" s="1"/>
  <c r="APM19" i="2" s="1"/>
  <c r="APM20" i="2" s="1"/>
  <c r="APM21" i="2" s="1"/>
  <c r="APM22" i="2" s="1"/>
  <c r="APM23" i="2" s="1"/>
  <c r="APM24" i="2" s="1"/>
  <c r="APM25" i="2" s="1"/>
  <c r="APM26" i="2" s="1"/>
  <c r="APM27" i="2" s="1"/>
  <c r="APM28" i="2" s="1"/>
  <c r="APM29" i="2" s="1"/>
  <c r="APM30" i="2" s="1"/>
  <c r="APM31" i="2" s="1"/>
  <c r="APM32" i="2" s="1"/>
  <c r="APM33" i="2" s="1"/>
  <c r="APM34" i="2" s="1"/>
  <c r="APM35" i="2" s="1"/>
  <c r="APM36" i="2" s="1"/>
  <c r="APM37" i="2" s="1"/>
  <c r="APM38" i="2" s="1"/>
  <c r="APM39" i="2" s="1"/>
  <c r="APM40" i="2" s="1"/>
  <c r="APM41" i="2" s="1"/>
  <c r="APM42" i="2" s="1"/>
  <c r="APM43" i="2" s="1"/>
  <c r="APF6" i="2"/>
  <c r="APF7" i="2" s="1"/>
  <c r="APF8" i="2" s="1"/>
  <c r="APF9" i="2" s="1"/>
  <c r="APF10" i="2" s="1"/>
  <c r="APF11" i="2" s="1"/>
  <c r="APF12" i="2" s="1"/>
  <c r="APF13" i="2" s="1"/>
  <c r="APF14" i="2" s="1"/>
  <c r="APF15" i="2" s="1"/>
  <c r="APF16" i="2" s="1"/>
  <c r="APF17" i="2" s="1"/>
  <c r="APF18" i="2" s="1"/>
  <c r="APF19" i="2" s="1"/>
  <c r="APF20" i="2" s="1"/>
  <c r="APF21" i="2" s="1"/>
  <c r="APF22" i="2" s="1"/>
  <c r="APF23" i="2" s="1"/>
  <c r="APF24" i="2" s="1"/>
  <c r="APF25" i="2" s="1"/>
  <c r="APF26" i="2" s="1"/>
  <c r="APF27" i="2" s="1"/>
  <c r="APF28" i="2" s="1"/>
  <c r="APF29" i="2" s="1"/>
  <c r="APF30" i="2" s="1"/>
  <c r="APF31" i="2" s="1"/>
  <c r="APF32" i="2" s="1"/>
  <c r="APF33" i="2" s="1"/>
  <c r="APF34" i="2" s="1"/>
  <c r="APF35" i="2" s="1"/>
  <c r="APF36" i="2" s="1"/>
  <c r="APF37" i="2" s="1"/>
  <c r="APF38" i="2" s="1"/>
  <c r="APF39" i="2" s="1"/>
  <c r="APF40" i="2" s="1"/>
  <c r="APF41" i="2" s="1"/>
  <c r="APF42" i="2" s="1"/>
  <c r="APF43" i="2" s="1"/>
  <c r="AOY6" i="2"/>
  <c r="AOY7" i="2" s="1"/>
  <c r="AOY8" i="2" s="1"/>
  <c r="AOY9" i="2" s="1"/>
  <c r="AOY10" i="2" s="1"/>
  <c r="AOY11" i="2" s="1"/>
  <c r="AOY12" i="2" s="1"/>
  <c r="AOY13" i="2" s="1"/>
  <c r="AOY14" i="2" s="1"/>
  <c r="AOY15" i="2" s="1"/>
  <c r="AOY16" i="2" s="1"/>
  <c r="AOY17" i="2" s="1"/>
  <c r="AOY18" i="2" s="1"/>
  <c r="AOY19" i="2" s="1"/>
  <c r="AOY20" i="2" s="1"/>
  <c r="AOY21" i="2" s="1"/>
  <c r="AOY22" i="2" s="1"/>
  <c r="AOY23" i="2" s="1"/>
  <c r="AOY24" i="2" s="1"/>
  <c r="AOY25" i="2" s="1"/>
  <c r="AOY26" i="2" s="1"/>
  <c r="AOY27" i="2" s="1"/>
  <c r="AOY28" i="2" s="1"/>
  <c r="AOY29" i="2" s="1"/>
  <c r="AOY30" i="2" s="1"/>
  <c r="AOY31" i="2" s="1"/>
  <c r="AOY32" i="2" s="1"/>
  <c r="AOY33" i="2" s="1"/>
  <c r="AOY34" i="2" s="1"/>
  <c r="AOY35" i="2" s="1"/>
  <c r="AOY36" i="2" s="1"/>
  <c r="AOY37" i="2" s="1"/>
  <c r="AOY38" i="2" s="1"/>
  <c r="AOY39" i="2" s="1"/>
  <c r="AOY40" i="2" s="1"/>
  <c r="AOY41" i="2" s="1"/>
  <c r="AOY42" i="2" s="1"/>
  <c r="AOY43" i="2" s="1"/>
  <c r="AOR6" i="2"/>
  <c r="AOR7" i="2" s="1"/>
  <c r="AOR8" i="2" s="1"/>
  <c r="AOR9" i="2" s="1"/>
  <c r="AOR10" i="2" s="1"/>
  <c r="AOR11" i="2" s="1"/>
  <c r="AOR12" i="2" s="1"/>
  <c r="AOR13" i="2" s="1"/>
  <c r="AOR14" i="2" s="1"/>
  <c r="AOR15" i="2" s="1"/>
  <c r="AOR16" i="2" s="1"/>
  <c r="AOR17" i="2" s="1"/>
  <c r="AOR18" i="2" s="1"/>
  <c r="AOR19" i="2" s="1"/>
  <c r="AOR20" i="2" s="1"/>
  <c r="AOR21" i="2" s="1"/>
  <c r="AOR22" i="2" s="1"/>
  <c r="AOR23" i="2" s="1"/>
  <c r="AOR24" i="2" s="1"/>
  <c r="AOR25" i="2" s="1"/>
  <c r="AOR26" i="2" s="1"/>
  <c r="AOR27" i="2" s="1"/>
  <c r="AOR28" i="2" s="1"/>
  <c r="AOR29" i="2" s="1"/>
  <c r="AOR30" i="2" s="1"/>
  <c r="AOR31" i="2" s="1"/>
  <c r="AOR32" i="2" s="1"/>
  <c r="AOR33" i="2" s="1"/>
  <c r="AOR34" i="2" s="1"/>
  <c r="AOR35" i="2" s="1"/>
  <c r="AOR36" i="2" s="1"/>
  <c r="AOR37" i="2" s="1"/>
  <c r="AOR38" i="2" s="1"/>
  <c r="AOR39" i="2" s="1"/>
  <c r="AOR40" i="2" s="1"/>
  <c r="AOR41" i="2" s="1"/>
  <c r="AOR42" i="2" s="1"/>
  <c r="AOR43" i="2" s="1"/>
  <c r="AOD6" i="2"/>
  <c r="AOD7" i="2" s="1"/>
  <c r="AOD8" i="2" s="1"/>
  <c r="AOD9" i="2" s="1"/>
  <c r="AOD10" i="2" s="1"/>
  <c r="AOD11" i="2" s="1"/>
  <c r="AOD12" i="2" s="1"/>
  <c r="AOD13" i="2" s="1"/>
  <c r="AOD14" i="2" s="1"/>
  <c r="AOD15" i="2" s="1"/>
  <c r="AOD16" i="2" s="1"/>
  <c r="AOD17" i="2" s="1"/>
  <c r="AOD18" i="2" s="1"/>
  <c r="AOD19" i="2" s="1"/>
  <c r="AOD20" i="2" s="1"/>
  <c r="AOD21" i="2" s="1"/>
  <c r="AOD22" i="2" s="1"/>
  <c r="AOD23" i="2" s="1"/>
  <c r="AOD24" i="2" s="1"/>
  <c r="AOD25" i="2" s="1"/>
  <c r="AOD26" i="2" s="1"/>
  <c r="AOD27" i="2" s="1"/>
  <c r="AOD28" i="2" s="1"/>
  <c r="AOD29" i="2" s="1"/>
  <c r="AOD30" i="2" s="1"/>
  <c r="AOD31" i="2" s="1"/>
  <c r="AOD32" i="2" s="1"/>
  <c r="AOD33" i="2" s="1"/>
  <c r="AOD34" i="2" s="1"/>
  <c r="AOD35" i="2" s="1"/>
  <c r="AOD36" i="2" s="1"/>
  <c r="AOD37" i="2" s="1"/>
  <c r="AOD38" i="2" s="1"/>
  <c r="AOD39" i="2" s="1"/>
  <c r="AOD40" i="2" s="1"/>
  <c r="AOD41" i="2" s="1"/>
  <c r="AOD42" i="2" s="1"/>
  <c r="AOD43" i="2" s="1"/>
  <c r="ANW6" i="2"/>
  <c r="ANW7" i="2" s="1"/>
  <c r="ANW8" i="2" s="1"/>
  <c r="ANW9" i="2" s="1"/>
  <c r="ANW10" i="2" s="1"/>
  <c r="ANW11" i="2" s="1"/>
  <c r="ANW12" i="2" s="1"/>
  <c r="ANW13" i="2" s="1"/>
  <c r="ANW14" i="2" s="1"/>
  <c r="ANW15" i="2" s="1"/>
  <c r="ANW16" i="2" s="1"/>
  <c r="ANW17" i="2" s="1"/>
  <c r="ANW18" i="2" s="1"/>
  <c r="ANW19" i="2" s="1"/>
  <c r="ANW20" i="2" s="1"/>
  <c r="ANW21" i="2" s="1"/>
  <c r="ANW22" i="2" s="1"/>
  <c r="ANW23" i="2" s="1"/>
  <c r="ANW24" i="2" s="1"/>
  <c r="ANW25" i="2" s="1"/>
  <c r="ANW26" i="2" s="1"/>
  <c r="ANW27" i="2" s="1"/>
  <c r="ANW28" i="2" s="1"/>
  <c r="ANW29" i="2" s="1"/>
  <c r="ANW30" i="2" s="1"/>
  <c r="ANW31" i="2" s="1"/>
  <c r="ANW32" i="2" s="1"/>
  <c r="ANW33" i="2" s="1"/>
  <c r="ANW34" i="2" s="1"/>
  <c r="ANW35" i="2" s="1"/>
  <c r="ANW36" i="2" s="1"/>
  <c r="ANW37" i="2" s="1"/>
  <c r="ANW38" i="2" s="1"/>
  <c r="ANW39" i="2" s="1"/>
  <c r="ANW40" i="2" s="1"/>
  <c r="ANW41" i="2" s="1"/>
  <c r="ANW42" i="2" s="1"/>
  <c r="ANW43" i="2" s="1"/>
  <c r="ANP6" i="2"/>
  <c r="ANP7" i="2" s="1"/>
  <c r="ANP8" i="2" s="1"/>
  <c r="ANP9" i="2" s="1"/>
  <c r="ANP10" i="2" s="1"/>
  <c r="ANP11" i="2" s="1"/>
  <c r="ANP12" i="2" s="1"/>
  <c r="ANP13" i="2" s="1"/>
  <c r="ANP14" i="2" s="1"/>
  <c r="ANP15" i="2" s="1"/>
  <c r="ANP16" i="2" s="1"/>
  <c r="ANP17" i="2" s="1"/>
  <c r="ANP18" i="2" s="1"/>
  <c r="ANP19" i="2" s="1"/>
  <c r="ANP20" i="2" s="1"/>
  <c r="ANP21" i="2" s="1"/>
  <c r="ANP22" i="2" s="1"/>
  <c r="ANP23" i="2" s="1"/>
  <c r="ANP24" i="2" s="1"/>
  <c r="ANP25" i="2" s="1"/>
  <c r="ANP26" i="2" s="1"/>
  <c r="ANP27" i="2" s="1"/>
  <c r="ANP28" i="2" s="1"/>
  <c r="ANP29" i="2" s="1"/>
  <c r="ANP30" i="2" s="1"/>
  <c r="ANP31" i="2" s="1"/>
  <c r="ANP32" i="2" s="1"/>
  <c r="ANP33" i="2" s="1"/>
  <c r="ANP34" i="2" s="1"/>
  <c r="ANP35" i="2" s="1"/>
  <c r="ANP36" i="2" s="1"/>
  <c r="ANP37" i="2" s="1"/>
  <c r="ANP38" i="2" s="1"/>
  <c r="ANP39" i="2" s="1"/>
  <c r="ANP40" i="2" s="1"/>
  <c r="ANP41" i="2" s="1"/>
  <c r="ANP42" i="2" s="1"/>
  <c r="ANP43" i="2" s="1"/>
  <c r="ANI6" i="2"/>
  <c r="ANI7" i="2" s="1"/>
  <c r="ANI8" i="2" s="1"/>
  <c r="ANI9" i="2" s="1"/>
  <c r="ANI10" i="2" s="1"/>
  <c r="ANI11" i="2" s="1"/>
  <c r="ANI12" i="2" s="1"/>
  <c r="ANI13" i="2" s="1"/>
  <c r="ANI14" i="2" s="1"/>
  <c r="ANI15" i="2" s="1"/>
  <c r="ANI16" i="2" s="1"/>
  <c r="ANI17" i="2" s="1"/>
  <c r="ANI18" i="2" s="1"/>
  <c r="ANI19" i="2" s="1"/>
  <c r="ANI20" i="2" s="1"/>
  <c r="ANI21" i="2" s="1"/>
  <c r="ANI22" i="2" s="1"/>
  <c r="ANI23" i="2" s="1"/>
  <c r="ANI24" i="2" s="1"/>
  <c r="ANI25" i="2" s="1"/>
  <c r="ANI26" i="2" s="1"/>
  <c r="ANI27" i="2" s="1"/>
  <c r="ANI28" i="2" s="1"/>
  <c r="ANI29" i="2" s="1"/>
  <c r="ANI30" i="2" s="1"/>
  <c r="ANI31" i="2" s="1"/>
  <c r="ANI32" i="2" s="1"/>
  <c r="ANI33" i="2" s="1"/>
  <c r="ANI34" i="2" s="1"/>
  <c r="ANI35" i="2" s="1"/>
  <c r="ANI36" i="2" s="1"/>
  <c r="ANI37" i="2" s="1"/>
  <c r="ANI38" i="2" s="1"/>
  <c r="ANI39" i="2" s="1"/>
  <c r="ANI40" i="2" s="1"/>
  <c r="ANI41" i="2" s="1"/>
  <c r="ANI42" i="2" s="1"/>
  <c r="ANI43" i="2" s="1"/>
  <c r="ANB6" i="2"/>
  <c r="ANB7" i="2" s="1"/>
  <c r="ANB8" i="2" s="1"/>
  <c r="ANB9" i="2" s="1"/>
  <c r="ANB10" i="2" s="1"/>
  <c r="ANB11" i="2" s="1"/>
  <c r="ANB12" i="2" s="1"/>
  <c r="ANB13" i="2" s="1"/>
  <c r="ANB14" i="2" s="1"/>
  <c r="ANB15" i="2" s="1"/>
  <c r="ANB16" i="2" s="1"/>
  <c r="ANB17" i="2" s="1"/>
  <c r="ANB18" i="2" s="1"/>
  <c r="ANB19" i="2" s="1"/>
  <c r="ANB20" i="2" s="1"/>
  <c r="ANB21" i="2" s="1"/>
  <c r="ANB22" i="2" s="1"/>
  <c r="ANB23" i="2" s="1"/>
  <c r="ANB24" i="2" s="1"/>
  <c r="ANB25" i="2" s="1"/>
  <c r="ANB26" i="2" s="1"/>
  <c r="ANB27" i="2" s="1"/>
  <c r="ANB28" i="2" s="1"/>
  <c r="ANB29" i="2" s="1"/>
  <c r="ANB30" i="2" s="1"/>
  <c r="ANB31" i="2" s="1"/>
  <c r="ANB32" i="2" s="1"/>
  <c r="ANB33" i="2" s="1"/>
  <c r="ANB34" i="2" s="1"/>
  <c r="ANB35" i="2" s="1"/>
  <c r="ANB36" i="2" s="1"/>
  <c r="ANB37" i="2" s="1"/>
  <c r="ANB38" i="2" s="1"/>
  <c r="ANB39" i="2" s="1"/>
  <c r="ANB40" i="2" s="1"/>
  <c r="ANB41" i="2" s="1"/>
  <c r="ANB42" i="2" s="1"/>
  <c r="ANB43" i="2" s="1"/>
  <c r="AMG6" i="2"/>
  <c r="AMG7" i="2" s="1"/>
  <c r="AMG8" i="2" s="1"/>
  <c r="AMG9" i="2" s="1"/>
  <c r="AMG10" i="2" s="1"/>
  <c r="AMG11" i="2" s="1"/>
  <c r="AMG12" i="2" s="1"/>
  <c r="AMG13" i="2" s="1"/>
  <c r="AMG14" i="2" s="1"/>
  <c r="AMG15" i="2" s="1"/>
  <c r="AMG16" i="2" s="1"/>
  <c r="AMG17" i="2" s="1"/>
  <c r="AMG18" i="2" s="1"/>
  <c r="AMG19" i="2" s="1"/>
  <c r="AMG20" i="2" s="1"/>
  <c r="AMG21" i="2" s="1"/>
  <c r="AMG22" i="2" s="1"/>
  <c r="AMG23" i="2" s="1"/>
  <c r="AMG24" i="2" s="1"/>
  <c r="AMG25" i="2" s="1"/>
  <c r="AMG26" i="2" s="1"/>
  <c r="AMG27" i="2" s="1"/>
  <c r="AMG28" i="2" s="1"/>
  <c r="AMG29" i="2" s="1"/>
  <c r="AMG30" i="2" s="1"/>
  <c r="AMG31" i="2" s="1"/>
  <c r="AMG32" i="2" s="1"/>
  <c r="AMG33" i="2" s="1"/>
  <c r="AMG34" i="2" s="1"/>
  <c r="AMG35" i="2" s="1"/>
  <c r="AMG36" i="2" s="1"/>
  <c r="AMG37" i="2" s="1"/>
  <c r="AMG38" i="2" s="1"/>
  <c r="AMG39" i="2" s="1"/>
  <c r="AMG40" i="2" s="1"/>
  <c r="AMG41" i="2" s="1"/>
  <c r="AMG42" i="2" s="1"/>
  <c r="AMG43" i="2" s="1"/>
  <c r="AMG44" i="2" s="1"/>
  <c r="AMG45" i="2" s="1"/>
  <c r="AMG46" i="2" s="1"/>
  <c r="AMG47" i="2" s="1"/>
  <c r="AMG48" i="2" s="1"/>
  <c r="AMG49" i="2" s="1"/>
  <c r="AMG50" i="2" s="1"/>
  <c r="AMG51" i="2" s="1"/>
  <c r="AMG52" i="2" s="1"/>
  <c r="AMG53" i="2" s="1"/>
  <c r="AMG54" i="2" s="1"/>
  <c r="AMG55" i="2" s="1"/>
  <c r="AMG56" i="2" s="1"/>
  <c r="AMG57" i="2" s="1"/>
  <c r="AMG58" i="2" s="1"/>
  <c r="AMG59" i="2" s="1"/>
  <c r="AMG60" i="2" s="1"/>
  <c r="AMG61" i="2" s="1"/>
  <c r="AMG62" i="2" s="1"/>
  <c r="AMG63" i="2" s="1"/>
  <c r="AMG64" i="2" s="1"/>
  <c r="AMG65" i="2" s="1"/>
  <c r="AMG66" i="2" s="1"/>
  <c r="AMG67" i="2" s="1"/>
  <c r="AMG68" i="2" s="1"/>
  <c r="AMG69" i="2" s="1"/>
  <c r="AMG70" i="2" s="1"/>
  <c r="AMG71" i="2" s="1"/>
  <c r="AMG72" i="2" s="1"/>
  <c r="AMG73" i="2" s="1"/>
  <c r="ALS6" i="2"/>
  <c r="ALS7" i="2" s="1"/>
  <c r="ALS8" i="2" s="1"/>
  <c r="ALS9" i="2" s="1"/>
  <c r="ALS10" i="2" s="1"/>
  <c r="ALS11" i="2" s="1"/>
  <c r="ALS12" i="2" s="1"/>
  <c r="ALS13" i="2" s="1"/>
  <c r="ALS14" i="2" s="1"/>
  <c r="ALS15" i="2" s="1"/>
  <c r="ALS16" i="2" s="1"/>
  <c r="ALS17" i="2" s="1"/>
  <c r="ALS18" i="2" s="1"/>
  <c r="ALS19" i="2" s="1"/>
  <c r="ALS20" i="2" s="1"/>
  <c r="ALS21" i="2" s="1"/>
  <c r="ALS22" i="2" s="1"/>
  <c r="ALS23" i="2" s="1"/>
  <c r="ALS24" i="2" s="1"/>
  <c r="ALS25" i="2" s="1"/>
  <c r="ALS26" i="2" s="1"/>
  <c r="ALS27" i="2" s="1"/>
  <c r="ALS28" i="2" s="1"/>
  <c r="ALS29" i="2" s="1"/>
  <c r="ALS30" i="2" s="1"/>
  <c r="ALS31" i="2" s="1"/>
  <c r="ALS32" i="2" s="1"/>
  <c r="ALS33" i="2" s="1"/>
  <c r="ALS34" i="2" s="1"/>
  <c r="ALS35" i="2" s="1"/>
  <c r="ALS36" i="2" s="1"/>
  <c r="ALS37" i="2" s="1"/>
  <c r="ALS38" i="2" s="1"/>
  <c r="ALS39" i="2" s="1"/>
  <c r="ALS40" i="2" s="1"/>
  <c r="ALS41" i="2" s="1"/>
  <c r="ALS42" i="2" s="1"/>
  <c r="ALS43" i="2" s="1"/>
  <c r="ALL6" i="2"/>
  <c r="ALL7" i="2" s="1"/>
  <c r="ALL8" i="2" s="1"/>
  <c r="ALL9" i="2" s="1"/>
  <c r="ALL10" i="2" s="1"/>
  <c r="ALL11" i="2" s="1"/>
  <c r="ALL12" i="2" s="1"/>
  <c r="ALL13" i="2" s="1"/>
  <c r="ALL14" i="2" s="1"/>
  <c r="ALL15" i="2" s="1"/>
  <c r="ALL16" i="2" s="1"/>
  <c r="ALL17" i="2" s="1"/>
  <c r="ALL18" i="2" s="1"/>
  <c r="ALL19" i="2" s="1"/>
  <c r="ALL20" i="2" s="1"/>
  <c r="ALL21" i="2" s="1"/>
  <c r="ALL22" i="2" s="1"/>
  <c r="ALL23" i="2" s="1"/>
  <c r="ALL24" i="2" s="1"/>
  <c r="ALL25" i="2" s="1"/>
  <c r="ALL26" i="2" s="1"/>
  <c r="ALL27" i="2" s="1"/>
  <c r="ALL28" i="2" s="1"/>
  <c r="ALL29" i="2" s="1"/>
  <c r="ALL30" i="2" s="1"/>
  <c r="ALL31" i="2" s="1"/>
  <c r="ALL32" i="2" s="1"/>
  <c r="ALL33" i="2" s="1"/>
  <c r="ALL34" i="2" s="1"/>
  <c r="ALL35" i="2" s="1"/>
  <c r="ALL36" i="2" s="1"/>
  <c r="ALL37" i="2" s="1"/>
  <c r="ALL38" i="2" s="1"/>
  <c r="ALL39" i="2" s="1"/>
  <c r="ALL40" i="2" s="1"/>
  <c r="ALL41" i="2" s="1"/>
  <c r="ALL42" i="2" s="1"/>
  <c r="ALL43" i="2" s="1"/>
  <c r="ALE6" i="2"/>
  <c r="ALE7" i="2" s="1"/>
  <c r="ALE8" i="2" s="1"/>
  <c r="ALE9" i="2" s="1"/>
  <c r="ALE10" i="2" s="1"/>
  <c r="ALE11" i="2" s="1"/>
  <c r="ALE12" i="2" s="1"/>
  <c r="ALE13" i="2" s="1"/>
  <c r="ALE14" i="2" s="1"/>
  <c r="ALE15" i="2" s="1"/>
  <c r="ALE16" i="2" s="1"/>
  <c r="ALE17" i="2" s="1"/>
  <c r="ALE18" i="2" s="1"/>
  <c r="ALE19" i="2" s="1"/>
  <c r="ALE20" i="2" s="1"/>
  <c r="ALE21" i="2" s="1"/>
  <c r="ALE22" i="2" s="1"/>
  <c r="ALE23" i="2" s="1"/>
  <c r="ALE24" i="2" s="1"/>
  <c r="ALE25" i="2" s="1"/>
  <c r="ALE26" i="2" s="1"/>
  <c r="ALE27" i="2" s="1"/>
  <c r="ALE28" i="2" s="1"/>
  <c r="ALE29" i="2" s="1"/>
  <c r="ALE30" i="2" s="1"/>
  <c r="ALE31" i="2" s="1"/>
  <c r="ALE32" i="2" s="1"/>
  <c r="ALE33" i="2" s="1"/>
  <c r="ALE34" i="2" s="1"/>
  <c r="ALE35" i="2" s="1"/>
  <c r="ALE36" i="2" s="1"/>
  <c r="ALE37" i="2" s="1"/>
  <c r="ALE38" i="2" s="1"/>
  <c r="ALE39" i="2" s="1"/>
  <c r="ALE40" i="2" s="1"/>
  <c r="ALE41" i="2" s="1"/>
  <c r="ALE42" i="2" s="1"/>
  <c r="ALE43" i="2" s="1"/>
  <c r="AKX6" i="2"/>
  <c r="AKX7" i="2" s="1"/>
  <c r="AKX8" i="2" s="1"/>
  <c r="AKX9" i="2" s="1"/>
  <c r="AKX10" i="2" s="1"/>
  <c r="AKX11" i="2" s="1"/>
  <c r="AKX12" i="2" s="1"/>
  <c r="AKX13" i="2" s="1"/>
  <c r="AKX14" i="2" s="1"/>
  <c r="AKX15" i="2" s="1"/>
  <c r="AKX16" i="2" s="1"/>
  <c r="AKX17" i="2" s="1"/>
  <c r="AKX18" i="2" s="1"/>
  <c r="AKX19" i="2" s="1"/>
  <c r="AKX20" i="2" s="1"/>
  <c r="AKX21" i="2" s="1"/>
  <c r="AKX22" i="2" s="1"/>
  <c r="AKX23" i="2" s="1"/>
  <c r="AKX24" i="2" s="1"/>
  <c r="AKX25" i="2" s="1"/>
  <c r="AKX26" i="2" s="1"/>
  <c r="AKX27" i="2" s="1"/>
  <c r="AKX28" i="2" s="1"/>
  <c r="AKX29" i="2" s="1"/>
  <c r="AKX30" i="2" s="1"/>
  <c r="AKX31" i="2" s="1"/>
  <c r="AKX32" i="2" s="1"/>
  <c r="AKX33" i="2" s="1"/>
  <c r="AKX34" i="2" s="1"/>
  <c r="AKX35" i="2" s="1"/>
  <c r="AKX36" i="2" s="1"/>
  <c r="AKX37" i="2" s="1"/>
  <c r="AKX38" i="2" s="1"/>
  <c r="AKX39" i="2" s="1"/>
  <c r="AKX40" i="2" s="1"/>
  <c r="AKX41" i="2" s="1"/>
  <c r="AKX42" i="2" s="1"/>
  <c r="AKX43" i="2" s="1"/>
  <c r="AKQ6" i="2"/>
  <c r="AKQ7" i="2" s="1"/>
  <c r="AKQ8" i="2" s="1"/>
  <c r="AKQ9" i="2" s="1"/>
  <c r="AKQ10" i="2" s="1"/>
  <c r="AKQ11" i="2" s="1"/>
  <c r="AKQ12" i="2" s="1"/>
  <c r="AKQ13" i="2" s="1"/>
  <c r="AKQ14" i="2" s="1"/>
  <c r="AKQ15" i="2" s="1"/>
  <c r="AKQ16" i="2" s="1"/>
  <c r="AKQ17" i="2" s="1"/>
  <c r="AKQ18" i="2" s="1"/>
  <c r="AKQ19" i="2" s="1"/>
  <c r="AKQ20" i="2" s="1"/>
  <c r="AKQ21" i="2" s="1"/>
  <c r="AKQ22" i="2" s="1"/>
  <c r="AKQ23" i="2" s="1"/>
  <c r="AKQ24" i="2" s="1"/>
  <c r="AKQ25" i="2" s="1"/>
  <c r="AKQ26" i="2" s="1"/>
  <c r="AKQ27" i="2" s="1"/>
  <c r="AKQ28" i="2" s="1"/>
  <c r="AKQ29" i="2" s="1"/>
  <c r="AKQ30" i="2" s="1"/>
  <c r="AKQ31" i="2" s="1"/>
  <c r="AKQ32" i="2" s="1"/>
  <c r="AKQ33" i="2" s="1"/>
  <c r="AKQ34" i="2" s="1"/>
  <c r="AKQ35" i="2" s="1"/>
  <c r="AKQ36" i="2" s="1"/>
  <c r="AKQ37" i="2" s="1"/>
  <c r="AKQ38" i="2" s="1"/>
  <c r="AKQ39" i="2" s="1"/>
  <c r="AKQ40" i="2" s="1"/>
  <c r="AKQ41" i="2" s="1"/>
  <c r="AKQ42" i="2" s="1"/>
  <c r="AKQ43" i="2" s="1"/>
  <c r="AKJ6" i="2"/>
  <c r="AKJ7" i="2" s="1"/>
  <c r="AKJ8" i="2" s="1"/>
  <c r="AKJ9" i="2" s="1"/>
  <c r="AKJ10" i="2" s="1"/>
  <c r="AKJ11" i="2" s="1"/>
  <c r="AKJ12" i="2" s="1"/>
  <c r="AKJ13" i="2" s="1"/>
  <c r="AKJ14" i="2" s="1"/>
  <c r="AKJ15" i="2" s="1"/>
  <c r="AKJ16" i="2" s="1"/>
  <c r="AKJ17" i="2" s="1"/>
  <c r="AKJ18" i="2" s="1"/>
  <c r="AKJ19" i="2" s="1"/>
  <c r="AKJ20" i="2" s="1"/>
  <c r="AKJ21" i="2" s="1"/>
  <c r="AKJ22" i="2" s="1"/>
  <c r="AKJ23" i="2" s="1"/>
  <c r="AKJ24" i="2" s="1"/>
  <c r="AKJ25" i="2" s="1"/>
  <c r="AKJ26" i="2" s="1"/>
  <c r="AKJ27" i="2" s="1"/>
  <c r="AKJ28" i="2" s="1"/>
  <c r="AKJ29" i="2" s="1"/>
  <c r="AKJ30" i="2" s="1"/>
  <c r="AKJ31" i="2" s="1"/>
  <c r="AKJ32" i="2" s="1"/>
  <c r="AKJ33" i="2" s="1"/>
  <c r="AKJ34" i="2" s="1"/>
  <c r="AKJ35" i="2" s="1"/>
  <c r="AKJ36" i="2" s="1"/>
  <c r="AKJ37" i="2" s="1"/>
  <c r="AKJ38" i="2" s="1"/>
  <c r="AKJ39" i="2" s="1"/>
  <c r="AKJ40" i="2" s="1"/>
  <c r="AKJ41" i="2" s="1"/>
  <c r="AKJ42" i="2" s="1"/>
  <c r="AKJ43" i="2" s="1"/>
  <c r="AJV6" i="2"/>
  <c r="AJV7" i="2" s="1"/>
  <c r="AJV8" i="2" s="1"/>
  <c r="AJV9" i="2" s="1"/>
  <c r="AJV10" i="2" s="1"/>
  <c r="AJV11" i="2" s="1"/>
  <c r="AJV12" i="2" s="1"/>
  <c r="AJV13" i="2" s="1"/>
  <c r="AJV14" i="2" s="1"/>
  <c r="AJV15" i="2" s="1"/>
  <c r="AJV16" i="2" s="1"/>
  <c r="AJV17" i="2" s="1"/>
  <c r="AJV18" i="2" s="1"/>
  <c r="AJV19" i="2" s="1"/>
  <c r="AJV20" i="2" s="1"/>
  <c r="AJV21" i="2" s="1"/>
  <c r="AJV22" i="2" s="1"/>
  <c r="AJV23" i="2" s="1"/>
  <c r="AJV24" i="2" s="1"/>
  <c r="AJV25" i="2" s="1"/>
  <c r="AJV26" i="2" s="1"/>
  <c r="AJV27" i="2" s="1"/>
  <c r="AJV28" i="2" s="1"/>
  <c r="AJV29" i="2" s="1"/>
  <c r="AJV30" i="2" s="1"/>
  <c r="AJV31" i="2" s="1"/>
  <c r="AJV32" i="2" s="1"/>
  <c r="AJV33" i="2" s="1"/>
  <c r="AJV34" i="2" s="1"/>
  <c r="AJV35" i="2" s="1"/>
  <c r="AJV36" i="2" s="1"/>
  <c r="AJV37" i="2" s="1"/>
  <c r="AJV38" i="2" s="1"/>
  <c r="AJV39" i="2" s="1"/>
  <c r="AJV40" i="2" s="1"/>
  <c r="AJV41" i="2" s="1"/>
  <c r="AJV42" i="2" s="1"/>
  <c r="AJV43" i="2" s="1"/>
  <c r="AJO6" i="2"/>
  <c r="AJO7" i="2" s="1"/>
  <c r="AJO8" i="2" s="1"/>
  <c r="AJO9" i="2" s="1"/>
  <c r="AJO10" i="2" s="1"/>
  <c r="AJO11" i="2" s="1"/>
  <c r="AJO12" i="2" s="1"/>
  <c r="AJO13" i="2" s="1"/>
  <c r="AJO14" i="2" s="1"/>
  <c r="AJO15" i="2" s="1"/>
  <c r="AJO16" i="2" s="1"/>
  <c r="AJO17" i="2" s="1"/>
  <c r="AJO18" i="2" s="1"/>
  <c r="AJO19" i="2" s="1"/>
  <c r="AJO20" i="2" s="1"/>
  <c r="AJO21" i="2" s="1"/>
  <c r="AJO22" i="2" s="1"/>
  <c r="AJO23" i="2" s="1"/>
  <c r="AJO24" i="2" s="1"/>
  <c r="AJO25" i="2" s="1"/>
  <c r="AJO26" i="2" s="1"/>
  <c r="AJO27" i="2" s="1"/>
  <c r="AJO28" i="2" s="1"/>
  <c r="AJO29" i="2" s="1"/>
  <c r="AJO30" i="2" s="1"/>
  <c r="AJO31" i="2" s="1"/>
  <c r="AJO32" i="2" s="1"/>
  <c r="AJO33" i="2" s="1"/>
  <c r="AJO34" i="2" s="1"/>
  <c r="AJO35" i="2" s="1"/>
  <c r="AJO36" i="2" s="1"/>
  <c r="AJO37" i="2" s="1"/>
  <c r="AJO38" i="2" s="1"/>
  <c r="AJO39" i="2" s="1"/>
  <c r="AJO40" i="2" s="1"/>
  <c r="AJO41" i="2" s="1"/>
  <c r="AJO42" i="2" s="1"/>
  <c r="AJO43" i="2" s="1"/>
  <c r="AJH6" i="2"/>
  <c r="AJH7" i="2" s="1"/>
  <c r="AJH8" i="2" s="1"/>
  <c r="AJH9" i="2" s="1"/>
  <c r="AJH10" i="2" s="1"/>
  <c r="AJH11" i="2" s="1"/>
  <c r="AJH12" i="2" s="1"/>
  <c r="AJH13" i="2" s="1"/>
  <c r="AJH14" i="2" s="1"/>
  <c r="AJH15" i="2" s="1"/>
  <c r="AJH16" i="2" s="1"/>
  <c r="AJH17" i="2" s="1"/>
  <c r="AJH18" i="2" s="1"/>
  <c r="AJH19" i="2" s="1"/>
  <c r="AJH20" i="2" s="1"/>
  <c r="AJH21" i="2" s="1"/>
  <c r="AJH22" i="2" s="1"/>
  <c r="AJH23" i="2" s="1"/>
  <c r="AJH24" i="2" s="1"/>
  <c r="AJH25" i="2" s="1"/>
  <c r="AJH26" i="2" s="1"/>
  <c r="AJH27" i="2" s="1"/>
  <c r="AJH28" i="2" s="1"/>
  <c r="AJH29" i="2" s="1"/>
  <c r="AJH30" i="2" s="1"/>
  <c r="AJH31" i="2" s="1"/>
  <c r="AJH32" i="2" s="1"/>
  <c r="AJH33" i="2" s="1"/>
  <c r="AJH34" i="2" s="1"/>
  <c r="AJH35" i="2" s="1"/>
  <c r="AJH36" i="2" s="1"/>
  <c r="AJH37" i="2" s="1"/>
  <c r="AJH38" i="2" s="1"/>
  <c r="AJH39" i="2" s="1"/>
  <c r="AJH40" i="2" s="1"/>
  <c r="AJH41" i="2" s="1"/>
  <c r="AJH42" i="2" s="1"/>
  <c r="AJH43" i="2" s="1"/>
  <c r="AJH44" i="2" s="1"/>
  <c r="AJH45" i="2" s="1"/>
  <c r="AJH46" i="2" s="1"/>
  <c r="AJH47" i="2" s="1"/>
  <c r="AJH48" i="2" s="1"/>
  <c r="AJH49" i="2" s="1"/>
  <c r="AJH50" i="2" s="1"/>
  <c r="AJH51" i="2" s="1"/>
  <c r="AJH52" i="2" s="1"/>
  <c r="AJH53" i="2" s="1"/>
  <c r="AJH54" i="2" s="1"/>
  <c r="AJH55" i="2" s="1"/>
  <c r="AJH56" i="2" s="1"/>
  <c r="AJH57" i="2" s="1"/>
  <c r="AJH58" i="2" s="1"/>
  <c r="AJH59" i="2" s="1"/>
  <c r="AJH60" i="2" s="1"/>
  <c r="AJH61" i="2" s="1"/>
  <c r="AJH62" i="2" s="1"/>
  <c r="AJH63" i="2" s="1"/>
  <c r="AJH64" i="2" s="1"/>
  <c r="AJH65" i="2" s="1"/>
  <c r="AJH66" i="2" s="1"/>
  <c r="AJH67" i="2" s="1"/>
  <c r="AJH68" i="2" s="1"/>
  <c r="AJH69" i="2" s="1"/>
  <c r="AJH70" i="2" s="1"/>
  <c r="AIM6" i="2"/>
  <c r="AIM7" i="2" s="1"/>
  <c r="AIM8" i="2" s="1"/>
  <c r="AIM9" i="2" s="1"/>
  <c r="AIM10" i="2" s="1"/>
  <c r="AIM11" i="2" s="1"/>
  <c r="AIM12" i="2" s="1"/>
  <c r="AIM13" i="2" s="1"/>
  <c r="AIM14" i="2" s="1"/>
  <c r="AIM15" i="2" s="1"/>
  <c r="AIM16" i="2" s="1"/>
  <c r="AIM17" i="2" s="1"/>
  <c r="AIM18" i="2" s="1"/>
  <c r="AIM19" i="2" s="1"/>
  <c r="AIM20" i="2" s="1"/>
  <c r="AIM21" i="2" s="1"/>
  <c r="AIM22" i="2" s="1"/>
  <c r="AIM23" i="2" s="1"/>
  <c r="AIM24" i="2" s="1"/>
  <c r="AIM25" i="2" s="1"/>
  <c r="AIM26" i="2" s="1"/>
  <c r="AIM27" i="2" s="1"/>
  <c r="AIM28" i="2" s="1"/>
  <c r="AIM29" i="2" s="1"/>
  <c r="AIM30" i="2" s="1"/>
  <c r="AIM31" i="2" s="1"/>
  <c r="AIM32" i="2" s="1"/>
  <c r="AIM33" i="2" s="1"/>
  <c r="AIM34" i="2" s="1"/>
  <c r="AIM35" i="2" s="1"/>
  <c r="AIM36" i="2" s="1"/>
  <c r="AIM37" i="2" s="1"/>
  <c r="AIM38" i="2" s="1"/>
  <c r="AIM39" i="2" s="1"/>
  <c r="AIM40" i="2" s="1"/>
  <c r="AIM41" i="2" s="1"/>
  <c r="AIM42" i="2" s="1"/>
  <c r="AIM43" i="2" s="1"/>
  <c r="AHY6" i="2"/>
  <c r="AHY7" i="2" s="1"/>
  <c r="AHY8" i="2" s="1"/>
  <c r="AHY9" i="2" s="1"/>
  <c r="AHY10" i="2" s="1"/>
  <c r="AHY11" i="2" s="1"/>
  <c r="AHY12" i="2" s="1"/>
  <c r="AHY13" i="2" s="1"/>
  <c r="AHY14" i="2" s="1"/>
  <c r="AHY15" i="2" s="1"/>
  <c r="AHY16" i="2" s="1"/>
  <c r="AHY17" i="2" s="1"/>
  <c r="AHY18" i="2" s="1"/>
  <c r="AHY19" i="2" s="1"/>
  <c r="AHY20" i="2" s="1"/>
  <c r="AHY21" i="2" s="1"/>
  <c r="AHY22" i="2" s="1"/>
  <c r="AHY23" i="2" s="1"/>
  <c r="AHY24" i="2" s="1"/>
  <c r="AHY25" i="2" s="1"/>
  <c r="AHY26" i="2" s="1"/>
  <c r="AHY27" i="2" s="1"/>
  <c r="AHY28" i="2" s="1"/>
  <c r="AHY29" i="2" s="1"/>
  <c r="AHY30" i="2" s="1"/>
  <c r="AHY31" i="2" s="1"/>
  <c r="AHY32" i="2" s="1"/>
  <c r="AHY33" i="2" s="1"/>
  <c r="AHY34" i="2" s="1"/>
  <c r="AHY35" i="2" s="1"/>
  <c r="AHY36" i="2" s="1"/>
  <c r="AHY37" i="2" s="1"/>
  <c r="AHY38" i="2" s="1"/>
  <c r="AHY39" i="2" s="1"/>
  <c r="AHY40" i="2" s="1"/>
  <c r="AHY41" i="2" s="1"/>
  <c r="AHY42" i="2" s="1"/>
  <c r="AHY43" i="2" s="1"/>
  <c r="AHK6" i="2"/>
  <c r="AHK7" i="2" s="1"/>
  <c r="AHK8" i="2" s="1"/>
  <c r="AHK9" i="2" s="1"/>
  <c r="AHK10" i="2" s="1"/>
  <c r="AHK11" i="2" s="1"/>
  <c r="AHK12" i="2" s="1"/>
  <c r="AHK13" i="2" s="1"/>
  <c r="AHK14" i="2" s="1"/>
  <c r="AHK15" i="2" s="1"/>
  <c r="AHK16" i="2" s="1"/>
  <c r="AHK17" i="2" s="1"/>
  <c r="AHK18" i="2" s="1"/>
  <c r="AHK19" i="2" s="1"/>
  <c r="AHK20" i="2" s="1"/>
  <c r="AHK21" i="2" s="1"/>
  <c r="AHK22" i="2" s="1"/>
  <c r="AHK23" i="2" s="1"/>
  <c r="AHK24" i="2" s="1"/>
  <c r="AHK25" i="2" s="1"/>
  <c r="AHK26" i="2" s="1"/>
  <c r="AHK27" i="2" s="1"/>
  <c r="AHK28" i="2" s="1"/>
  <c r="AHK29" i="2" s="1"/>
  <c r="AHK30" i="2" s="1"/>
  <c r="AHK31" i="2" s="1"/>
  <c r="AHK32" i="2" s="1"/>
  <c r="AHK33" i="2" s="1"/>
  <c r="AHK34" i="2" s="1"/>
  <c r="AHK35" i="2" s="1"/>
  <c r="AHK36" i="2" s="1"/>
  <c r="AHK37" i="2" s="1"/>
  <c r="AHK38" i="2" s="1"/>
  <c r="AHK39" i="2" s="1"/>
  <c r="AHK40" i="2" s="1"/>
  <c r="AHK41" i="2" s="1"/>
  <c r="AHK42" i="2" s="1"/>
  <c r="AHK43" i="2" s="1"/>
  <c r="AHD6" i="2"/>
  <c r="AHD7" i="2" s="1"/>
  <c r="AHD8" i="2" s="1"/>
  <c r="AHD9" i="2" s="1"/>
  <c r="AHD10" i="2" s="1"/>
  <c r="AHD11" i="2" s="1"/>
  <c r="AHD12" i="2" s="1"/>
  <c r="AHD13" i="2" s="1"/>
  <c r="AHD14" i="2" s="1"/>
  <c r="AHD15" i="2" s="1"/>
  <c r="AHD16" i="2" s="1"/>
  <c r="AHD17" i="2" s="1"/>
  <c r="AHD18" i="2" s="1"/>
  <c r="AHD19" i="2" s="1"/>
  <c r="AHD20" i="2" s="1"/>
  <c r="AHD21" i="2" s="1"/>
  <c r="AHD22" i="2" s="1"/>
  <c r="AHD23" i="2" s="1"/>
  <c r="AHD24" i="2" s="1"/>
  <c r="AHD25" i="2" s="1"/>
  <c r="AHD26" i="2" s="1"/>
  <c r="AHD27" i="2" s="1"/>
  <c r="AHD28" i="2" s="1"/>
  <c r="AHD29" i="2" s="1"/>
  <c r="AHD30" i="2" s="1"/>
  <c r="AHD31" i="2" s="1"/>
  <c r="AHD32" i="2" s="1"/>
  <c r="AHD33" i="2" s="1"/>
  <c r="AHD34" i="2" s="1"/>
  <c r="AHD35" i="2" s="1"/>
  <c r="AHD36" i="2" s="1"/>
  <c r="AHD37" i="2" s="1"/>
  <c r="AHD38" i="2" s="1"/>
  <c r="AHD39" i="2" s="1"/>
  <c r="AHD40" i="2" s="1"/>
  <c r="AHD41" i="2" s="1"/>
  <c r="AHD42" i="2" s="1"/>
  <c r="AHD43" i="2" s="1"/>
  <c r="AGW6" i="2"/>
  <c r="AGW7" i="2" s="1"/>
  <c r="AGW8" i="2" s="1"/>
  <c r="AGW9" i="2" s="1"/>
  <c r="AGW10" i="2" s="1"/>
  <c r="AGW11" i="2" s="1"/>
  <c r="AGW12" i="2" s="1"/>
  <c r="AGW13" i="2" s="1"/>
  <c r="AGW14" i="2" s="1"/>
  <c r="AGW15" i="2" s="1"/>
  <c r="AGW16" i="2" s="1"/>
  <c r="AGW17" i="2" s="1"/>
  <c r="AGP6" i="2"/>
  <c r="AGP7" i="2" s="1"/>
  <c r="AGP8" i="2" s="1"/>
  <c r="AGP9" i="2" s="1"/>
  <c r="AGP10" i="2" s="1"/>
  <c r="AGP11" i="2" s="1"/>
  <c r="AGP12" i="2" s="1"/>
  <c r="AGP13" i="2" s="1"/>
  <c r="AGP14" i="2" s="1"/>
  <c r="AGP15" i="2" s="1"/>
  <c r="AGP16" i="2" s="1"/>
  <c r="AGP17" i="2" s="1"/>
  <c r="AGP18" i="2" s="1"/>
  <c r="AGP19" i="2" s="1"/>
  <c r="AGP20" i="2" s="1"/>
  <c r="AGP21" i="2" s="1"/>
  <c r="AGP22" i="2" s="1"/>
  <c r="AGP23" i="2" s="1"/>
  <c r="AGP24" i="2" s="1"/>
  <c r="AGP25" i="2" s="1"/>
  <c r="AGP26" i="2" s="1"/>
  <c r="AGP27" i="2" s="1"/>
  <c r="AGP28" i="2" s="1"/>
  <c r="AGP29" i="2" s="1"/>
  <c r="AGP30" i="2" s="1"/>
  <c r="AGP31" i="2" s="1"/>
  <c r="AGP32" i="2" s="1"/>
  <c r="AGP33" i="2" s="1"/>
  <c r="AGP34" i="2" s="1"/>
  <c r="AGP35" i="2" s="1"/>
  <c r="AGP36" i="2" s="1"/>
  <c r="AGP37" i="2" s="1"/>
  <c r="AGP38" i="2" s="1"/>
  <c r="AGP39" i="2" s="1"/>
  <c r="AGP40" i="2" s="1"/>
  <c r="AGP41" i="2" s="1"/>
  <c r="AGP42" i="2" s="1"/>
  <c r="AGP43" i="2" s="1"/>
  <c r="AFU6" i="2"/>
  <c r="AFU7" i="2" s="1"/>
  <c r="AFU8" i="2" s="1"/>
  <c r="AFU9" i="2" s="1"/>
  <c r="AFU10" i="2" s="1"/>
  <c r="AFU11" i="2" s="1"/>
  <c r="AFU12" i="2" s="1"/>
  <c r="AFU13" i="2" s="1"/>
  <c r="AFU14" i="2" s="1"/>
  <c r="AFU15" i="2" s="1"/>
  <c r="AFU16" i="2" s="1"/>
  <c r="AFU17" i="2" s="1"/>
  <c r="AFU18" i="2" s="1"/>
  <c r="AFU19" i="2" s="1"/>
  <c r="AFU20" i="2" s="1"/>
  <c r="AFU21" i="2" s="1"/>
  <c r="AFU22" i="2" s="1"/>
  <c r="AFU23" i="2" s="1"/>
  <c r="AFU24" i="2" s="1"/>
  <c r="AFU25" i="2" s="1"/>
  <c r="AFU26" i="2" s="1"/>
  <c r="AFU27" i="2" s="1"/>
  <c r="AFU28" i="2" s="1"/>
  <c r="AFU29" i="2" s="1"/>
  <c r="AFU30" i="2" s="1"/>
  <c r="AFU31" i="2" s="1"/>
  <c r="AFU32" i="2" s="1"/>
  <c r="AFU33" i="2" s="1"/>
  <c r="AFU34" i="2" s="1"/>
  <c r="AFU35" i="2" s="1"/>
  <c r="AFU36" i="2" s="1"/>
  <c r="AFU37" i="2" s="1"/>
  <c r="AFU38" i="2" s="1"/>
  <c r="AFU39" i="2" s="1"/>
  <c r="AFU40" i="2" s="1"/>
  <c r="AFU41" i="2" s="1"/>
  <c r="AFU42" i="2" s="1"/>
  <c r="AFU43" i="2" s="1"/>
  <c r="AFN6" i="2"/>
  <c r="AFN7" i="2" s="1"/>
  <c r="AFN8" i="2" s="1"/>
  <c r="AFN9" i="2" s="1"/>
  <c r="AFN10" i="2" s="1"/>
  <c r="AFN11" i="2" s="1"/>
  <c r="AFN12" i="2" s="1"/>
  <c r="AFN13" i="2" s="1"/>
  <c r="AFN14" i="2" s="1"/>
  <c r="AFN15" i="2" s="1"/>
  <c r="AFN16" i="2" s="1"/>
  <c r="AFN17" i="2" s="1"/>
  <c r="AFN18" i="2" s="1"/>
  <c r="AFN19" i="2" s="1"/>
  <c r="AFN20" i="2" s="1"/>
  <c r="AFN21" i="2" s="1"/>
  <c r="AFN22" i="2" s="1"/>
  <c r="AFN23" i="2" s="1"/>
  <c r="AFN24" i="2" s="1"/>
  <c r="AFN25" i="2" s="1"/>
  <c r="AFN26" i="2" s="1"/>
  <c r="AFN27" i="2" s="1"/>
  <c r="AFN28" i="2" s="1"/>
  <c r="AFN29" i="2" s="1"/>
  <c r="AFN30" i="2" s="1"/>
  <c r="AFN31" i="2" s="1"/>
  <c r="AFN32" i="2" s="1"/>
  <c r="AFN33" i="2" s="1"/>
  <c r="AFN34" i="2" s="1"/>
  <c r="AFN35" i="2" s="1"/>
  <c r="AFN36" i="2" s="1"/>
  <c r="AFN37" i="2" s="1"/>
  <c r="AFN38" i="2" s="1"/>
  <c r="AFN39" i="2" s="1"/>
  <c r="AFN40" i="2" s="1"/>
  <c r="AFN41" i="2" s="1"/>
  <c r="AFN42" i="2" s="1"/>
  <c r="AFN43" i="2" s="1"/>
  <c r="AEZ6" i="2"/>
  <c r="AEZ7" i="2" s="1"/>
  <c r="AEZ8" i="2" s="1"/>
  <c r="AEZ9" i="2" s="1"/>
  <c r="AEZ10" i="2" s="1"/>
  <c r="AEZ11" i="2" s="1"/>
  <c r="AEZ12" i="2" s="1"/>
  <c r="AEZ13" i="2" s="1"/>
  <c r="AEZ14" i="2" s="1"/>
  <c r="AEZ15" i="2" s="1"/>
  <c r="AEZ16" i="2" s="1"/>
  <c r="AEZ17" i="2" s="1"/>
  <c r="AEZ18" i="2" s="1"/>
  <c r="AEZ19" i="2" s="1"/>
  <c r="AEZ20" i="2" s="1"/>
  <c r="AEZ21" i="2" s="1"/>
  <c r="AEZ22" i="2" s="1"/>
  <c r="AEZ23" i="2" s="1"/>
  <c r="AEZ24" i="2" s="1"/>
  <c r="AEZ25" i="2" s="1"/>
  <c r="AEZ26" i="2" s="1"/>
  <c r="AEZ27" i="2" s="1"/>
  <c r="AEZ28" i="2" s="1"/>
  <c r="AEZ29" i="2" s="1"/>
  <c r="AEZ30" i="2" s="1"/>
  <c r="AEZ31" i="2" s="1"/>
  <c r="AEZ32" i="2" s="1"/>
  <c r="AEZ33" i="2" s="1"/>
  <c r="AEZ34" i="2" s="1"/>
  <c r="AEZ35" i="2" s="1"/>
  <c r="AEZ36" i="2" s="1"/>
  <c r="AEZ37" i="2" s="1"/>
  <c r="AEZ38" i="2" s="1"/>
  <c r="AEZ39" i="2" s="1"/>
  <c r="AEZ40" i="2" s="1"/>
  <c r="AEZ41" i="2" s="1"/>
  <c r="AEZ42" i="2" s="1"/>
  <c r="AEZ43" i="2" s="1"/>
  <c r="AES6" i="2"/>
  <c r="AES7" i="2" s="1"/>
  <c r="AES8" i="2" s="1"/>
  <c r="AES9" i="2" s="1"/>
  <c r="AES10" i="2" s="1"/>
  <c r="AES11" i="2" s="1"/>
  <c r="AES12" i="2" s="1"/>
  <c r="AES13" i="2" s="1"/>
  <c r="AES14" i="2" s="1"/>
  <c r="AES15" i="2" s="1"/>
  <c r="AES16" i="2" s="1"/>
  <c r="AES17" i="2" s="1"/>
  <c r="AES18" i="2" s="1"/>
  <c r="AES19" i="2" s="1"/>
  <c r="AES20" i="2" s="1"/>
  <c r="AES21" i="2" s="1"/>
  <c r="AES22" i="2" s="1"/>
  <c r="AES23" i="2" s="1"/>
  <c r="AES24" i="2" s="1"/>
  <c r="AES25" i="2" s="1"/>
  <c r="AES26" i="2" s="1"/>
  <c r="AES27" i="2" s="1"/>
  <c r="AES28" i="2" s="1"/>
  <c r="AES29" i="2" s="1"/>
  <c r="AES30" i="2" s="1"/>
  <c r="AES31" i="2" s="1"/>
  <c r="AES32" i="2" s="1"/>
  <c r="AES33" i="2" s="1"/>
  <c r="AES34" i="2" s="1"/>
  <c r="AES35" i="2" s="1"/>
  <c r="AES36" i="2" s="1"/>
  <c r="AES37" i="2" s="1"/>
  <c r="AES38" i="2" s="1"/>
  <c r="AES39" i="2" s="1"/>
  <c r="AES40" i="2" s="1"/>
  <c r="AES41" i="2" s="1"/>
  <c r="AES42" i="2" s="1"/>
  <c r="AES43" i="2" s="1"/>
  <c r="AEL6" i="2"/>
  <c r="AEL7" i="2" s="1"/>
  <c r="AEL8" i="2" s="1"/>
  <c r="AEL9" i="2" s="1"/>
  <c r="AEL10" i="2" s="1"/>
  <c r="AEL11" i="2" s="1"/>
  <c r="AEL12" i="2" s="1"/>
  <c r="AEL13" i="2" s="1"/>
  <c r="AEL14" i="2" s="1"/>
  <c r="AEL15" i="2" s="1"/>
  <c r="AEL16" i="2" s="1"/>
  <c r="AEL17" i="2" s="1"/>
  <c r="AEL18" i="2" s="1"/>
  <c r="AEL19" i="2" s="1"/>
  <c r="AEL20" i="2" s="1"/>
  <c r="AEL21" i="2" s="1"/>
  <c r="AEL22" i="2" s="1"/>
  <c r="AEL23" i="2" s="1"/>
  <c r="AEL24" i="2" s="1"/>
  <c r="AEL25" i="2" s="1"/>
  <c r="AEL26" i="2" s="1"/>
  <c r="AEL27" i="2" s="1"/>
  <c r="AEL28" i="2" s="1"/>
  <c r="AEL29" i="2" s="1"/>
  <c r="AEL30" i="2" s="1"/>
  <c r="AEL31" i="2" s="1"/>
  <c r="AEL32" i="2" s="1"/>
  <c r="AEL33" i="2" s="1"/>
  <c r="AEL34" i="2" s="1"/>
  <c r="AEL35" i="2" s="1"/>
  <c r="AEL36" i="2" s="1"/>
  <c r="AEL37" i="2" s="1"/>
  <c r="AEL38" i="2" s="1"/>
  <c r="AEL39" i="2" s="1"/>
  <c r="AEL40" i="2" s="1"/>
  <c r="AEL41" i="2" s="1"/>
  <c r="AEL42" i="2" s="1"/>
  <c r="AEL43" i="2" s="1"/>
  <c r="AEE6" i="2"/>
  <c r="AEE7" i="2" s="1"/>
  <c r="AEE8" i="2" s="1"/>
  <c r="AEE9" i="2" s="1"/>
  <c r="AEE10" i="2" s="1"/>
  <c r="AEE11" i="2" s="1"/>
  <c r="AEE12" i="2" s="1"/>
  <c r="AEE13" i="2" s="1"/>
  <c r="AEE14" i="2" s="1"/>
  <c r="AEE15" i="2" s="1"/>
  <c r="AEE16" i="2" s="1"/>
  <c r="AEE17" i="2" s="1"/>
  <c r="AEE18" i="2" s="1"/>
  <c r="AEE19" i="2" s="1"/>
  <c r="AEE20" i="2" s="1"/>
  <c r="AEE21" i="2" s="1"/>
  <c r="AEE22" i="2" s="1"/>
  <c r="AEE23" i="2" s="1"/>
  <c r="AEE24" i="2" s="1"/>
  <c r="AEE25" i="2" s="1"/>
  <c r="AEE26" i="2" s="1"/>
  <c r="AEE27" i="2" s="1"/>
  <c r="AEE28" i="2" s="1"/>
  <c r="AEE29" i="2" s="1"/>
  <c r="AEE30" i="2" s="1"/>
  <c r="AEE31" i="2" s="1"/>
  <c r="AEE32" i="2" s="1"/>
  <c r="AEE33" i="2" s="1"/>
  <c r="AEE34" i="2" s="1"/>
  <c r="AEE35" i="2" s="1"/>
  <c r="AEE36" i="2" s="1"/>
  <c r="AEE37" i="2" s="1"/>
  <c r="AEE38" i="2" s="1"/>
  <c r="AEE39" i="2" s="1"/>
  <c r="AEE40" i="2" s="1"/>
  <c r="AEE41" i="2" s="1"/>
  <c r="AEE42" i="2" s="1"/>
  <c r="AEE43" i="2" s="1"/>
  <c r="ADX6" i="2"/>
  <c r="ADX7" i="2" s="1"/>
  <c r="ADX8" i="2" s="1"/>
  <c r="ADX9" i="2" s="1"/>
  <c r="ADX10" i="2" s="1"/>
  <c r="ADX11" i="2" s="1"/>
  <c r="ADX12" i="2" s="1"/>
  <c r="ADX13" i="2" s="1"/>
  <c r="ADX14" i="2" s="1"/>
  <c r="ADX15" i="2" s="1"/>
  <c r="ADX16" i="2" s="1"/>
  <c r="ADX17" i="2" s="1"/>
  <c r="ADX18" i="2" s="1"/>
  <c r="ADX19" i="2" s="1"/>
  <c r="ADX20" i="2" s="1"/>
  <c r="ADX21" i="2" s="1"/>
  <c r="ADX22" i="2" s="1"/>
  <c r="ADX23" i="2" s="1"/>
  <c r="ADX24" i="2" s="1"/>
  <c r="ADX25" i="2" s="1"/>
  <c r="ADX26" i="2" s="1"/>
  <c r="ADX27" i="2" s="1"/>
  <c r="ADX28" i="2" s="1"/>
  <c r="ADX29" i="2" s="1"/>
  <c r="ADX30" i="2" s="1"/>
  <c r="ADX31" i="2" s="1"/>
  <c r="ADX32" i="2" s="1"/>
  <c r="ADX33" i="2" s="1"/>
  <c r="ADX34" i="2" s="1"/>
  <c r="ADX35" i="2" s="1"/>
  <c r="ADX36" i="2" s="1"/>
  <c r="ADX37" i="2" s="1"/>
  <c r="ADX38" i="2" s="1"/>
  <c r="ADX39" i="2" s="1"/>
  <c r="ADX40" i="2" s="1"/>
  <c r="ADX41" i="2" s="1"/>
  <c r="ADX42" i="2" s="1"/>
  <c r="ADX43" i="2" s="1"/>
  <c r="ADQ6" i="2"/>
  <c r="ADQ7" i="2" s="1"/>
  <c r="ADQ8" i="2" s="1"/>
  <c r="ADQ9" i="2" s="1"/>
  <c r="ADQ10" i="2" s="1"/>
  <c r="ADQ11" i="2" s="1"/>
  <c r="ADQ12" i="2" s="1"/>
  <c r="ADQ13" i="2" s="1"/>
  <c r="ADQ14" i="2" s="1"/>
  <c r="ADQ15" i="2" s="1"/>
  <c r="ADQ16" i="2" s="1"/>
  <c r="ADQ17" i="2" s="1"/>
  <c r="ADQ18" i="2" s="1"/>
  <c r="ADQ19" i="2" s="1"/>
  <c r="ADQ20" i="2" s="1"/>
  <c r="ADQ21" i="2" s="1"/>
  <c r="ADQ22" i="2" s="1"/>
  <c r="ADQ23" i="2" s="1"/>
  <c r="ADQ24" i="2" s="1"/>
  <c r="ADQ25" i="2" s="1"/>
  <c r="ADQ26" i="2" s="1"/>
  <c r="ADQ27" i="2" s="1"/>
  <c r="ADQ28" i="2" s="1"/>
  <c r="ADQ29" i="2" s="1"/>
  <c r="ADQ30" i="2" s="1"/>
  <c r="ADQ31" i="2" s="1"/>
  <c r="ADQ32" i="2" s="1"/>
  <c r="ADQ33" i="2" s="1"/>
  <c r="ADQ34" i="2" s="1"/>
  <c r="ADQ35" i="2" s="1"/>
  <c r="ADQ36" i="2" s="1"/>
  <c r="ADQ37" i="2" s="1"/>
  <c r="ADQ38" i="2" s="1"/>
  <c r="ADQ39" i="2" s="1"/>
  <c r="ADQ40" i="2" s="1"/>
  <c r="ADQ41" i="2" s="1"/>
  <c r="ADQ42" i="2" s="1"/>
  <c r="ADQ43" i="2" s="1"/>
  <c r="ADJ6" i="2"/>
  <c r="ADJ7" i="2" s="1"/>
  <c r="ADJ8" i="2" s="1"/>
  <c r="ADJ9" i="2" s="1"/>
  <c r="ADJ10" i="2" s="1"/>
  <c r="ADJ11" i="2" s="1"/>
  <c r="ADJ12" i="2" s="1"/>
  <c r="ADJ13" i="2" s="1"/>
  <c r="ADJ14" i="2" s="1"/>
  <c r="ADJ15" i="2" s="1"/>
  <c r="ADJ16" i="2" s="1"/>
  <c r="ADJ17" i="2" s="1"/>
  <c r="ADJ18" i="2" s="1"/>
  <c r="ADJ19" i="2" s="1"/>
  <c r="ADJ20" i="2" s="1"/>
  <c r="ADJ21" i="2" s="1"/>
  <c r="ADJ22" i="2" s="1"/>
  <c r="ADJ23" i="2" s="1"/>
  <c r="ADJ24" i="2" s="1"/>
  <c r="ADJ25" i="2" s="1"/>
  <c r="ADJ26" i="2" s="1"/>
  <c r="ADJ27" i="2" s="1"/>
  <c r="ADJ28" i="2" s="1"/>
  <c r="ADJ29" i="2" s="1"/>
  <c r="ADJ30" i="2" s="1"/>
  <c r="ADJ31" i="2" s="1"/>
  <c r="ADJ32" i="2" s="1"/>
  <c r="ADJ33" i="2" s="1"/>
  <c r="ADJ34" i="2" s="1"/>
  <c r="ADJ35" i="2" s="1"/>
  <c r="ADJ36" i="2" s="1"/>
  <c r="ADJ37" i="2" s="1"/>
  <c r="ADJ38" i="2" s="1"/>
  <c r="ADJ39" i="2" s="1"/>
  <c r="ADJ40" i="2" s="1"/>
  <c r="ADJ41" i="2" s="1"/>
  <c r="ADJ42" i="2" s="1"/>
  <c r="ADJ43" i="2" s="1"/>
  <c r="ADC6" i="2"/>
  <c r="ADC7" i="2" s="1"/>
  <c r="ADC8" i="2" s="1"/>
  <c r="ADC9" i="2" s="1"/>
  <c r="ADC10" i="2" s="1"/>
  <c r="ADC11" i="2" s="1"/>
  <c r="ADC12" i="2" s="1"/>
  <c r="ADC13" i="2" s="1"/>
  <c r="ADC14" i="2" s="1"/>
  <c r="ADC15" i="2" s="1"/>
  <c r="ADC16" i="2" s="1"/>
  <c r="ADC17" i="2" s="1"/>
  <c r="ADC18" i="2" s="1"/>
  <c r="ADC19" i="2" s="1"/>
  <c r="ADC20" i="2" s="1"/>
  <c r="ADC21" i="2" s="1"/>
  <c r="ADC22" i="2" s="1"/>
  <c r="ADC23" i="2" s="1"/>
  <c r="ADC24" i="2" s="1"/>
  <c r="ADC25" i="2" s="1"/>
  <c r="ADC26" i="2" s="1"/>
  <c r="ADC27" i="2" s="1"/>
  <c r="ADC28" i="2" s="1"/>
  <c r="ADC29" i="2" s="1"/>
  <c r="ADC30" i="2" s="1"/>
  <c r="ADC31" i="2" s="1"/>
  <c r="ADC32" i="2" s="1"/>
  <c r="ADC33" i="2" s="1"/>
  <c r="ADC34" i="2" s="1"/>
  <c r="ADC35" i="2" s="1"/>
  <c r="ADC36" i="2" s="1"/>
  <c r="ADC37" i="2" s="1"/>
  <c r="ADC38" i="2" s="1"/>
  <c r="ADC39" i="2" s="1"/>
  <c r="ADC40" i="2" s="1"/>
  <c r="ADC41" i="2" s="1"/>
  <c r="ADC42" i="2" s="1"/>
  <c r="ADC43" i="2" s="1"/>
  <c r="ACV6" i="2"/>
  <c r="ACV7" i="2" s="1"/>
  <c r="ACV8" i="2" s="1"/>
  <c r="ACV9" i="2" s="1"/>
  <c r="ACV10" i="2" s="1"/>
  <c r="ACV11" i="2" s="1"/>
  <c r="ACV12" i="2" s="1"/>
  <c r="ACV13" i="2" s="1"/>
  <c r="ACV14" i="2" s="1"/>
  <c r="ACV15" i="2" s="1"/>
  <c r="ACV16" i="2" s="1"/>
  <c r="ACV17" i="2" s="1"/>
  <c r="ACV18" i="2" s="1"/>
  <c r="ACV19" i="2" s="1"/>
  <c r="ACV20" i="2" s="1"/>
  <c r="ACV21" i="2" s="1"/>
  <c r="ACV22" i="2" s="1"/>
  <c r="ACV23" i="2" s="1"/>
  <c r="ACV24" i="2" s="1"/>
  <c r="ACV25" i="2" s="1"/>
  <c r="ACV26" i="2" s="1"/>
  <c r="ACV27" i="2" s="1"/>
  <c r="ACV28" i="2" s="1"/>
  <c r="ACV29" i="2" s="1"/>
  <c r="ACV30" i="2" s="1"/>
  <c r="ACV31" i="2" s="1"/>
  <c r="ACV32" i="2" s="1"/>
  <c r="ACV33" i="2" s="1"/>
  <c r="ACV34" i="2" s="1"/>
  <c r="ACV35" i="2" s="1"/>
  <c r="ACV36" i="2" s="1"/>
  <c r="ACV37" i="2" s="1"/>
  <c r="ACV38" i="2" s="1"/>
  <c r="ACV39" i="2" s="1"/>
  <c r="ACV40" i="2" s="1"/>
  <c r="ACV41" i="2" s="1"/>
  <c r="ACV42" i="2" s="1"/>
  <c r="ACV43" i="2" s="1"/>
  <c r="ACO6" i="2"/>
  <c r="ACO7" i="2" s="1"/>
  <c r="ACO8" i="2" s="1"/>
  <c r="ACO9" i="2" s="1"/>
  <c r="ACO10" i="2" s="1"/>
  <c r="ACO11" i="2" s="1"/>
  <c r="ACO12" i="2" s="1"/>
  <c r="ACO13" i="2" s="1"/>
  <c r="ACO14" i="2" s="1"/>
  <c r="ACO15" i="2" s="1"/>
  <c r="ACO16" i="2" s="1"/>
  <c r="ACO17" i="2" s="1"/>
  <c r="ACO18" i="2" s="1"/>
  <c r="ACO19" i="2" s="1"/>
  <c r="ACO20" i="2" s="1"/>
  <c r="ACO21" i="2" s="1"/>
  <c r="ACO22" i="2" s="1"/>
  <c r="ACO23" i="2" s="1"/>
  <c r="ACO24" i="2" s="1"/>
  <c r="ACO25" i="2" s="1"/>
  <c r="ACO26" i="2" s="1"/>
  <c r="ACO27" i="2" s="1"/>
  <c r="ACO28" i="2" s="1"/>
  <c r="ACO29" i="2" s="1"/>
  <c r="ACO30" i="2" s="1"/>
  <c r="ACO31" i="2" s="1"/>
  <c r="ACO32" i="2" s="1"/>
  <c r="ACO33" i="2" s="1"/>
  <c r="ACO34" i="2" s="1"/>
  <c r="ACO35" i="2" s="1"/>
  <c r="ACO36" i="2" s="1"/>
  <c r="ACO37" i="2" s="1"/>
  <c r="ACO38" i="2" s="1"/>
  <c r="ACO39" i="2" s="1"/>
  <c r="ACO40" i="2" s="1"/>
  <c r="ACO41" i="2" s="1"/>
  <c r="ACO42" i="2" s="1"/>
  <c r="ACO43" i="2" s="1"/>
  <c r="ACH6" i="2"/>
  <c r="ACH7" i="2" s="1"/>
  <c r="ACH8" i="2" s="1"/>
  <c r="ACH9" i="2" s="1"/>
  <c r="ACH10" i="2" s="1"/>
  <c r="ACH11" i="2" s="1"/>
  <c r="ACH12" i="2" s="1"/>
  <c r="ACH13" i="2" s="1"/>
  <c r="ACH14" i="2" s="1"/>
  <c r="ACH15" i="2" s="1"/>
  <c r="ACH16" i="2" s="1"/>
  <c r="ACH17" i="2" s="1"/>
  <c r="ACH18" i="2" s="1"/>
  <c r="ACH19" i="2" s="1"/>
  <c r="ACH20" i="2" s="1"/>
  <c r="ACH21" i="2" s="1"/>
  <c r="ACH22" i="2" s="1"/>
  <c r="ACH23" i="2" s="1"/>
  <c r="ACH24" i="2" s="1"/>
  <c r="ACH25" i="2" s="1"/>
  <c r="ACH26" i="2" s="1"/>
  <c r="ACH27" i="2" s="1"/>
  <c r="ACH28" i="2" s="1"/>
  <c r="ACH29" i="2" s="1"/>
  <c r="ACH30" i="2" s="1"/>
  <c r="ACH31" i="2" s="1"/>
  <c r="ACH32" i="2" s="1"/>
  <c r="ACH33" i="2" s="1"/>
  <c r="ACH34" i="2" s="1"/>
  <c r="ACH35" i="2" s="1"/>
  <c r="ACH36" i="2" s="1"/>
  <c r="ACH37" i="2" s="1"/>
  <c r="ACH38" i="2" s="1"/>
  <c r="ACH39" i="2" s="1"/>
  <c r="ACH40" i="2" s="1"/>
  <c r="ACH41" i="2" s="1"/>
  <c r="ACH42" i="2" s="1"/>
  <c r="ACH43" i="2" s="1"/>
  <c r="ACA6" i="2"/>
  <c r="ACA7" i="2" s="1"/>
  <c r="ACA8" i="2" s="1"/>
  <c r="ACA9" i="2" s="1"/>
  <c r="ACA10" i="2" s="1"/>
  <c r="ACA11" i="2" s="1"/>
  <c r="ACA12" i="2" s="1"/>
  <c r="ACA13" i="2" s="1"/>
  <c r="ACA14" i="2" s="1"/>
  <c r="ACA15" i="2" s="1"/>
  <c r="ACA16" i="2" s="1"/>
  <c r="ACA17" i="2" s="1"/>
  <c r="ACA18" i="2" s="1"/>
  <c r="ACA19" i="2" s="1"/>
  <c r="ACA20" i="2" s="1"/>
  <c r="ACA21" i="2" s="1"/>
  <c r="ACA22" i="2" s="1"/>
  <c r="ACA23" i="2" s="1"/>
  <c r="ACA24" i="2" s="1"/>
  <c r="ACA25" i="2" s="1"/>
  <c r="ACA26" i="2" s="1"/>
  <c r="ACA27" i="2" s="1"/>
  <c r="ACA28" i="2" s="1"/>
  <c r="ACA29" i="2" s="1"/>
  <c r="ACA30" i="2" s="1"/>
  <c r="ACA31" i="2" s="1"/>
  <c r="ACA32" i="2" s="1"/>
  <c r="ACA33" i="2" s="1"/>
  <c r="ACA34" i="2" s="1"/>
  <c r="ACA35" i="2" s="1"/>
  <c r="ACA36" i="2" s="1"/>
  <c r="ACA37" i="2" s="1"/>
  <c r="ACA38" i="2" s="1"/>
  <c r="ACA39" i="2" s="1"/>
  <c r="ACA40" i="2" s="1"/>
  <c r="ACA41" i="2" s="1"/>
  <c r="ACA42" i="2" s="1"/>
  <c r="ACA43" i="2" s="1"/>
  <c r="ABT6" i="2"/>
  <c r="ABT7" i="2" s="1"/>
  <c r="ABT8" i="2" s="1"/>
  <c r="ABT9" i="2" s="1"/>
  <c r="ABT10" i="2" s="1"/>
  <c r="ABT11" i="2" s="1"/>
  <c r="ABT12" i="2" s="1"/>
  <c r="ABT13" i="2" s="1"/>
  <c r="ABT14" i="2" s="1"/>
  <c r="ABT15" i="2" s="1"/>
  <c r="ABT16" i="2" s="1"/>
  <c r="ABT17" i="2" s="1"/>
  <c r="ABT18" i="2" s="1"/>
  <c r="ABT19" i="2" s="1"/>
  <c r="ABT20" i="2" s="1"/>
  <c r="ABT21" i="2" s="1"/>
  <c r="ABT22" i="2" s="1"/>
  <c r="ABT23" i="2" s="1"/>
  <c r="ABT24" i="2" s="1"/>
  <c r="ABT25" i="2" s="1"/>
  <c r="ABT26" i="2" s="1"/>
  <c r="ABT27" i="2" s="1"/>
  <c r="ABT28" i="2" s="1"/>
  <c r="ABT29" i="2" s="1"/>
  <c r="ABT30" i="2" s="1"/>
  <c r="ABT31" i="2" s="1"/>
  <c r="ABT32" i="2" s="1"/>
  <c r="ABT33" i="2" s="1"/>
  <c r="ABT34" i="2" s="1"/>
  <c r="ABT35" i="2" s="1"/>
  <c r="ABT36" i="2" s="1"/>
  <c r="ABT37" i="2" s="1"/>
  <c r="ABT38" i="2" s="1"/>
  <c r="ABT39" i="2" s="1"/>
  <c r="ABT40" i="2" s="1"/>
  <c r="ABT41" i="2" s="1"/>
  <c r="ABT42" i="2" s="1"/>
  <c r="ABT43" i="2" s="1"/>
  <c r="ABM6" i="2"/>
  <c r="ABM7" i="2" s="1"/>
  <c r="ABM8" i="2" s="1"/>
  <c r="ABM9" i="2" s="1"/>
  <c r="ABM10" i="2" s="1"/>
  <c r="ABM11" i="2" s="1"/>
  <c r="ABM12" i="2" s="1"/>
  <c r="ABM13" i="2" s="1"/>
  <c r="ABM14" i="2" s="1"/>
  <c r="ABM15" i="2" s="1"/>
  <c r="ABM16" i="2" s="1"/>
  <c r="ABM17" i="2" s="1"/>
  <c r="ABM18" i="2" s="1"/>
  <c r="ABM19" i="2" s="1"/>
  <c r="ABM20" i="2" s="1"/>
  <c r="ABM21" i="2" s="1"/>
  <c r="ABM22" i="2" s="1"/>
  <c r="ABM23" i="2" s="1"/>
  <c r="ABM24" i="2" s="1"/>
  <c r="ABM25" i="2" s="1"/>
  <c r="ABM26" i="2" s="1"/>
  <c r="ABM27" i="2" s="1"/>
  <c r="ABM28" i="2" s="1"/>
  <c r="ABM29" i="2" s="1"/>
  <c r="ABM30" i="2" s="1"/>
  <c r="ABM31" i="2" s="1"/>
  <c r="ABM32" i="2" s="1"/>
  <c r="ABM33" i="2" s="1"/>
  <c r="ABM34" i="2" s="1"/>
  <c r="ABM35" i="2" s="1"/>
  <c r="ABM36" i="2" s="1"/>
  <c r="ABM37" i="2" s="1"/>
  <c r="ABM38" i="2" s="1"/>
  <c r="ABM39" i="2" s="1"/>
  <c r="ABM40" i="2" s="1"/>
  <c r="ABM41" i="2" s="1"/>
  <c r="ABM42" i="2" s="1"/>
  <c r="ABM43" i="2" s="1"/>
  <c r="ABF6" i="2"/>
  <c r="ABF7" i="2" s="1"/>
  <c r="ABF8" i="2" s="1"/>
  <c r="ABF9" i="2" s="1"/>
  <c r="ABF10" i="2" s="1"/>
  <c r="ABF11" i="2" s="1"/>
  <c r="ABF12" i="2" s="1"/>
  <c r="ABF13" i="2" s="1"/>
  <c r="ABF14" i="2" s="1"/>
  <c r="ABF15" i="2" s="1"/>
  <c r="ABF16" i="2" s="1"/>
  <c r="ABF17" i="2" s="1"/>
  <c r="ABF18" i="2" s="1"/>
  <c r="ABF19" i="2" s="1"/>
  <c r="ABF20" i="2" s="1"/>
  <c r="ABF21" i="2" s="1"/>
  <c r="ABF22" i="2" s="1"/>
  <c r="ABF23" i="2" s="1"/>
  <c r="ABF24" i="2" s="1"/>
  <c r="ABF25" i="2" s="1"/>
  <c r="ABF26" i="2" s="1"/>
  <c r="ABF27" i="2" s="1"/>
  <c r="ABF28" i="2" s="1"/>
  <c r="ABF29" i="2" s="1"/>
  <c r="ABF30" i="2" s="1"/>
  <c r="ABF31" i="2" s="1"/>
  <c r="ABF32" i="2" s="1"/>
  <c r="ABF33" i="2" s="1"/>
  <c r="ABF34" i="2" s="1"/>
  <c r="ABF35" i="2" s="1"/>
  <c r="ABF36" i="2" s="1"/>
  <c r="ABF37" i="2" s="1"/>
  <c r="ABF38" i="2" s="1"/>
  <c r="ABF39" i="2" s="1"/>
  <c r="ABF40" i="2" s="1"/>
  <c r="ABF41" i="2" s="1"/>
  <c r="ABF42" i="2" s="1"/>
  <c r="ABF43" i="2" s="1"/>
  <c r="AAY6" i="2"/>
  <c r="AAY7" i="2" s="1"/>
  <c r="AAY8" i="2" s="1"/>
  <c r="AAY9" i="2" s="1"/>
  <c r="AAY10" i="2" s="1"/>
  <c r="AAY11" i="2" s="1"/>
  <c r="AAY12" i="2" s="1"/>
  <c r="AAY13" i="2" s="1"/>
  <c r="AAY14" i="2" s="1"/>
  <c r="AAY15" i="2" s="1"/>
  <c r="AAY16" i="2" s="1"/>
  <c r="AAY17" i="2" s="1"/>
  <c r="AAY18" i="2" s="1"/>
  <c r="AAY19" i="2" s="1"/>
  <c r="AAY20" i="2" s="1"/>
  <c r="AAY21" i="2" s="1"/>
  <c r="AAY22" i="2" s="1"/>
  <c r="AAY23" i="2" s="1"/>
  <c r="AAY24" i="2" s="1"/>
  <c r="AAY25" i="2" s="1"/>
  <c r="AAY26" i="2" s="1"/>
  <c r="AAY27" i="2" s="1"/>
  <c r="AAY28" i="2" s="1"/>
  <c r="AAY29" i="2" s="1"/>
  <c r="AAY30" i="2" s="1"/>
  <c r="AAY31" i="2" s="1"/>
  <c r="AAY32" i="2" s="1"/>
  <c r="AAY33" i="2" s="1"/>
  <c r="AAY34" i="2" s="1"/>
  <c r="AAY35" i="2" s="1"/>
  <c r="AAY36" i="2" s="1"/>
  <c r="AAY37" i="2" s="1"/>
  <c r="AAY38" i="2" s="1"/>
  <c r="AAY39" i="2" s="1"/>
  <c r="AAY40" i="2" s="1"/>
  <c r="AAY41" i="2" s="1"/>
  <c r="AAY42" i="2" s="1"/>
  <c r="AAY43" i="2" s="1"/>
  <c r="AAR6" i="2"/>
  <c r="AAR7" i="2" s="1"/>
  <c r="AAR8" i="2" s="1"/>
  <c r="AAR9" i="2" s="1"/>
  <c r="AAR10" i="2" s="1"/>
  <c r="AAR11" i="2" s="1"/>
  <c r="AAR12" i="2" s="1"/>
  <c r="AAR13" i="2" s="1"/>
  <c r="AAR14" i="2" s="1"/>
  <c r="AAR15" i="2" s="1"/>
  <c r="AAR16" i="2" s="1"/>
  <c r="AAR17" i="2" s="1"/>
  <c r="AAR18" i="2" s="1"/>
  <c r="AAR19" i="2" s="1"/>
  <c r="AAR20" i="2" s="1"/>
  <c r="AAR21" i="2" s="1"/>
  <c r="AAR22" i="2" s="1"/>
  <c r="AAR23" i="2" s="1"/>
  <c r="AAR24" i="2" s="1"/>
  <c r="AAR25" i="2" s="1"/>
  <c r="AAR26" i="2" s="1"/>
  <c r="AAR27" i="2" s="1"/>
  <c r="AAR28" i="2" s="1"/>
  <c r="AAR29" i="2" s="1"/>
  <c r="AAR30" i="2" s="1"/>
  <c r="AAR31" i="2" s="1"/>
  <c r="AAR32" i="2" s="1"/>
  <c r="AAR33" i="2" s="1"/>
  <c r="AAR34" i="2" s="1"/>
  <c r="AAR35" i="2" s="1"/>
  <c r="AAR36" i="2" s="1"/>
  <c r="AAR37" i="2" s="1"/>
  <c r="AAR38" i="2" s="1"/>
  <c r="AAR39" i="2" s="1"/>
  <c r="AAR40" i="2" s="1"/>
  <c r="AAR41" i="2" s="1"/>
  <c r="AAR42" i="2" s="1"/>
  <c r="AAR43" i="2" s="1"/>
  <c r="AAR44" i="2" s="1"/>
  <c r="AAR45" i="2" s="1"/>
  <c r="AAR46" i="2" s="1"/>
  <c r="AAR47" i="2" s="1"/>
  <c r="AAR48" i="2" s="1"/>
  <c r="AAR49" i="2" s="1"/>
  <c r="AAR50" i="2" s="1"/>
  <c r="AAK6" i="2"/>
  <c r="AAK7" i="2" s="1"/>
  <c r="AAK8" i="2" s="1"/>
  <c r="AAK9" i="2" s="1"/>
  <c r="AAK10" i="2" s="1"/>
  <c r="AAK11" i="2" s="1"/>
  <c r="AAK12" i="2" s="1"/>
  <c r="AAK13" i="2" s="1"/>
  <c r="AAK14" i="2" s="1"/>
  <c r="AAK15" i="2" s="1"/>
  <c r="AAK16" i="2" s="1"/>
  <c r="AAK17" i="2" s="1"/>
  <c r="AAK18" i="2" s="1"/>
  <c r="AAK19" i="2" s="1"/>
  <c r="AAK20" i="2" s="1"/>
  <c r="AAK21" i="2" s="1"/>
  <c r="AAK22" i="2" s="1"/>
  <c r="AAK23" i="2" s="1"/>
  <c r="AAK24" i="2" s="1"/>
  <c r="AAK25" i="2" s="1"/>
  <c r="AAK26" i="2" s="1"/>
  <c r="AAK27" i="2" s="1"/>
  <c r="AAK28" i="2" s="1"/>
  <c r="AAK29" i="2" s="1"/>
  <c r="AAK30" i="2" s="1"/>
  <c r="AAK31" i="2" s="1"/>
  <c r="AAK32" i="2" s="1"/>
  <c r="AAK33" i="2" s="1"/>
  <c r="AAK34" i="2" s="1"/>
  <c r="AAK35" i="2" s="1"/>
  <c r="AAK36" i="2" s="1"/>
  <c r="AAK37" i="2" s="1"/>
  <c r="AAK38" i="2" s="1"/>
  <c r="AAK39" i="2" s="1"/>
  <c r="AAK40" i="2" s="1"/>
  <c r="AAK41" i="2" s="1"/>
  <c r="AAK42" i="2" s="1"/>
  <c r="AAK43" i="2" s="1"/>
  <c r="ZW6" i="2"/>
  <c r="ZW7" i="2" s="1"/>
  <c r="ZW8" i="2" s="1"/>
  <c r="ZW9" i="2" s="1"/>
  <c r="ZW10" i="2" s="1"/>
  <c r="ZW11" i="2" s="1"/>
  <c r="ZW12" i="2" s="1"/>
  <c r="ZW13" i="2" s="1"/>
  <c r="ZW14" i="2" s="1"/>
  <c r="ZW15" i="2" s="1"/>
  <c r="ZW16" i="2" s="1"/>
  <c r="ZW17" i="2" s="1"/>
  <c r="ZW18" i="2" s="1"/>
  <c r="ZW19" i="2" s="1"/>
  <c r="ZW20" i="2" s="1"/>
  <c r="ZW21" i="2" s="1"/>
  <c r="ZW22" i="2" s="1"/>
  <c r="ZW23" i="2" s="1"/>
  <c r="ZW24" i="2" s="1"/>
  <c r="ZW25" i="2" s="1"/>
  <c r="ZW26" i="2" s="1"/>
  <c r="ZW27" i="2" s="1"/>
  <c r="ZW28" i="2" s="1"/>
  <c r="ZW29" i="2" s="1"/>
  <c r="ZW30" i="2" s="1"/>
  <c r="ZW31" i="2" s="1"/>
  <c r="ZW32" i="2" s="1"/>
  <c r="ZW33" i="2" s="1"/>
  <c r="ZW34" i="2" s="1"/>
  <c r="ZW35" i="2" s="1"/>
  <c r="ZW36" i="2" s="1"/>
  <c r="ZW37" i="2" s="1"/>
  <c r="ZW38" i="2" s="1"/>
  <c r="ZW39" i="2" s="1"/>
  <c r="ZW40" i="2" s="1"/>
  <c r="ZW41" i="2" s="1"/>
  <c r="ZW42" i="2" s="1"/>
  <c r="ZW43" i="2" s="1"/>
  <c r="ZP6" i="2"/>
  <c r="ZP7" i="2" s="1"/>
  <c r="ZP8" i="2" s="1"/>
  <c r="ZP9" i="2" s="1"/>
  <c r="ZP10" i="2" s="1"/>
  <c r="ZP11" i="2" s="1"/>
  <c r="ZP12" i="2" s="1"/>
  <c r="ZP13" i="2" s="1"/>
  <c r="ZP14" i="2" s="1"/>
  <c r="ZP15" i="2" s="1"/>
  <c r="ZP16" i="2" s="1"/>
  <c r="ZP17" i="2" s="1"/>
  <c r="ZP18" i="2" s="1"/>
  <c r="ZP19" i="2" s="1"/>
  <c r="ZP20" i="2" s="1"/>
  <c r="ZP21" i="2" s="1"/>
  <c r="ZP22" i="2" s="1"/>
  <c r="ZP23" i="2" s="1"/>
  <c r="ZP24" i="2" s="1"/>
  <c r="ZP25" i="2" s="1"/>
  <c r="ZP26" i="2" s="1"/>
  <c r="ZP27" i="2" s="1"/>
  <c r="ZP28" i="2" s="1"/>
  <c r="ZP29" i="2" s="1"/>
  <c r="ZP30" i="2" s="1"/>
  <c r="ZP31" i="2" s="1"/>
  <c r="ZP32" i="2" s="1"/>
  <c r="ZP33" i="2" s="1"/>
  <c r="ZP34" i="2" s="1"/>
  <c r="ZP35" i="2" s="1"/>
  <c r="ZP36" i="2" s="1"/>
  <c r="ZP37" i="2" s="1"/>
  <c r="ZP38" i="2" s="1"/>
  <c r="ZP39" i="2" s="1"/>
  <c r="ZP40" i="2" s="1"/>
  <c r="ZP41" i="2" s="1"/>
  <c r="ZP42" i="2" s="1"/>
  <c r="ZP43" i="2" s="1"/>
  <c r="ZI6" i="2"/>
  <c r="ZI7" i="2" s="1"/>
  <c r="ZI8" i="2" s="1"/>
  <c r="ZI9" i="2" s="1"/>
  <c r="ZI10" i="2" s="1"/>
  <c r="ZI11" i="2" s="1"/>
  <c r="ZI12" i="2" s="1"/>
  <c r="ZI13" i="2" s="1"/>
  <c r="ZI14" i="2" s="1"/>
  <c r="ZI15" i="2" s="1"/>
  <c r="ZI16" i="2" s="1"/>
  <c r="ZI17" i="2" s="1"/>
  <c r="ZI18" i="2" s="1"/>
  <c r="ZI19" i="2" s="1"/>
  <c r="ZI20" i="2" s="1"/>
  <c r="ZI21" i="2" s="1"/>
  <c r="ZI22" i="2" s="1"/>
  <c r="ZI23" i="2" s="1"/>
  <c r="ZI24" i="2" s="1"/>
  <c r="ZI25" i="2" s="1"/>
  <c r="ZI26" i="2" s="1"/>
  <c r="ZI27" i="2" s="1"/>
  <c r="ZI28" i="2" s="1"/>
  <c r="ZI29" i="2" s="1"/>
  <c r="ZI30" i="2" s="1"/>
  <c r="ZI31" i="2" s="1"/>
  <c r="ZI32" i="2" s="1"/>
  <c r="ZI33" i="2" s="1"/>
  <c r="ZI34" i="2" s="1"/>
  <c r="ZI35" i="2" s="1"/>
  <c r="ZI36" i="2" s="1"/>
  <c r="ZI37" i="2" s="1"/>
  <c r="ZI38" i="2" s="1"/>
  <c r="ZI39" i="2" s="1"/>
  <c r="ZI40" i="2" s="1"/>
  <c r="ZI41" i="2" s="1"/>
  <c r="ZI42" i="2" s="1"/>
  <c r="ZI43" i="2" s="1"/>
  <c r="ZB6" i="2"/>
  <c r="ZB7" i="2" s="1"/>
  <c r="ZB8" i="2" s="1"/>
  <c r="ZB9" i="2" s="1"/>
  <c r="ZB10" i="2" s="1"/>
  <c r="ZB11" i="2" s="1"/>
  <c r="ZB12" i="2" s="1"/>
  <c r="ZB13" i="2" s="1"/>
  <c r="ZB14" i="2" s="1"/>
  <c r="ZB15" i="2" s="1"/>
  <c r="ZB16" i="2" s="1"/>
  <c r="ZB17" i="2" s="1"/>
  <c r="ZB18" i="2" s="1"/>
  <c r="ZB19" i="2" s="1"/>
  <c r="ZB20" i="2" s="1"/>
  <c r="ZB21" i="2" s="1"/>
  <c r="ZB22" i="2" s="1"/>
  <c r="ZB23" i="2" s="1"/>
  <c r="ZB24" i="2" s="1"/>
  <c r="ZB25" i="2" s="1"/>
  <c r="ZB26" i="2" s="1"/>
  <c r="ZB27" i="2" s="1"/>
  <c r="ZB28" i="2" s="1"/>
  <c r="ZB29" i="2" s="1"/>
  <c r="ZB30" i="2" s="1"/>
  <c r="ZB31" i="2" s="1"/>
  <c r="ZB32" i="2" s="1"/>
  <c r="ZB33" i="2" s="1"/>
  <c r="ZB34" i="2" s="1"/>
  <c r="ZB35" i="2" s="1"/>
  <c r="ZB36" i="2" s="1"/>
  <c r="ZB37" i="2" s="1"/>
  <c r="ZB38" i="2" s="1"/>
  <c r="ZB39" i="2" s="1"/>
  <c r="ZB40" i="2" s="1"/>
  <c r="ZB41" i="2" s="1"/>
  <c r="ZB42" i="2" s="1"/>
  <c r="ZB43" i="2" s="1"/>
  <c r="YG6" i="2"/>
  <c r="YG7" i="2" s="1"/>
  <c r="YG8" i="2" s="1"/>
  <c r="YG9" i="2" s="1"/>
  <c r="YG10" i="2" s="1"/>
  <c r="YG11" i="2" s="1"/>
  <c r="YG12" i="2" s="1"/>
  <c r="YG13" i="2" s="1"/>
  <c r="YG14" i="2" s="1"/>
  <c r="YG15" i="2" s="1"/>
  <c r="YG16" i="2" s="1"/>
  <c r="YG17" i="2" s="1"/>
  <c r="YG18" i="2" s="1"/>
  <c r="YG19" i="2" s="1"/>
  <c r="YG20" i="2" s="1"/>
  <c r="YG21" i="2" s="1"/>
  <c r="YG22" i="2" s="1"/>
  <c r="YG23" i="2" s="1"/>
  <c r="YG24" i="2" s="1"/>
  <c r="YG25" i="2" s="1"/>
  <c r="YG26" i="2" s="1"/>
  <c r="YG27" i="2" s="1"/>
  <c r="YG28" i="2" s="1"/>
  <c r="YG29" i="2" s="1"/>
  <c r="YG30" i="2" s="1"/>
  <c r="YG31" i="2" s="1"/>
  <c r="YG32" i="2" s="1"/>
  <c r="YG33" i="2" s="1"/>
  <c r="YG34" i="2" s="1"/>
  <c r="YG35" i="2" s="1"/>
  <c r="YG36" i="2" s="1"/>
  <c r="YG37" i="2" s="1"/>
  <c r="YG38" i="2" s="1"/>
  <c r="YG39" i="2" s="1"/>
  <c r="YG40" i="2" s="1"/>
  <c r="YG41" i="2" s="1"/>
  <c r="YG42" i="2" s="1"/>
  <c r="YG43" i="2" s="1"/>
  <c r="XZ6" i="2"/>
  <c r="XZ7" i="2" s="1"/>
  <c r="XZ8" i="2" s="1"/>
  <c r="XZ9" i="2" s="1"/>
  <c r="XZ10" i="2" s="1"/>
  <c r="XZ11" i="2" s="1"/>
  <c r="XZ12" i="2" s="1"/>
  <c r="XZ13" i="2" s="1"/>
  <c r="XZ14" i="2" s="1"/>
  <c r="XZ15" i="2" s="1"/>
  <c r="XZ16" i="2" s="1"/>
  <c r="XZ17" i="2" s="1"/>
  <c r="XZ18" i="2" s="1"/>
  <c r="XZ19" i="2" s="1"/>
  <c r="XZ20" i="2" s="1"/>
  <c r="XZ21" i="2" s="1"/>
  <c r="XZ22" i="2" s="1"/>
  <c r="XZ23" i="2" s="1"/>
  <c r="XZ24" i="2" s="1"/>
  <c r="XZ25" i="2" s="1"/>
  <c r="XZ26" i="2" s="1"/>
  <c r="XZ27" i="2" s="1"/>
  <c r="XZ28" i="2" s="1"/>
  <c r="XZ29" i="2" s="1"/>
  <c r="XZ30" i="2" s="1"/>
  <c r="XZ31" i="2" s="1"/>
  <c r="XZ32" i="2" s="1"/>
  <c r="XZ33" i="2" s="1"/>
  <c r="XZ34" i="2" s="1"/>
  <c r="XZ35" i="2" s="1"/>
  <c r="XZ36" i="2" s="1"/>
  <c r="XZ37" i="2" s="1"/>
  <c r="XZ38" i="2" s="1"/>
  <c r="XZ39" i="2" s="1"/>
  <c r="XZ40" i="2" s="1"/>
  <c r="XZ41" i="2" s="1"/>
  <c r="XZ42" i="2" s="1"/>
  <c r="XZ43" i="2" s="1"/>
  <c r="XS6" i="2"/>
  <c r="XS7" i="2" s="1"/>
  <c r="XS8" i="2" s="1"/>
  <c r="XS9" i="2" s="1"/>
  <c r="XS10" i="2" s="1"/>
  <c r="XS11" i="2" s="1"/>
  <c r="XS12" i="2" s="1"/>
  <c r="XS13" i="2" s="1"/>
  <c r="XS14" i="2" s="1"/>
  <c r="XS15" i="2" s="1"/>
  <c r="XS16" i="2" s="1"/>
  <c r="XS17" i="2" s="1"/>
  <c r="XS18" i="2" s="1"/>
  <c r="XS19" i="2" s="1"/>
  <c r="XS20" i="2" s="1"/>
  <c r="XS21" i="2" s="1"/>
  <c r="XS22" i="2" s="1"/>
  <c r="XS23" i="2" s="1"/>
  <c r="XS24" i="2" s="1"/>
  <c r="XS25" i="2" s="1"/>
  <c r="XS26" i="2" s="1"/>
  <c r="XS27" i="2" s="1"/>
  <c r="XS28" i="2" s="1"/>
  <c r="XS29" i="2" s="1"/>
  <c r="XS30" i="2" s="1"/>
  <c r="XS31" i="2" s="1"/>
  <c r="XS32" i="2" s="1"/>
  <c r="XS33" i="2" s="1"/>
  <c r="XS34" i="2" s="1"/>
  <c r="XS35" i="2" s="1"/>
  <c r="XS36" i="2" s="1"/>
  <c r="XS37" i="2" s="1"/>
  <c r="XS38" i="2" s="1"/>
  <c r="XS39" i="2" s="1"/>
  <c r="XS40" i="2" s="1"/>
  <c r="XS41" i="2" s="1"/>
  <c r="XS42" i="2" s="1"/>
  <c r="XS43" i="2" s="1"/>
  <c r="XL6" i="2"/>
  <c r="XL7" i="2" s="1"/>
  <c r="XL8" i="2" s="1"/>
  <c r="XL9" i="2" s="1"/>
  <c r="XL10" i="2" s="1"/>
  <c r="XL11" i="2" s="1"/>
  <c r="XL12" i="2" s="1"/>
  <c r="XL13" i="2" s="1"/>
  <c r="XL14" i="2" s="1"/>
  <c r="XL15" i="2" s="1"/>
  <c r="XL16" i="2" s="1"/>
  <c r="XL17" i="2" s="1"/>
  <c r="XL18" i="2" s="1"/>
  <c r="XL19" i="2" s="1"/>
  <c r="XL20" i="2" s="1"/>
  <c r="XL21" i="2" s="1"/>
  <c r="XL22" i="2" s="1"/>
  <c r="XL23" i="2" s="1"/>
  <c r="XL24" i="2" s="1"/>
  <c r="XL25" i="2" s="1"/>
  <c r="XL26" i="2" s="1"/>
  <c r="XL27" i="2" s="1"/>
  <c r="XL28" i="2" s="1"/>
  <c r="XL29" i="2" s="1"/>
  <c r="XL30" i="2" s="1"/>
  <c r="XL31" i="2" s="1"/>
  <c r="XL32" i="2" s="1"/>
  <c r="XL33" i="2" s="1"/>
  <c r="XL34" i="2" s="1"/>
  <c r="XL35" i="2" s="1"/>
  <c r="XL36" i="2" s="1"/>
  <c r="XL37" i="2" s="1"/>
  <c r="XL38" i="2" s="1"/>
  <c r="XL39" i="2" s="1"/>
  <c r="XL40" i="2" s="1"/>
  <c r="XL41" i="2" s="1"/>
  <c r="XL42" i="2" s="1"/>
  <c r="XL43" i="2" s="1"/>
  <c r="XE6" i="2"/>
  <c r="XE7" i="2" s="1"/>
  <c r="XE8" i="2" s="1"/>
  <c r="XE9" i="2" s="1"/>
  <c r="XE10" i="2" s="1"/>
  <c r="XE11" i="2" s="1"/>
  <c r="XE12" i="2" s="1"/>
  <c r="XE13" i="2" s="1"/>
  <c r="XE14" i="2" s="1"/>
  <c r="XE15" i="2" s="1"/>
  <c r="XE16" i="2" s="1"/>
  <c r="XE17" i="2" s="1"/>
  <c r="XE18" i="2" s="1"/>
  <c r="XE19" i="2" s="1"/>
  <c r="XE20" i="2" s="1"/>
  <c r="XE21" i="2" s="1"/>
  <c r="XE22" i="2" s="1"/>
  <c r="XE23" i="2" s="1"/>
  <c r="XE24" i="2" s="1"/>
  <c r="XE25" i="2" s="1"/>
  <c r="XE26" i="2" s="1"/>
  <c r="XE27" i="2" s="1"/>
  <c r="XE28" i="2" s="1"/>
  <c r="XE29" i="2" s="1"/>
  <c r="XE30" i="2" s="1"/>
  <c r="XE31" i="2" s="1"/>
  <c r="XE32" i="2" s="1"/>
  <c r="XE33" i="2" s="1"/>
  <c r="XE34" i="2" s="1"/>
  <c r="XE35" i="2" s="1"/>
  <c r="XE36" i="2" s="1"/>
  <c r="XE37" i="2" s="1"/>
  <c r="XE38" i="2" s="1"/>
  <c r="XE39" i="2" s="1"/>
  <c r="XE40" i="2" s="1"/>
  <c r="XE41" i="2" s="1"/>
  <c r="XE42" i="2" s="1"/>
  <c r="XE43" i="2" s="1"/>
  <c r="XE44" i="2" s="1"/>
  <c r="WX6" i="2"/>
  <c r="WX7" i="2" s="1"/>
  <c r="WX8" i="2" s="1"/>
  <c r="WX9" i="2" s="1"/>
  <c r="WX10" i="2" s="1"/>
  <c r="WX11" i="2" s="1"/>
  <c r="WX12" i="2" s="1"/>
  <c r="WX13" i="2" s="1"/>
  <c r="WX14" i="2" s="1"/>
  <c r="WX15" i="2" s="1"/>
  <c r="WX16" i="2" s="1"/>
  <c r="WX17" i="2" s="1"/>
  <c r="WX18" i="2" s="1"/>
  <c r="WX19" i="2" s="1"/>
  <c r="WX20" i="2" s="1"/>
  <c r="WX21" i="2" s="1"/>
  <c r="WX22" i="2" s="1"/>
  <c r="WX23" i="2" s="1"/>
  <c r="WX24" i="2" s="1"/>
  <c r="WX25" i="2" s="1"/>
  <c r="WX26" i="2" s="1"/>
  <c r="WX27" i="2" s="1"/>
  <c r="WX28" i="2" s="1"/>
  <c r="WX29" i="2" s="1"/>
  <c r="WX30" i="2" s="1"/>
  <c r="WX31" i="2" s="1"/>
  <c r="WX32" i="2" s="1"/>
  <c r="WX33" i="2" s="1"/>
  <c r="WX34" i="2" s="1"/>
  <c r="WX35" i="2" s="1"/>
  <c r="WX36" i="2" s="1"/>
  <c r="WX37" i="2" s="1"/>
  <c r="WX38" i="2" s="1"/>
  <c r="WX39" i="2" s="1"/>
  <c r="WX40" i="2" s="1"/>
  <c r="WX41" i="2" s="1"/>
  <c r="WX42" i="2" s="1"/>
  <c r="WX43" i="2" s="1"/>
  <c r="WX44" i="2" s="1"/>
  <c r="WX45" i="2" s="1"/>
  <c r="WX46" i="2" s="1"/>
  <c r="WX47" i="2" s="1"/>
  <c r="WX48" i="2" s="1"/>
  <c r="WX49" i="2" s="1"/>
  <c r="WX50" i="2" s="1"/>
  <c r="WX51" i="2" s="1"/>
  <c r="WX52" i="2" s="1"/>
  <c r="WX53" i="2" s="1"/>
  <c r="WX54" i="2" s="1"/>
  <c r="WX55" i="2" s="1"/>
  <c r="WX56" i="2" s="1"/>
  <c r="WX57" i="2" s="1"/>
  <c r="WX58" i="2" s="1"/>
  <c r="WX59" i="2" s="1"/>
  <c r="WX60" i="2" s="1"/>
  <c r="WX61" i="2" s="1"/>
  <c r="WX62" i="2" s="1"/>
  <c r="WX63" i="2" s="1"/>
  <c r="WX64" i="2" s="1"/>
  <c r="WX65" i="2" s="1"/>
  <c r="WX66" i="2" s="1"/>
  <c r="WQ6" i="2"/>
  <c r="WQ7" i="2" s="1"/>
  <c r="WQ8" i="2" s="1"/>
  <c r="WQ9" i="2" s="1"/>
  <c r="WQ10" i="2" s="1"/>
  <c r="WQ11" i="2" s="1"/>
  <c r="WQ12" i="2" s="1"/>
  <c r="WQ13" i="2" s="1"/>
  <c r="WQ14" i="2" s="1"/>
  <c r="WQ15" i="2" s="1"/>
  <c r="WQ16" i="2" s="1"/>
  <c r="WQ17" i="2" s="1"/>
  <c r="WQ18" i="2" s="1"/>
  <c r="WQ19" i="2" s="1"/>
  <c r="WQ20" i="2" s="1"/>
  <c r="WQ21" i="2" s="1"/>
  <c r="WQ22" i="2" s="1"/>
  <c r="WQ23" i="2" s="1"/>
  <c r="WQ24" i="2" s="1"/>
  <c r="WQ25" i="2" s="1"/>
  <c r="WQ26" i="2" s="1"/>
  <c r="WQ27" i="2" s="1"/>
  <c r="WQ28" i="2" s="1"/>
  <c r="WQ29" i="2" s="1"/>
  <c r="WQ30" i="2" s="1"/>
  <c r="WQ31" i="2" s="1"/>
  <c r="WQ32" i="2" s="1"/>
  <c r="WQ33" i="2" s="1"/>
  <c r="WQ34" i="2" s="1"/>
  <c r="WQ35" i="2" s="1"/>
  <c r="WQ36" i="2" s="1"/>
  <c r="WQ37" i="2" s="1"/>
  <c r="WQ38" i="2" s="1"/>
  <c r="WQ39" i="2" s="1"/>
  <c r="WQ40" i="2" s="1"/>
  <c r="WQ41" i="2" s="1"/>
  <c r="WQ42" i="2" s="1"/>
  <c r="WQ43" i="2" s="1"/>
  <c r="WJ6" i="2"/>
  <c r="WJ7" i="2" s="1"/>
  <c r="WJ8" i="2" s="1"/>
  <c r="WJ9" i="2" s="1"/>
  <c r="WJ10" i="2" s="1"/>
  <c r="WJ11" i="2" s="1"/>
  <c r="WJ12" i="2" s="1"/>
  <c r="WJ13" i="2" s="1"/>
  <c r="WJ14" i="2" s="1"/>
  <c r="WJ15" i="2" s="1"/>
  <c r="WJ16" i="2" s="1"/>
  <c r="WJ17" i="2" s="1"/>
  <c r="WJ18" i="2" s="1"/>
  <c r="WJ19" i="2" s="1"/>
  <c r="WJ20" i="2" s="1"/>
  <c r="WJ21" i="2" s="1"/>
  <c r="WJ22" i="2" s="1"/>
  <c r="WJ23" i="2" s="1"/>
  <c r="WJ24" i="2" s="1"/>
  <c r="WJ25" i="2" s="1"/>
  <c r="WJ26" i="2" s="1"/>
  <c r="WJ27" i="2" s="1"/>
  <c r="WJ28" i="2" s="1"/>
  <c r="WJ29" i="2" s="1"/>
  <c r="WJ30" i="2" s="1"/>
  <c r="WJ31" i="2" s="1"/>
  <c r="WJ32" i="2" s="1"/>
  <c r="WJ33" i="2" s="1"/>
  <c r="WJ34" i="2" s="1"/>
  <c r="WJ35" i="2" s="1"/>
  <c r="WJ36" i="2" s="1"/>
  <c r="WJ37" i="2" s="1"/>
  <c r="WJ38" i="2" s="1"/>
  <c r="WJ39" i="2" s="1"/>
  <c r="WJ40" i="2" s="1"/>
  <c r="WJ41" i="2" s="1"/>
  <c r="WJ42" i="2" s="1"/>
  <c r="WJ43" i="2" s="1"/>
  <c r="WC6" i="2"/>
  <c r="WC7" i="2" s="1"/>
  <c r="WC8" i="2" s="1"/>
  <c r="WC9" i="2" s="1"/>
  <c r="WC10" i="2" s="1"/>
  <c r="WC11" i="2" s="1"/>
  <c r="WC12" i="2" s="1"/>
  <c r="WC13" i="2" s="1"/>
  <c r="WC14" i="2" s="1"/>
  <c r="WC15" i="2" s="1"/>
  <c r="WC16" i="2" s="1"/>
  <c r="WC17" i="2" s="1"/>
  <c r="WC18" i="2" s="1"/>
  <c r="WC19" i="2" s="1"/>
  <c r="WC20" i="2" s="1"/>
  <c r="WC21" i="2" s="1"/>
  <c r="WC22" i="2" s="1"/>
  <c r="WC23" i="2" s="1"/>
  <c r="WC24" i="2" s="1"/>
  <c r="WC25" i="2" s="1"/>
  <c r="WC26" i="2" s="1"/>
  <c r="WC27" i="2" s="1"/>
  <c r="WC28" i="2" s="1"/>
  <c r="WC29" i="2" s="1"/>
  <c r="WC30" i="2" s="1"/>
  <c r="WC31" i="2" s="1"/>
  <c r="WC32" i="2" s="1"/>
  <c r="WC33" i="2" s="1"/>
  <c r="WC34" i="2" s="1"/>
  <c r="WC35" i="2" s="1"/>
  <c r="WC36" i="2" s="1"/>
  <c r="WC37" i="2" s="1"/>
  <c r="WC38" i="2" s="1"/>
  <c r="WC39" i="2" s="1"/>
  <c r="WC40" i="2" s="1"/>
  <c r="WC41" i="2" s="1"/>
  <c r="WC42" i="2" s="1"/>
  <c r="WC43" i="2" s="1"/>
  <c r="VO6" i="2"/>
  <c r="VO7" i="2" s="1"/>
  <c r="VO8" i="2" s="1"/>
  <c r="VO9" i="2" s="1"/>
  <c r="VO10" i="2" s="1"/>
  <c r="VO11" i="2" s="1"/>
  <c r="VO12" i="2" s="1"/>
  <c r="VO13" i="2" s="1"/>
  <c r="VO14" i="2" s="1"/>
  <c r="VO15" i="2" s="1"/>
  <c r="VO16" i="2" s="1"/>
  <c r="VO17" i="2" s="1"/>
  <c r="VO18" i="2" s="1"/>
  <c r="VO19" i="2" s="1"/>
  <c r="VO20" i="2" s="1"/>
  <c r="VO21" i="2" s="1"/>
  <c r="VO22" i="2" s="1"/>
  <c r="VO23" i="2" s="1"/>
  <c r="VO24" i="2" s="1"/>
  <c r="VO25" i="2" s="1"/>
  <c r="VO26" i="2" s="1"/>
  <c r="VO27" i="2" s="1"/>
  <c r="VO28" i="2" s="1"/>
  <c r="VO29" i="2" s="1"/>
  <c r="VO30" i="2" s="1"/>
  <c r="VO31" i="2" s="1"/>
  <c r="VO32" i="2" s="1"/>
  <c r="VO33" i="2" s="1"/>
  <c r="VO34" i="2" s="1"/>
  <c r="VO35" i="2" s="1"/>
  <c r="VO36" i="2" s="1"/>
  <c r="VO37" i="2" s="1"/>
  <c r="VO38" i="2" s="1"/>
  <c r="VO39" i="2" s="1"/>
  <c r="VO40" i="2" s="1"/>
  <c r="VO41" i="2" s="1"/>
  <c r="VO42" i="2" s="1"/>
  <c r="VO43" i="2" s="1"/>
  <c r="VH6" i="2"/>
  <c r="VH7" i="2" s="1"/>
  <c r="VH8" i="2" s="1"/>
  <c r="VH9" i="2" s="1"/>
  <c r="VH10" i="2" s="1"/>
  <c r="VH11" i="2" s="1"/>
  <c r="VH12" i="2" s="1"/>
  <c r="VH13" i="2" s="1"/>
  <c r="VH14" i="2" s="1"/>
  <c r="VH15" i="2" s="1"/>
  <c r="VH16" i="2" s="1"/>
  <c r="VH17" i="2" s="1"/>
  <c r="VH18" i="2" s="1"/>
  <c r="VH19" i="2" s="1"/>
  <c r="VH20" i="2" s="1"/>
  <c r="VH21" i="2" s="1"/>
  <c r="VH22" i="2" s="1"/>
  <c r="VH23" i="2" s="1"/>
  <c r="VH24" i="2" s="1"/>
  <c r="VH25" i="2" s="1"/>
  <c r="VH26" i="2" s="1"/>
  <c r="VH27" i="2" s="1"/>
  <c r="VH28" i="2" s="1"/>
  <c r="VH29" i="2" s="1"/>
  <c r="VH30" i="2" s="1"/>
  <c r="VH31" i="2" s="1"/>
  <c r="VH32" i="2" s="1"/>
  <c r="VH33" i="2" s="1"/>
  <c r="VH34" i="2" s="1"/>
  <c r="VH35" i="2" s="1"/>
  <c r="VH36" i="2" s="1"/>
  <c r="VH37" i="2" s="1"/>
  <c r="VH38" i="2" s="1"/>
  <c r="VH39" i="2" s="1"/>
  <c r="VH40" i="2" s="1"/>
  <c r="VH41" i="2" s="1"/>
  <c r="VH42" i="2" s="1"/>
  <c r="VH43" i="2" s="1"/>
  <c r="VA6" i="2"/>
  <c r="VA7" i="2" s="1"/>
  <c r="VA8" i="2" s="1"/>
  <c r="VA9" i="2" s="1"/>
  <c r="VA10" i="2" s="1"/>
  <c r="VA11" i="2" s="1"/>
  <c r="VA12" i="2" s="1"/>
  <c r="VA13" i="2" s="1"/>
  <c r="VA14" i="2" s="1"/>
  <c r="VA15" i="2" s="1"/>
  <c r="VA16" i="2" s="1"/>
  <c r="VA17" i="2" s="1"/>
  <c r="VA18" i="2" s="1"/>
  <c r="VA19" i="2" s="1"/>
  <c r="VA20" i="2" s="1"/>
  <c r="VA21" i="2" s="1"/>
  <c r="VA22" i="2" s="1"/>
  <c r="VA23" i="2" s="1"/>
  <c r="VA24" i="2" s="1"/>
  <c r="VA25" i="2" s="1"/>
  <c r="VA26" i="2" s="1"/>
  <c r="VA27" i="2" s="1"/>
  <c r="VA28" i="2" s="1"/>
  <c r="VA29" i="2" s="1"/>
  <c r="VA30" i="2" s="1"/>
  <c r="VA31" i="2" s="1"/>
  <c r="VA32" i="2" s="1"/>
  <c r="VA33" i="2" s="1"/>
  <c r="VA34" i="2" s="1"/>
  <c r="VA35" i="2" s="1"/>
  <c r="VA36" i="2" s="1"/>
  <c r="VA37" i="2" s="1"/>
  <c r="VA38" i="2" s="1"/>
  <c r="VA39" i="2" s="1"/>
  <c r="VA40" i="2" s="1"/>
  <c r="VA41" i="2" s="1"/>
  <c r="VA42" i="2" s="1"/>
  <c r="VA43" i="2" s="1"/>
  <c r="UT6" i="2"/>
  <c r="UT7" i="2" s="1"/>
  <c r="UT8" i="2" s="1"/>
  <c r="UT9" i="2" s="1"/>
  <c r="UT10" i="2" s="1"/>
  <c r="UT11" i="2" s="1"/>
  <c r="UT12" i="2" s="1"/>
  <c r="UT13" i="2" s="1"/>
  <c r="UT14" i="2" s="1"/>
  <c r="UT15" i="2" s="1"/>
  <c r="UT16" i="2" s="1"/>
  <c r="UT17" i="2" s="1"/>
  <c r="UT18" i="2" s="1"/>
  <c r="UT19" i="2" s="1"/>
  <c r="UT20" i="2" s="1"/>
  <c r="UT21" i="2" s="1"/>
  <c r="UT22" i="2" s="1"/>
  <c r="UT23" i="2" s="1"/>
  <c r="UT24" i="2" s="1"/>
  <c r="UT25" i="2" s="1"/>
  <c r="UT26" i="2" s="1"/>
  <c r="UT27" i="2" s="1"/>
  <c r="UT28" i="2" s="1"/>
  <c r="UT29" i="2" s="1"/>
  <c r="UT30" i="2" s="1"/>
  <c r="UT31" i="2" s="1"/>
  <c r="UT32" i="2" s="1"/>
  <c r="UT33" i="2" s="1"/>
  <c r="UT34" i="2" s="1"/>
  <c r="UT35" i="2" s="1"/>
  <c r="UT36" i="2" s="1"/>
  <c r="UT37" i="2" s="1"/>
  <c r="UT38" i="2" s="1"/>
  <c r="UT39" i="2" s="1"/>
  <c r="UT40" i="2" s="1"/>
  <c r="UT41" i="2" s="1"/>
  <c r="UT42" i="2" s="1"/>
  <c r="UT43" i="2" s="1"/>
  <c r="UM6" i="2"/>
  <c r="UM7" i="2" s="1"/>
  <c r="UM8" i="2" s="1"/>
  <c r="UM9" i="2" s="1"/>
  <c r="UM10" i="2" s="1"/>
  <c r="UM11" i="2" s="1"/>
  <c r="UM12" i="2" s="1"/>
  <c r="UM13" i="2" s="1"/>
  <c r="UM14" i="2" s="1"/>
  <c r="UM15" i="2" s="1"/>
  <c r="UM16" i="2" s="1"/>
  <c r="UM17" i="2" s="1"/>
  <c r="UM18" i="2" s="1"/>
  <c r="UM19" i="2" s="1"/>
  <c r="UM20" i="2" s="1"/>
  <c r="UM21" i="2" s="1"/>
  <c r="UM22" i="2" s="1"/>
  <c r="UM23" i="2" s="1"/>
  <c r="UM24" i="2" s="1"/>
  <c r="UM25" i="2" s="1"/>
  <c r="UM26" i="2" s="1"/>
  <c r="UM27" i="2" s="1"/>
  <c r="UM28" i="2" s="1"/>
  <c r="UM29" i="2" s="1"/>
  <c r="UM30" i="2" s="1"/>
  <c r="UM31" i="2" s="1"/>
  <c r="UM32" i="2" s="1"/>
  <c r="UM33" i="2" s="1"/>
  <c r="UM34" i="2" s="1"/>
  <c r="UM35" i="2" s="1"/>
  <c r="UM36" i="2" s="1"/>
  <c r="UM37" i="2" s="1"/>
  <c r="UM38" i="2" s="1"/>
  <c r="UM39" i="2" s="1"/>
  <c r="UM40" i="2" s="1"/>
  <c r="UM41" i="2" s="1"/>
  <c r="UM42" i="2" s="1"/>
  <c r="UM43" i="2" s="1"/>
  <c r="UF6" i="2"/>
  <c r="UF7" i="2" s="1"/>
  <c r="UF8" i="2" s="1"/>
  <c r="UF9" i="2" s="1"/>
  <c r="UF10" i="2" s="1"/>
  <c r="UF11" i="2" s="1"/>
  <c r="UF12" i="2" s="1"/>
  <c r="UF13" i="2" s="1"/>
  <c r="UF14" i="2" s="1"/>
  <c r="UF15" i="2" s="1"/>
  <c r="UF16" i="2" s="1"/>
  <c r="UF17" i="2" s="1"/>
  <c r="UF18" i="2" s="1"/>
  <c r="UF19" i="2" s="1"/>
  <c r="UF20" i="2" s="1"/>
  <c r="UF21" i="2" s="1"/>
  <c r="UF22" i="2" s="1"/>
  <c r="UF23" i="2" s="1"/>
  <c r="UF24" i="2" s="1"/>
  <c r="UF25" i="2" s="1"/>
  <c r="UF26" i="2" s="1"/>
  <c r="UF27" i="2" s="1"/>
  <c r="UF28" i="2" s="1"/>
  <c r="UF29" i="2" s="1"/>
  <c r="UF30" i="2" s="1"/>
  <c r="UF31" i="2" s="1"/>
  <c r="UF32" i="2" s="1"/>
  <c r="UF33" i="2" s="1"/>
  <c r="UF34" i="2" s="1"/>
  <c r="UF35" i="2" s="1"/>
  <c r="UF36" i="2" s="1"/>
  <c r="UF37" i="2" s="1"/>
  <c r="UF38" i="2" s="1"/>
  <c r="UF39" i="2" s="1"/>
  <c r="UF40" i="2" s="1"/>
  <c r="UF41" i="2" s="1"/>
  <c r="UF42" i="2" s="1"/>
  <c r="UF43" i="2" s="1"/>
  <c r="TY6" i="2"/>
  <c r="TY7" i="2" s="1"/>
  <c r="TY8" i="2" s="1"/>
  <c r="TY9" i="2" s="1"/>
  <c r="TY10" i="2" s="1"/>
  <c r="TY11" i="2" s="1"/>
  <c r="TY12" i="2" s="1"/>
  <c r="TY13" i="2" s="1"/>
  <c r="TY14" i="2" s="1"/>
  <c r="TY15" i="2" s="1"/>
  <c r="TY16" i="2" s="1"/>
  <c r="TY17" i="2" s="1"/>
  <c r="TY18" i="2" s="1"/>
  <c r="TY19" i="2" s="1"/>
  <c r="TY20" i="2" s="1"/>
  <c r="TY21" i="2" s="1"/>
  <c r="TY22" i="2" s="1"/>
  <c r="TY23" i="2" s="1"/>
  <c r="TY24" i="2" s="1"/>
  <c r="TY25" i="2" s="1"/>
  <c r="TY26" i="2" s="1"/>
  <c r="TY27" i="2" s="1"/>
  <c r="TY28" i="2" s="1"/>
  <c r="TY29" i="2" s="1"/>
  <c r="TY30" i="2" s="1"/>
  <c r="TY31" i="2" s="1"/>
  <c r="TY32" i="2" s="1"/>
  <c r="TY33" i="2" s="1"/>
  <c r="TY34" i="2" s="1"/>
  <c r="TY35" i="2" s="1"/>
  <c r="TY36" i="2" s="1"/>
  <c r="TY37" i="2" s="1"/>
  <c r="TY38" i="2" s="1"/>
  <c r="TY39" i="2" s="1"/>
  <c r="TY40" i="2" s="1"/>
  <c r="TY41" i="2" s="1"/>
  <c r="TY42" i="2" s="1"/>
  <c r="TY43" i="2" s="1"/>
  <c r="TK6" i="2"/>
  <c r="TK7" i="2" s="1"/>
  <c r="TK8" i="2" s="1"/>
  <c r="TK9" i="2" s="1"/>
  <c r="TK10" i="2" s="1"/>
  <c r="TK11" i="2" s="1"/>
  <c r="TK12" i="2" s="1"/>
  <c r="TK13" i="2" s="1"/>
  <c r="TK14" i="2" s="1"/>
  <c r="TK15" i="2" s="1"/>
  <c r="TK16" i="2" s="1"/>
  <c r="TK17" i="2" s="1"/>
  <c r="TK18" i="2" s="1"/>
  <c r="TK19" i="2" s="1"/>
  <c r="TK20" i="2" s="1"/>
  <c r="TK21" i="2" s="1"/>
  <c r="TK22" i="2" s="1"/>
  <c r="TK23" i="2" s="1"/>
  <c r="TK24" i="2" s="1"/>
  <c r="TK25" i="2" s="1"/>
  <c r="TK26" i="2" s="1"/>
  <c r="TK27" i="2" s="1"/>
  <c r="TK28" i="2" s="1"/>
  <c r="TK29" i="2" s="1"/>
  <c r="TK30" i="2" s="1"/>
  <c r="TK31" i="2" s="1"/>
  <c r="TK32" i="2" s="1"/>
  <c r="TK33" i="2" s="1"/>
  <c r="TK34" i="2" s="1"/>
  <c r="TK35" i="2" s="1"/>
  <c r="TK36" i="2" s="1"/>
  <c r="TK37" i="2" s="1"/>
  <c r="TK38" i="2" s="1"/>
  <c r="TK39" i="2" s="1"/>
  <c r="TK40" i="2" s="1"/>
  <c r="TK41" i="2" s="1"/>
  <c r="TK42" i="2" s="1"/>
  <c r="TK43" i="2" s="1"/>
  <c r="TD6" i="2"/>
  <c r="TD7" i="2" s="1"/>
  <c r="TD8" i="2" s="1"/>
  <c r="TD9" i="2" s="1"/>
  <c r="TD10" i="2" s="1"/>
  <c r="TD11" i="2" s="1"/>
  <c r="TD12" i="2" s="1"/>
  <c r="TD13" i="2" s="1"/>
  <c r="TD14" i="2" s="1"/>
  <c r="TD15" i="2" s="1"/>
  <c r="TD16" i="2" s="1"/>
  <c r="TD17" i="2" s="1"/>
  <c r="TD18" i="2" s="1"/>
  <c r="TD19" i="2" s="1"/>
  <c r="TD20" i="2" s="1"/>
  <c r="TD21" i="2" s="1"/>
  <c r="TD22" i="2" s="1"/>
  <c r="TD23" i="2" s="1"/>
  <c r="TD24" i="2" s="1"/>
  <c r="TD25" i="2" s="1"/>
  <c r="TD26" i="2" s="1"/>
  <c r="TD27" i="2" s="1"/>
  <c r="TD28" i="2" s="1"/>
  <c r="TD29" i="2" s="1"/>
  <c r="TD30" i="2" s="1"/>
  <c r="TD31" i="2" s="1"/>
  <c r="TD32" i="2" s="1"/>
  <c r="TD33" i="2" s="1"/>
  <c r="TD34" i="2" s="1"/>
  <c r="TD35" i="2" s="1"/>
  <c r="TD36" i="2" s="1"/>
  <c r="TD37" i="2" s="1"/>
  <c r="TD38" i="2" s="1"/>
  <c r="TD39" i="2" s="1"/>
  <c r="TD40" i="2" s="1"/>
  <c r="TD41" i="2" s="1"/>
  <c r="TD42" i="2" s="1"/>
  <c r="TD43" i="2" s="1"/>
  <c r="SW6" i="2"/>
  <c r="SW7" i="2" s="1"/>
  <c r="SW8" i="2" s="1"/>
  <c r="SW9" i="2" s="1"/>
  <c r="SW10" i="2" s="1"/>
  <c r="SW11" i="2" s="1"/>
  <c r="SW12" i="2" s="1"/>
  <c r="SW13" i="2" s="1"/>
  <c r="SP6" i="2"/>
  <c r="SP7" i="2" s="1"/>
  <c r="SP8" i="2" s="1"/>
  <c r="SP9" i="2" s="1"/>
  <c r="SP10" i="2" s="1"/>
  <c r="SP11" i="2" s="1"/>
  <c r="SP12" i="2" s="1"/>
  <c r="SP13" i="2" s="1"/>
  <c r="SP14" i="2" s="1"/>
  <c r="SP15" i="2" s="1"/>
  <c r="SP16" i="2" s="1"/>
  <c r="SP17" i="2" s="1"/>
  <c r="SP18" i="2" s="1"/>
  <c r="SP19" i="2" s="1"/>
  <c r="SP20" i="2" s="1"/>
  <c r="SP21" i="2" s="1"/>
  <c r="SP22" i="2" s="1"/>
  <c r="SP23" i="2" s="1"/>
  <c r="SP24" i="2" s="1"/>
  <c r="SP25" i="2" s="1"/>
  <c r="SP26" i="2" s="1"/>
  <c r="SP27" i="2" s="1"/>
  <c r="SP28" i="2" s="1"/>
  <c r="SP29" i="2" s="1"/>
  <c r="SP30" i="2" s="1"/>
  <c r="SP31" i="2" s="1"/>
  <c r="SP32" i="2" s="1"/>
  <c r="SP33" i="2" s="1"/>
  <c r="SP34" i="2" s="1"/>
  <c r="SP35" i="2" s="1"/>
  <c r="SP36" i="2" s="1"/>
  <c r="SP37" i="2" s="1"/>
  <c r="SP38" i="2" s="1"/>
  <c r="SP39" i="2" s="1"/>
  <c r="SP40" i="2" s="1"/>
  <c r="SP41" i="2" s="1"/>
  <c r="SP42" i="2" s="1"/>
  <c r="SP43" i="2" s="1"/>
  <c r="SI6" i="2"/>
  <c r="SI7" i="2" s="1"/>
  <c r="SI8" i="2" s="1"/>
  <c r="SI9" i="2" s="1"/>
  <c r="SI10" i="2" s="1"/>
  <c r="SI11" i="2" s="1"/>
  <c r="SI12" i="2" s="1"/>
  <c r="SI13" i="2" s="1"/>
  <c r="SI14" i="2" s="1"/>
  <c r="SI15" i="2" s="1"/>
  <c r="SI16" i="2" s="1"/>
  <c r="SI17" i="2" s="1"/>
  <c r="SI18" i="2" s="1"/>
  <c r="SI19" i="2" s="1"/>
  <c r="SI20" i="2" s="1"/>
  <c r="SI21" i="2" s="1"/>
  <c r="SI22" i="2" s="1"/>
  <c r="SI23" i="2" s="1"/>
  <c r="SI24" i="2" s="1"/>
  <c r="SI25" i="2" s="1"/>
  <c r="SI26" i="2" s="1"/>
  <c r="SI27" i="2" s="1"/>
  <c r="SI28" i="2" s="1"/>
  <c r="SI29" i="2" s="1"/>
  <c r="SI30" i="2" s="1"/>
  <c r="SI31" i="2" s="1"/>
  <c r="SI32" i="2" s="1"/>
  <c r="SI33" i="2" s="1"/>
  <c r="SI34" i="2" s="1"/>
  <c r="SI35" i="2" s="1"/>
  <c r="SI36" i="2" s="1"/>
  <c r="SI37" i="2" s="1"/>
  <c r="SI38" i="2" s="1"/>
  <c r="SI39" i="2" s="1"/>
  <c r="SI40" i="2" s="1"/>
  <c r="SI41" i="2" s="1"/>
  <c r="SI42" i="2" s="1"/>
  <c r="SI43" i="2" s="1"/>
  <c r="SB6" i="2"/>
  <c r="SB7" i="2" s="1"/>
  <c r="SB8" i="2" s="1"/>
  <c r="SB9" i="2" s="1"/>
  <c r="SB10" i="2" s="1"/>
  <c r="SB11" i="2" s="1"/>
  <c r="SB12" i="2" s="1"/>
  <c r="SB13" i="2" s="1"/>
  <c r="SB14" i="2" s="1"/>
  <c r="SB15" i="2" s="1"/>
  <c r="SB16" i="2" s="1"/>
  <c r="SB17" i="2" s="1"/>
  <c r="SB18" i="2" s="1"/>
  <c r="SB19" i="2" s="1"/>
  <c r="SB20" i="2" s="1"/>
  <c r="SB21" i="2" s="1"/>
  <c r="SB22" i="2" s="1"/>
  <c r="SB23" i="2" s="1"/>
  <c r="SB24" i="2" s="1"/>
  <c r="SB25" i="2" s="1"/>
  <c r="SB26" i="2" s="1"/>
  <c r="SB27" i="2" s="1"/>
  <c r="SB28" i="2" s="1"/>
  <c r="SB29" i="2" s="1"/>
  <c r="SB30" i="2" s="1"/>
  <c r="SB31" i="2" s="1"/>
  <c r="SB32" i="2" s="1"/>
  <c r="SB33" i="2" s="1"/>
  <c r="SB34" i="2" s="1"/>
  <c r="SB35" i="2" s="1"/>
  <c r="SB36" i="2" s="1"/>
  <c r="SB37" i="2" s="1"/>
  <c r="SB38" i="2" s="1"/>
  <c r="SB39" i="2" s="1"/>
  <c r="SB40" i="2" s="1"/>
  <c r="SB41" i="2" s="1"/>
  <c r="SB42" i="2" s="1"/>
  <c r="SB43" i="2" s="1"/>
  <c r="RN6" i="2"/>
  <c r="RN7" i="2" s="1"/>
  <c r="RN8" i="2" s="1"/>
  <c r="RN9" i="2" s="1"/>
  <c r="RN10" i="2" s="1"/>
  <c r="RN11" i="2" s="1"/>
  <c r="RN12" i="2" s="1"/>
  <c r="RN13" i="2" s="1"/>
  <c r="RN14" i="2" s="1"/>
  <c r="RN15" i="2" s="1"/>
  <c r="RN16" i="2" s="1"/>
  <c r="RN17" i="2" s="1"/>
  <c r="RN18" i="2" s="1"/>
  <c r="RN19" i="2" s="1"/>
  <c r="RN20" i="2" s="1"/>
  <c r="RN21" i="2" s="1"/>
  <c r="RN22" i="2" s="1"/>
  <c r="RN23" i="2" s="1"/>
  <c r="RN24" i="2" s="1"/>
  <c r="RN25" i="2" s="1"/>
  <c r="RN26" i="2" s="1"/>
  <c r="RN27" i="2" s="1"/>
  <c r="RN28" i="2" s="1"/>
  <c r="RN29" i="2" s="1"/>
  <c r="RN30" i="2" s="1"/>
  <c r="RN31" i="2" s="1"/>
  <c r="RN32" i="2" s="1"/>
  <c r="RN33" i="2" s="1"/>
  <c r="RN34" i="2" s="1"/>
  <c r="RN35" i="2" s="1"/>
  <c r="RN36" i="2" s="1"/>
  <c r="RN37" i="2" s="1"/>
  <c r="RN38" i="2" s="1"/>
  <c r="RN39" i="2" s="1"/>
  <c r="RN40" i="2" s="1"/>
  <c r="RN41" i="2" s="1"/>
  <c r="RN42" i="2" s="1"/>
  <c r="RN43" i="2" s="1"/>
  <c r="QZ6" i="2"/>
  <c r="QZ7" i="2" s="1"/>
  <c r="QZ8" i="2" s="1"/>
  <c r="QZ9" i="2" s="1"/>
  <c r="QZ10" i="2" s="1"/>
  <c r="QZ11" i="2" s="1"/>
  <c r="QZ12" i="2" s="1"/>
  <c r="QZ13" i="2" s="1"/>
  <c r="QZ14" i="2" s="1"/>
  <c r="QZ15" i="2" s="1"/>
  <c r="QZ16" i="2" s="1"/>
  <c r="QZ17" i="2" s="1"/>
  <c r="QZ18" i="2" s="1"/>
  <c r="QZ19" i="2" s="1"/>
  <c r="QZ20" i="2" s="1"/>
  <c r="QZ21" i="2" s="1"/>
  <c r="QZ22" i="2" s="1"/>
  <c r="QZ23" i="2" s="1"/>
  <c r="QZ24" i="2" s="1"/>
  <c r="QZ25" i="2" s="1"/>
  <c r="QZ26" i="2" s="1"/>
  <c r="QZ27" i="2" s="1"/>
  <c r="QZ28" i="2" s="1"/>
  <c r="QZ29" i="2" s="1"/>
  <c r="QZ30" i="2" s="1"/>
  <c r="QZ31" i="2" s="1"/>
  <c r="QZ32" i="2" s="1"/>
  <c r="QZ33" i="2" s="1"/>
  <c r="QZ34" i="2" s="1"/>
  <c r="QZ35" i="2" s="1"/>
  <c r="QZ36" i="2" s="1"/>
  <c r="QZ37" i="2" s="1"/>
  <c r="QZ38" i="2" s="1"/>
  <c r="QZ39" i="2" s="1"/>
  <c r="QZ40" i="2" s="1"/>
  <c r="QZ41" i="2" s="1"/>
  <c r="QZ42" i="2" s="1"/>
  <c r="QZ43" i="2" s="1"/>
  <c r="QS6" i="2"/>
  <c r="QS7" i="2" s="1"/>
  <c r="QS8" i="2" s="1"/>
  <c r="QS9" i="2" s="1"/>
  <c r="QS10" i="2" s="1"/>
  <c r="QS11" i="2" s="1"/>
  <c r="QS12" i="2" s="1"/>
  <c r="QS13" i="2" s="1"/>
  <c r="QS14" i="2" s="1"/>
  <c r="QS15" i="2" s="1"/>
  <c r="QS16" i="2" s="1"/>
  <c r="QS17" i="2" s="1"/>
  <c r="QS18" i="2" s="1"/>
  <c r="QS19" i="2" s="1"/>
  <c r="QS20" i="2" s="1"/>
  <c r="QS21" i="2" s="1"/>
  <c r="QS22" i="2" s="1"/>
  <c r="QS23" i="2" s="1"/>
  <c r="QS24" i="2" s="1"/>
  <c r="QS25" i="2" s="1"/>
  <c r="QS26" i="2" s="1"/>
  <c r="QS27" i="2" s="1"/>
  <c r="QS28" i="2" s="1"/>
  <c r="QS29" i="2" s="1"/>
  <c r="QS30" i="2" s="1"/>
  <c r="QS31" i="2" s="1"/>
  <c r="QS32" i="2" s="1"/>
  <c r="QS33" i="2" s="1"/>
  <c r="QS34" i="2" s="1"/>
  <c r="QS35" i="2" s="1"/>
  <c r="QS36" i="2" s="1"/>
  <c r="QS37" i="2" s="1"/>
  <c r="QS38" i="2" s="1"/>
  <c r="QS39" i="2" s="1"/>
  <c r="QS40" i="2" s="1"/>
  <c r="QS41" i="2" s="1"/>
  <c r="QS42" i="2" s="1"/>
  <c r="QS43" i="2" s="1"/>
  <c r="QL6" i="2"/>
  <c r="QL7" i="2" s="1"/>
  <c r="QL8" i="2" s="1"/>
  <c r="QL9" i="2" s="1"/>
  <c r="QL10" i="2" s="1"/>
  <c r="QL11" i="2" s="1"/>
  <c r="QL12" i="2" s="1"/>
  <c r="QL13" i="2" s="1"/>
  <c r="QL14" i="2" s="1"/>
  <c r="QL15" i="2" s="1"/>
  <c r="QL16" i="2" s="1"/>
  <c r="QL17" i="2" s="1"/>
  <c r="QL18" i="2" s="1"/>
  <c r="QL19" i="2" s="1"/>
  <c r="QL20" i="2" s="1"/>
  <c r="QL21" i="2" s="1"/>
  <c r="QL22" i="2" s="1"/>
  <c r="QL23" i="2" s="1"/>
  <c r="QL24" i="2" s="1"/>
  <c r="QL25" i="2" s="1"/>
  <c r="QL26" i="2" s="1"/>
  <c r="QL27" i="2" s="1"/>
  <c r="QL28" i="2" s="1"/>
  <c r="QL29" i="2" s="1"/>
  <c r="QL30" i="2" s="1"/>
  <c r="QL31" i="2" s="1"/>
  <c r="QL32" i="2" s="1"/>
  <c r="QL33" i="2" s="1"/>
  <c r="QL34" i="2" s="1"/>
  <c r="QL35" i="2" s="1"/>
  <c r="QL36" i="2" s="1"/>
  <c r="QL37" i="2" s="1"/>
  <c r="QL38" i="2" s="1"/>
  <c r="QL39" i="2" s="1"/>
  <c r="QL40" i="2" s="1"/>
  <c r="QL41" i="2" s="1"/>
  <c r="QL42" i="2" s="1"/>
  <c r="QL43" i="2" s="1"/>
  <c r="QE6" i="2"/>
  <c r="QE7" i="2" s="1"/>
  <c r="QE8" i="2" s="1"/>
  <c r="QE9" i="2" s="1"/>
  <c r="QE10" i="2" s="1"/>
  <c r="QE11" i="2" s="1"/>
  <c r="QE12" i="2" s="1"/>
  <c r="QE13" i="2" s="1"/>
  <c r="QE14" i="2" s="1"/>
  <c r="QE15" i="2" s="1"/>
  <c r="QE16" i="2" s="1"/>
  <c r="QE17" i="2" s="1"/>
  <c r="QE18" i="2" s="1"/>
  <c r="QE19" i="2" s="1"/>
  <c r="QE20" i="2" s="1"/>
  <c r="QE21" i="2" s="1"/>
  <c r="QE22" i="2" s="1"/>
  <c r="QE23" i="2" s="1"/>
  <c r="QE24" i="2" s="1"/>
  <c r="QE25" i="2" s="1"/>
  <c r="QE26" i="2" s="1"/>
  <c r="QE27" i="2" s="1"/>
  <c r="QE28" i="2" s="1"/>
  <c r="QE29" i="2" s="1"/>
  <c r="QE30" i="2" s="1"/>
  <c r="QE31" i="2" s="1"/>
  <c r="QE32" i="2" s="1"/>
  <c r="QE33" i="2" s="1"/>
  <c r="QE34" i="2" s="1"/>
  <c r="QE35" i="2" s="1"/>
  <c r="QE36" i="2" s="1"/>
  <c r="QE37" i="2" s="1"/>
  <c r="QE38" i="2" s="1"/>
  <c r="QE39" i="2" s="1"/>
  <c r="QE40" i="2" s="1"/>
  <c r="QE41" i="2" s="1"/>
  <c r="QE42" i="2" s="1"/>
  <c r="QE43" i="2" s="1"/>
  <c r="PX6" i="2"/>
  <c r="PX7" i="2" s="1"/>
  <c r="PX8" i="2" s="1"/>
  <c r="PX9" i="2" s="1"/>
  <c r="PX10" i="2" s="1"/>
  <c r="PX11" i="2" s="1"/>
  <c r="PX12" i="2" s="1"/>
  <c r="PX13" i="2" s="1"/>
  <c r="PX14" i="2" s="1"/>
  <c r="PX15" i="2" s="1"/>
  <c r="PX16" i="2" s="1"/>
  <c r="PX17" i="2" s="1"/>
  <c r="PX18" i="2" s="1"/>
  <c r="PX19" i="2" s="1"/>
  <c r="PX20" i="2" s="1"/>
  <c r="PX21" i="2" s="1"/>
  <c r="PX22" i="2" s="1"/>
  <c r="PX23" i="2" s="1"/>
  <c r="PX24" i="2" s="1"/>
  <c r="PX25" i="2" s="1"/>
  <c r="PX26" i="2" s="1"/>
  <c r="PX27" i="2" s="1"/>
  <c r="PX28" i="2" s="1"/>
  <c r="PX29" i="2" s="1"/>
  <c r="PX30" i="2" s="1"/>
  <c r="PX31" i="2" s="1"/>
  <c r="PX32" i="2" s="1"/>
  <c r="PX33" i="2" s="1"/>
  <c r="PX34" i="2" s="1"/>
  <c r="PX35" i="2" s="1"/>
  <c r="PX36" i="2" s="1"/>
  <c r="PX37" i="2" s="1"/>
  <c r="PX38" i="2" s="1"/>
  <c r="PX39" i="2" s="1"/>
  <c r="PX40" i="2" s="1"/>
  <c r="PX41" i="2" s="1"/>
  <c r="PX42" i="2" s="1"/>
  <c r="PX43" i="2" s="1"/>
  <c r="PQ6" i="2"/>
  <c r="PQ7" i="2" s="1"/>
  <c r="PQ8" i="2" s="1"/>
  <c r="PQ9" i="2" s="1"/>
  <c r="PQ10" i="2" s="1"/>
  <c r="PQ11" i="2" s="1"/>
  <c r="PQ12" i="2" s="1"/>
  <c r="PQ13" i="2" s="1"/>
  <c r="PQ14" i="2" s="1"/>
  <c r="PQ15" i="2" s="1"/>
  <c r="PQ16" i="2" s="1"/>
  <c r="PQ17" i="2" s="1"/>
  <c r="PQ18" i="2" s="1"/>
  <c r="PQ19" i="2" s="1"/>
  <c r="PQ20" i="2" s="1"/>
  <c r="PQ21" i="2" s="1"/>
  <c r="PQ22" i="2" s="1"/>
  <c r="PQ23" i="2" s="1"/>
  <c r="PQ24" i="2" s="1"/>
  <c r="PQ25" i="2" s="1"/>
  <c r="PQ26" i="2" s="1"/>
  <c r="PQ27" i="2" s="1"/>
  <c r="PQ28" i="2" s="1"/>
  <c r="PQ29" i="2" s="1"/>
  <c r="PQ30" i="2" s="1"/>
  <c r="PQ31" i="2" s="1"/>
  <c r="PQ32" i="2" s="1"/>
  <c r="PQ33" i="2" s="1"/>
  <c r="PQ34" i="2" s="1"/>
  <c r="PQ35" i="2" s="1"/>
  <c r="PQ36" i="2" s="1"/>
  <c r="PQ37" i="2" s="1"/>
  <c r="PQ38" i="2" s="1"/>
  <c r="PQ39" i="2" s="1"/>
  <c r="PQ40" i="2" s="1"/>
  <c r="PQ41" i="2" s="1"/>
  <c r="PQ42" i="2" s="1"/>
  <c r="PQ43" i="2" s="1"/>
  <c r="PJ6" i="2"/>
  <c r="PJ7" i="2" s="1"/>
  <c r="PJ8" i="2" s="1"/>
  <c r="PJ9" i="2" s="1"/>
  <c r="PJ10" i="2" s="1"/>
  <c r="PJ11" i="2" s="1"/>
  <c r="PJ12" i="2" s="1"/>
  <c r="PJ13" i="2" s="1"/>
  <c r="PJ14" i="2" s="1"/>
  <c r="PJ15" i="2" s="1"/>
  <c r="PJ16" i="2" s="1"/>
  <c r="PJ17" i="2" s="1"/>
  <c r="PJ18" i="2" s="1"/>
  <c r="PJ19" i="2" s="1"/>
  <c r="PJ20" i="2" s="1"/>
  <c r="PJ21" i="2" s="1"/>
  <c r="PJ22" i="2" s="1"/>
  <c r="PJ23" i="2" s="1"/>
  <c r="PJ24" i="2" s="1"/>
  <c r="PJ25" i="2" s="1"/>
  <c r="PJ26" i="2" s="1"/>
  <c r="PJ27" i="2" s="1"/>
  <c r="PJ28" i="2" s="1"/>
  <c r="PJ29" i="2" s="1"/>
  <c r="PJ30" i="2" s="1"/>
  <c r="PJ31" i="2" s="1"/>
  <c r="PJ32" i="2" s="1"/>
  <c r="PJ33" i="2" s="1"/>
  <c r="PJ34" i="2" s="1"/>
  <c r="PJ35" i="2" s="1"/>
  <c r="PJ36" i="2" s="1"/>
  <c r="PJ37" i="2" s="1"/>
  <c r="PJ38" i="2" s="1"/>
  <c r="PJ39" i="2" s="1"/>
  <c r="PJ40" i="2" s="1"/>
  <c r="PJ41" i="2" s="1"/>
  <c r="PJ42" i="2" s="1"/>
  <c r="PJ43" i="2" s="1"/>
  <c r="PC6" i="2"/>
  <c r="PC7" i="2" s="1"/>
  <c r="PC8" i="2" s="1"/>
  <c r="PC9" i="2" s="1"/>
  <c r="PC10" i="2" s="1"/>
  <c r="PC11" i="2" s="1"/>
  <c r="PC12" i="2" s="1"/>
  <c r="PC13" i="2" s="1"/>
  <c r="PC14" i="2" s="1"/>
  <c r="PC15" i="2" s="1"/>
  <c r="PC16" i="2" s="1"/>
  <c r="PC17" i="2" s="1"/>
  <c r="PC18" i="2" s="1"/>
  <c r="PC19" i="2" s="1"/>
  <c r="PC20" i="2" s="1"/>
  <c r="PC21" i="2" s="1"/>
  <c r="PC22" i="2" s="1"/>
  <c r="PC23" i="2" s="1"/>
  <c r="PC24" i="2" s="1"/>
  <c r="PC25" i="2" s="1"/>
  <c r="PC26" i="2" s="1"/>
  <c r="PC27" i="2" s="1"/>
  <c r="PC28" i="2" s="1"/>
  <c r="PC29" i="2" s="1"/>
  <c r="PC30" i="2" s="1"/>
  <c r="PC31" i="2" s="1"/>
  <c r="PC32" i="2" s="1"/>
  <c r="PC33" i="2" s="1"/>
  <c r="PC34" i="2" s="1"/>
  <c r="PC35" i="2" s="1"/>
  <c r="PC36" i="2" s="1"/>
  <c r="PC37" i="2" s="1"/>
  <c r="PC38" i="2" s="1"/>
  <c r="PC39" i="2" s="1"/>
  <c r="PC40" i="2" s="1"/>
  <c r="PC41" i="2" s="1"/>
  <c r="PC42" i="2" s="1"/>
  <c r="PC43" i="2" s="1"/>
  <c r="PC44" i="2" s="1"/>
  <c r="PC45" i="2" s="1"/>
  <c r="PC46" i="2" s="1"/>
  <c r="PC47" i="2" s="1"/>
  <c r="PC48" i="2" s="1"/>
  <c r="PC49" i="2" s="1"/>
  <c r="PC50" i="2" s="1"/>
  <c r="PC51" i="2" s="1"/>
  <c r="PC52" i="2" s="1"/>
  <c r="PC53" i="2" s="1"/>
  <c r="PC54" i="2" s="1"/>
  <c r="PC55" i="2" s="1"/>
  <c r="PC56" i="2" s="1"/>
  <c r="PC57" i="2" s="1"/>
  <c r="PC58" i="2" s="1"/>
  <c r="PC59" i="2" s="1"/>
  <c r="PC60" i="2" s="1"/>
  <c r="PC61" i="2" s="1"/>
  <c r="PC62" i="2" s="1"/>
  <c r="PC63" i="2" s="1"/>
  <c r="PC64" i="2" s="1"/>
  <c r="PC65" i="2" s="1"/>
  <c r="PC66" i="2" s="1"/>
  <c r="PC67" i="2" s="1"/>
  <c r="PC68" i="2" s="1"/>
  <c r="PC69" i="2" s="1"/>
  <c r="PC70" i="2" s="1"/>
  <c r="OV6" i="2"/>
  <c r="OV7" i="2" s="1"/>
  <c r="OV8" i="2" s="1"/>
  <c r="OV9" i="2" s="1"/>
  <c r="OV10" i="2" s="1"/>
  <c r="OV11" i="2" s="1"/>
  <c r="OV12" i="2" s="1"/>
  <c r="OV13" i="2" s="1"/>
  <c r="OV14" i="2" s="1"/>
  <c r="OV15" i="2" s="1"/>
  <c r="OV16" i="2" s="1"/>
  <c r="OV17" i="2" s="1"/>
  <c r="OV18" i="2" s="1"/>
  <c r="OV19" i="2" s="1"/>
  <c r="OV20" i="2" s="1"/>
  <c r="OV21" i="2" s="1"/>
  <c r="OV22" i="2" s="1"/>
  <c r="OV23" i="2" s="1"/>
  <c r="OV24" i="2" s="1"/>
  <c r="OV25" i="2" s="1"/>
  <c r="OV26" i="2" s="1"/>
  <c r="OV27" i="2" s="1"/>
  <c r="OV28" i="2" s="1"/>
  <c r="OV29" i="2" s="1"/>
  <c r="OV30" i="2" s="1"/>
  <c r="OV31" i="2" s="1"/>
  <c r="OV32" i="2" s="1"/>
  <c r="OV33" i="2" s="1"/>
  <c r="OV34" i="2" s="1"/>
  <c r="OV35" i="2" s="1"/>
  <c r="OV36" i="2" s="1"/>
  <c r="OV37" i="2" s="1"/>
  <c r="OV38" i="2" s="1"/>
  <c r="OV39" i="2" s="1"/>
  <c r="OV40" i="2" s="1"/>
  <c r="OV41" i="2" s="1"/>
  <c r="OV42" i="2" s="1"/>
  <c r="OV43" i="2" s="1"/>
  <c r="OV44" i="2" s="1"/>
  <c r="OV45" i="2" s="1"/>
  <c r="OV46" i="2" s="1"/>
  <c r="OV47" i="2" s="1"/>
  <c r="OV48" i="2" s="1"/>
  <c r="OV49" i="2" s="1"/>
  <c r="OV50" i="2" s="1"/>
  <c r="OV51" i="2" s="1"/>
  <c r="OV52" i="2" s="1"/>
  <c r="OV53" i="2" s="1"/>
  <c r="OV54" i="2" s="1"/>
  <c r="OV55" i="2" s="1"/>
  <c r="OV56" i="2" s="1"/>
  <c r="OV57" i="2" s="1"/>
  <c r="OV58" i="2" s="1"/>
  <c r="OV59" i="2" s="1"/>
  <c r="OV60" i="2" s="1"/>
  <c r="OV61" i="2" s="1"/>
  <c r="OV62" i="2" s="1"/>
  <c r="OV63" i="2" s="1"/>
  <c r="OV64" i="2" s="1"/>
  <c r="OV65" i="2" s="1"/>
  <c r="OV66" i="2" s="1"/>
  <c r="OV67" i="2" s="1"/>
  <c r="OV68" i="2" s="1"/>
  <c r="OV69" i="2" s="1"/>
  <c r="OV70" i="2" s="1"/>
  <c r="OA6" i="2"/>
  <c r="OA7" i="2" s="1"/>
  <c r="OA8" i="2" s="1"/>
  <c r="OA9" i="2" s="1"/>
  <c r="OA10" i="2" s="1"/>
  <c r="OA11" i="2" s="1"/>
  <c r="OA12" i="2" s="1"/>
  <c r="OA13" i="2" s="1"/>
  <c r="OA14" i="2" s="1"/>
  <c r="OA15" i="2" s="1"/>
  <c r="OA16" i="2" s="1"/>
  <c r="OA17" i="2" s="1"/>
  <c r="OA18" i="2" s="1"/>
  <c r="OA19" i="2" s="1"/>
  <c r="OA20" i="2" s="1"/>
  <c r="OA21" i="2" s="1"/>
  <c r="OA22" i="2" s="1"/>
  <c r="OA23" i="2" s="1"/>
  <c r="OA24" i="2" s="1"/>
  <c r="OA25" i="2" s="1"/>
  <c r="OA26" i="2" s="1"/>
  <c r="OA27" i="2" s="1"/>
  <c r="OA28" i="2" s="1"/>
  <c r="OA29" i="2" s="1"/>
  <c r="OA30" i="2" s="1"/>
  <c r="OA31" i="2" s="1"/>
  <c r="OA32" i="2" s="1"/>
  <c r="OA33" i="2" s="1"/>
  <c r="OA34" i="2" s="1"/>
  <c r="OA35" i="2" s="1"/>
  <c r="OA36" i="2" s="1"/>
  <c r="OA37" i="2" s="1"/>
  <c r="OA38" i="2" s="1"/>
  <c r="OA39" i="2" s="1"/>
  <c r="OA40" i="2" s="1"/>
  <c r="OA41" i="2" s="1"/>
  <c r="OA42" i="2" s="1"/>
  <c r="OA43" i="2" s="1"/>
  <c r="NT6" i="2"/>
  <c r="NT7" i="2" s="1"/>
  <c r="NT8" i="2" s="1"/>
  <c r="NT9" i="2" s="1"/>
  <c r="NT10" i="2" s="1"/>
  <c r="NT11" i="2" s="1"/>
  <c r="NT12" i="2" s="1"/>
  <c r="NT13" i="2" s="1"/>
  <c r="NT14" i="2" s="1"/>
  <c r="NT15" i="2" s="1"/>
  <c r="NT16" i="2" s="1"/>
  <c r="NT17" i="2" s="1"/>
  <c r="NT18" i="2" s="1"/>
  <c r="NT19" i="2" s="1"/>
  <c r="NT20" i="2" s="1"/>
  <c r="NT21" i="2" s="1"/>
  <c r="NT22" i="2" s="1"/>
  <c r="NT23" i="2" s="1"/>
  <c r="NT24" i="2" s="1"/>
  <c r="NT25" i="2" s="1"/>
  <c r="NT26" i="2" s="1"/>
  <c r="NT27" i="2" s="1"/>
  <c r="NT28" i="2" s="1"/>
  <c r="NT29" i="2" s="1"/>
  <c r="NT30" i="2" s="1"/>
  <c r="NT31" i="2" s="1"/>
  <c r="NT32" i="2" s="1"/>
  <c r="NT33" i="2" s="1"/>
  <c r="NT34" i="2" s="1"/>
  <c r="NT35" i="2" s="1"/>
  <c r="NT36" i="2" s="1"/>
  <c r="NT37" i="2" s="1"/>
  <c r="NT38" i="2" s="1"/>
  <c r="NT39" i="2" s="1"/>
  <c r="NT40" i="2" s="1"/>
  <c r="NT41" i="2" s="1"/>
  <c r="NT42" i="2" s="1"/>
  <c r="NT43" i="2" s="1"/>
  <c r="NM6" i="2"/>
  <c r="NM7" i="2" s="1"/>
  <c r="NM8" i="2" s="1"/>
  <c r="NM9" i="2" s="1"/>
  <c r="NM10" i="2" s="1"/>
  <c r="NM11" i="2" s="1"/>
  <c r="NM12" i="2" s="1"/>
  <c r="NM13" i="2" s="1"/>
  <c r="NM14" i="2" s="1"/>
  <c r="NM15" i="2" s="1"/>
  <c r="NM16" i="2" s="1"/>
  <c r="NM17" i="2" s="1"/>
  <c r="NM18" i="2" s="1"/>
  <c r="NM19" i="2" s="1"/>
  <c r="NM20" i="2" s="1"/>
  <c r="NM21" i="2" s="1"/>
  <c r="NM22" i="2" s="1"/>
  <c r="NM23" i="2" s="1"/>
  <c r="NM24" i="2" s="1"/>
  <c r="NM25" i="2" s="1"/>
  <c r="NM26" i="2" s="1"/>
  <c r="NM27" i="2" s="1"/>
  <c r="NM28" i="2" s="1"/>
  <c r="NM29" i="2" s="1"/>
  <c r="NM30" i="2" s="1"/>
  <c r="NM31" i="2" s="1"/>
  <c r="NM32" i="2" s="1"/>
  <c r="NM33" i="2" s="1"/>
  <c r="NM34" i="2" s="1"/>
  <c r="NM35" i="2" s="1"/>
  <c r="NM36" i="2" s="1"/>
  <c r="NM37" i="2" s="1"/>
  <c r="NM38" i="2" s="1"/>
  <c r="NM39" i="2" s="1"/>
  <c r="NM40" i="2" s="1"/>
  <c r="NM41" i="2" s="1"/>
  <c r="NM42" i="2" s="1"/>
  <c r="NM43" i="2" s="1"/>
  <c r="NF6" i="2"/>
  <c r="NF7" i="2" s="1"/>
  <c r="NF8" i="2" s="1"/>
  <c r="NF9" i="2" s="1"/>
  <c r="NF10" i="2" s="1"/>
  <c r="NF11" i="2" s="1"/>
  <c r="NF12" i="2" s="1"/>
  <c r="NF13" i="2" s="1"/>
  <c r="NF14" i="2" s="1"/>
  <c r="NF15" i="2" s="1"/>
  <c r="NF16" i="2" s="1"/>
  <c r="NF17" i="2" s="1"/>
  <c r="NF18" i="2" s="1"/>
  <c r="NF19" i="2" s="1"/>
  <c r="NF20" i="2" s="1"/>
  <c r="NF21" i="2" s="1"/>
  <c r="NF22" i="2" s="1"/>
  <c r="NF23" i="2" s="1"/>
  <c r="NF24" i="2" s="1"/>
  <c r="NF25" i="2" s="1"/>
  <c r="NF26" i="2" s="1"/>
  <c r="NF27" i="2" s="1"/>
  <c r="NF28" i="2" s="1"/>
  <c r="NF29" i="2" s="1"/>
  <c r="NF30" i="2" s="1"/>
  <c r="NF31" i="2" s="1"/>
  <c r="NF32" i="2" s="1"/>
  <c r="NF33" i="2" s="1"/>
  <c r="NF34" i="2" s="1"/>
  <c r="NF35" i="2" s="1"/>
  <c r="NF36" i="2" s="1"/>
  <c r="NF37" i="2" s="1"/>
  <c r="NF38" i="2" s="1"/>
  <c r="NF39" i="2" s="1"/>
  <c r="NF40" i="2" s="1"/>
  <c r="NF41" i="2" s="1"/>
  <c r="NF42" i="2" s="1"/>
  <c r="NF43" i="2" s="1"/>
  <c r="MY6" i="2"/>
  <c r="MY7" i="2" s="1"/>
  <c r="MY8" i="2" s="1"/>
  <c r="MY9" i="2" s="1"/>
  <c r="MY10" i="2" s="1"/>
  <c r="MY11" i="2" s="1"/>
  <c r="MY12" i="2" s="1"/>
  <c r="MY13" i="2" s="1"/>
  <c r="MY14" i="2" s="1"/>
  <c r="MY15" i="2" s="1"/>
  <c r="MY16" i="2" s="1"/>
  <c r="MY17" i="2" s="1"/>
  <c r="MY18" i="2" s="1"/>
  <c r="MY19" i="2" s="1"/>
  <c r="MY20" i="2" s="1"/>
  <c r="MY21" i="2" s="1"/>
  <c r="MY22" i="2" s="1"/>
  <c r="MY23" i="2" s="1"/>
  <c r="MY24" i="2" s="1"/>
  <c r="MY25" i="2" s="1"/>
  <c r="MY26" i="2" s="1"/>
  <c r="MY27" i="2" s="1"/>
  <c r="MY28" i="2" s="1"/>
  <c r="MY29" i="2" s="1"/>
  <c r="MY30" i="2" s="1"/>
  <c r="MY31" i="2" s="1"/>
  <c r="MY32" i="2" s="1"/>
  <c r="MY33" i="2" s="1"/>
  <c r="MY34" i="2" s="1"/>
  <c r="MY35" i="2" s="1"/>
  <c r="MY36" i="2" s="1"/>
  <c r="MY37" i="2" s="1"/>
  <c r="MY38" i="2" s="1"/>
  <c r="MY39" i="2" s="1"/>
  <c r="MY40" i="2" s="1"/>
  <c r="MY41" i="2" s="1"/>
  <c r="MY42" i="2" s="1"/>
  <c r="MY43" i="2" s="1"/>
  <c r="MR6" i="2"/>
  <c r="MR7" i="2" s="1"/>
  <c r="MR8" i="2" s="1"/>
  <c r="MR9" i="2" s="1"/>
  <c r="MR10" i="2" s="1"/>
  <c r="MR11" i="2" s="1"/>
  <c r="MR12" i="2" s="1"/>
  <c r="MR13" i="2" s="1"/>
  <c r="MR14" i="2" s="1"/>
  <c r="MR15" i="2" s="1"/>
  <c r="MR16" i="2" s="1"/>
  <c r="MR17" i="2" s="1"/>
  <c r="MR18" i="2" s="1"/>
  <c r="MR19" i="2" s="1"/>
  <c r="MR20" i="2" s="1"/>
  <c r="MR21" i="2" s="1"/>
  <c r="MR22" i="2" s="1"/>
  <c r="MR23" i="2" s="1"/>
  <c r="MR24" i="2" s="1"/>
  <c r="MR25" i="2" s="1"/>
  <c r="MR26" i="2" s="1"/>
  <c r="MR27" i="2" s="1"/>
  <c r="MR28" i="2" s="1"/>
  <c r="MR29" i="2" s="1"/>
  <c r="MR30" i="2" s="1"/>
  <c r="MR31" i="2" s="1"/>
  <c r="MR32" i="2" s="1"/>
  <c r="MR33" i="2" s="1"/>
  <c r="MR34" i="2" s="1"/>
  <c r="MR35" i="2" s="1"/>
  <c r="MR36" i="2" s="1"/>
  <c r="MR37" i="2" s="1"/>
  <c r="MR38" i="2" s="1"/>
  <c r="MR39" i="2" s="1"/>
  <c r="MR40" i="2" s="1"/>
  <c r="MR41" i="2" s="1"/>
  <c r="MR42" i="2" s="1"/>
  <c r="MR43" i="2" s="1"/>
  <c r="MK6" i="2"/>
  <c r="MK7" i="2" s="1"/>
  <c r="MK8" i="2" s="1"/>
  <c r="MK9" i="2" s="1"/>
  <c r="MK10" i="2" s="1"/>
  <c r="MK11" i="2" s="1"/>
  <c r="MK12" i="2" s="1"/>
  <c r="MK13" i="2" s="1"/>
  <c r="MK14" i="2" s="1"/>
  <c r="MK15" i="2" s="1"/>
  <c r="MK16" i="2" s="1"/>
  <c r="MK17" i="2" s="1"/>
  <c r="MK18" i="2" s="1"/>
  <c r="MK19" i="2" s="1"/>
  <c r="MK20" i="2" s="1"/>
  <c r="MK21" i="2" s="1"/>
  <c r="MK22" i="2" s="1"/>
  <c r="MK23" i="2" s="1"/>
  <c r="MK24" i="2" s="1"/>
  <c r="MK25" i="2" s="1"/>
  <c r="MK26" i="2" s="1"/>
  <c r="MK27" i="2" s="1"/>
  <c r="MK28" i="2" s="1"/>
  <c r="MK29" i="2" s="1"/>
  <c r="MK30" i="2" s="1"/>
  <c r="MK31" i="2" s="1"/>
  <c r="MK32" i="2" s="1"/>
  <c r="MK33" i="2" s="1"/>
  <c r="MK34" i="2" s="1"/>
  <c r="MK35" i="2" s="1"/>
  <c r="MK36" i="2" s="1"/>
  <c r="MK37" i="2" s="1"/>
  <c r="MK38" i="2" s="1"/>
  <c r="MK39" i="2" s="1"/>
  <c r="MK40" i="2" s="1"/>
  <c r="MK41" i="2" s="1"/>
  <c r="MK42" i="2" s="1"/>
  <c r="MK43" i="2" s="1"/>
  <c r="MD6" i="2"/>
  <c r="MD7" i="2" s="1"/>
  <c r="MD8" i="2" s="1"/>
  <c r="MD9" i="2" s="1"/>
  <c r="MD10" i="2" s="1"/>
  <c r="MD11" i="2" s="1"/>
  <c r="MD12" i="2" s="1"/>
  <c r="MD13" i="2" s="1"/>
  <c r="MD14" i="2" s="1"/>
  <c r="MD15" i="2" s="1"/>
  <c r="MD16" i="2" s="1"/>
  <c r="MD17" i="2" s="1"/>
  <c r="MD18" i="2" s="1"/>
  <c r="MD19" i="2" s="1"/>
  <c r="MD20" i="2" s="1"/>
  <c r="MD21" i="2" s="1"/>
  <c r="MD22" i="2" s="1"/>
  <c r="MD23" i="2" s="1"/>
  <c r="MD24" i="2" s="1"/>
  <c r="MD25" i="2" s="1"/>
  <c r="MD26" i="2" s="1"/>
  <c r="MD27" i="2" s="1"/>
  <c r="MD28" i="2" s="1"/>
  <c r="MD29" i="2" s="1"/>
  <c r="MD30" i="2" s="1"/>
  <c r="MD31" i="2" s="1"/>
  <c r="MD32" i="2" s="1"/>
  <c r="MD33" i="2" s="1"/>
  <c r="MD34" i="2" s="1"/>
  <c r="MD35" i="2" s="1"/>
  <c r="MD36" i="2" s="1"/>
  <c r="MD37" i="2" s="1"/>
  <c r="MD38" i="2" s="1"/>
  <c r="MD39" i="2" s="1"/>
  <c r="MD40" i="2" s="1"/>
  <c r="MD41" i="2" s="1"/>
  <c r="MD42" i="2" s="1"/>
  <c r="MD43" i="2" s="1"/>
  <c r="LW6" i="2"/>
  <c r="LW7" i="2" s="1"/>
  <c r="LW8" i="2" s="1"/>
  <c r="LW9" i="2" s="1"/>
  <c r="LW10" i="2" s="1"/>
  <c r="LW11" i="2" s="1"/>
  <c r="LW12" i="2" s="1"/>
  <c r="LW13" i="2" s="1"/>
  <c r="LW14" i="2" s="1"/>
  <c r="LW15" i="2" s="1"/>
  <c r="LW16" i="2" s="1"/>
  <c r="LW17" i="2" s="1"/>
  <c r="LW18" i="2" s="1"/>
  <c r="LW19" i="2" s="1"/>
  <c r="LW20" i="2" s="1"/>
  <c r="LW21" i="2" s="1"/>
  <c r="LW22" i="2" s="1"/>
  <c r="LW23" i="2" s="1"/>
  <c r="LW24" i="2" s="1"/>
  <c r="LW25" i="2" s="1"/>
  <c r="LW26" i="2" s="1"/>
  <c r="LW27" i="2" s="1"/>
  <c r="LW28" i="2" s="1"/>
  <c r="LW29" i="2" s="1"/>
  <c r="LW30" i="2" s="1"/>
  <c r="LW31" i="2" s="1"/>
  <c r="LW32" i="2" s="1"/>
  <c r="LW33" i="2" s="1"/>
  <c r="LW34" i="2" s="1"/>
  <c r="LW35" i="2" s="1"/>
  <c r="LW36" i="2" s="1"/>
  <c r="LW37" i="2" s="1"/>
  <c r="LW38" i="2" s="1"/>
  <c r="LW39" i="2" s="1"/>
  <c r="LW40" i="2" s="1"/>
  <c r="LW41" i="2" s="1"/>
  <c r="LW42" i="2" s="1"/>
  <c r="LW43" i="2" s="1"/>
  <c r="LP6" i="2"/>
  <c r="LP7" i="2" s="1"/>
  <c r="LP8" i="2" s="1"/>
  <c r="LP9" i="2" s="1"/>
  <c r="LP10" i="2" s="1"/>
  <c r="LP11" i="2" s="1"/>
  <c r="LP12" i="2" s="1"/>
  <c r="LP13" i="2" s="1"/>
  <c r="LP14" i="2" s="1"/>
  <c r="LP15" i="2" s="1"/>
  <c r="LP16" i="2" s="1"/>
  <c r="LP17" i="2" s="1"/>
  <c r="LP18" i="2" s="1"/>
  <c r="LP19" i="2" s="1"/>
  <c r="LP20" i="2" s="1"/>
  <c r="LP21" i="2" s="1"/>
  <c r="LP22" i="2" s="1"/>
  <c r="LP23" i="2" s="1"/>
  <c r="LP24" i="2" s="1"/>
  <c r="LP25" i="2" s="1"/>
  <c r="LP26" i="2" s="1"/>
  <c r="LP27" i="2" s="1"/>
  <c r="LP28" i="2" s="1"/>
  <c r="LP29" i="2" s="1"/>
  <c r="LP30" i="2" s="1"/>
  <c r="LP31" i="2" s="1"/>
  <c r="LP32" i="2" s="1"/>
  <c r="LP33" i="2" s="1"/>
  <c r="LP34" i="2" s="1"/>
  <c r="LP35" i="2" s="1"/>
  <c r="LP36" i="2" s="1"/>
  <c r="LP37" i="2" s="1"/>
  <c r="LP38" i="2" s="1"/>
  <c r="LP39" i="2" s="1"/>
  <c r="LP40" i="2" s="1"/>
  <c r="LP41" i="2" s="1"/>
  <c r="LP42" i="2" s="1"/>
  <c r="LP43" i="2" s="1"/>
  <c r="LI6" i="2"/>
  <c r="LI7" i="2" s="1"/>
  <c r="LI8" i="2" s="1"/>
  <c r="LI9" i="2" s="1"/>
  <c r="LI10" i="2" s="1"/>
  <c r="LI11" i="2" s="1"/>
  <c r="LI12" i="2" s="1"/>
  <c r="LI13" i="2" s="1"/>
  <c r="LI14" i="2" s="1"/>
  <c r="LI15" i="2" s="1"/>
  <c r="LI16" i="2" s="1"/>
  <c r="LI17" i="2" s="1"/>
  <c r="LI18" i="2" s="1"/>
  <c r="LI19" i="2" s="1"/>
  <c r="LI20" i="2" s="1"/>
  <c r="LI21" i="2" s="1"/>
  <c r="LI22" i="2" s="1"/>
  <c r="LI23" i="2" s="1"/>
  <c r="LI24" i="2" s="1"/>
  <c r="LI25" i="2" s="1"/>
  <c r="LI26" i="2" s="1"/>
  <c r="LI27" i="2" s="1"/>
  <c r="LI28" i="2" s="1"/>
  <c r="LI29" i="2" s="1"/>
  <c r="LI30" i="2" s="1"/>
  <c r="LI31" i="2" s="1"/>
  <c r="LI32" i="2" s="1"/>
  <c r="LI33" i="2" s="1"/>
  <c r="LI34" i="2" s="1"/>
  <c r="LI35" i="2" s="1"/>
  <c r="LI36" i="2" s="1"/>
  <c r="LI37" i="2" s="1"/>
  <c r="LI38" i="2" s="1"/>
  <c r="LI39" i="2" s="1"/>
  <c r="LI40" i="2" s="1"/>
  <c r="LI41" i="2" s="1"/>
  <c r="LI42" i="2" s="1"/>
  <c r="LI43" i="2" s="1"/>
  <c r="LB6" i="2"/>
  <c r="LB7" i="2" s="1"/>
  <c r="LB8" i="2" s="1"/>
  <c r="LB9" i="2" s="1"/>
  <c r="LB10" i="2" s="1"/>
  <c r="LB11" i="2" s="1"/>
  <c r="LB12" i="2" s="1"/>
  <c r="LB13" i="2" s="1"/>
  <c r="LB14" i="2" s="1"/>
  <c r="LB15" i="2" s="1"/>
  <c r="LB16" i="2" s="1"/>
  <c r="LB17" i="2" s="1"/>
  <c r="LB18" i="2" s="1"/>
  <c r="LB19" i="2" s="1"/>
  <c r="LB20" i="2" s="1"/>
  <c r="LB21" i="2" s="1"/>
  <c r="LB22" i="2" s="1"/>
  <c r="LB23" i="2" s="1"/>
  <c r="LB24" i="2" s="1"/>
  <c r="LB25" i="2" s="1"/>
  <c r="LB26" i="2" s="1"/>
  <c r="LB27" i="2" s="1"/>
  <c r="LB28" i="2" s="1"/>
  <c r="LB29" i="2" s="1"/>
  <c r="LB30" i="2" s="1"/>
  <c r="LB31" i="2" s="1"/>
  <c r="LB32" i="2" s="1"/>
  <c r="LB33" i="2" s="1"/>
  <c r="LB34" i="2" s="1"/>
  <c r="LB35" i="2" s="1"/>
  <c r="LB36" i="2" s="1"/>
  <c r="LB37" i="2" s="1"/>
  <c r="LB38" i="2" s="1"/>
  <c r="LB39" i="2" s="1"/>
  <c r="LB40" i="2" s="1"/>
  <c r="LB41" i="2" s="1"/>
  <c r="LB42" i="2" s="1"/>
  <c r="LB43" i="2" s="1"/>
  <c r="KU6" i="2"/>
  <c r="KU7" i="2" s="1"/>
  <c r="KU8" i="2" s="1"/>
  <c r="KU9" i="2" s="1"/>
  <c r="KU10" i="2" s="1"/>
  <c r="KU11" i="2" s="1"/>
  <c r="KU12" i="2" s="1"/>
  <c r="KU13" i="2" s="1"/>
  <c r="KU14" i="2" s="1"/>
  <c r="KU15" i="2" s="1"/>
  <c r="KU16" i="2" s="1"/>
  <c r="KU17" i="2" s="1"/>
  <c r="KU18" i="2" s="1"/>
  <c r="KU19" i="2" s="1"/>
  <c r="KU20" i="2" s="1"/>
  <c r="KU21" i="2" s="1"/>
  <c r="KU22" i="2" s="1"/>
  <c r="KU23" i="2" s="1"/>
  <c r="KU24" i="2" s="1"/>
  <c r="KU25" i="2" s="1"/>
  <c r="KU26" i="2" s="1"/>
  <c r="KU27" i="2" s="1"/>
  <c r="KU28" i="2" s="1"/>
  <c r="KU29" i="2" s="1"/>
  <c r="KU30" i="2" s="1"/>
  <c r="KU31" i="2" s="1"/>
  <c r="KU32" i="2" s="1"/>
  <c r="KU33" i="2" s="1"/>
  <c r="KU34" i="2" s="1"/>
  <c r="KU35" i="2" s="1"/>
  <c r="KU36" i="2" s="1"/>
  <c r="KU37" i="2" s="1"/>
  <c r="KU38" i="2" s="1"/>
  <c r="KU39" i="2" s="1"/>
  <c r="KU40" i="2" s="1"/>
  <c r="KU41" i="2" s="1"/>
  <c r="KU42" i="2" s="1"/>
  <c r="KU43" i="2" s="1"/>
  <c r="KN6" i="2"/>
  <c r="KN7" i="2" s="1"/>
  <c r="KN8" i="2" s="1"/>
  <c r="KN9" i="2" s="1"/>
  <c r="KN10" i="2" s="1"/>
  <c r="KN11" i="2" s="1"/>
  <c r="KN12" i="2" s="1"/>
  <c r="KN13" i="2" s="1"/>
  <c r="KN14" i="2" s="1"/>
  <c r="KN15" i="2" s="1"/>
  <c r="KN16" i="2" s="1"/>
  <c r="KN17" i="2" s="1"/>
  <c r="KN18" i="2" s="1"/>
  <c r="KN19" i="2" s="1"/>
  <c r="KN20" i="2" s="1"/>
  <c r="KN21" i="2" s="1"/>
  <c r="KN22" i="2" s="1"/>
  <c r="KN23" i="2" s="1"/>
  <c r="KN24" i="2" s="1"/>
  <c r="KN25" i="2" s="1"/>
  <c r="KN26" i="2" s="1"/>
  <c r="KN27" i="2" s="1"/>
  <c r="KN28" i="2" s="1"/>
  <c r="KN29" i="2" s="1"/>
  <c r="KN30" i="2" s="1"/>
  <c r="KN31" i="2" s="1"/>
  <c r="KN32" i="2" s="1"/>
  <c r="KN33" i="2" s="1"/>
  <c r="KN34" i="2" s="1"/>
  <c r="KN35" i="2" s="1"/>
  <c r="KN36" i="2" s="1"/>
  <c r="KN37" i="2" s="1"/>
  <c r="KN38" i="2" s="1"/>
  <c r="KN39" i="2" s="1"/>
  <c r="KN40" i="2" s="1"/>
  <c r="KN41" i="2" s="1"/>
  <c r="KN42" i="2" s="1"/>
  <c r="KN43" i="2" s="1"/>
  <c r="KG6" i="2"/>
  <c r="KG7" i="2" s="1"/>
  <c r="KG8" i="2" s="1"/>
  <c r="KG9" i="2" s="1"/>
  <c r="KG10" i="2" s="1"/>
  <c r="KG11" i="2" s="1"/>
  <c r="KG12" i="2" s="1"/>
  <c r="KG13" i="2" s="1"/>
  <c r="KG14" i="2" s="1"/>
  <c r="KG15" i="2" s="1"/>
  <c r="KG16" i="2" s="1"/>
  <c r="KG17" i="2" s="1"/>
  <c r="KG18" i="2" s="1"/>
  <c r="KG19" i="2" s="1"/>
  <c r="KG20" i="2" s="1"/>
  <c r="KG21" i="2" s="1"/>
  <c r="KG22" i="2" s="1"/>
  <c r="KG23" i="2" s="1"/>
  <c r="KG24" i="2" s="1"/>
  <c r="KG25" i="2" s="1"/>
  <c r="KG26" i="2" s="1"/>
  <c r="KG27" i="2" s="1"/>
  <c r="KG28" i="2" s="1"/>
  <c r="KG29" i="2" s="1"/>
  <c r="KG30" i="2" s="1"/>
  <c r="KG31" i="2" s="1"/>
  <c r="KG32" i="2" s="1"/>
  <c r="KG33" i="2" s="1"/>
  <c r="KG34" i="2" s="1"/>
  <c r="KG35" i="2" s="1"/>
  <c r="KG36" i="2" s="1"/>
  <c r="KG37" i="2" s="1"/>
  <c r="KG38" i="2" s="1"/>
  <c r="KG39" i="2" s="1"/>
  <c r="KG40" i="2" s="1"/>
  <c r="KG41" i="2" s="1"/>
  <c r="KG42" i="2" s="1"/>
  <c r="KG43" i="2" s="1"/>
  <c r="JZ6" i="2"/>
  <c r="JZ7" i="2" s="1"/>
  <c r="JZ8" i="2" s="1"/>
  <c r="JZ9" i="2" s="1"/>
  <c r="JZ10" i="2" s="1"/>
  <c r="JZ11" i="2" s="1"/>
  <c r="JZ12" i="2" s="1"/>
  <c r="JZ13" i="2" s="1"/>
  <c r="JZ14" i="2" s="1"/>
  <c r="JZ15" i="2" s="1"/>
  <c r="JZ16" i="2" s="1"/>
  <c r="JZ17" i="2" s="1"/>
  <c r="JZ18" i="2" s="1"/>
  <c r="JZ19" i="2" s="1"/>
  <c r="JZ20" i="2" s="1"/>
  <c r="JZ21" i="2" s="1"/>
  <c r="JZ22" i="2" s="1"/>
  <c r="JZ23" i="2" s="1"/>
  <c r="JZ24" i="2" s="1"/>
  <c r="JZ25" i="2" s="1"/>
  <c r="JZ26" i="2" s="1"/>
  <c r="JZ27" i="2" s="1"/>
  <c r="JZ28" i="2" s="1"/>
  <c r="JZ29" i="2" s="1"/>
  <c r="JZ30" i="2" s="1"/>
  <c r="JZ31" i="2" s="1"/>
  <c r="JZ32" i="2" s="1"/>
  <c r="JZ33" i="2" s="1"/>
  <c r="JZ34" i="2" s="1"/>
  <c r="JZ35" i="2" s="1"/>
  <c r="JZ36" i="2" s="1"/>
  <c r="JZ37" i="2" s="1"/>
  <c r="JZ38" i="2" s="1"/>
  <c r="JZ39" i="2" s="1"/>
  <c r="JZ40" i="2" s="1"/>
  <c r="JZ41" i="2" s="1"/>
  <c r="JZ42" i="2" s="1"/>
  <c r="JZ43" i="2" s="1"/>
  <c r="JS6" i="2"/>
  <c r="JS7" i="2" s="1"/>
  <c r="JS8" i="2" s="1"/>
  <c r="JS9" i="2" s="1"/>
  <c r="JS10" i="2" s="1"/>
  <c r="JS11" i="2" s="1"/>
  <c r="JS12" i="2" s="1"/>
  <c r="JS13" i="2" s="1"/>
  <c r="JS14" i="2" s="1"/>
  <c r="JS15" i="2" s="1"/>
  <c r="JS16" i="2" s="1"/>
  <c r="JS17" i="2" s="1"/>
  <c r="JS18" i="2" s="1"/>
  <c r="JS19" i="2" s="1"/>
  <c r="JS20" i="2" s="1"/>
  <c r="JS21" i="2" s="1"/>
  <c r="JS22" i="2" s="1"/>
  <c r="JS23" i="2" s="1"/>
  <c r="JS24" i="2" s="1"/>
  <c r="JS25" i="2" s="1"/>
  <c r="JS26" i="2" s="1"/>
  <c r="JS27" i="2" s="1"/>
  <c r="JS28" i="2" s="1"/>
  <c r="JS29" i="2" s="1"/>
  <c r="JS30" i="2" s="1"/>
  <c r="JS31" i="2" s="1"/>
  <c r="JS32" i="2" s="1"/>
  <c r="JS33" i="2" s="1"/>
  <c r="JS34" i="2" s="1"/>
  <c r="JS35" i="2" s="1"/>
  <c r="JS36" i="2" s="1"/>
  <c r="JS37" i="2" s="1"/>
  <c r="JS38" i="2" s="1"/>
  <c r="JS39" i="2" s="1"/>
  <c r="JS40" i="2" s="1"/>
  <c r="JS41" i="2" s="1"/>
  <c r="JS42" i="2" s="1"/>
  <c r="JS43" i="2" s="1"/>
  <c r="JE6" i="2"/>
  <c r="JE7" i="2" s="1"/>
  <c r="JE8" i="2" s="1"/>
  <c r="JE9" i="2" s="1"/>
  <c r="JE10" i="2" s="1"/>
  <c r="JE11" i="2" s="1"/>
  <c r="JE12" i="2" s="1"/>
  <c r="JE13" i="2" s="1"/>
  <c r="JE14" i="2" s="1"/>
  <c r="JE15" i="2" s="1"/>
  <c r="JE16" i="2" s="1"/>
  <c r="JE17" i="2" s="1"/>
  <c r="JE18" i="2" s="1"/>
  <c r="JE19" i="2" s="1"/>
  <c r="JE20" i="2" s="1"/>
  <c r="JE21" i="2" s="1"/>
  <c r="JE22" i="2" s="1"/>
  <c r="JE23" i="2" s="1"/>
  <c r="JE24" i="2" s="1"/>
  <c r="JE25" i="2" s="1"/>
  <c r="JE26" i="2" s="1"/>
  <c r="JE27" i="2" s="1"/>
  <c r="JE28" i="2" s="1"/>
  <c r="JE29" i="2" s="1"/>
  <c r="JE30" i="2" s="1"/>
  <c r="JE31" i="2" s="1"/>
  <c r="JE32" i="2" s="1"/>
  <c r="JE33" i="2" s="1"/>
  <c r="JE34" i="2" s="1"/>
  <c r="JE35" i="2" s="1"/>
  <c r="JE36" i="2" s="1"/>
  <c r="JE37" i="2" s="1"/>
  <c r="JE38" i="2" s="1"/>
  <c r="JE39" i="2" s="1"/>
  <c r="JE40" i="2" s="1"/>
  <c r="JE41" i="2" s="1"/>
  <c r="JE42" i="2" s="1"/>
  <c r="JE43" i="2" s="1"/>
  <c r="IX6" i="2"/>
  <c r="IX7" i="2" s="1"/>
  <c r="IX8" i="2" s="1"/>
  <c r="IX9" i="2" s="1"/>
  <c r="IX10" i="2" s="1"/>
  <c r="IX11" i="2" s="1"/>
  <c r="IX12" i="2" s="1"/>
  <c r="IX13" i="2" s="1"/>
  <c r="IX14" i="2" s="1"/>
  <c r="IX15" i="2" s="1"/>
  <c r="IX16" i="2" s="1"/>
  <c r="IX17" i="2" s="1"/>
  <c r="IX18" i="2" s="1"/>
  <c r="IX19" i="2" s="1"/>
  <c r="IX20" i="2" s="1"/>
  <c r="IX21" i="2" s="1"/>
  <c r="IX22" i="2" s="1"/>
  <c r="IX23" i="2" s="1"/>
  <c r="IX24" i="2" s="1"/>
  <c r="IX25" i="2" s="1"/>
  <c r="IX26" i="2" s="1"/>
  <c r="IX27" i="2" s="1"/>
  <c r="IX28" i="2" s="1"/>
  <c r="IX29" i="2" s="1"/>
  <c r="IX30" i="2" s="1"/>
  <c r="IX31" i="2" s="1"/>
  <c r="IX32" i="2" s="1"/>
  <c r="IX33" i="2" s="1"/>
  <c r="IX34" i="2" s="1"/>
  <c r="IX35" i="2" s="1"/>
  <c r="IX36" i="2" s="1"/>
  <c r="IX37" i="2" s="1"/>
  <c r="IX38" i="2" s="1"/>
  <c r="IX39" i="2" s="1"/>
  <c r="IX40" i="2" s="1"/>
  <c r="IX41" i="2" s="1"/>
  <c r="IX42" i="2" s="1"/>
  <c r="IX43" i="2" s="1"/>
  <c r="IX44" i="2" s="1"/>
  <c r="IX45" i="2" s="1"/>
  <c r="IX46" i="2" s="1"/>
  <c r="IX47" i="2" s="1"/>
  <c r="IX48" i="2" s="1"/>
  <c r="IX49" i="2" s="1"/>
  <c r="IX50" i="2" s="1"/>
  <c r="IX51" i="2" s="1"/>
  <c r="IX52" i="2" s="1"/>
  <c r="IX53" i="2" s="1"/>
  <c r="IX54" i="2" s="1"/>
  <c r="IX55" i="2" s="1"/>
  <c r="IX56" i="2" s="1"/>
  <c r="IX57" i="2" s="1"/>
  <c r="IX58" i="2" s="1"/>
  <c r="IQ6" i="2"/>
  <c r="IQ7" i="2" s="1"/>
  <c r="IQ8" i="2" s="1"/>
  <c r="IQ9" i="2" s="1"/>
  <c r="IQ10" i="2" s="1"/>
  <c r="IQ11" i="2" s="1"/>
  <c r="IQ12" i="2" s="1"/>
  <c r="IQ13" i="2" s="1"/>
  <c r="IQ14" i="2" s="1"/>
  <c r="IQ15" i="2" s="1"/>
  <c r="IQ16" i="2" s="1"/>
  <c r="IQ17" i="2" s="1"/>
  <c r="IQ18" i="2" s="1"/>
  <c r="IQ19" i="2" s="1"/>
  <c r="IQ20" i="2" s="1"/>
  <c r="IQ21" i="2" s="1"/>
  <c r="IQ22" i="2" s="1"/>
  <c r="IQ23" i="2" s="1"/>
  <c r="IQ24" i="2" s="1"/>
  <c r="IQ25" i="2" s="1"/>
  <c r="IQ26" i="2" s="1"/>
  <c r="IQ27" i="2" s="1"/>
  <c r="IQ28" i="2" s="1"/>
  <c r="IQ29" i="2" s="1"/>
  <c r="IQ30" i="2" s="1"/>
  <c r="IQ31" i="2" s="1"/>
  <c r="IQ32" i="2" s="1"/>
  <c r="IQ33" i="2" s="1"/>
  <c r="IQ34" i="2" s="1"/>
  <c r="IQ35" i="2" s="1"/>
  <c r="IQ36" i="2" s="1"/>
  <c r="IQ37" i="2" s="1"/>
  <c r="IQ38" i="2" s="1"/>
  <c r="IQ39" i="2" s="1"/>
  <c r="IQ40" i="2" s="1"/>
  <c r="IQ41" i="2" s="1"/>
  <c r="IQ42" i="2" s="1"/>
  <c r="IQ43" i="2" s="1"/>
  <c r="IQ44" i="2" s="1"/>
  <c r="IQ45" i="2" s="1"/>
  <c r="IQ46" i="2" s="1"/>
  <c r="IQ47" i="2" s="1"/>
  <c r="IQ48" i="2" s="1"/>
  <c r="IQ49" i="2" s="1"/>
  <c r="IQ50" i="2" s="1"/>
  <c r="IQ51" i="2" s="1"/>
  <c r="IQ52" i="2" s="1"/>
  <c r="IQ53" i="2" s="1"/>
  <c r="IQ54" i="2" s="1"/>
  <c r="IQ55" i="2" s="1"/>
  <c r="IQ56" i="2" s="1"/>
  <c r="IQ57" i="2" s="1"/>
  <c r="IQ58" i="2" s="1"/>
  <c r="IJ6" i="2"/>
  <c r="IJ7" i="2" s="1"/>
  <c r="IJ8" i="2" s="1"/>
  <c r="IJ9" i="2" s="1"/>
  <c r="IJ10" i="2" s="1"/>
  <c r="IJ11" i="2" s="1"/>
  <c r="IJ12" i="2" s="1"/>
  <c r="IJ13" i="2" s="1"/>
  <c r="IJ14" i="2" s="1"/>
  <c r="IJ15" i="2" s="1"/>
  <c r="IJ16" i="2" s="1"/>
  <c r="IJ17" i="2" s="1"/>
  <c r="IJ18" i="2" s="1"/>
  <c r="IJ19" i="2" s="1"/>
  <c r="IJ20" i="2" s="1"/>
  <c r="IJ21" i="2" s="1"/>
  <c r="IJ22" i="2" s="1"/>
  <c r="IJ23" i="2" s="1"/>
  <c r="IJ24" i="2" s="1"/>
  <c r="IJ25" i="2" s="1"/>
  <c r="IJ26" i="2" s="1"/>
  <c r="IJ27" i="2" s="1"/>
  <c r="IJ28" i="2" s="1"/>
  <c r="IJ29" i="2" s="1"/>
  <c r="IJ30" i="2" s="1"/>
  <c r="IJ31" i="2" s="1"/>
  <c r="IJ32" i="2" s="1"/>
  <c r="IJ33" i="2" s="1"/>
  <c r="IJ34" i="2" s="1"/>
  <c r="IJ35" i="2" s="1"/>
  <c r="IJ36" i="2" s="1"/>
  <c r="IJ37" i="2" s="1"/>
  <c r="IJ38" i="2" s="1"/>
  <c r="IJ39" i="2" s="1"/>
  <c r="IJ40" i="2" s="1"/>
  <c r="IJ41" i="2" s="1"/>
  <c r="IJ42" i="2" s="1"/>
  <c r="IJ43" i="2" s="1"/>
  <c r="IJ44" i="2" s="1"/>
  <c r="IJ45" i="2" s="1"/>
  <c r="IJ46" i="2" s="1"/>
  <c r="IJ47" i="2" s="1"/>
  <c r="IJ48" i="2" s="1"/>
  <c r="IJ49" i="2" s="1"/>
  <c r="IJ50" i="2" s="1"/>
  <c r="IJ51" i="2" s="1"/>
  <c r="IJ52" i="2" s="1"/>
  <c r="IJ53" i="2" s="1"/>
  <c r="IJ54" i="2" s="1"/>
  <c r="IJ55" i="2" s="1"/>
  <c r="IJ56" i="2" s="1"/>
  <c r="IJ57" i="2" s="1"/>
  <c r="IJ58" i="2" s="1"/>
  <c r="IC6" i="2"/>
  <c r="IC7" i="2" s="1"/>
  <c r="IC8" i="2" s="1"/>
  <c r="IC9" i="2" s="1"/>
  <c r="IC10" i="2" s="1"/>
  <c r="IC11" i="2" s="1"/>
  <c r="IC12" i="2" s="1"/>
  <c r="IC13" i="2" s="1"/>
  <c r="IC14" i="2" s="1"/>
  <c r="IC15" i="2" s="1"/>
  <c r="IC16" i="2" s="1"/>
  <c r="IC17" i="2" s="1"/>
  <c r="IC18" i="2" s="1"/>
  <c r="IC19" i="2" s="1"/>
  <c r="IC20" i="2" s="1"/>
  <c r="IC21" i="2" s="1"/>
  <c r="IC22" i="2" s="1"/>
  <c r="IC23" i="2" s="1"/>
  <c r="IC24" i="2" s="1"/>
  <c r="IC25" i="2" s="1"/>
  <c r="IC26" i="2" s="1"/>
  <c r="IC27" i="2" s="1"/>
  <c r="IC28" i="2" s="1"/>
  <c r="IC29" i="2" s="1"/>
  <c r="IC30" i="2" s="1"/>
  <c r="IC31" i="2" s="1"/>
  <c r="IC32" i="2" s="1"/>
  <c r="IC33" i="2" s="1"/>
  <c r="IC34" i="2" s="1"/>
  <c r="IC35" i="2" s="1"/>
  <c r="IC36" i="2" s="1"/>
  <c r="IC37" i="2" s="1"/>
  <c r="IC38" i="2" s="1"/>
  <c r="IC39" i="2" s="1"/>
  <c r="IC40" i="2" s="1"/>
  <c r="IC41" i="2" s="1"/>
  <c r="IC42" i="2" s="1"/>
  <c r="IC43" i="2" s="1"/>
  <c r="HV6" i="2"/>
  <c r="HV7" i="2" s="1"/>
  <c r="HV8" i="2" s="1"/>
  <c r="HV9" i="2" s="1"/>
  <c r="HV10" i="2" s="1"/>
  <c r="HV11" i="2" s="1"/>
  <c r="HV12" i="2" s="1"/>
  <c r="HV13" i="2" s="1"/>
  <c r="HV14" i="2" s="1"/>
  <c r="HV15" i="2" s="1"/>
  <c r="HV16" i="2" s="1"/>
  <c r="HV17" i="2" s="1"/>
  <c r="HV18" i="2" s="1"/>
  <c r="HV19" i="2" s="1"/>
  <c r="HV20" i="2" s="1"/>
  <c r="HV21" i="2" s="1"/>
  <c r="HV22" i="2" s="1"/>
  <c r="HV23" i="2" s="1"/>
  <c r="HV24" i="2" s="1"/>
  <c r="HV25" i="2" s="1"/>
  <c r="HV26" i="2" s="1"/>
  <c r="HV27" i="2" s="1"/>
  <c r="HV28" i="2" s="1"/>
  <c r="HV29" i="2" s="1"/>
  <c r="HV30" i="2" s="1"/>
  <c r="HV31" i="2" s="1"/>
  <c r="HV32" i="2" s="1"/>
  <c r="HV33" i="2" s="1"/>
  <c r="HV34" i="2" s="1"/>
  <c r="HV35" i="2" s="1"/>
  <c r="HV36" i="2" s="1"/>
  <c r="HV37" i="2" s="1"/>
  <c r="HV38" i="2" s="1"/>
  <c r="HV39" i="2" s="1"/>
  <c r="HV40" i="2" s="1"/>
  <c r="HV41" i="2" s="1"/>
  <c r="HV42" i="2" s="1"/>
  <c r="HV43" i="2" s="1"/>
  <c r="HO6" i="2"/>
  <c r="HO7" i="2" s="1"/>
  <c r="HO8" i="2" s="1"/>
  <c r="HO9" i="2" s="1"/>
  <c r="HO10" i="2" s="1"/>
  <c r="HO11" i="2" s="1"/>
  <c r="HO12" i="2" s="1"/>
  <c r="HO13" i="2" s="1"/>
  <c r="HO14" i="2" s="1"/>
  <c r="HO15" i="2" s="1"/>
  <c r="HO16" i="2" s="1"/>
  <c r="HO17" i="2" s="1"/>
  <c r="HO18" i="2" s="1"/>
  <c r="HO19" i="2" s="1"/>
  <c r="HO20" i="2" s="1"/>
  <c r="HO21" i="2" s="1"/>
  <c r="HO22" i="2" s="1"/>
  <c r="HO23" i="2" s="1"/>
  <c r="HO24" i="2" s="1"/>
  <c r="HO25" i="2" s="1"/>
  <c r="HO26" i="2" s="1"/>
  <c r="HO27" i="2" s="1"/>
  <c r="HO28" i="2" s="1"/>
  <c r="HO29" i="2" s="1"/>
  <c r="HO30" i="2" s="1"/>
  <c r="HO31" i="2" s="1"/>
  <c r="HO32" i="2" s="1"/>
  <c r="HO33" i="2" s="1"/>
  <c r="HO34" i="2" s="1"/>
  <c r="HO35" i="2" s="1"/>
  <c r="HO36" i="2" s="1"/>
  <c r="HO37" i="2" s="1"/>
  <c r="HO38" i="2" s="1"/>
  <c r="HO39" i="2" s="1"/>
  <c r="HO40" i="2" s="1"/>
  <c r="HO41" i="2" s="1"/>
  <c r="HO42" i="2" s="1"/>
  <c r="HO43" i="2" s="1"/>
  <c r="HH6" i="2"/>
  <c r="HH7" i="2" s="1"/>
  <c r="HH8" i="2" s="1"/>
  <c r="HH9" i="2" s="1"/>
  <c r="HH10" i="2" s="1"/>
  <c r="HH11" i="2" s="1"/>
  <c r="HH12" i="2" s="1"/>
  <c r="HH13" i="2" s="1"/>
  <c r="HH14" i="2" s="1"/>
  <c r="HH15" i="2" s="1"/>
  <c r="HH16" i="2" s="1"/>
  <c r="HH17" i="2" s="1"/>
  <c r="HH18" i="2" s="1"/>
  <c r="HH19" i="2" s="1"/>
  <c r="HH20" i="2" s="1"/>
  <c r="HH21" i="2" s="1"/>
  <c r="HH22" i="2" s="1"/>
  <c r="HH23" i="2" s="1"/>
  <c r="HH24" i="2" s="1"/>
  <c r="HH25" i="2" s="1"/>
  <c r="HH26" i="2" s="1"/>
  <c r="HH27" i="2" s="1"/>
  <c r="HH28" i="2" s="1"/>
  <c r="HH29" i="2" s="1"/>
  <c r="HH30" i="2" s="1"/>
  <c r="HH31" i="2" s="1"/>
  <c r="HH32" i="2" s="1"/>
  <c r="HH33" i="2" s="1"/>
  <c r="HH34" i="2" s="1"/>
  <c r="HH35" i="2" s="1"/>
  <c r="HH36" i="2" s="1"/>
  <c r="HH37" i="2" s="1"/>
  <c r="HH38" i="2" s="1"/>
  <c r="HH39" i="2" s="1"/>
  <c r="HH40" i="2" s="1"/>
  <c r="HH41" i="2" s="1"/>
  <c r="HH42" i="2" s="1"/>
  <c r="HH43" i="2" s="1"/>
  <c r="HA6" i="2"/>
  <c r="HA7" i="2" s="1"/>
  <c r="HA8" i="2" s="1"/>
  <c r="HA9" i="2" s="1"/>
  <c r="HA10" i="2" s="1"/>
  <c r="HA11" i="2" s="1"/>
  <c r="HA12" i="2" s="1"/>
  <c r="HA13" i="2" s="1"/>
  <c r="HA14" i="2" s="1"/>
  <c r="HA15" i="2" s="1"/>
  <c r="HA16" i="2" s="1"/>
  <c r="HA17" i="2" s="1"/>
  <c r="HA18" i="2" s="1"/>
  <c r="HA19" i="2" s="1"/>
  <c r="HA20" i="2" s="1"/>
  <c r="HA21" i="2" s="1"/>
  <c r="HA22" i="2" s="1"/>
  <c r="HA23" i="2" s="1"/>
  <c r="HA24" i="2" s="1"/>
  <c r="HA25" i="2" s="1"/>
  <c r="HA26" i="2" s="1"/>
  <c r="HA27" i="2" s="1"/>
  <c r="HA28" i="2" s="1"/>
  <c r="HA29" i="2" s="1"/>
  <c r="HA30" i="2" s="1"/>
  <c r="HA31" i="2" s="1"/>
  <c r="HA32" i="2" s="1"/>
  <c r="HA33" i="2" s="1"/>
  <c r="HA34" i="2" s="1"/>
  <c r="HA35" i="2" s="1"/>
  <c r="HA36" i="2" s="1"/>
  <c r="HA37" i="2" s="1"/>
  <c r="HA38" i="2" s="1"/>
  <c r="HA39" i="2" s="1"/>
  <c r="HA40" i="2" s="1"/>
  <c r="HA41" i="2" s="1"/>
  <c r="HA42" i="2" s="1"/>
  <c r="HA43" i="2" s="1"/>
  <c r="GT6" i="2"/>
  <c r="GT7" i="2" s="1"/>
  <c r="GT8" i="2" s="1"/>
  <c r="GT9" i="2" s="1"/>
  <c r="GT10" i="2" s="1"/>
  <c r="GT11" i="2" s="1"/>
  <c r="GT12" i="2" s="1"/>
  <c r="GT13" i="2" s="1"/>
  <c r="GT14" i="2" s="1"/>
  <c r="GT15" i="2" s="1"/>
  <c r="GT16" i="2" s="1"/>
  <c r="GT17" i="2" s="1"/>
  <c r="GT18" i="2" s="1"/>
  <c r="GT19" i="2" s="1"/>
  <c r="GT20" i="2" s="1"/>
  <c r="GT21" i="2" s="1"/>
  <c r="GT22" i="2" s="1"/>
  <c r="GT23" i="2" s="1"/>
  <c r="GT24" i="2" s="1"/>
  <c r="GT25" i="2" s="1"/>
  <c r="GT26" i="2" s="1"/>
  <c r="GT27" i="2" s="1"/>
  <c r="GT28" i="2" s="1"/>
  <c r="GT29" i="2" s="1"/>
  <c r="GT30" i="2" s="1"/>
  <c r="GT31" i="2" s="1"/>
  <c r="GT32" i="2" s="1"/>
  <c r="GT33" i="2" s="1"/>
  <c r="GT34" i="2" s="1"/>
  <c r="GT35" i="2" s="1"/>
  <c r="GT36" i="2" s="1"/>
  <c r="GT37" i="2" s="1"/>
  <c r="GT38" i="2" s="1"/>
  <c r="GT39" i="2" s="1"/>
  <c r="GT40" i="2" s="1"/>
  <c r="GT41" i="2" s="1"/>
  <c r="GT42" i="2" s="1"/>
  <c r="GT43" i="2" s="1"/>
  <c r="GM6" i="2"/>
  <c r="GM7" i="2" s="1"/>
  <c r="GM8" i="2" s="1"/>
  <c r="GM9" i="2" s="1"/>
  <c r="GM10" i="2" s="1"/>
  <c r="GM11" i="2" s="1"/>
  <c r="GM12" i="2" s="1"/>
  <c r="GM13" i="2" s="1"/>
  <c r="GM14" i="2" s="1"/>
  <c r="GM15" i="2" s="1"/>
  <c r="GM16" i="2" s="1"/>
  <c r="GM17" i="2" s="1"/>
  <c r="GM18" i="2" s="1"/>
  <c r="GM19" i="2" s="1"/>
  <c r="GM20" i="2" s="1"/>
  <c r="GM21" i="2" s="1"/>
  <c r="GM22" i="2" s="1"/>
  <c r="GM23" i="2" s="1"/>
  <c r="GM24" i="2" s="1"/>
  <c r="GM25" i="2" s="1"/>
  <c r="GM26" i="2" s="1"/>
  <c r="GM27" i="2" s="1"/>
  <c r="GM28" i="2" s="1"/>
  <c r="GM29" i="2" s="1"/>
  <c r="GM30" i="2" s="1"/>
  <c r="GM31" i="2" s="1"/>
  <c r="GM32" i="2" s="1"/>
  <c r="GM33" i="2" s="1"/>
  <c r="GM34" i="2" s="1"/>
  <c r="GM35" i="2" s="1"/>
  <c r="GM36" i="2" s="1"/>
  <c r="GM37" i="2" s="1"/>
  <c r="GM38" i="2" s="1"/>
  <c r="GM39" i="2" s="1"/>
  <c r="GM40" i="2" s="1"/>
  <c r="GM41" i="2" s="1"/>
  <c r="GM42" i="2" s="1"/>
  <c r="GM43" i="2" s="1"/>
  <c r="GF6" i="2"/>
  <c r="GF7" i="2" s="1"/>
  <c r="GF8" i="2" s="1"/>
  <c r="GF9" i="2" s="1"/>
  <c r="GF10" i="2" s="1"/>
  <c r="GF11" i="2" s="1"/>
  <c r="GF12" i="2" s="1"/>
  <c r="GF13" i="2" s="1"/>
  <c r="GF14" i="2" s="1"/>
  <c r="GF15" i="2" s="1"/>
  <c r="GF16" i="2" s="1"/>
  <c r="GF17" i="2" s="1"/>
  <c r="GF18" i="2" s="1"/>
  <c r="GF19" i="2" s="1"/>
  <c r="GF20" i="2" s="1"/>
  <c r="GF21" i="2" s="1"/>
  <c r="GF22" i="2" s="1"/>
  <c r="GF23" i="2" s="1"/>
  <c r="GF24" i="2" s="1"/>
  <c r="GF25" i="2" s="1"/>
  <c r="GF26" i="2" s="1"/>
  <c r="GF27" i="2" s="1"/>
  <c r="GF28" i="2" s="1"/>
  <c r="GF29" i="2" s="1"/>
  <c r="GF30" i="2" s="1"/>
  <c r="GF31" i="2" s="1"/>
  <c r="GF32" i="2" s="1"/>
  <c r="GF33" i="2" s="1"/>
  <c r="GF34" i="2" s="1"/>
  <c r="GF35" i="2" s="1"/>
  <c r="GF36" i="2" s="1"/>
  <c r="GF37" i="2" s="1"/>
  <c r="GF38" i="2" s="1"/>
  <c r="GF39" i="2" s="1"/>
  <c r="GF40" i="2" s="1"/>
  <c r="GF41" i="2" s="1"/>
  <c r="GF42" i="2" s="1"/>
  <c r="GF43" i="2" s="1"/>
  <c r="FY6" i="2"/>
  <c r="FY7" i="2" s="1"/>
  <c r="FY8" i="2" s="1"/>
  <c r="FY9" i="2" s="1"/>
  <c r="FY10" i="2" s="1"/>
  <c r="FY11" i="2" s="1"/>
  <c r="FY12" i="2" s="1"/>
  <c r="FY13" i="2" s="1"/>
  <c r="FY14" i="2" s="1"/>
  <c r="FY15" i="2" s="1"/>
  <c r="FY16" i="2" s="1"/>
  <c r="FY17" i="2" s="1"/>
  <c r="FY18" i="2" s="1"/>
  <c r="FY19" i="2" s="1"/>
  <c r="FY20" i="2" s="1"/>
  <c r="FY21" i="2" s="1"/>
  <c r="FY22" i="2" s="1"/>
  <c r="FY23" i="2" s="1"/>
  <c r="FY24" i="2" s="1"/>
  <c r="FY25" i="2" s="1"/>
  <c r="FY26" i="2" s="1"/>
  <c r="FY27" i="2" s="1"/>
  <c r="FY28" i="2" s="1"/>
  <c r="FY29" i="2" s="1"/>
  <c r="FY30" i="2" s="1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FY43" i="2" s="1"/>
  <c r="FR6" i="2"/>
  <c r="FR7" i="2" s="1"/>
  <c r="FR8" i="2" s="1"/>
  <c r="FR9" i="2" s="1"/>
  <c r="FR10" i="2" s="1"/>
  <c r="FR11" i="2" s="1"/>
  <c r="FR12" i="2" s="1"/>
  <c r="FR13" i="2" s="1"/>
  <c r="FR14" i="2" s="1"/>
  <c r="FR15" i="2" s="1"/>
  <c r="FR16" i="2" s="1"/>
  <c r="FR17" i="2" s="1"/>
  <c r="FR18" i="2" s="1"/>
  <c r="FR19" i="2" s="1"/>
  <c r="FR20" i="2" s="1"/>
  <c r="FR21" i="2" s="1"/>
  <c r="FR22" i="2" s="1"/>
  <c r="FR23" i="2" s="1"/>
  <c r="FR24" i="2" s="1"/>
  <c r="FR25" i="2" s="1"/>
  <c r="FR26" i="2" s="1"/>
  <c r="FR27" i="2" s="1"/>
  <c r="FR28" i="2" s="1"/>
  <c r="FR29" i="2" s="1"/>
  <c r="FR30" i="2" s="1"/>
  <c r="FR31" i="2" s="1"/>
  <c r="FR32" i="2" s="1"/>
  <c r="FR33" i="2" s="1"/>
  <c r="FR34" i="2" s="1"/>
  <c r="FR35" i="2" s="1"/>
  <c r="FR36" i="2" s="1"/>
  <c r="FR37" i="2" s="1"/>
  <c r="FR38" i="2" s="1"/>
  <c r="FR39" i="2" s="1"/>
  <c r="FR40" i="2" s="1"/>
  <c r="FR41" i="2" s="1"/>
  <c r="FR42" i="2" s="1"/>
  <c r="FR43" i="2" s="1"/>
  <c r="EW6" i="2"/>
  <c r="EW7" i="2" s="1"/>
  <c r="EW8" i="2" s="1"/>
  <c r="EW9" i="2" s="1"/>
  <c r="EW10" i="2" s="1"/>
  <c r="EW11" i="2" s="1"/>
  <c r="EW12" i="2" s="1"/>
  <c r="EW13" i="2" s="1"/>
  <c r="EW14" i="2" s="1"/>
  <c r="EW15" i="2" s="1"/>
  <c r="EW16" i="2" s="1"/>
  <c r="EW17" i="2" s="1"/>
  <c r="EW18" i="2" s="1"/>
  <c r="EW19" i="2" s="1"/>
  <c r="EW20" i="2" s="1"/>
  <c r="EW21" i="2" s="1"/>
  <c r="EW22" i="2" s="1"/>
  <c r="EW23" i="2" s="1"/>
  <c r="EW24" i="2" s="1"/>
  <c r="EW25" i="2" s="1"/>
  <c r="EW26" i="2" s="1"/>
  <c r="EW27" i="2" s="1"/>
  <c r="EW28" i="2" s="1"/>
  <c r="EW29" i="2" s="1"/>
  <c r="EW30" i="2" s="1"/>
  <c r="EW31" i="2" s="1"/>
  <c r="EW32" i="2" s="1"/>
  <c r="EW33" i="2" s="1"/>
  <c r="EW34" i="2" s="1"/>
  <c r="EW35" i="2" s="1"/>
  <c r="EW36" i="2" s="1"/>
  <c r="EW37" i="2" s="1"/>
  <c r="EW38" i="2" s="1"/>
  <c r="EW39" i="2" s="1"/>
  <c r="EW40" i="2" s="1"/>
  <c r="EW41" i="2" s="1"/>
  <c r="EW42" i="2" s="1"/>
  <c r="EW43" i="2" s="1"/>
  <c r="EW44" i="2" s="1"/>
  <c r="EW45" i="2" s="1"/>
  <c r="EW46" i="2" s="1"/>
  <c r="EW47" i="2" s="1"/>
  <c r="EW48" i="2" s="1"/>
  <c r="EW49" i="2" s="1"/>
  <c r="EW50" i="2" s="1"/>
  <c r="EW51" i="2" s="1"/>
  <c r="EW52" i="2" s="1"/>
  <c r="EW53" i="2" s="1"/>
  <c r="EW54" i="2" s="1"/>
  <c r="EW55" i="2" s="1"/>
  <c r="EW56" i="2" s="1"/>
  <c r="EW57" i="2" s="1"/>
  <c r="EW58" i="2" s="1"/>
  <c r="EW59" i="2" s="1"/>
  <c r="EW60" i="2" s="1"/>
  <c r="EW61" i="2" s="1"/>
  <c r="EW62" i="2" s="1"/>
  <c r="EW63" i="2" s="1"/>
  <c r="EW64" i="2" s="1"/>
  <c r="EW65" i="2" s="1"/>
  <c r="EW66" i="2" s="1"/>
  <c r="EW67" i="2" s="1"/>
  <c r="EW68" i="2" s="1"/>
  <c r="EW69" i="2" s="1"/>
  <c r="EW70" i="2" s="1"/>
  <c r="EW71" i="2" s="1"/>
  <c r="EW72" i="2" s="1"/>
  <c r="EP6" i="2"/>
  <c r="EP7" i="2" s="1"/>
  <c r="EP8" i="2" s="1"/>
  <c r="EP9" i="2" s="1"/>
  <c r="EP10" i="2" s="1"/>
  <c r="EP11" i="2" s="1"/>
  <c r="EP12" i="2" s="1"/>
  <c r="EP13" i="2" s="1"/>
  <c r="EP14" i="2" s="1"/>
  <c r="EP15" i="2" s="1"/>
  <c r="EP16" i="2" s="1"/>
  <c r="EP17" i="2" s="1"/>
  <c r="EP18" i="2" s="1"/>
  <c r="EP19" i="2" s="1"/>
  <c r="EP20" i="2" s="1"/>
  <c r="EP21" i="2" s="1"/>
  <c r="EP22" i="2" s="1"/>
  <c r="EP23" i="2" s="1"/>
  <c r="EP24" i="2" s="1"/>
  <c r="EP25" i="2" s="1"/>
  <c r="EP26" i="2" s="1"/>
  <c r="EP27" i="2" s="1"/>
  <c r="EP28" i="2" s="1"/>
  <c r="EP29" i="2" s="1"/>
  <c r="EP30" i="2" s="1"/>
  <c r="EP31" i="2" s="1"/>
  <c r="EP32" i="2" s="1"/>
  <c r="EP33" i="2" s="1"/>
  <c r="EP34" i="2" s="1"/>
  <c r="EP35" i="2" s="1"/>
  <c r="EP36" i="2" s="1"/>
  <c r="EP37" i="2" s="1"/>
  <c r="EP38" i="2" s="1"/>
  <c r="EP39" i="2" s="1"/>
  <c r="EP40" i="2" s="1"/>
  <c r="EP41" i="2" s="1"/>
  <c r="EP42" i="2" s="1"/>
  <c r="EP43" i="2" s="1"/>
  <c r="DU6" i="2"/>
  <c r="DU7" i="2" s="1"/>
  <c r="DU8" i="2" s="1"/>
  <c r="DU9" i="2" s="1"/>
  <c r="DU10" i="2" s="1"/>
  <c r="DU11" i="2" s="1"/>
  <c r="DU12" i="2" s="1"/>
  <c r="DU13" i="2" s="1"/>
  <c r="DU14" i="2" s="1"/>
  <c r="DU15" i="2" s="1"/>
  <c r="DU16" i="2" s="1"/>
  <c r="DU17" i="2" s="1"/>
  <c r="DU18" i="2" s="1"/>
  <c r="DU19" i="2" s="1"/>
  <c r="DU20" i="2" s="1"/>
  <c r="DU21" i="2" s="1"/>
  <c r="DU22" i="2" s="1"/>
  <c r="DU23" i="2" s="1"/>
  <c r="DU24" i="2" s="1"/>
  <c r="DU25" i="2" s="1"/>
  <c r="DU26" i="2" s="1"/>
  <c r="DU27" i="2" s="1"/>
  <c r="DU28" i="2" s="1"/>
  <c r="DU29" i="2" s="1"/>
  <c r="DU30" i="2" s="1"/>
  <c r="DU31" i="2" s="1"/>
  <c r="DU32" i="2" s="1"/>
  <c r="DU33" i="2" s="1"/>
  <c r="DU34" i="2" s="1"/>
  <c r="DU35" i="2" s="1"/>
  <c r="DU36" i="2" s="1"/>
  <c r="DU37" i="2" s="1"/>
  <c r="DU38" i="2" s="1"/>
  <c r="DU39" i="2" s="1"/>
  <c r="DU40" i="2" s="1"/>
  <c r="DU41" i="2" s="1"/>
  <c r="DU42" i="2" s="1"/>
  <c r="DU43" i="2" s="1"/>
  <c r="DN6" i="2"/>
  <c r="DN7" i="2" s="1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N19" i="2" s="1"/>
  <c r="DN20" i="2" s="1"/>
  <c r="DN21" i="2" s="1"/>
  <c r="DN22" i="2" s="1"/>
  <c r="DN23" i="2" s="1"/>
  <c r="DN24" i="2" s="1"/>
  <c r="DN25" i="2" s="1"/>
  <c r="DN26" i="2" s="1"/>
  <c r="DN27" i="2" s="1"/>
  <c r="DN28" i="2" s="1"/>
  <c r="DN29" i="2" s="1"/>
  <c r="DN30" i="2" s="1"/>
  <c r="DN31" i="2" s="1"/>
  <c r="DN32" i="2" s="1"/>
  <c r="DN33" i="2" s="1"/>
  <c r="DN34" i="2" s="1"/>
  <c r="DN35" i="2" s="1"/>
  <c r="DN36" i="2" s="1"/>
  <c r="DN37" i="2" s="1"/>
  <c r="DN38" i="2" s="1"/>
  <c r="DN39" i="2" s="1"/>
  <c r="DN40" i="2" s="1"/>
  <c r="DN41" i="2" s="1"/>
  <c r="DN42" i="2" s="1"/>
  <c r="DN43" i="2" s="1"/>
  <c r="DN44" i="2" s="1"/>
  <c r="DN45" i="2" s="1"/>
  <c r="DN46" i="2" s="1"/>
  <c r="DN47" i="2" s="1"/>
  <c r="DN48" i="2" s="1"/>
  <c r="DN49" i="2" s="1"/>
  <c r="DN50" i="2" s="1"/>
  <c r="DN51" i="2" s="1"/>
  <c r="DN52" i="2" s="1"/>
  <c r="DN53" i="2" s="1"/>
  <c r="DN54" i="2" s="1"/>
  <c r="DN55" i="2" s="1"/>
  <c r="DN56" i="2" s="1"/>
  <c r="DN57" i="2" s="1"/>
  <c r="DN58" i="2" s="1"/>
  <c r="DN59" i="2" s="1"/>
  <c r="DN60" i="2" s="1"/>
  <c r="DG6" i="2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DG44" i="2" s="1"/>
  <c r="DG45" i="2" s="1"/>
  <c r="DG46" i="2" s="1"/>
  <c r="DG47" i="2" s="1"/>
  <c r="DG48" i="2" s="1"/>
  <c r="DG49" i="2" s="1"/>
  <c r="DG50" i="2" s="1"/>
  <c r="DG51" i="2" s="1"/>
  <c r="DG52" i="2" s="1"/>
  <c r="DG53" i="2" s="1"/>
  <c r="DG54" i="2" s="1"/>
  <c r="DG55" i="2" s="1"/>
  <c r="DG56" i="2" s="1"/>
  <c r="DG57" i="2" s="1"/>
  <c r="DG58" i="2" s="1"/>
  <c r="DG59" i="2" s="1"/>
  <c r="DG60" i="2" s="1"/>
  <c r="DG61" i="2" s="1"/>
  <c r="DG62" i="2" s="1"/>
  <c r="DG63" i="2" s="1"/>
  <c r="DG64" i="2" s="1"/>
  <c r="DG65" i="2" s="1"/>
  <c r="CZ6" i="2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Z23" i="2" s="1"/>
  <c r="CZ24" i="2" s="1"/>
  <c r="CZ25" i="2" s="1"/>
  <c r="CZ26" i="2" s="1"/>
  <c r="CZ27" i="2" s="1"/>
  <c r="CZ28" i="2" s="1"/>
  <c r="CZ29" i="2" s="1"/>
  <c r="CZ30" i="2" s="1"/>
  <c r="CZ31" i="2" s="1"/>
  <c r="CZ32" i="2" s="1"/>
  <c r="CZ33" i="2" s="1"/>
  <c r="CZ34" i="2" s="1"/>
  <c r="CZ35" i="2" s="1"/>
  <c r="CZ36" i="2" s="1"/>
  <c r="CZ37" i="2" s="1"/>
  <c r="CZ38" i="2" s="1"/>
  <c r="CZ39" i="2" s="1"/>
  <c r="CZ40" i="2" s="1"/>
  <c r="CZ41" i="2" s="1"/>
  <c r="CZ42" i="2" s="1"/>
  <c r="CZ43" i="2" s="1"/>
  <c r="CS6" i="2"/>
  <c r="CS7" i="2" s="1"/>
  <c r="CS8" i="2" s="1"/>
  <c r="CS9" i="2" s="1"/>
  <c r="CL6" i="2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E6" i="2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E23" i="2" s="1"/>
  <c r="CE24" i="2" s="1"/>
  <c r="CE25" i="2" s="1"/>
  <c r="CE26" i="2" s="1"/>
  <c r="CE27" i="2" s="1"/>
  <c r="CE28" i="2" s="1"/>
  <c r="CE29" i="2" s="1"/>
  <c r="CE30" i="2" s="1"/>
  <c r="CE31" i="2" s="1"/>
  <c r="CE32" i="2" s="1"/>
  <c r="CE33" i="2" s="1"/>
  <c r="CE34" i="2" s="1"/>
  <c r="CE35" i="2" s="1"/>
  <c r="CE36" i="2" s="1"/>
  <c r="CE37" i="2" s="1"/>
  <c r="CE38" i="2" s="1"/>
  <c r="CE39" i="2" s="1"/>
  <c r="CE40" i="2" s="1"/>
  <c r="CE41" i="2" s="1"/>
  <c r="CE42" i="2" s="1"/>
  <c r="CE43" i="2" s="1"/>
  <c r="BX6" i="2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Q6" i="2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J6" i="2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C6" i="2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AV6" i="2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O6" i="2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A6" i="2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CF2" i="2"/>
  <c r="AJ2" i="2"/>
  <c r="AQ2" i="2" s="1"/>
  <c r="V2" i="2"/>
  <c r="AQX1" i="2"/>
  <c r="AW1" i="2"/>
  <c r="BD1" i="2" s="1"/>
  <c r="BK1" i="2" s="1"/>
  <c r="BR1" i="2" s="1"/>
  <c r="BY2" i="2" s="1"/>
  <c r="CM2" i="2" s="1"/>
  <c r="CT2" i="2" s="1"/>
  <c r="DA2" i="2" s="1"/>
  <c r="DH2" i="2" s="1"/>
  <c r="DO2" i="2" s="1"/>
  <c r="EQ2" i="2" s="1"/>
  <c r="EX2" i="2" s="1"/>
  <c r="AB1" i="2"/>
  <c r="U1" i="2"/>
  <c r="N1" i="2"/>
  <c r="FS1" i="2" l="1"/>
  <c r="FZ1" i="2" s="1"/>
  <c r="GG1" i="2" s="1"/>
  <c r="GN1" i="2" s="1"/>
  <c r="GU1" i="2" s="1"/>
  <c r="HB2" i="2" s="1"/>
  <c r="HI2" i="2" s="1"/>
  <c r="HP2" i="2" s="1"/>
  <c r="HW2" i="2" s="1"/>
  <c r="ID2" i="2" s="1"/>
  <c r="IK2" i="2" s="1"/>
  <c r="IR2" i="2" s="1"/>
  <c r="IY2" i="2" s="1"/>
  <c r="JF2" i="2" s="1"/>
  <c r="JM2" i="2" s="1"/>
  <c r="JT2" i="2" s="1"/>
  <c r="KA2" i="2" s="1"/>
  <c r="KH2" i="2" s="1"/>
  <c r="KO2" i="2" s="1"/>
  <c r="KV2" i="2" s="1"/>
  <c r="LC2" i="2" s="1"/>
  <c r="LJ2" i="2" s="1"/>
  <c r="LQ2" i="2" s="1"/>
  <c r="LX2" i="2" s="1"/>
  <c r="FE1" i="2"/>
  <c r="FL1" i="2" s="1"/>
  <c r="BM2" i="2"/>
  <c r="BT2" i="2" s="1"/>
  <c r="AX2" i="2"/>
  <c r="BE2" i="2" s="1"/>
  <c r="SW43" i="2"/>
  <c r="AT65" i="2" s="1"/>
  <c r="H548" i="1"/>
  <c r="J48" i="2" l="1"/>
  <c r="CO2" i="2"/>
  <c r="CH2" i="2"/>
  <c r="CA2" i="2"/>
  <c r="CV2" i="2" s="1"/>
  <c r="H438" i="1"/>
  <c r="DJ2" i="2" l="1"/>
  <c r="DC2" i="2"/>
  <c r="ES2" i="2"/>
  <c r="DQ2" i="2"/>
  <c r="EL2" i="2" s="1"/>
  <c r="FN2" i="2" s="1"/>
  <c r="H165" i="1"/>
  <c r="FU2" i="2" l="1"/>
  <c r="EZ2" i="2"/>
  <c r="H427" i="1"/>
  <c r="GP2" i="2" l="1"/>
  <c r="GB2" i="2"/>
  <c r="GW2" i="2"/>
  <c r="HD2" i="2" s="1"/>
  <c r="GI2" i="2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LK2" i="2" l="1"/>
  <c r="IE2" i="2"/>
  <c r="MF2" i="2" s="1"/>
  <c r="HR2" i="2"/>
  <c r="HK2" i="2"/>
  <c r="C17" i="68"/>
  <c r="LY2" i="2" l="1"/>
  <c r="OC2" i="2" s="1"/>
  <c r="LR2" i="2"/>
  <c r="NA2" i="2" s="1"/>
  <c r="LD2" i="2"/>
  <c r="KB2" i="2"/>
  <c r="JU2" i="2"/>
  <c r="IZ2" i="2"/>
  <c r="IL2" i="2"/>
  <c r="MM2" i="2" s="1"/>
  <c r="OX2" i="2" s="1"/>
  <c r="HY2" i="2"/>
  <c r="KP2" i="2"/>
  <c r="KW2" i="2" s="1"/>
  <c r="KI2" i="2"/>
  <c r="JN2" i="2"/>
  <c r="IS2" i="2"/>
  <c r="MT2" i="2" s="1"/>
  <c r="PE2" i="2"/>
  <c r="OQ2" i="2"/>
  <c r="PS2" i="2" s="1"/>
  <c r="NV2" i="2"/>
  <c r="H674" i="1"/>
  <c r="H675" i="1"/>
  <c r="H676" i="1"/>
  <c r="H677" i="1"/>
  <c r="H678" i="1"/>
  <c r="H679" i="1"/>
  <c r="H680" i="1"/>
  <c r="H681" i="1"/>
  <c r="H704" i="1"/>
  <c r="H667" i="1"/>
  <c r="H668" i="1"/>
  <c r="H669" i="1"/>
  <c r="H670" i="1"/>
  <c r="H671" i="1"/>
  <c r="RI2" i="2" l="1"/>
  <c r="RW2" i="2" s="1"/>
  <c r="QU2" i="2"/>
  <c r="RP2" i="2" s="1"/>
  <c r="QN2" i="2"/>
  <c r="PZ2" i="2"/>
  <c r="NO2" i="2"/>
  <c r="NH2" i="2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QG2" i="2" l="1"/>
  <c r="PL2" i="2"/>
  <c r="UH2" i="2"/>
  <c r="SR2" i="2"/>
  <c r="UA2" i="2" s="1"/>
  <c r="SD2" i="2"/>
  <c r="C20" i="68"/>
  <c r="C22" i="68" s="1"/>
  <c r="UO2" i="2" l="1"/>
  <c r="SK2" i="2"/>
  <c r="VC2" i="2"/>
  <c r="UV2" i="2"/>
  <c r="WE2" i="2" s="1"/>
  <c r="WS2" i="2" l="1"/>
  <c r="WZ2" i="2" s="1"/>
  <c r="WL2" i="2"/>
  <c r="TT2" i="2"/>
  <c r="TF2" i="2"/>
  <c r="SY2" i="2"/>
  <c r="VX2" i="2"/>
  <c r="VJ2" i="2"/>
  <c r="H705" i="1"/>
  <c r="H706" i="1"/>
  <c r="H707" i="1"/>
  <c r="XN2" i="2" l="1"/>
  <c r="XG2" i="2"/>
  <c r="E40" i="63"/>
  <c r="YB2" i="2" l="1"/>
  <c r="YW2" i="2" s="1"/>
  <c r="XU2" i="2"/>
  <c r="YP2" i="2" s="1"/>
  <c r="H608" i="1"/>
  <c r="AAM2" i="2" l="1"/>
  <c r="ABA2" i="2" s="1"/>
  <c r="ABH2" i="2" s="1"/>
  <c r="ZK2" i="2"/>
  <c r="AAF2" i="2" s="1"/>
  <c r="AAT2" i="2" s="1"/>
  <c r="ZD2" i="2"/>
  <c r="ZR2" i="2" s="1"/>
  <c r="H771" i="1"/>
  <c r="H708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559" i="1"/>
  <c r="H558" i="1"/>
  <c r="H557" i="1"/>
  <c r="H556" i="1"/>
  <c r="H555" i="1"/>
  <c r="H554" i="1"/>
  <c r="H553" i="1"/>
  <c r="H552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ACC2" i="2" l="1"/>
  <c r="ACJ2" i="2" s="1"/>
  <c r="ABV2" i="2"/>
  <c r="ABO2" i="2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ACX2" i="2" l="1"/>
  <c r="ACQ2" i="2"/>
  <c r="H432" i="1"/>
  <c r="H433" i="1"/>
  <c r="H434" i="1"/>
  <c r="H435" i="1"/>
  <c r="H436" i="1"/>
  <c r="H437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ADS2" i="2" l="1"/>
  <c r="ADL2" i="2"/>
  <c r="ADE2" i="2"/>
  <c r="H430" i="1"/>
  <c r="H431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369" i="1"/>
  <c r="AEN2" i="2" l="1"/>
  <c r="AFB2" i="2"/>
  <c r="AFW2" i="2" s="1"/>
  <c r="AEG2" i="2"/>
  <c r="ADZ2" i="2"/>
  <c r="AFI2" i="2"/>
  <c r="AEU2" i="2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AFP2" i="2" l="1"/>
  <c r="AGK2" i="2" s="1"/>
  <c r="AGR2" i="2" s="1"/>
  <c r="AGY2" i="2" s="1"/>
  <c r="AHT2" i="2" s="1"/>
  <c r="AIV2" i="2" s="1"/>
  <c r="AGD2" i="2"/>
  <c r="H488" i="1"/>
  <c r="H370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AHF2" i="2" l="1"/>
  <c r="AIH2" i="2" s="1"/>
  <c r="AJC2" i="2" s="1"/>
  <c r="AJJ2" i="2" s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AJQ2" i="2" l="1"/>
  <c r="AKL2" i="2" s="1"/>
  <c r="AJX2" i="2"/>
  <c r="H260" i="1"/>
  <c r="H261" i="1"/>
  <c r="H262" i="1"/>
  <c r="H263" i="1"/>
  <c r="H264" i="1"/>
  <c r="H265" i="1"/>
  <c r="H266" i="1"/>
  <c r="H233" i="1"/>
  <c r="AKE2" i="2" l="1"/>
  <c r="ALU2" i="2"/>
  <c r="AMB2" i="2" s="1"/>
  <c r="AMP2" i="2" s="1"/>
  <c r="AMW2" i="2" s="1"/>
  <c r="AOF2" i="2" s="1"/>
  <c r="AKS2" i="2"/>
  <c r="ALN2" i="2"/>
  <c r="AKZ2" i="2"/>
  <c r="ALG2" i="2" s="1"/>
  <c r="AMI2" i="2"/>
  <c r="H153" i="1"/>
  <c r="H154" i="1"/>
  <c r="H155" i="1"/>
  <c r="H156" i="1"/>
  <c r="H157" i="1"/>
  <c r="H158" i="1"/>
  <c r="H159" i="1"/>
  <c r="AOT2" i="2" l="1"/>
  <c r="ANY2" i="2"/>
  <c r="APH2" i="2" s="1"/>
  <c r="AND2" i="2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31" i="1"/>
  <c r="H232" i="1"/>
  <c r="H234" i="1"/>
  <c r="H235" i="1"/>
  <c r="H236" i="1"/>
  <c r="H237" i="1"/>
  <c r="H238" i="1"/>
  <c r="H239" i="1"/>
  <c r="H240" i="1"/>
  <c r="H241" i="1"/>
  <c r="H242" i="1"/>
  <c r="H243" i="1"/>
  <c r="APA2" i="2" l="1"/>
  <c r="AOM2" i="2"/>
  <c r="ANK2" i="2"/>
  <c r="ANR2" i="2" s="1"/>
  <c r="AQC2" i="2"/>
  <c r="AQX2" i="2" s="1"/>
  <c r="APO2" i="2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EV6" i="65"/>
  <c r="EV7" i="65" s="1"/>
  <c r="EV8" i="65" s="1"/>
  <c r="EV9" i="65" s="1"/>
  <c r="EV10" i="65" s="1"/>
  <c r="EV11" i="65" s="1"/>
  <c r="EV12" i="65" s="1"/>
  <c r="EV13" i="65" s="1"/>
  <c r="EV14" i="65" s="1"/>
  <c r="EV15" i="65" s="1"/>
  <c r="EV16" i="65" s="1"/>
  <c r="EV17" i="65" s="1"/>
  <c r="EV18" i="65" s="1"/>
  <c r="EV19" i="65" s="1"/>
  <c r="EV20" i="65" s="1"/>
  <c r="EV21" i="65" s="1"/>
  <c r="EV22" i="65" s="1"/>
  <c r="EV23" i="65" s="1"/>
  <c r="EV24" i="65" s="1"/>
  <c r="EV25" i="65" s="1"/>
  <c r="EV26" i="65" s="1"/>
  <c r="EV27" i="65" s="1"/>
  <c r="EV28" i="65" s="1"/>
  <c r="EV29" i="65" s="1"/>
  <c r="EV30" i="65" s="1"/>
  <c r="EV31" i="65" s="1"/>
  <c r="EV32" i="65" s="1"/>
  <c r="EV33" i="65" s="1"/>
  <c r="EV34" i="65" s="1"/>
  <c r="EV35" i="65" s="1"/>
  <c r="EV36" i="65" s="1"/>
  <c r="EV37" i="65" s="1"/>
  <c r="EV38" i="65" s="1"/>
  <c r="EV39" i="65" s="1"/>
  <c r="EV40" i="65" s="1"/>
  <c r="EV41" i="65" s="1"/>
  <c r="EV42" i="65" s="1"/>
  <c r="EV43" i="65" s="1"/>
  <c r="EO6" i="65"/>
  <c r="EO7" i="65" s="1"/>
  <c r="EO8" i="65" s="1"/>
  <c r="EO9" i="65" s="1"/>
  <c r="EO10" i="65" s="1"/>
  <c r="EO11" i="65" s="1"/>
  <c r="EO12" i="65" s="1"/>
  <c r="EO13" i="65" s="1"/>
  <c r="EO14" i="65" s="1"/>
  <c r="EO15" i="65" s="1"/>
  <c r="EO16" i="65" s="1"/>
  <c r="EO17" i="65" s="1"/>
  <c r="EO18" i="65" s="1"/>
  <c r="EO19" i="65" s="1"/>
  <c r="EO20" i="65" s="1"/>
  <c r="EO21" i="65" s="1"/>
  <c r="EO22" i="65" s="1"/>
  <c r="EO23" i="65" s="1"/>
  <c r="EO24" i="65" s="1"/>
  <c r="EO25" i="65" s="1"/>
  <c r="EO26" i="65" s="1"/>
  <c r="EO27" i="65" s="1"/>
  <c r="EO28" i="65" s="1"/>
  <c r="EO29" i="65" s="1"/>
  <c r="EO30" i="65" s="1"/>
  <c r="EO31" i="65" s="1"/>
  <c r="EO32" i="65" s="1"/>
  <c r="EO33" i="65" s="1"/>
  <c r="EO34" i="65" s="1"/>
  <c r="EO35" i="65" s="1"/>
  <c r="EO36" i="65" s="1"/>
  <c r="EO37" i="65" s="1"/>
  <c r="EO38" i="65" s="1"/>
  <c r="EO39" i="65" s="1"/>
  <c r="EO40" i="65" s="1"/>
  <c r="EO41" i="65" s="1"/>
  <c r="EO42" i="65" s="1"/>
  <c r="EO43" i="65" s="1"/>
  <c r="EH6" i="65"/>
  <c r="EH7" i="65" s="1"/>
  <c r="EH8" i="65" s="1"/>
  <c r="EH9" i="65" s="1"/>
  <c r="EH10" i="65" s="1"/>
  <c r="EH11" i="65" s="1"/>
  <c r="EH12" i="65" s="1"/>
  <c r="EH13" i="65" s="1"/>
  <c r="EH14" i="65" s="1"/>
  <c r="EH15" i="65" s="1"/>
  <c r="EH16" i="65" s="1"/>
  <c r="EH17" i="65" s="1"/>
  <c r="EH18" i="65" s="1"/>
  <c r="EH19" i="65" s="1"/>
  <c r="EH20" i="65" s="1"/>
  <c r="EH21" i="65" s="1"/>
  <c r="EH22" i="65" s="1"/>
  <c r="EH23" i="65" s="1"/>
  <c r="EH24" i="65" s="1"/>
  <c r="EH25" i="65" s="1"/>
  <c r="EH26" i="65" s="1"/>
  <c r="EH27" i="65" s="1"/>
  <c r="EH28" i="65" s="1"/>
  <c r="EH29" i="65" s="1"/>
  <c r="EH30" i="65" s="1"/>
  <c r="EH31" i="65" s="1"/>
  <c r="EH32" i="65" s="1"/>
  <c r="EH33" i="65" s="1"/>
  <c r="EH34" i="65" s="1"/>
  <c r="EH35" i="65" s="1"/>
  <c r="EH36" i="65" s="1"/>
  <c r="EH37" i="65" s="1"/>
  <c r="EH38" i="65" s="1"/>
  <c r="EH39" i="65" s="1"/>
  <c r="EH40" i="65" s="1"/>
  <c r="EH41" i="65" s="1"/>
  <c r="EH42" i="65" s="1"/>
  <c r="EH43" i="65" s="1"/>
  <c r="EA6" i="65"/>
  <c r="EA7" i="65" s="1"/>
  <c r="EA8" i="65" s="1"/>
  <c r="EA9" i="65" s="1"/>
  <c r="EA10" i="65" s="1"/>
  <c r="EA11" i="65" s="1"/>
  <c r="EA12" i="65" s="1"/>
  <c r="EA13" i="65" s="1"/>
  <c r="EA14" i="65" s="1"/>
  <c r="EA15" i="65" s="1"/>
  <c r="EA16" i="65" s="1"/>
  <c r="EA17" i="65" s="1"/>
  <c r="EA18" i="65" s="1"/>
  <c r="EA19" i="65" s="1"/>
  <c r="EA20" i="65" s="1"/>
  <c r="EA21" i="65" s="1"/>
  <c r="EA22" i="65" s="1"/>
  <c r="EA23" i="65" s="1"/>
  <c r="EA24" i="65" s="1"/>
  <c r="EA25" i="65" s="1"/>
  <c r="EA26" i="65" s="1"/>
  <c r="EA27" i="65" s="1"/>
  <c r="EA28" i="65" s="1"/>
  <c r="EA29" i="65" s="1"/>
  <c r="EA30" i="65" s="1"/>
  <c r="EA31" i="65" s="1"/>
  <c r="EA32" i="65" s="1"/>
  <c r="EA33" i="65" s="1"/>
  <c r="EA34" i="65" s="1"/>
  <c r="EA35" i="65" s="1"/>
  <c r="EA36" i="65" s="1"/>
  <c r="EA37" i="65" s="1"/>
  <c r="EA38" i="65" s="1"/>
  <c r="EA39" i="65" s="1"/>
  <c r="EA40" i="65" s="1"/>
  <c r="EA41" i="65" s="1"/>
  <c r="EA42" i="65" s="1"/>
  <c r="EA43" i="65" s="1"/>
  <c r="DS6" i="65"/>
  <c r="DS7" i="65" s="1"/>
  <c r="DS8" i="65" s="1"/>
  <c r="DS9" i="65" s="1"/>
  <c r="DS10" i="65" s="1"/>
  <c r="DS11" i="65" s="1"/>
  <c r="DS12" i="65" s="1"/>
  <c r="DS13" i="65" s="1"/>
  <c r="DS14" i="65" s="1"/>
  <c r="DS15" i="65" s="1"/>
  <c r="DS16" i="65" s="1"/>
  <c r="DS17" i="65" s="1"/>
  <c r="DS18" i="65" s="1"/>
  <c r="DS19" i="65" s="1"/>
  <c r="DS20" i="65" s="1"/>
  <c r="DS21" i="65" s="1"/>
  <c r="DS22" i="65" s="1"/>
  <c r="DS23" i="65" s="1"/>
  <c r="DS24" i="65" s="1"/>
  <c r="DS25" i="65" s="1"/>
  <c r="DS26" i="65" s="1"/>
  <c r="DS27" i="65" s="1"/>
  <c r="DS28" i="65" s="1"/>
  <c r="DS29" i="65" s="1"/>
  <c r="DS30" i="65" s="1"/>
  <c r="DS31" i="65" s="1"/>
  <c r="DS32" i="65" s="1"/>
  <c r="DS33" i="65" s="1"/>
  <c r="DS34" i="65" s="1"/>
  <c r="DS35" i="65" s="1"/>
  <c r="DS36" i="65" s="1"/>
  <c r="DS37" i="65" s="1"/>
  <c r="DS38" i="65" s="1"/>
  <c r="DS39" i="65" s="1"/>
  <c r="DS40" i="65" s="1"/>
  <c r="DS41" i="65" s="1"/>
  <c r="DS42" i="65" s="1"/>
  <c r="DS43" i="65" s="1"/>
  <c r="DK6" i="65"/>
  <c r="DK7" i="65" s="1"/>
  <c r="DK8" i="65" s="1"/>
  <c r="DK9" i="65" s="1"/>
  <c r="DK10" i="65" s="1"/>
  <c r="DK11" i="65" s="1"/>
  <c r="DK12" i="65" s="1"/>
  <c r="DK13" i="65" s="1"/>
  <c r="DK14" i="65" s="1"/>
  <c r="DK15" i="65" s="1"/>
  <c r="DK16" i="65" s="1"/>
  <c r="DK17" i="65" s="1"/>
  <c r="DK18" i="65" s="1"/>
  <c r="DK19" i="65" s="1"/>
  <c r="DK20" i="65" s="1"/>
  <c r="DK21" i="65" s="1"/>
  <c r="DK22" i="65" s="1"/>
  <c r="DK23" i="65" s="1"/>
  <c r="DK24" i="65" s="1"/>
  <c r="DK25" i="65" s="1"/>
  <c r="DK26" i="65" s="1"/>
  <c r="DK27" i="65" s="1"/>
  <c r="DK28" i="65" s="1"/>
  <c r="DK29" i="65" s="1"/>
  <c r="DK30" i="65" s="1"/>
  <c r="DK31" i="65" s="1"/>
  <c r="DK32" i="65" s="1"/>
  <c r="DK33" i="65" s="1"/>
  <c r="DK34" i="65" s="1"/>
  <c r="DK35" i="65" s="1"/>
  <c r="DK36" i="65" s="1"/>
  <c r="DK37" i="65" s="1"/>
  <c r="DK38" i="65" s="1"/>
  <c r="DK39" i="65" s="1"/>
  <c r="DK40" i="65" s="1"/>
  <c r="DK41" i="65" s="1"/>
  <c r="DK42" i="65" s="1"/>
  <c r="DK43" i="65" s="1"/>
  <c r="DD6" i="65"/>
  <c r="DD7" i="65" s="1"/>
  <c r="DD8" i="65" s="1"/>
  <c r="DD9" i="65" s="1"/>
  <c r="DD10" i="65" s="1"/>
  <c r="DD11" i="65" s="1"/>
  <c r="DD12" i="65" s="1"/>
  <c r="DD13" i="65" s="1"/>
  <c r="DD14" i="65" s="1"/>
  <c r="DD15" i="65" s="1"/>
  <c r="DD16" i="65" s="1"/>
  <c r="DD17" i="65" s="1"/>
  <c r="DD18" i="65" s="1"/>
  <c r="DD19" i="65" s="1"/>
  <c r="DD20" i="65" s="1"/>
  <c r="DD21" i="65" s="1"/>
  <c r="DD22" i="65" s="1"/>
  <c r="DD23" i="65" s="1"/>
  <c r="DD24" i="65" s="1"/>
  <c r="DD25" i="65" s="1"/>
  <c r="DD26" i="65" s="1"/>
  <c r="DD27" i="65" s="1"/>
  <c r="DD28" i="65" s="1"/>
  <c r="DD29" i="65" s="1"/>
  <c r="DD30" i="65" s="1"/>
  <c r="DD31" i="65" s="1"/>
  <c r="DD32" i="65" s="1"/>
  <c r="DD33" i="65" s="1"/>
  <c r="DD34" i="65" s="1"/>
  <c r="DD35" i="65" s="1"/>
  <c r="DD36" i="65" s="1"/>
  <c r="DD37" i="65" s="1"/>
  <c r="DD38" i="65" s="1"/>
  <c r="DD39" i="65" s="1"/>
  <c r="DD40" i="65" s="1"/>
  <c r="DD41" i="65" s="1"/>
  <c r="DD42" i="65" s="1"/>
  <c r="DD43" i="65" s="1"/>
  <c r="CV6" i="65"/>
  <c r="CV7" i="65" s="1"/>
  <c r="CV8" i="65" s="1"/>
  <c r="CV9" i="65" s="1"/>
  <c r="CV10" i="65" s="1"/>
  <c r="CV11" i="65" s="1"/>
  <c r="CV12" i="65" s="1"/>
  <c r="CV13" i="65" s="1"/>
  <c r="CV14" i="65" s="1"/>
  <c r="CV15" i="65" s="1"/>
  <c r="CV16" i="65" s="1"/>
  <c r="CV17" i="65" s="1"/>
  <c r="CV18" i="65" s="1"/>
  <c r="CV19" i="65" s="1"/>
  <c r="CV20" i="65" s="1"/>
  <c r="CV21" i="65" s="1"/>
  <c r="CV22" i="65" s="1"/>
  <c r="CV23" i="65" s="1"/>
  <c r="CV24" i="65" s="1"/>
  <c r="CV25" i="65" s="1"/>
  <c r="CV26" i="65" s="1"/>
  <c r="CV27" i="65" s="1"/>
  <c r="CV28" i="65" s="1"/>
  <c r="CV29" i="65" s="1"/>
  <c r="CV30" i="65" s="1"/>
  <c r="CV31" i="65" s="1"/>
  <c r="CV32" i="65" s="1"/>
  <c r="CV33" i="65" s="1"/>
  <c r="CV34" i="65" s="1"/>
  <c r="CV35" i="65" s="1"/>
  <c r="CV36" i="65" s="1"/>
  <c r="CV37" i="65" s="1"/>
  <c r="CV38" i="65" s="1"/>
  <c r="CV39" i="65" s="1"/>
  <c r="CV40" i="65" s="1"/>
  <c r="CV41" i="65" s="1"/>
  <c r="CV42" i="65" s="1"/>
  <c r="CV43" i="65" s="1"/>
  <c r="CN6" i="65"/>
  <c r="CN7" i="65" s="1"/>
  <c r="CN8" i="65" s="1"/>
  <c r="CN9" i="65" s="1"/>
  <c r="CN10" i="65" s="1"/>
  <c r="CN11" i="65" s="1"/>
  <c r="CN12" i="65" s="1"/>
  <c r="CN13" i="65" s="1"/>
  <c r="CN14" i="65" s="1"/>
  <c r="CN15" i="65" s="1"/>
  <c r="CN16" i="65" s="1"/>
  <c r="CN17" i="65" s="1"/>
  <c r="CN18" i="65" s="1"/>
  <c r="CN19" i="65" s="1"/>
  <c r="CN20" i="65" s="1"/>
  <c r="CN21" i="65" s="1"/>
  <c r="CN22" i="65" s="1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36" i="65" s="1"/>
  <c r="CN37" i="65" s="1"/>
  <c r="CN38" i="65" s="1"/>
  <c r="CN39" i="65" s="1"/>
  <c r="CN40" i="65" s="1"/>
  <c r="CN41" i="65" s="1"/>
  <c r="CN42" i="65" s="1"/>
  <c r="CN43" i="65" s="1"/>
  <c r="CF6" i="65"/>
  <c r="CF7" i="65" s="1"/>
  <c r="CF8" i="65" s="1"/>
  <c r="CF9" i="65" s="1"/>
  <c r="CF10" i="65" s="1"/>
  <c r="CF11" i="65" s="1"/>
  <c r="CF12" i="65" s="1"/>
  <c r="CF13" i="65" s="1"/>
  <c r="CF14" i="65" s="1"/>
  <c r="CF15" i="65" s="1"/>
  <c r="CF16" i="65" s="1"/>
  <c r="CF17" i="65" s="1"/>
  <c r="CF18" i="65" s="1"/>
  <c r="CF19" i="65" s="1"/>
  <c r="CF20" i="65" s="1"/>
  <c r="CF21" i="65" s="1"/>
  <c r="CF22" i="65" s="1"/>
  <c r="CF23" i="65" s="1"/>
  <c r="CF24" i="65" s="1"/>
  <c r="CF25" i="65" s="1"/>
  <c r="CF26" i="65" s="1"/>
  <c r="CF27" i="65" s="1"/>
  <c r="CF28" i="65" s="1"/>
  <c r="CF29" i="65" s="1"/>
  <c r="CF30" i="65" s="1"/>
  <c r="CF31" i="65" s="1"/>
  <c r="CF32" i="65" s="1"/>
  <c r="CF33" i="65" s="1"/>
  <c r="CF34" i="65" s="1"/>
  <c r="CF35" i="65" s="1"/>
  <c r="CF36" i="65" s="1"/>
  <c r="CF37" i="65" s="1"/>
  <c r="CF38" i="65" s="1"/>
  <c r="CF39" i="65" s="1"/>
  <c r="CF40" i="65" s="1"/>
  <c r="CF41" i="65" s="1"/>
  <c r="CF42" i="65" s="1"/>
  <c r="CF43" i="65" s="1"/>
  <c r="CH2" i="65"/>
  <c r="EJ2" i="65" s="1"/>
  <c r="EQ2" i="65" s="1"/>
  <c r="CH1" i="65"/>
  <c r="EJ1" i="65" s="1"/>
  <c r="EQ1" i="65" s="1"/>
  <c r="BX6" i="65"/>
  <c r="BX7" i="65" s="1"/>
  <c r="BX8" i="65" s="1"/>
  <c r="BX9" i="65" s="1"/>
  <c r="BX10" i="65" s="1"/>
  <c r="BX11" i="65" s="1"/>
  <c r="BX12" i="65" s="1"/>
  <c r="BX13" i="65" s="1"/>
  <c r="BX14" i="65" s="1"/>
  <c r="BX15" i="65" s="1"/>
  <c r="BX16" i="65" s="1"/>
  <c r="BX17" i="65" s="1"/>
  <c r="BX18" i="65" s="1"/>
  <c r="BX19" i="65" s="1"/>
  <c r="BX20" i="65" s="1"/>
  <c r="BX21" i="65" s="1"/>
  <c r="BX22" i="65" s="1"/>
  <c r="BX23" i="65" s="1"/>
  <c r="BX24" i="65" s="1"/>
  <c r="BX25" i="65" s="1"/>
  <c r="BX26" i="65" s="1"/>
  <c r="BX27" i="65" s="1"/>
  <c r="BX28" i="65" s="1"/>
  <c r="BX29" i="65" s="1"/>
  <c r="BX30" i="65" s="1"/>
  <c r="BX31" i="65" s="1"/>
  <c r="BX32" i="65" s="1"/>
  <c r="BX33" i="65" s="1"/>
  <c r="BX34" i="65" s="1"/>
  <c r="BX35" i="65" s="1"/>
  <c r="BX36" i="65" s="1"/>
  <c r="BX37" i="65" s="1"/>
  <c r="BX38" i="65" s="1"/>
  <c r="BX39" i="65" s="1"/>
  <c r="BX40" i="65" s="1"/>
  <c r="BX41" i="65" s="1"/>
  <c r="BX42" i="65" s="1"/>
  <c r="BX43" i="65" s="1"/>
  <c r="BQ6" i="65"/>
  <c r="BQ7" i="65" s="1"/>
  <c r="BQ8" i="65" s="1"/>
  <c r="BQ9" i="65" s="1"/>
  <c r="BQ10" i="65" s="1"/>
  <c r="BQ11" i="65" s="1"/>
  <c r="BQ12" i="65" s="1"/>
  <c r="BQ13" i="65" s="1"/>
  <c r="BQ14" i="65" s="1"/>
  <c r="BQ15" i="65" s="1"/>
  <c r="BQ16" i="65" s="1"/>
  <c r="BQ17" i="65" s="1"/>
  <c r="BQ18" i="65" s="1"/>
  <c r="BQ19" i="65" s="1"/>
  <c r="BQ20" i="65" s="1"/>
  <c r="BQ21" i="65" s="1"/>
  <c r="BQ22" i="65" s="1"/>
  <c r="BQ23" i="65" s="1"/>
  <c r="BQ24" i="65" s="1"/>
  <c r="BQ25" i="65" s="1"/>
  <c r="BQ26" i="65" s="1"/>
  <c r="BQ27" i="65" s="1"/>
  <c r="BQ28" i="65" s="1"/>
  <c r="BQ29" i="65" s="1"/>
  <c r="BQ30" i="65" s="1"/>
  <c r="BQ31" i="65" s="1"/>
  <c r="BQ32" i="65" s="1"/>
  <c r="BQ33" i="65" s="1"/>
  <c r="BQ34" i="65" s="1"/>
  <c r="BQ35" i="65" s="1"/>
  <c r="BQ36" i="65" s="1"/>
  <c r="BQ37" i="65" s="1"/>
  <c r="BQ38" i="65" s="1"/>
  <c r="BQ39" i="65" s="1"/>
  <c r="BQ40" i="65" s="1"/>
  <c r="BQ41" i="65" s="1"/>
  <c r="BQ42" i="65" s="1"/>
  <c r="BQ43" i="65" s="1"/>
  <c r="BJ6" i="65"/>
  <c r="BJ7" i="65" s="1"/>
  <c r="BJ8" i="65" s="1"/>
  <c r="BJ9" i="65" s="1"/>
  <c r="BJ10" i="65" s="1"/>
  <c r="BJ11" i="65" s="1"/>
  <c r="BJ12" i="65" s="1"/>
  <c r="BJ13" i="65" s="1"/>
  <c r="BJ14" i="65" s="1"/>
  <c r="BJ15" i="65" s="1"/>
  <c r="BJ16" i="65" s="1"/>
  <c r="BJ17" i="65" s="1"/>
  <c r="BJ18" i="65" s="1"/>
  <c r="BJ19" i="65" s="1"/>
  <c r="BJ20" i="65" s="1"/>
  <c r="BJ21" i="65" s="1"/>
  <c r="BJ22" i="65" s="1"/>
  <c r="BJ23" i="65" s="1"/>
  <c r="BJ24" i="65" s="1"/>
  <c r="BJ25" i="65" s="1"/>
  <c r="BJ26" i="65" s="1"/>
  <c r="BJ27" i="65" s="1"/>
  <c r="BJ28" i="65" s="1"/>
  <c r="BJ29" i="65" s="1"/>
  <c r="BJ30" i="65" s="1"/>
  <c r="BJ31" i="65" s="1"/>
  <c r="BJ32" i="65" s="1"/>
  <c r="BJ33" i="65" s="1"/>
  <c r="BJ34" i="65" s="1"/>
  <c r="BJ35" i="65" s="1"/>
  <c r="BJ36" i="65" s="1"/>
  <c r="BJ37" i="65" s="1"/>
  <c r="BJ38" i="65" s="1"/>
  <c r="BJ39" i="65" s="1"/>
  <c r="BJ40" i="65" s="1"/>
  <c r="BJ41" i="65" s="1"/>
  <c r="BJ42" i="65" s="1"/>
  <c r="BJ43" i="65" s="1"/>
  <c r="BC6" i="65"/>
  <c r="BC7" i="65" s="1"/>
  <c r="BC8" i="65" s="1"/>
  <c r="BC9" i="65" s="1"/>
  <c r="BC10" i="65" s="1"/>
  <c r="BC11" i="65" s="1"/>
  <c r="BC12" i="65" s="1"/>
  <c r="BC13" i="65" s="1"/>
  <c r="BC14" i="65" s="1"/>
  <c r="BC15" i="65" s="1"/>
  <c r="BC16" i="65" s="1"/>
  <c r="BC17" i="65" s="1"/>
  <c r="BC18" i="65" s="1"/>
  <c r="BC19" i="65" s="1"/>
  <c r="BC20" i="65" s="1"/>
  <c r="BC21" i="65" s="1"/>
  <c r="BC22" i="65" s="1"/>
  <c r="BC23" i="65" s="1"/>
  <c r="BC24" i="65" s="1"/>
  <c r="BC25" i="65" s="1"/>
  <c r="BC26" i="65" s="1"/>
  <c r="BC27" i="65" s="1"/>
  <c r="BC28" i="65" s="1"/>
  <c r="BC29" i="65" s="1"/>
  <c r="BC30" i="65" s="1"/>
  <c r="BC31" i="65" s="1"/>
  <c r="BC32" i="65" s="1"/>
  <c r="BC33" i="65" s="1"/>
  <c r="BC34" i="65" s="1"/>
  <c r="BC35" i="65" s="1"/>
  <c r="BC36" i="65" s="1"/>
  <c r="BC37" i="65" s="1"/>
  <c r="BC38" i="65" s="1"/>
  <c r="BC39" i="65" s="1"/>
  <c r="BC40" i="65" s="1"/>
  <c r="BC41" i="65" s="1"/>
  <c r="BC42" i="65" s="1"/>
  <c r="BC43" i="65" s="1"/>
  <c r="AU6" i="65"/>
  <c r="AU7" i="65" s="1"/>
  <c r="AU8" i="65" s="1"/>
  <c r="AU9" i="65" s="1"/>
  <c r="AU10" i="65" s="1"/>
  <c r="AU11" i="65" s="1"/>
  <c r="AU12" i="65" s="1"/>
  <c r="AU13" i="65" s="1"/>
  <c r="AU14" i="65" s="1"/>
  <c r="AU15" i="65" s="1"/>
  <c r="AU16" i="65" s="1"/>
  <c r="AU17" i="65" s="1"/>
  <c r="AU18" i="65" s="1"/>
  <c r="AU19" i="65" s="1"/>
  <c r="AU20" i="65" s="1"/>
  <c r="AU21" i="65" s="1"/>
  <c r="AU22" i="65" s="1"/>
  <c r="AU23" i="65" s="1"/>
  <c r="AU24" i="65" s="1"/>
  <c r="AU25" i="65" s="1"/>
  <c r="AU26" i="65" s="1"/>
  <c r="AU27" i="65" s="1"/>
  <c r="AU28" i="65" s="1"/>
  <c r="AU29" i="65" s="1"/>
  <c r="AU30" i="65" s="1"/>
  <c r="AU31" i="65" s="1"/>
  <c r="AU32" i="65" s="1"/>
  <c r="AU33" i="65" s="1"/>
  <c r="AU34" i="65" s="1"/>
  <c r="AU35" i="65" s="1"/>
  <c r="AU36" i="65" s="1"/>
  <c r="AU37" i="65" s="1"/>
  <c r="AU38" i="65" s="1"/>
  <c r="AU39" i="65" s="1"/>
  <c r="AU40" i="65" s="1"/>
  <c r="AU41" i="65" s="1"/>
  <c r="AU42" i="65" s="1"/>
  <c r="AU43" i="65" s="1"/>
  <c r="AM6" i="65"/>
  <c r="AM7" i="65" s="1"/>
  <c r="AM8" i="65" s="1"/>
  <c r="AM9" i="65" s="1"/>
  <c r="AM10" i="65" s="1"/>
  <c r="AM11" i="65" s="1"/>
  <c r="AM12" i="65" s="1"/>
  <c r="AM13" i="65" s="1"/>
  <c r="AM14" i="65" s="1"/>
  <c r="AM15" i="65" s="1"/>
  <c r="AM16" i="65" s="1"/>
  <c r="AM17" i="65" s="1"/>
  <c r="AM18" i="65" s="1"/>
  <c r="AM19" i="65" s="1"/>
  <c r="AM20" i="65" s="1"/>
  <c r="AM21" i="65" s="1"/>
  <c r="AM22" i="65" s="1"/>
  <c r="AM23" i="65" s="1"/>
  <c r="AM24" i="65" s="1"/>
  <c r="AM25" i="65" s="1"/>
  <c r="AM26" i="65" s="1"/>
  <c r="AM27" i="65" s="1"/>
  <c r="AM28" i="65" s="1"/>
  <c r="AM29" i="65" s="1"/>
  <c r="AM30" i="65" s="1"/>
  <c r="AM31" i="65" s="1"/>
  <c r="AM32" i="65" s="1"/>
  <c r="AM33" i="65" s="1"/>
  <c r="AM34" i="65" s="1"/>
  <c r="AM35" i="65" s="1"/>
  <c r="AM36" i="65" s="1"/>
  <c r="AM37" i="65" s="1"/>
  <c r="AM38" i="65" s="1"/>
  <c r="AM39" i="65" s="1"/>
  <c r="AM40" i="65" s="1"/>
  <c r="AM41" i="65" s="1"/>
  <c r="AM42" i="65" s="1"/>
  <c r="AM43" i="65" s="1"/>
  <c r="AE6" i="65"/>
  <c r="AE7" i="65" s="1"/>
  <c r="AE8" i="65" s="1"/>
  <c r="AE9" i="65" s="1"/>
  <c r="AE10" i="65" s="1"/>
  <c r="AE11" i="65" s="1"/>
  <c r="AE12" i="65" s="1"/>
  <c r="AE13" i="65" s="1"/>
  <c r="AE14" i="65" s="1"/>
  <c r="AE15" i="65" s="1"/>
  <c r="AE16" i="65" s="1"/>
  <c r="AE17" i="65" s="1"/>
  <c r="AE18" i="65" s="1"/>
  <c r="AE19" i="65" s="1"/>
  <c r="AE20" i="65" s="1"/>
  <c r="AE21" i="65" s="1"/>
  <c r="AE22" i="65" s="1"/>
  <c r="AE23" i="65" s="1"/>
  <c r="AE24" i="65" s="1"/>
  <c r="AE25" i="65" s="1"/>
  <c r="AE26" i="65" s="1"/>
  <c r="AE27" i="65" s="1"/>
  <c r="AE28" i="65" s="1"/>
  <c r="AE29" i="65" s="1"/>
  <c r="AE30" i="65" s="1"/>
  <c r="AE31" i="65" s="1"/>
  <c r="AE32" i="65" s="1"/>
  <c r="AE33" i="65" s="1"/>
  <c r="AE34" i="65" s="1"/>
  <c r="AE35" i="65" s="1"/>
  <c r="AE36" i="65" s="1"/>
  <c r="AE37" i="65" s="1"/>
  <c r="AE38" i="65" s="1"/>
  <c r="AE39" i="65" s="1"/>
  <c r="AE40" i="65" s="1"/>
  <c r="AE41" i="65" s="1"/>
  <c r="AE42" i="65" s="1"/>
  <c r="AE43" i="65" s="1"/>
  <c r="W6" i="65"/>
  <c r="W7" i="65" s="1"/>
  <c r="W8" i="65" s="1"/>
  <c r="W9" i="65" s="1"/>
  <c r="W10" i="65" s="1"/>
  <c r="W11" i="65" s="1"/>
  <c r="W12" i="65" s="1"/>
  <c r="W13" i="65" s="1"/>
  <c r="W14" i="65" s="1"/>
  <c r="W15" i="65" s="1"/>
  <c r="W16" i="65" s="1"/>
  <c r="W17" i="65" s="1"/>
  <c r="W18" i="65" s="1"/>
  <c r="W19" i="65" s="1"/>
  <c r="W20" i="65" s="1"/>
  <c r="W21" i="65" s="1"/>
  <c r="W22" i="65" s="1"/>
  <c r="W23" i="65" s="1"/>
  <c r="W24" i="65" s="1"/>
  <c r="W25" i="65" s="1"/>
  <c r="W26" i="65" s="1"/>
  <c r="W27" i="65" s="1"/>
  <c r="W28" i="65" s="1"/>
  <c r="W29" i="65" s="1"/>
  <c r="W30" i="65" s="1"/>
  <c r="W31" i="65" s="1"/>
  <c r="W32" i="65" s="1"/>
  <c r="W33" i="65" s="1"/>
  <c r="W34" i="65" s="1"/>
  <c r="W35" i="65" s="1"/>
  <c r="W36" i="65" s="1"/>
  <c r="W37" i="65" s="1"/>
  <c r="W38" i="65" s="1"/>
  <c r="W39" i="65" s="1"/>
  <c r="W40" i="65" s="1"/>
  <c r="W41" i="65" s="1"/>
  <c r="W42" i="65" s="1"/>
  <c r="W43" i="65" s="1"/>
  <c r="O6" i="65"/>
  <c r="O7" i="65" s="1"/>
  <c r="O8" i="65" s="1"/>
  <c r="O9" i="65" s="1"/>
  <c r="O10" i="65" s="1"/>
  <c r="O11" i="65" s="1"/>
  <c r="O12" i="65" s="1"/>
  <c r="O13" i="65" s="1"/>
  <c r="O14" i="65" s="1"/>
  <c r="O15" i="65" s="1"/>
  <c r="O16" i="65" s="1"/>
  <c r="O17" i="65" s="1"/>
  <c r="O18" i="65" s="1"/>
  <c r="O19" i="65" s="1"/>
  <c r="O20" i="65" s="1"/>
  <c r="O21" i="65" s="1"/>
  <c r="O22" i="65" s="1"/>
  <c r="O23" i="65" s="1"/>
  <c r="O24" i="65" s="1"/>
  <c r="O25" i="65" s="1"/>
  <c r="O26" i="65" s="1"/>
  <c r="O27" i="65" s="1"/>
  <c r="O28" i="65" s="1"/>
  <c r="O29" i="65" s="1"/>
  <c r="O30" i="65" s="1"/>
  <c r="O31" i="65" s="1"/>
  <c r="O32" i="65" s="1"/>
  <c r="O33" i="65" s="1"/>
  <c r="O34" i="65" s="1"/>
  <c r="O35" i="65" s="1"/>
  <c r="O36" i="65" s="1"/>
  <c r="O37" i="65" s="1"/>
  <c r="O38" i="65" s="1"/>
  <c r="O39" i="65" s="1"/>
  <c r="O40" i="65" s="1"/>
  <c r="O41" i="65" s="1"/>
  <c r="O42" i="65" s="1"/>
  <c r="O43" i="65" s="1"/>
  <c r="G6" i="65"/>
  <c r="G7" i="65" s="1"/>
  <c r="G8" i="65" s="1"/>
  <c r="G9" i="65" s="1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I2" i="65"/>
  <c r="BL2" i="65" s="1"/>
  <c r="BS2" i="65" s="1"/>
  <c r="P1" i="65"/>
  <c r="X1" i="65" s="1"/>
  <c r="AF1" i="65" s="1"/>
  <c r="AN1" i="65" s="1"/>
  <c r="I1" i="65"/>
  <c r="BL1" i="65" s="1"/>
  <c r="BS1" i="65" s="1"/>
  <c r="G5" i="64"/>
  <c r="G6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1" i="64"/>
  <c r="G32" i="64"/>
  <c r="G33" i="64"/>
  <c r="G34" i="64"/>
  <c r="G35" i="64"/>
  <c r="G36" i="64"/>
  <c r="G37" i="64"/>
  <c r="G38" i="64"/>
  <c r="G39" i="64"/>
  <c r="G40" i="64"/>
  <c r="G41" i="64"/>
  <c r="G42" i="64"/>
  <c r="G43" i="64"/>
  <c r="G44" i="64"/>
  <c r="G45" i="64"/>
  <c r="G46" i="64"/>
  <c r="G47" i="64"/>
  <c r="G48" i="64"/>
  <c r="G49" i="64"/>
  <c r="G50" i="64"/>
  <c r="G51" i="64"/>
  <c r="G52" i="64"/>
  <c r="G53" i="64"/>
  <c r="G54" i="64"/>
  <c r="G4" i="64"/>
  <c r="C58" i="64"/>
  <c r="F124" i="64"/>
  <c r="D124" i="64"/>
  <c r="G122" i="64"/>
  <c r="G121" i="64"/>
  <c r="G120" i="64"/>
  <c r="G119" i="64"/>
  <c r="G118" i="64"/>
  <c r="G117" i="64"/>
  <c r="G116" i="64"/>
  <c r="G111" i="64"/>
  <c r="G110" i="64"/>
  <c r="G109" i="64"/>
  <c r="G108" i="64"/>
  <c r="G107" i="64"/>
  <c r="G106" i="64"/>
  <c r="G105" i="64"/>
  <c r="G104" i="64"/>
  <c r="G103" i="64"/>
  <c r="G102" i="64"/>
  <c r="G101" i="64"/>
  <c r="G100" i="64"/>
  <c r="G99" i="64"/>
  <c r="G98" i="64"/>
  <c r="G97" i="64"/>
  <c r="G96" i="64"/>
  <c r="G95" i="64"/>
  <c r="G94" i="64"/>
  <c r="G93" i="64"/>
  <c r="G92" i="64"/>
  <c r="G91" i="64"/>
  <c r="G90" i="64"/>
  <c r="G89" i="64"/>
  <c r="G88" i="64"/>
  <c r="G87" i="64"/>
  <c r="G86" i="64"/>
  <c r="G85" i="64"/>
  <c r="G84" i="64"/>
  <c r="G83" i="64"/>
  <c r="G82" i="64"/>
  <c r="G81" i="64"/>
  <c r="G80" i="64"/>
  <c r="G79" i="64"/>
  <c r="G78" i="64"/>
  <c r="G77" i="64"/>
  <c r="G76" i="64"/>
  <c r="G75" i="64"/>
  <c r="G74" i="64"/>
  <c r="G73" i="64"/>
  <c r="G72" i="64"/>
  <c r="G71" i="64"/>
  <c r="G70" i="64"/>
  <c r="G69" i="64"/>
  <c r="G68" i="64"/>
  <c r="G67" i="64"/>
  <c r="G66" i="64"/>
  <c r="G65" i="64"/>
  <c r="G64" i="64"/>
  <c r="G63" i="64"/>
  <c r="G62" i="64"/>
  <c r="G61" i="64"/>
  <c r="G60" i="64"/>
  <c r="G59" i="64"/>
  <c r="B57" i="64"/>
  <c r="B113" i="64" s="1"/>
  <c r="G56" i="64"/>
  <c r="G55" i="64"/>
  <c r="AQQ2" i="2" l="1"/>
  <c r="ARL2" i="2" s="1"/>
  <c r="APV2" i="2"/>
  <c r="ARS2" i="2"/>
  <c r="ARE2" i="2"/>
  <c r="ARZ2" i="2" s="1"/>
  <c r="ASG2" i="2" s="1"/>
  <c r="CF65" i="65"/>
  <c r="D131" i="64"/>
  <c r="CP1" i="65"/>
  <c r="CX1" i="65" s="1"/>
  <c r="DF1" i="65" s="1"/>
  <c r="DM1" i="65" s="1"/>
  <c r="DU1" i="65"/>
  <c r="EC1" i="65"/>
  <c r="CP2" i="65"/>
  <c r="CX2" i="65" s="1"/>
  <c r="DF2" i="65" s="1"/>
  <c r="DM2" i="65" s="1"/>
  <c r="DU2" i="65"/>
  <c r="EC2" i="65"/>
  <c r="AV1" i="65"/>
  <c r="BD1" i="65" s="1"/>
  <c r="BK1" i="65" s="1"/>
  <c r="BR1" i="65" s="1"/>
  <c r="BY1" i="65" s="1"/>
  <c r="CG1" i="65" s="1"/>
  <c r="CO1" i="65" s="1"/>
  <c r="CW1" i="65" s="1"/>
  <c r="DE1" i="65" s="1"/>
  <c r="DL1" i="65" s="1"/>
  <c r="DT1" i="65" s="1"/>
  <c r="EB1" i="65" s="1"/>
  <c r="EI1" i="65" s="1"/>
  <c r="EP1" i="65" s="1"/>
  <c r="EW1" i="65" s="1"/>
  <c r="Q1" i="65"/>
  <c r="Y1" i="65" s="1"/>
  <c r="AG1" i="65" s="1"/>
  <c r="AO1" i="65" s="1"/>
  <c r="AW1" i="65"/>
  <c r="BE1" i="65"/>
  <c r="Q2" i="65"/>
  <c r="Y2" i="65" s="1"/>
  <c r="AG2" i="65" s="1"/>
  <c r="AO2" i="65" s="1"/>
  <c r="AW2" i="65"/>
  <c r="BE2" i="65"/>
  <c r="ASU2" i="2" l="1"/>
  <c r="ATI2" i="2" s="1"/>
  <c r="ASN2" i="2"/>
  <c r="ATB2" i="2" s="1"/>
  <c r="H208" i="1"/>
  <c r="H209" i="1"/>
  <c r="H210" i="1"/>
  <c r="H211" i="1"/>
  <c r="H212" i="1"/>
  <c r="H213" i="1"/>
  <c r="H230" i="1"/>
  <c r="AWH2" i="2" l="1"/>
  <c r="AXC2" i="2" s="1"/>
  <c r="AUR2" i="2"/>
  <c r="AWA2" i="2" s="1"/>
  <c r="ATW2" i="2"/>
  <c r="ATP2" i="2"/>
  <c r="AUD2" i="2" s="1"/>
  <c r="E31" i="42"/>
  <c r="E30" i="42"/>
  <c r="E29" i="42"/>
  <c r="G23" i="42"/>
  <c r="E33" i="42" s="1"/>
  <c r="F17" i="42"/>
  <c r="E36" i="42" s="1"/>
  <c r="F11" i="42"/>
  <c r="E35" i="42" s="1"/>
  <c r="C27" i="42"/>
  <c r="E32" i="42" s="1"/>
  <c r="G5" i="42"/>
  <c r="AWO2" i="2" l="1"/>
  <c r="AUY2" i="2"/>
  <c r="AVM2" i="2"/>
  <c r="AVT2" i="2" s="1"/>
  <c r="AVF2" i="2"/>
  <c r="E34" i="42"/>
  <c r="D9" i="57" l="1"/>
  <c r="D12" i="57" s="1"/>
  <c r="H207" i="1" l="1"/>
  <c r="H206" i="1" l="1"/>
  <c r="H205" i="1"/>
  <c r="H204" i="1"/>
  <c r="H203" i="1"/>
  <c r="H202" i="1"/>
  <c r="H201" i="1"/>
  <c r="H200" i="1"/>
  <c r="H199" i="1"/>
  <c r="H198" i="1"/>
  <c r="H192" i="1"/>
  <c r="H191" i="1"/>
  <c r="H190" i="1"/>
  <c r="H189" i="1"/>
  <c r="H188" i="1"/>
  <c r="H187" i="1"/>
  <c r="H186" i="1"/>
  <c r="H167" i="1" l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43" i="1" l="1"/>
  <c r="H144" i="1"/>
  <c r="H145" i="1"/>
  <c r="H146" i="1"/>
  <c r="H147" i="1"/>
  <c r="H148" i="1"/>
  <c r="H149" i="1"/>
  <c r="H129" i="1" l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50" i="1"/>
  <c r="H151" i="1"/>
  <c r="H152" i="1"/>
  <c r="H160" i="1"/>
  <c r="H161" i="1"/>
  <c r="H162" i="1"/>
  <c r="H163" i="1"/>
  <c r="H164" i="1"/>
  <c r="H166" i="1"/>
  <c r="H118" i="1"/>
  <c r="H119" i="1"/>
  <c r="H120" i="1"/>
  <c r="H121" i="1"/>
  <c r="H30" i="1" l="1"/>
  <c r="H31" i="1"/>
  <c r="H32" i="1"/>
  <c r="H33" i="1"/>
  <c r="H34" i="1"/>
  <c r="H35" i="1"/>
  <c r="B62" i="1" l="1"/>
  <c r="HH6" i="20" l="1"/>
  <c r="HH7" i="20" s="1"/>
  <c r="HH8" i="20" s="1"/>
  <c r="HH9" i="20" s="1"/>
  <c r="HH10" i="20" s="1"/>
  <c r="HH11" i="20" s="1"/>
  <c r="HH12" i="20" s="1"/>
  <c r="HH13" i="20" s="1"/>
  <c r="HH14" i="20" s="1"/>
  <c r="HH15" i="20" s="1"/>
  <c r="HH16" i="20" s="1"/>
  <c r="HH17" i="20" s="1"/>
  <c r="HH18" i="20" s="1"/>
  <c r="HH19" i="20" s="1"/>
  <c r="HH20" i="20" s="1"/>
  <c r="HH21" i="20" s="1"/>
  <c r="HH22" i="20" s="1"/>
  <c r="HH23" i="20" s="1"/>
  <c r="HH24" i="20" s="1"/>
  <c r="HH25" i="20" s="1"/>
  <c r="HH26" i="20" s="1"/>
  <c r="HH27" i="20" s="1"/>
  <c r="HH28" i="20" s="1"/>
  <c r="HH29" i="20" s="1"/>
  <c r="HH30" i="20" s="1"/>
  <c r="HH31" i="20" s="1"/>
  <c r="HH32" i="20" s="1"/>
  <c r="HH33" i="20" s="1"/>
  <c r="HH34" i="20" s="1"/>
  <c r="HH35" i="20" s="1"/>
  <c r="HH36" i="20" s="1"/>
  <c r="HH37" i="20" s="1"/>
  <c r="HH38" i="20" s="1"/>
  <c r="HH39" i="20" s="1"/>
  <c r="HH40" i="20" s="1"/>
  <c r="HH41" i="20" s="1"/>
  <c r="HH42" i="20" s="1"/>
  <c r="HH43" i="20" s="1"/>
  <c r="ADC6" i="20" l="1"/>
  <c r="ADC7" i="20" s="1"/>
  <c r="ADC8" i="20" s="1"/>
  <c r="ADC9" i="20" s="1"/>
  <c r="ADC10" i="20" s="1"/>
  <c r="ADC11" i="20" s="1"/>
  <c r="ADC12" i="20" s="1"/>
  <c r="ADC13" i="20" s="1"/>
  <c r="ADC14" i="20" s="1"/>
  <c r="ADC15" i="20" s="1"/>
  <c r="ADC16" i="20" s="1"/>
  <c r="ADC17" i="20" s="1"/>
  <c r="ADC18" i="20" s="1"/>
  <c r="ADC19" i="20" s="1"/>
  <c r="ADC20" i="20" s="1"/>
  <c r="ADC21" i="20" s="1"/>
  <c r="ADC22" i="20" s="1"/>
  <c r="ADC23" i="20" s="1"/>
  <c r="ADC24" i="20" s="1"/>
  <c r="ADC25" i="20" s="1"/>
  <c r="ADC26" i="20" s="1"/>
  <c r="ADC27" i="20" s="1"/>
  <c r="ADC28" i="20" s="1"/>
  <c r="ADC29" i="20" s="1"/>
  <c r="ADC30" i="20" s="1"/>
  <c r="ADC31" i="20" s="1"/>
  <c r="ADC32" i="20" s="1"/>
  <c r="ADC33" i="20" s="1"/>
  <c r="ADC34" i="20" s="1"/>
  <c r="ADC35" i="20" s="1"/>
  <c r="ADC36" i="20" s="1"/>
  <c r="ADC37" i="20" s="1"/>
  <c r="ADC38" i="20" s="1"/>
  <c r="ADC39" i="20" s="1"/>
  <c r="ADC40" i="20" s="1"/>
  <c r="ADC41" i="20" s="1"/>
  <c r="ADC42" i="20" s="1"/>
  <c r="ADC43" i="20" s="1"/>
  <c r="AAD6" i="20"/>
  <c r="AAD7" i="20" s="1"/>
  <c r="AAD8" i="20" s="1"/>
  <c r="AAD9" i="20" s="1"/>
  <c r="AAD10" i="20" s="1"/>
  <c r="AAD11" i="20" s="1"/>
  <c r="AAD12" i="20" s="1"/>
  <c r="AAD13" i="20" s="1"/>
  <c r="AAD14" i="20" s="1"/>
  <c r="AAD15" i="20" s="1"/>
  <c r="AAD16" i="20" s="1"/>
  <c r="AAD17" i="20" s="1"/>
  <c r="AAD18" i="20" s="1"/>
  <c r="AAD19" i="20" s="1"/>
  <c r="AAD20" i="20" s="1"/>
  <c r="AAD21" i="20" s="1"/>
  <c r="AAD22" i="20" s="1"/>
  <c r="AAD23" i="20" s="1"/>
  <c r="AAD24" i="20" s="1"/>
  <c r="AAD25" i="20" s="1"/>
  <c r="AAD26" i="20" s="1"/>
  <c r="AAD27" i="20" s="1"/>
  <c r="AAD28" i="20" s="1"/>
  <c r="AAD29" i="20" s="1"/>
  <c r="AAD30" i="20" s="1"/>
  <c r="AAD31" i="20" s="1"/>
  <c r="AAD32" i="20" s="1"/>
  <c r="AAD33" i="20" s="1"/>
  <c r="AAD34" i="20" s="1"/>
  <c r="AAD35" i="20" s="1"/>
  <c r="AAD36" i="20" s="1"/>
  <c r="AAD37" i="20" s="1"/>
  <c r="AAD38" i="20" s="1"/>
  <c r="AAD39" i="20" s="1"/>
  <c r="AAD40" i="20" s="1"/>
  <c r="AAD41" i="20" s="1"/>
  <c r="AAD42" i="20" s="1"/>
  <c r="AAD43" i="20" s="1"/>
  <c r="ABF6" i="20" l="1"/>
  <c r="ABF7" i="20" s="1"/>
  <c r="ABF8" i="20" s="1"/>
  <c r="ABF9" i="20" s="1"/>
  <c r="ABF10" i="20" s="1"/>
  <c r="ABF11" i="20" s="1"/>
  <c r="ABF12" i="20" s="1"/>
  <c r="ABF13" i="20" s="1"/>
  <c r="ABF14" i="20" s="1"/>
  <c r="ABF15" i="20" s="1"/>
  <c r="ABF16" i="20" s="1"/>
  <c r="ABF17" i="20" s="1"/>
  <c r="ABF18" i="20" s="1"/>
  <c r="ABF19" i="20" s="1"/>
  <c r="ABF20" i="20" s="1"/>
  <c r="ABF21" i="20" s="1"/>
  <c r="ABF22" i="20" s="1"/>
  <c r="ABF23" i="20" s="1"/>
  <c r="ABF24" i="20" s="1"/>
  <c r="ABF25" i="20" s="1"/>
  <c r="ABF26" i="20" s="1"/>
  <c r="ABF27" i="20" s="1"/>
  <c r="ABF28" i="20" s="1"/>
  <c r="ABF29" i="20" s="1"/>
  <c r="ABF30" i="20" s="1"/>
  <c r="ABF31" i="20" s="1"/>
  <c r="ABF32" i="20" s="1"/>
  <c r="ABF33" i="20" s="1"/>
  <c r="ABF34" i="20" s="1"/>
  <c r="ABF35" i="20" s="1"/>
  <c r="ABF36" i="20" s="1"/>
  <c r="ABF37" i="20" s="1"/>
  <c r="ABF38" i="20" s="1"/>
  <c r="ABF39" i="20" s="1"/>
  <c r="ABF40" i="20" s="1"/>
  <c r="ABF41" i="20" s="1"/>
  <c r="ABF42" i="20" s="1"/>
  <c r="ABF43" i="20" s="1"/>
  <c r="ACO6" i="20"/>
  <c r="ACO7" i="20" s="1"/>
  <c r="ACO8" i="20" s="1"/>
  <c r="ACO9" i="20" s="1"/>
  <c r="ACO10" i="20" s="1"/>
  <c r="ACO11" i="20" s="1"/>
  <c r="ACO12" i="20" s="1"/>
  <c r="ACO13" i="20" s="1"/>
  <c r="ACO14" i="20" s="1"/>
  <c r="ACO15" i="20" s="1"/>
  <c r="ACO16" i="20" s="1"/>
  <c r="ACO17" i="20" s="1"/>
  <c r="ACO18" i="20" s="1"/>
  <c r="ACO19" i="20" s="1"/>
  <c r="ACO20" i="20" s="1"/>
  <c r="ACO21" i="20" s="1"/>
  <c r="ACO22" i="20" s="1"/>
  <c r="ACO23" i="20" s="1"/>
  <c r="ACO24" i="20" s="1"/>
  <c r="ACO25" i="20" s="1"/>
  <c r="ACO26" i="20" s="1"/>
  <c r="ACO27" i="20" s="1"/>
  <c r="ACO28" i="20" s="1"/>
  <c r="ACO29" i="20" s="1"/>
  <c r="ACO30" i="20" s="1"/>
  <c r="ACO31" i="20" s="1"/>
  <c r="ACO32" i="20" s="1"/>
  <c r="ACO33" i="20" s="1"/>
  <c r="ACO34" i="20" s="1"/>
  <c r="ACO35" i="20" s="1"/>
  <c r="ACO36" i="20" s="1"/>
  <c r="ACO37" i="20" s="1"/>
  <c r="ACO38" i="20" s="1"/>
  <c r="ACO39" i="20" s="1"/>
  <c r="ACO40" i="20" s="1"/>
  <c r="ACO41" i="20" s="1"/>
  <c r="ACO42" i="20" s="1"/>
  <c r="ACO43" i="20" s="1"/>
  <c r="FR6" i="20" l="1"/>
  <c r="FR7" i="20" s="1"/>
  <c r="FR8" i="20" s="1"/>
  <c r="FR9" i="20" s="1"/>
  <c r="FR10" i="20" s="1"/>
  <c r="FR11" i="20" s="1"/>
  <c r="FR12" i="20" s="1"/>
  <c r="FR13" i="20" s="1"/>
  <c r="FR14" i="20" s="1"/>
  <c r="FR15" i="20" s="1"/>
  <c r="FR16" i="20" s="1"/>
  <c r="FR17" i="20" s="1"/>
  <c r="FR18" i="20" s="1"/>
  <c r="FR19" i="20" s="1"/>
  <c r="FR20" i="20" s="1"/>
  <c r="FR21" i="20" s="1"/>
  <c r="FR22" i="20" s="1"/>
  <c r="FR23" i="20" s="1"/>
  <c r="FR24" i="20" s="1"/>
  <c r="FR25" i="20" s="1"/>
  <c r="FR26" i="20" s="1"/>
  <c r="FR27" i="20" s="1"/>
  <c r="FR28" i="20" s="1"/>
  <c r="FR29" i="20" s="1"/>
  <c r="FR30" i="20" s="1"/>
  <c r="FR31" i="20" s="1"/>
  <c r="FR32" i="20" s="1"/>
  <c r="FR33" i="20" s="1"/>
  <c r="FR34" i="20" s="1"/>
  <c r="FR35" i="20" s="1"/>
  <c r="FR36" i="20" s="1"/>
  <c r="FR37" i="20" s="1"/>
  <c r="FR38" i="20" s="1"/>
  <c r="FR39" i="20" s="1"/>
  <c r="FR40" i="20" s="1"/>
  <c r="FR41" i="20" s="1"/>
  <c r="FR42" i="20" s="1"/>
  <c r="FR43" i="20" s="1"/>
  <c r="MY6" i="20" l="1"/>
  <c r="MY7" i="20" s="1"/>
  <c r="MY8" i="20" s="1"/>
  <c r="MY9" i="20" s="1"/>
  <c r="MY10" i="20" s="1"/>
  <c r="MY11" i="20" s="1"/>
  <c r="MY12" i="20" s="1"/>
  <c r="MY13" i="20" s="1"/>
  <c r="MY14" i="20" s="1"/>
  <c r="MY15" i="20" s="1"/>
  <c r="MY16" i="20" s="1"/>
  <c r="MY17" i="20" s="1"/>
  <c r="MY18" i="20" s="1"/>
  <c r="MY19" i="20" s="1"/>
  <c r="MY20" i="20" s="1"/>
  <c r="MY21" i="20" s="1"/>
  <c r="MY22" i="20" s="1"/>
  <c r="MY23" i="20" s="1"/>
  <c r="MY24" i="20" s="1"/>
  <c r="MY25" i="20" s="1"/>
  <c r="MY26" i="20" s="1"/>
  <c r="MY27" i="20" s="1"/>
  <c r="MY28" i="20" s="1"/>
  <c r="MY29" i="20" s="1"/>
  <c r="MY30" i="20" s="1"/>
  <c r="MY31" i="20" s="1"/>
  <c r="MY32" i="20" s="1"/>
  <c r="MY33" i="20" s="1"/>
  <c r="MY34" i="20" s="1"/>
  <c r="MY35" i="20" s="1"/>
  <c r="MY36" i="20" s="1"/>
  <c r="MY37" i="20" s="1"/>
  <c r="MY38" i="20" s="1"/>
  <c r="MY39" i="20" s="1"/>
  <c r="MY40" i="20" s="1"/>
  <c r="MY41" i="20" s="1"/>
  <c r="MY42" i="20" s="1"/>
  <c r="MY43" i="20" s="1"/>
  <c r="ACV6" i="20"/>
  <c r="ACV7" i="20" s="1"/>
  <c r="ACV8" i="20" s="1"/>
  <c r="ACV9" i="20" s="1"/>
  <c r="ACV10" i="20" s="1"/>
  <c r="ACV11" i="20" s="1"/>
  <c r="NT6" i="20" l="1"/>
  <c r="NT7" i="20" s="1"/>
  <c r="NT8" i="20" s="1"/>
  <c r="NT9" i="20" s="1"/>
  <c r="NT10" i="20" s="1"/>
  <c r="NT11" i="20" s="1"/>
  <c r="NT12" i="20" s="1"/>
  <c r="NT13" i="20" s="1"/>
  <c r="NT14" i="20" s="1"/>
  <c r="NT15" i="20" s="1"/>
  <c r="NT16" i="20" s="1"/>
  <c r="NT17" i="20" s="1"/>
  <c r="NT18" i="20" s="1"/>
  <c r="NT19" i="20" s="1"/>
  <c r="NT20" i="20" s="1"/>
  <c r="NT21" i="20" s="1"/>
  <c r="NT22" i="20" s="1"/>
  <c r="NT23" i="20" s="1"/>
  <c r="NT24" i="20" s="1"/>
  <c r="NT25" i="20" s="1"/>
  <c r="NT26" i="20" s="1"/>
  <c r="NT27" i="20" s="1"/>
  <c r="NT28" i="20" s="1"/>
  <c r="NT29" i="20" s="1"/>
  <c r="NT30" i="20" s="1"/>
  <c r="NT31" i="20" s="1"/>
  <c r="NT32" i="20" s="1"/>
  <c r="NT33" i="20" s="1"/>
  <c r="NT34" i="20" s="1"/>
  <c r="NT35" i="20" s="1"/>
  <c r="NT36" i="20" s="1"/>
  <c r="NT37" i="20" s="1"/>
  <c r="NT38" i="20" s="1"/>
  <c r="NT39" i="20" s="1"/>
  <c r="NT40" i="20" s="1"/>
  <c r="NT41" i="20" s="1"/>
  <c r="NT42" i="20" s="1"/>
  <c r="NT43" i="20" s="1"/>
  <c r="ABT6" i="20" l="1"/>
  <c r="ABT7" i="20" s="1"/>
  <c r="ABT8" i="20" s="1"/>
  <c r="ABT9" i="20" s="1"/>
  <c r="ABT10" i="20" s="1"/>
  <c r="ABT11" i="20" s="1"/>
  <c r="ABT12" i="20" s="1"/>
  <c r="AAY6" i="20"/>
  <c r="AAY7" i="20" s="1"/>
  <c r="AAY8" i="20" s="1"/>
  <c r="AAY9" i="20" s="1"/>
  <c r="AAY10" i="20" s="1"/>
  <c r="AAY11" i="20" s="1"/>
  <c r="H126" i="1" l="1"/>
  <c r="H125" i="1"/>
  <c r="A123" i="1" l="1"/>
  <c r="A184" i="1" s="1"/>
  <c r="A245" i="1" s="1"/>
  <c r="A306" i="1" s="1"/>
  <c r="A367" i="1" s="1"/>
  <c r="A428" i="1" s="1"/>
  <c r="A489" i="1" s="1"/>
  <c r="A550" i="1" s="1"/>
  <c r="A611" i="1" s="1"/>
  <c r="A672" i="1" s="1"/>
  <c r="YU6" i="20" l="1"/>
  <c r="YU7" i="20" s="1"/>
  <c r="YU8" i="20" s="1"/>
  <c r="YU9" i="20" s="1"/>
  <c r="YU10" i="20" s="1"/>
  <c r="YU11" i="20" s="1"/>
  <c r="YU12" i="20" s="1"/>
  <c r="YU13" i="20" s="1"/>
  <c r="YU14" i="20" s="1"/>
  <c r="YU15" i="20" s="1"/>
  <c r="YU16" i="20" s="1"/>
  <c r="YU17" i="20" s="1"/>
  <c r="YU18" i="20" s="1"/>
  <c r="YU19" i="20" s="1"/>
  <c r="YU20" i="20" s="1"/>
  <c r="YU21" i="20" s="1"/>
  <c r="YU22" i="20" s="1"/>
  <c r="YU23" i="20" s="1"/>
  <c r="YU24" i="20" s="1"/>
  <c r="YU25" i="20" s="1"/>
  <c r="YU26" i="20" s="1"/>
  <c r="YU27" i="20" s="1"/>
  <c r="YU28" i="20" s="1"/>
  <c r="YU29" i="20" s="1"/>
  <c r="YU30" i="20" s="1"/>
  <c r="YU31" i="20" s="1"/>
  <c r="YU32" i="20" s="1"/>
  <c r="YU33" i="20" s="1"/>
  <c r="YU34" i="20" s="1"/>
  <c r="YU35" i="20" s="1"/>
  <c r="YU36" i="20" s="1"/>
  <c r="YU37" i="20" s="1"/>
  <c r="YU38" i="20" s="1"/>
  <c r="YU39" i="20" s="1"/>
  <c r="YU40" i="20" s="1"/>
  <c r="YU41" i="20" s="1"/>
  <c r="YU42" i="20" s="1"/>
  <c r="YU43" i="20" s="1"/>
  <c r="YU44" i="20" s="1"/>
  <c r="YU45" i="20" s="1"/>
  <c r="YU46" i="20" s="1"/>
  <c r="YU47" i="20" s="1"/>
  <c r="YU48" i="20" s="1"/>
  <c r="YU49" i="20" s="1"/>
  <c r="YU50" i="20" s="1"/>
  <c r="YU51" i="20" s="1"/>
  <c r="YU52" i="20" s="1"/>
  <c r="YU53" i="20" s="1"/>
  <c r="YU54" i="20" s="1"/>
  <c r="YU55" i="20" s="1"/>
  <c r="YU56" i="20" s="1"/>
  <c r="YU57" i="20" s="1"/>
  <c r="YU58" i="20" s="1"/>
  <c r="YU59" i="20" s="1"/>
  <c r="YU60" i="20" s="1"/>
  <c r="YU61" i="20" s="1"/>
  <c r="YU62" i="20" s="1"/>
  <c r="YU63" i="20" s="1"/>
  <c r="YU64" i="20" s="1"/>
  <c r="E38" i="42" l="1"/>
  <c r="D41" i="42" s="1"/>
  <c r="ABM6" i="20" l="1"/>
  <c r="ABM7" i="20" s="1"/>
  <c r="ABM8" i="20" s="1"/>
  <c r="ABM9" i="20" s="1"/>
  <c r="ABM10" i="20" s="1"/>
  <c r="ABM11" i="20" s="1"/>
  <c r="ABM12" i="20" s="1"/>
  <c r="ABM13" i="20" s="1"/>
  <c r="ABM14" i="20" s="1"/>
  <c r="ABM15" i="20" s="1"/>
  <c r="ABM16" i="20" s="1"/>
  <c r="ABM17" i="20" s="1"/>
  <c r="ABM18" i="20" s="1"/>
  <c r="ABM19" i="20" s="1"/>
  <c r="ABM20" i="20" s="1"/>
  <c r="ABM21" i="20" s="1"/>
  <c r="ABM22" i="20" s="1"/>
  <c r="ABM23" i="20" s="1"/>
  <c r="ABM24" i="20" s="1"/>
  <c r="ABM25" i="20" s="1"/>
  <c r="ABM26" i="20" s="1"/>
  <c r="ABM27" i="20" s="1"/>
  <c r="ABM28" i="20" s="1"/>
  <c r="ABM29" i="20" s="1"/>
  <c r="ABM30" i="20" s="1"/>
  <c r="ABM31" i="20" s="1"/>
  <c r="ABM32" i="20" s="1"/>
  <c r="ABM33" i="20" s="1"/>
  <c r="ABM34" i="20" s="1"/>
  <c r="ABM35" i="20" s="1"/>
  <c r="ABM36" i="20" s="1"/>
  <c r="ABM37" i="20" s="1"/>
  <c r="ABM38" i="20" s="1"/>
  <c r="ABM39" i="20" s="1"/>
  <c r="ABM40" i="20" s="1"/>
  <c r="ABM41" i="20" s="1"/>
  <c r="ABM42" i="20" s="1"/>
  <c r="ABM43" i="20" s="1"/>
  <c r="IC6" i="20" l="1"/>
  <c r="IC7" i="20" s="1"/>
  <c r="IC8" i="20" s="1"/>
  <c r="IC9" i="20" s="1"/>
  <c r="IC10" i="20" s="1"/>
  <c r="IC11" i="20" s="1"/>
  <c r="IC12" i="20" s="1"/>
  <c r="IC13" i="20" s="1"/>
  <c r="IC14" i="20" s="1"/>
  <c r="IC15" i="20" s="1"/>
  <c r="IC16" i="20" s="1"/>
  <c r="IC17" i="20" s="1"/>
  <c r="IC18" i="20" s="1"/>
  <c r="IC19" i="20" s="1"/>
  <c r="IC20" i="20" s="1"/>
  <c r="IC21" i="20" s="1"/>
  <c r="IC22" i="20" s="1"/>
  <c r="IC23" i="20" s="1"/>
  <c r="IC24" i="20" s="1"/>
  <c r="IC25" i="20" s="1"/>
  <c r="IC26" i="20" s="1"/>
  <c r="IC27" i="20" s="1"/>
  <c r="IC28" i="20" s="1"/>
  <c r="IC29" i="20" s="1"/>
  <c r="IC30" i="20" s="1"/>
  <c r="IC31" i="20" s="1"/>
  <c r="IC32" i="20" s="1"/>
  <c r="IC33" i="20" s="1"/>
  <c r="IC34" i="20" s="1"/>
  <c r="IC35" i="20" s="1"/>
  <c r="IC36" i="20" s="1"/>
  <c r="IC37" i="20" s="1"/>
  <c r="IC38" i="20" s="1"/>
  <c r="IC39" i="20" s="1"/>
  <c r="IC40" i="20" s="1"/>
  <c r="IC41" i="20" s="1"/>
  <c r="IC42" i="20" s="1"/>
  <c r="IC43" i="20" s="1"/>
  <c r="H22" i="1" l="1"/>
  <c r="H23" i="1"/>
  <c r="H24" i="1"/>
  <c r="H25" i="1"/>
  <c r="H127" i="1" l="1"/>
  <c r="H128" i="1"/>
  <c r="GF6" i="20" l="1"/>
  <c r="GF7" i="20" l="1"/>
  <c r="GF8" i="20" s="1"/>
  <c r="GF9" i="20" s="1"/>
  <c r="GF10" i="20" s="1"/>
  <c r="GF11" i="20" s="1"/>
  <c r="GF12" i="20" s="1"/>
  <c r="GF13" i="20" s="1"/>
  <c r="GF14" i="20" s="1"/>
  <c r="GF15" i="20" s="1"/>
  <c r="GF16" i="20" s="1"/>
  <c r="GF17" i="20" s="1"/>
  <c r="GF18" i="20" s="1"/>
  <c r="GF19" i="20" s="1"/>
  <c r="GF20" i="20" s="1"/>
  <c r="GF21" i="20" s="1"/>
  <c r="GF22" i="20" s="1"/>
  <c r="GF23" i="20" s="1"/>
  <c r="GF24" i="20" s="1"/>
  <c r="GF25" i="20" s="1"/>
  <c r="GF26" i="20" s="1"/>
  <c r="GF27" i="20" s="1"/>
  <c r="GF28" i="20" s="1"/>
  <c r="GF29" i="20" s="1"/>
  <c r="GF30" i="20" s="1"/>
  <c r="GF31" i="20" s="1"/>
  <c r="GF32" i="20" s="1"/>
  <c r="GF33" i="20" s="1"/>
  <c r="GF34" i="20" s="1"/>
  <c r="GF35" i="20" s="1"/>
  <c r="GF36" i="20" s="1"/>
  <c r="GF37" i="20" s="1"/>
  <c r="GF38" i="20" s="1"/>
  <c r="GF39" i="20" s="1"/>
  <c r="GF40" i="20" s="1"/>
  <c r="GF41" i="20" s="1"/>
  <c r="GF42" i="20" s="1"/>
  <c r="GF43" i="20" s="1"/>
  <c r="RU6" i="20" l="1"/>
  <c r="RU7" i="20" s="1"/>
  <c r="RU8" i="20" s="1"/>
  <c r="RU9" i="20" s="1"/>
  <c r="RU10" i="20" s="1"/>
  <c r="RU11" i="20" s="1"/>
  <c r="RU12" i="20" s="1"/>
  <c r="RU13" i="20" s="1"/>
  <c r="RU14" i="20" s="1"/>
  <c r="RU15" i="20" s="1"/>
  <c r="RU16" i="20" s="1"/>
  <c r="RU17" i="20" s="1"/>
  <c r="RU18" i="20" s="1"/>
  <c r="RU19" i="20" s="1"/>
  <c r="RU20" i="20" s="1"/>
  <c r="RU21" i="20" s="1"/>
  <c r="RU22" i="20" s="1"/>
  <c r="RU23" i="20" s="1"/>
  <c r="RU24" i="20" s="1"/>
  <c r="RU25" i="20" s="1"/>
  <c r="RU26" i="20" s="1"/>
  <c r="RU27" i="20" s="1"/>
  <c r="RU28" i="20" s="1"/>
  <c r="RU29" i="20" s="1"/>
  <c r="RU30" i="20" s="1"/>
  <c r="RU31" i="20" s="1"/>
  <c r="RU32" i="20" s="1"/>
  <c r="RU33" i="20" s="1"/>
  <c r="RU34" i="20" s="1"/>
  <c r="RU35" i="20" s="1"/>
  <c r="RU36" i="20" s="1"/>
  <c r="RU37" i="20" s="1"/>
  <c r="RU38" i="20" s="1"/>
  <c r="RU39" i="20" s="1"/>
  <c r="RU40" i="20" s="1"/>
  <c r="RU41" i="20" s="1"/>
  <c r="RU42" i="20" s="1"/>
  <c r="RU43" i="20" s="1"/>
  <c r="TD6" i="20"/>
  <c r="TD7" i="20" s="1"/>
  <c r="TD8" i="20" s="1"/>
  <c r="TD9" i="20" s="1"/>
  <c r="TD10" i="20" s="1"/>
  <c r="TD11" i="20" s="1"/>
  <c r="TD12" i="20" s="1"/>
  <c r="TD13" i="20" s="1"/>
  <c r="TD14" i="20" s="1"/>
  <c r="TD15" i="20" s="1"/>
  <c r="TD16" i="20" s="1"/>
  <c r="TD17" i="20" s="1"/>
  <c r="TD18" i="20" s="1"/>
  <c r="TD19" i="20" s="1"/>
  <c r="TD20" i="20" s="1"/>
  <c r="TD21" i="20" s="1"/>
  <c r="TD22" i="20" s="1"/>
  <c r="TD23" i="20" s="1"/>
  <c r="TD24" i="20" s="1"/>
  <c r="TD25" i="20" s="1"/>
  <c r="TD26" i="20" s="1"/>
  <c r="TD27" i="20" s="1"/>
  <c r="TD28" i="20" s="1"/>
  <c r="TD29" i="20" s="1"/>
  <c r="TD30" i="20" s="1"/>
  <c r="TD31" i="20" s="1"/>
  <c r="TD32" i="20" s="1"/>
  <c r="TD33" i="20" s="1"/>
  <c r="TD34" i="20" s="1"/>
  <c r="TD35" i="20" s="1"/>
  <c r="TD36" i="20" s="1"/>
  <c r="TD37" i="20" s="1"/>
  <c r="TD38" i="20" s="1"/>
  <c r="TD39" i="20" s="1"/>
  <c r="TD40" i="20" s="1"/>
  <c r="TD41" i="20" s="1"/>
  <c r="TD42" i="20" s="1"/>
  <c r="TD43" i="20" s="1"/>
  <c r="CL6" i="20" l="1"/>
  <c r="CL7" i="20" s="1"/>
  <c r="CL8" i="20" l="1"/>
  <c r="CL9" i="20" s="1"/>
  <c r="CL10" i="20" s="1"/>
  <c r="CL11" i="20" s="1"/>
  <c r="CL12" i="20" s="1"/>
  <c r="CL13" i="20" s="1"/>
  <c r="CL14" i="20" s="1"/>
  <c r="CL15" i="20" s="1"/>
  <c r="CL16" i="20" s="1"/>
  <c r="CL17" i="20" s="1"/>
  <c r="CL18" i="20" s="1"/>
  <c r="CL19" i="20" s="1"/>
  <c r="CL20" i="20" s="1"/>
  <c r="CL21" i="20" s="1"/>
  <c r="CL22" i="20" s="1"/>
  <c r="CL23" i="20" s="1"/>
  <c r="CL24" i="20" s="1"/>
  <c r="CL25" i="20" s="1"/>
  <c r="CL26" i="20" s="1"/>
  <c r="CL27" i="20" s="1"/>
  <c r="CL28" i="20" s="1"/>
  <c r="CL29" i="20" s="1"/>
  <c r="CL30" i="20" s="1"/>
  <c r="CL31" i="20" s="1"/>
  <c r="CL32" i="20" s="1"/>
  <c r="CL33" i="20" s="1"/>
  <c r="CL34" i="20" s="1"/>
  <c r="CL35" i="20" s="1"/>
  <c r="CL36" i="20" s="1"/>
  <c r="CL37" i="20" s="1"/>
  <c r="CL38" i="20" s="1"/>
  <c r="CL39" i="20" s="1"/>
  <c r="CL40" i="20" s="1"/>
  <c r="CL41" i="20" s="1"/>
  <c r="CL42" i="20" s="1"/>
  <c r="CL43" i="20" s="1"/>
  <c r="QE6" i="20" l="1"/>
  <c r="QE7" i="20" s="1"/>
  <c r="QE8" i="20" s="1"/>
  <c r="QE9" i="20" s="1"/>
  <c r="QE10" i="20" s="1"/>
  <c r="QE11" i="20" s="1"/>
  <c r="QE12" i="20" s="1"/>
  <c r="QE13" i="20" s="1"/>
  <c r="QE14" i="20" s="1"/>
  <c r="QE15" i="20" s="1"/>
  <c r="QE16" i="20" s="1"/>
  <c r="QE17" i="20" s="1"/>
  <c r="QE18" i="20" s="1"/>
  <c r="QE19" i="20" s="1"/>
  <c r="QE20" i="20" s="1"/>
  <c r="QE21" i="20" s="1"/>
  <c r="QE22" i="20" s="1"/>
  <c r="QE23" i="20" s="1"/>
  <c r="QE24" i="20" s="1"/>
  <c r="QE25" i="20" s="1"/>
  <c r="QE26" i="20" s="1"/>
  <c r="QE27" i="20" s="1"/>
  <c r="QE28" i="20" s="1"/>
  <c r="QE29" i="20" s="1"/>
  <c r="QE30" i="20" s="1"/>
  <c r="QE31" i="20" s="1"/>
  <c r="QE32" i="20" s="1"/>
  <c r="QE33" i="20" s="1"/>
  <c r="QE34" i="20" s="1"/>
  <c r="QE35" i="20" s="1"/>
  <c r="QE36" i="20" s="1"/>
  <c r="QE37" i="20" s="1"/>
  <c r="QE38" i="20" s="1"/>
  <c r="QE39" i="20" s="1"/>
  <c r="QE40" i="20" s="1"/>
  <c r="QE41" i="20" s="1"/>
  <c r="QE42" i="20" s="1"/>
  <c r="QE43" i="20" s="1"/>
  <c r="PX6" i="20" l="1"/>
  <c r="PX7" i="20" s="1"/>
  <c r="PX8" i="20" s="1"/>
  <c r="PX9" i="20" s="1"/>
  <c r="PX10" i="20" s="1"/>
  <c r="PX11" i="20" s="1"/>
  <c r="PX12" i="20" s="1"/>
  <c r="PX13" i="20" s="1"/>
  <c r="PX14" i="20" s="1"/>
  <c r="PX15" i="20" s="1"/>
  <c r="PX16" i="20" s="1"/>
  <c r="PX17" i="20" s="1"/>
  <c r="PX18" i="20" s="1"/>
  <c r="PX19" i="20" s="1"/>
  <c r="PX20" i="20" s="1"/>
  <c r="PX21" i="20" s="1"/>
  <c r="PX22" i="20" s="1"/>
  <c r="PX23" i="20" s="1"/>
  <c r="PX24" i="20" s="1"/>
  <c r="PX25" i="20" s="1"/>
  <c r="PX26" i="20" s="1"/>
  <c r="PX27" i="20" s="1"/>
  <c r="PX28" i="20" s="1"/>
  <c r="PX29" i="20" s="1"/>
  <c r="PX30" i="20" s="1"/>
  <c r="PX31" i="20" s="1"/>
  <c r="PX32" i="20" s="1"/>
  <c r="PX33" i="20" s="1"/>
  <c r="PX34" i="20" s="1"/>
  <c r="PX35" i="20" s="1"/>
  <c r="PX36" i="20" s="1"/>
  <c r="PX37" i="20" s="1"/>
  <c r="PX38" i="20" s="1"/>
  <c r="PX39" i="20" s="1"/>
  <c r="PX40" i="20" s="1"/>
  <c r="PX41" i="20" s="1"/>
  <c r="PX42" i="20" s="1"/>
  <c r="PX43" i="20" s="1"/>
  <c r="AJA6" i="20" l="1"/>
  <c r="AJA7" i="20" s="1"/>
  <c r="AJA8" i="20" s="1"/>
  <c r="AJA9" i="20" s="1"/>
  <c r="AJA10" i="20" s="1"/>
  <c r="AJA11" i="20" s="1"/>
  <c r="AJA12" i="20" s="1"/>
  <c r="AJA13" i="20" s="1"/>
  <c r="AJA14" i="20" s="1"/>
  <c r="AJA15" i="20" s="1"/>
  <c r="AJA16" i="20" s="1"/>
  <c r="AJA17" i="20" s="1"/>
  <c r="AJA18" i="20" s="1"/>
  <c r="AJA19" i="20" s="1"/>
  <c r="AJA20" i="20" s="1"/>
  <c r="AJA21" i="20" s="1"/>
  <c r="AJA22" i="20" s="1"/>
  <c r="AJA23" i="20" s="1"/>
  <c r="AJA24" i="20" s="1"/>
  <c r="AJA25" i="20" s="1"/>
  <c r="AJA26" i="20" s="1"/>
  <c r="AJA27" i="20" s="1"/>
  <c r="AJA28" i="20" s="1"/>
  <c r="AJA29" i="20" s="1"/>
  <c r="AJA30" i="20" s="1"/>
  <c r="AJA31" i="20" s="1"/>
  <c r="AJA32" i="20" s="1"/>
  <c r="AJA33" i="20" s="1"/>
  <c r="AJA34" i="20" s="1"/>
  <c r="AJA35" i="20" s="1"/>
  <c r="AJA36" i="20" s="1"/>
  <c r="AJA37" i="20" s="1"/>
  <c r="AJA38" i="20" s="1"/>
  <c r="AJA39" i="20" s="1"/>
  <c r="AJA40" i="20" s="1"/>
  <c r="AJA41" i="20" s="1"/>
  <c r="AJA42" i="20" s="1"/>
  <c r="AJA43" i="20" s="1"/>
  <c r="AKC6" i="20" l="1"/>
  <c r="AKC7" i="20" s="1"/>
  <c r="AKC8" i="20" s="1"/>
  <c r="AKC9" i="20" s="1"/>
  <c r="AKC10" i="20" s="1"/>
  <c r="AKC11" i="20" s="1"/>
  <c r="AKC12" i="20" s="1"/>
  <c r="AKC13" i="20" s="1"/>
  <c r="AKC14" i="20" s="1"/>
  <c r="AKC15" i="20" s="1"/>
  <c r="AKC16" i="20" s="1"/>
  <c r="AKC17" i="20" s="1"/>
  <c r="AKC18" i="20" s="1"/>
  <c r="AKC19" i="20" s="1"/>
  <c r="AKC20" i="20" s="1"/>
  <c r="AKC21" i="20" s="1"/>
  <c r="AKC22" i="20" s="1"/>
  <c r="AKC23" i="20" s="1"/>
  <c r="AKC24" i="20" s="1"/>
  <c r="AKC25" i="20" s="1"/>
  <c r="AKC26" i="20" s="1"/>
  <c r="AKC27" i="20" s="1"/>
  <c r="AKC28" i="20" s="1"/>
  <c r="AKC29" i="20" s="1"/>
  <c r="AKC30" i="20" s="1"/>
  <c r="AKC31" i="20" s="1"/>
  <c r="AKC32" i="20" s="1"/>
  <c r="AKC33" i="20" s="1"/>
  <c r="AKC34" i="20" s="1"/>
  <c r="AKC35" i="20" s="1"/>
  <c r="AKC36" i="20" s="1"/>
  <c r="AKC37" i="20" s="1"/>
  <c r="AKC38" i="20" s="1"/>
  <c r="AKC39" i="20" s="1"/>
  <c r="AKC40" i="20" s="1"/>
  <c r="AKC41" i="20" s="1"/>
  <c r="AKC42" i="20" s="1"/>
  <c r="AKC43" i="20" s="1"/>
  <c r="H36" i="1" l="1"/>
  <c r="AV6" i="20" l="1"/>
  <c r="AV7" i="20" s="1"/>
  <c r="AV8" i="20" s="1"/>
  <c r="AV9" i="20" s="1"/>
  <c r="AV10" i="20" s="1"/>
  <c r="AV11" i="20" s="1"/>
  <c r="AV12" i="20" s="1"/>
  <c r="AV13" i="20" s="1"/>
  <c r="AV14" i="20" s="1"/>
  <c r="AV15" i="20" s="1"/>
  <c r="AV16" i="20" s="1"/>
  <c r="AV17" i="20" s="1"/>
  <c r="AV18" i="20" s="1"/>
  <c r="AV19" i="20" s="1"/>
  <c r="AV20" i="20" s="1"/>
  <c r="AV21" i="20" s="1"/>
  <c r="AV22" i="20" s="1"/>
  <c r="AV23" i="20" s="1"/>
  <c r="AV24" i="20" s="1"/>
  <c r="AV25" i="20" s="1"/>
  <c r="AV26" i="20" s="1"/>
  <c r="AV27" i="20" s="1"/>
  <c r="AV28" i="20" s="1"/>
  <c r="AV29" i="20" s="1"/>
  <c r="AV30" i="20" s="1"/>
  <c r="AV31" i="20" s="1"/>
  <c r="AV32" i="20" s="1"/>
  <c r="AV33" i="20" s="1"/>
  <c r="AV34" i="20" s="1"/>
  <c r="AV35" i="20" s="1"/>
  <c r="AV36" i="20" s="1"/>
  <c r="AV37" i="20" s="1"/>
  <c r="AV38" i="20" s="1"/>
  <c r="AV39" i="20" s="1"/>
  <c r="AV40" i="20" s="1"/>
  <c r="AV41" i="20" s="1"/>
  <c r="AV42" i="20" s="1"/>
  <c r="AV43" i="20" s="1"/>
  <c r="AO6" i="20" l="1"/>
  <c r="AO7" i="20" s="1"/>
  <c r="AO8" i="20" s="1"/>
  <c r="AO9" i="20" s="1"/>
  <c r="AO10" i="20" s="1"/>
  <c r="AO11" i="20" s="1"/>
  <c r="AO12" i="20" s="1"/>
  <c r="AO13" i="20" s="1"/>
  <c r="AO14" i="20" s="1"/>
  <c r="AO15" i="20" s="1"/>
  <c r="AO16" i="20" s="1"/>
  <c r="AO17" i="20" s="1"/>
  <c r="AO18" i="20" s="1"/>
  <c r="AO19" i="20" s="1"/>
  <c r="AO20" i="20" s="1"/>
  <c r="AO21" i="20" s="1"/>
  <c r="AO22" i="20" s="1"/>
  <c r="AO23" i="20" s="1"/>
  <c r="AO24" i="20" s="1"/>
  <c r="AO25" i="20" s="1"/>
  <c r="AO26" i="20" s="1"/>
  <c r="AO27" i="20" s="1"/>
  <c r="AO28" i="20" s="1"/>
  <c r="AO29" i="20" s="1"/>
  <c r="AO30" i="20" s="1"/>
  <c r="AO31" i="20" s="1"/>
  <c r="AO32" i="20" s="1"/>
  <c r="AO33" i="20" s="1"/>
  <c r="AO34" i="20" s="1"/>
  <c r="AO35" i="20" s="1"/>
  <c r="AO36" i="20" s="1"/>
  <c r="AO37" i="20" s="1"/>
  <c r="AO38" i="20" s="1"/>
  <c r="AO39" i="20" s="1"/>
  <c r="AO40" i="20" s="1"/>
  <c r="AO41" i="20" s="1"/>
  <c r="AO42" i="20" s="1"/>
  <c r="AO43" i="20" s="1"/>
  <c r="H64" i="1" l="1"/>
  <c r="H65" i="1"/>
  <c r="H66" i="1"/>
  <c r="H67" i="1"/>
  <c r="H68" i="1"/>
  <c r="H69" i="1"/>
  <c r="H70" i="1"/>
  <c r="H71" i="1"/>
  <c r="H72" i="1"/>
  <c r="AKJ6" i="20" l="1"/>
  <c r="AJV6" i="20" l="1"/>
  <c r="AJO6" i="20"/>
  <c r="AJH6" i="20" l="1"/>
  <c r="AIT6" i="20"/>
  <c r="AIM6" i="20" l="1"/>
  <c r="AIF6" i="20" l="1"/>
  <c r="AHY6" i="20"/>
  <c r="AHR6" i="20"/>
  <c r="AHK6" i="20"/>
  <c r="AHD6" i="20"/>
  <c r="AGW6" i="20" l="1"/>
  <c r="AGP6" i="20"/>
  <c r="AGP7" i="20" s="1"/>
  <c r="AGI6" i="20"/>
  <c r="AGI7" i="20" l="1"/>
  <c r="AGB6" i="20"/>
  <c r="AGB7" i="20" l="1"/>
  <c r="AFU6" i="20"/>
  <c r="AFN6" i="20"/>
  <c r="AFG6" i="20"/>
  <c r="AEZ6" i="20"/>
  <c r="AES6" i="20"/>
  <c r="AEL6" i="20"/>
  <c r="AEE6" i="20"/>
  <c r="ADX6" i="20"/>
  <c r="AFU7" i="20" l="1"/>
  <c r="AFN7" i="20" s="1"/>
  <c r="AFG7" i="20" s="1"/>
  <c r="AEZ7" i="20" s="1"/>
  <c r="ADQ6" i="20"/>
  <c r="ADJ6" i="20"/>
  <c r="AES7" i="20" l="1"/>
  <c r="AEL7" i="20" s="1"/>
  <c r="AEE7" i="20" s="1"/>
  <c r="ADX7" i="20" s="1"/>
  <c r="AEZ8" i="20"/>
  <c r="AEZ9" i="20" s="1"/>
  <c r="AEZ10" i="20" s="1"/>
  <c r="AEZ11" i="20" s="1"/>
  <c r="AEZ12" i="20" s="1"/>
  <c r="AEZ13" i="20" s="1"/>
  <c r="AEZ14" i="20" s="1"/>
  <c r="AEZ15" i="20" s="1"/>
  <c r="AEZ16" i="20" s="1"/>
  <c r="AEZ17" i="20" s="1"/>
  <c r="AEZ18" i="20" s="1"/>
  <c r="AEZ19" i="20" s="1"/>
  <c r="AEZ20" i="20" s="1"/>
  <c r="AEZ21" i="20" s="1"/>
  <c r="AEZ22" i="20" s="1"/>
  <c r="AEZ23" i="20" s="1"/>
  <c r="AEZ24" i="20" s="1"/>
  <c r="AEZ25" i="20" s="1"/>
  <c r="ADQ7" i="20"/>
  <c r="ADJ7" i="20" s="1"/>
  <c r="ACH6" i="20"/>
  <c r="ACA6" i="20"/>
  <c r="AAR6" i="20"/>
  <c r="ACH7" i="20" l="1"/>
  <c r="ACA7" i="20" s="1"/>
  <c r="AAR7" i="20" s="1"/>
  <c r="AAK6" i="20"/>
  <c r="ZW6" i="20"/>
  <c r="ZP6" i="20"/>
  <c r="ZI6" i="20"/>
  <c r="ZB6" i="20"/>
  <c r="YN6" i="20"/>
  <c r="AAK7" i="20" l="1"/>
  <c r="ZW7" i="20" s="1"/>
  <c r="ZP7" i="20" s="1"/>
  <c r="ZI7" i="20" s="1"/>
  <c r="ZB7" i="20" s="1"/>
  <c r="YN7" i="20" s="1"/>
  <c r="YG6" i="20"/>
  <c r="XZ6" i="20"/>
  <c r="XS6" i="20"/>
  <c r="YG7" i="20" l="1"/>
  <c r="XZ7" i="20" s="1"/>
  <c r="XS7" i="20" s="1"/>
  <c r="XL6" i="20"/>
  <c r="XE6" i="20"/>
  <c r="XE7" i="20" s="1"/>
  <c r="XE8" i="20" s="1"/>
  <c r="WX6" i="20"/>
  <c r="WQ6" i="20"/>
  <c r="WJ6" i="20"/>
  <c r="WC6" i="20"/>
  <c r="VV6" i="20"/>
  <c r="VO6" i="20"/>
  <c r="VH6" i="20" s="1"/>
  <c r="VA6" i="20"/>
  <c r="UT6" i="20"/>
  <c r="UM6" i="20"/>
  <c r="UF6" i="20"/>
  <c r="TY6" i="20"/>
  <c r="XL7" i="20" l="1"/>
  <c r="WX7" i="20" s="1"/>
  <c r="WQ7" i="20" s="1"/>
  <c r="WJ7" i="20" s="1"/>
  <c r="WC7" i="20" s="1"/>
  <c r="VV7" i="20" s="1"/>
  <c r="VO7" i="20" s="1"/>
  <c r="VH7" i="20" s="1"/>
  <c r="VA7" i="20" s="1"/>
  <c r="UT7" i="20" s="1"/>
  <c r="UM7" i="20" s="1"/>
  <c r="UF7" i="20" s="1"/>
  <c r="TY7" i="20" s="1"/>
  <c r="TR6" i="20"/>
  <c r="TK6" i="20"/>
  <c r="TR7" i="20" l="1"/>
  <c r="TK7" i="20" s="1"/>
  <c r="SW6" i="20"/>
  <c r="SP6" i="20"/>
  <c r="SW7" i="20" l="1"/>
  <c r="SP7" i="20" s="1"/>
  <c r="SI6" i="20"/>
  <c r="SB6" i="20"/>
  <c r="SI7" i="20" l="1"/>
  <c r="SB7" i="20" s="1"/>
  <c r="RN6" i="20"/>
  <c r="RG6" i="20"/>
  <c r="RN7" i="20" l="1"/>
  <c r="RG7" i="20" s="1"/>
  <c r="QZ6" i="20"/>
  <c r="QZ7" i="20" l="1"/>
  <c r="QS6" i="20"/>
  <c r="QL6" i="20"/>
  <c r="QS7" i="20" l="1"/>
  <c r="QL7" i="20" s="1"/>
  <c r="PQ6" i="20"/>
  <c r="PJ6" i="20"/>
  <c r="PC6" i="20"/>
  <c r="PQ7" i="20" l="1"/>
  <c r="PJ7" i="20" s="1"/>
  <c r="PC7" i="20" s="1"/>
  <c r="OV6" i="20"/>
  <c r="OO6" i="20"/>
  <c r="OH6" i="20"/>
  <c r="OV7" i="20" l="1"/>
  <c r="OO7" i="20" s="1"/>
  <c r="OH7" i="20" s="1"/>
  <c r="OA6" i="20"/>
  <c r="NM6" i="20"/>
  <c r="NF6" i="20"/>
  <c r="MR6" i="20"/>
  <c r="MK6" i="20"/>
  <c r="MD6" i="20"/>
  <c r="OA7" i="20" l="1"/>
  <c r="NM7" i="20" s="1"/>
  <c r="NF7" i="20" s="1"/>
  <c r="MR7" i="20" s="1"/>
  <c r="MK7" i="20" s="1"/>
  <c r="MD7" i="20" s="1"/>
  <c r="LW6" i="20"/>
  <c r="LP6" i="20"/>
  <c r="LI6" i="20"/>
  <c r="LB6" i="20"/>
  <c r="KU6" i="20"/>
  <c r="KN6" i="20"/>
  <c r="KG6" i="20"/>
  <c r="JZ6" i="20"/>
  <c r="LW7" i="20" l="1"/>
  <c r="LP7" i="20" s="1"/>
  <c r="LI7" i="20" s="1"/>
  <c r="LB7" i="20" s="1"/>
  <c r="KU7" i="20" s="1"/>
  <c r="KN7" i="20" s="1"/>
  <c r="KG7" i="20" s="1"/>
  <c r="JZ7" i="20" s="1"/>
  <c r="JS6" i="20"/>
  <c r="JL6" i="20"/>
  <c r="JE6" i="20"/>
  <c r="IX6" i="20"/>
  <c r="JS7" i="20" l="1"/>
  <c r="IQ6" i="20"/>
  <c r="IJ6" i="20"/>
  <c r="HV6" i="20"/>
  <c r="HO6" i="20"/>
  <c r="HA6" i="20"/>
  <c r="GT6" i="20"/>
  <c r="GM6" i="20"/>
  <c r="FY6" i="20"/>
  <c r="FK6" i="20"/>
  <c r="FD6" i="20"/>
  <c r="EW6" i="20"/>
  <c r="EP6" i="20"/>
  <c r="EI6" i="20"/>
  <c r="JL7" i="20" l="1"/>
  <c r="JE7" i="20" s="1"/>
  <c r="IX7" i="20" s="1"/>
  <c r="IQ7" i="20" s="1"/>
  <c r="IJ7" i="20" s="1"/>
  <c r="HV7" i="20" s="1"/>
  <c r="HO7" i="20" s="1"/>
  <c r="HA7" i="20" s="1"/>
  <c r="GT7" i="20" s="1"/>
  <c r="GM7" i="20" s="1"/>
  <c r="FY7" i="20" s="1"/>
  <c r="FK7" i="20" s="1"/>
  <c r="FD7" i="20" s="1"/>
  <c r="JS8" i="20"/>
  <c r="EB6" i="20"/>
  <c r="JL8" i="20" l="1"/>
  <c r="JE8" i="20" s="1"/>
  <c r="IX8" i="20" s="1"/>
  <c r="IQ8" i="20" s="1"/>
  <c r="IJ8" i="20" s="1"/>
  <c r="HV8" i="20" s="1"/>
  <c r="HO8" i="20" s="1"/>
  <c r="HA8" i="20" s="1"/>
  <c r="GT8" i="20" s="1"/>
  <c r="GM8" i="20" s="1"/>
  <c r="FY8" i="20" s="1"/>
  <c r="FK8" i="20" s="1"/>
  <c r="FK9" i="20" s="1"/>
  <c r="EW7" i="20"/>
  <c r="EP7" i="20" s="1"/>
  <c r="EI7" i="20" s="1"/>
  <c r="EB7" i="20" s="1"/>
  <c r="FD8" i="20"/>
  <c r="DU6" i="20"/>
  <c r="DN6" i="20"/>
  <c r="DG6" i="20"/>
  <c r="CZ6" i="20"/>
  <c r="CS6" i="20"/>
  <c r="CS7" i="20" s="1"/>
  <c r="CE6" i="20"/>
  <c r="BX6" i="20"/>
  <c r="BQ6" i="20"/>
  <c r="BJ6" i="20"/>
  <c r="BJ7" i="20" s="1"/>
  <c r="BJ8" i="20" s="1"/>
  <c r="BC6" i="20"/>
  <c r="BC7" i="20" s="1"/>
  <c r="AH6" i="20"/>
  <c r="EW8" i="20" l="1"/>
  <c r="EP8" i="20" s="1"/>
  <c r="EI8" i="20" s="1"/>
  <c r="EB8" i="20" s="1"/>
  <c r="FD9" i="20"/>
  <c r="AH7" i="20"/>
  <c r="AH8" i="20" s="1"/>
  <c r="AH9" i="20" s="1"/>
  <c r="BC8" i="20"/>
  <c r="CE7" i="20"/>
  <c r="BX7" i="20" s="1"/>
  <c r="BQ7" i="20" s="1"/>
  <c r="BQ8" i="20" s="1"/>
  <c r="DU7" i="20"/>
  <c r="DN7" i="20" s="1"/>
  <c r="DG7" i="20" s="1"/>
  <c r="CZ7" i="20" s="1"/>
  <c r="AA6" i="20"/>
  <c r="AA7" i="20" s="1"/>
  <c r="T6" i="20"/>
  <c r="M6" i="20"/>
  <c r="F6" i="20"/>
  <c r="EW9" i="20" l="1"/>
  <c r="EP9" i="20" s="1"/>
  <c r="EI9" i="20" s="1"/>
  <c r="EB9" i="20" s="1"/>
  <c r="T7" i="20"/>
  <c r="M7" i="20" s="1"/>
  <c r="AA8" i="20"/>
  <c r="DU8" i="20"/>
  <c r="AA9" i="20"/>
  <c r="H2" i="20"/>
  <c r="AC2" i="20" s="1"/>
  <c r="T8" i="20" l="1"/>
  <c r="T9" i="20" s="1"/>
  <c r="DN8" i="20"/>
  <c r="DG8" i="20" s="1"/>
  <c r="CZ8" i="20" s="1"/>
  <c r="CS8" i="20" s="1"/>
  <c r="CE8" i="20" s="1"/>
  <c r="BX8" i="20" s="1"/>
  <c r="DU9" i="20"/>
  <c r="F7" i="20"/>
  <c r="F8" i="20" s="1"/>
  <c r="AKJ7" i="20" s="1"/>
  <c r="AJV7" i="20" s="1"/>
  <c r="AJO7" i="20" s="1"/>
  <c r="AJH7" i="20" s="1"/>
  <c r="AIT7" i="20" s="1"/>
  <c r="AIM7" i="20" s="1"/>
  <c r="AIF7" i="20" s="1"/>
  <c r="AHY7" i="20" s="1"/>
  <c r="AHR7" i="20" s="1"/>
  <c r="AHK7" i="20" s="1"/>
  <c r="AHD7" i="20" s="1"/>
  <c r="AGW7" i="20" s="1"/>
  <c r="M8" i="20"/>
  <c r="M9" i="20" s="1"/>
  <c r="O2" i="20"/>
  <c r="AJ2" i="20" s="1"/>
  <c r="V2" i="20"/>
  <c r="AQ2" i="20" s="1"/>
  <c r="F9" i="20" l="1"/>
  <c r="AKJ8" i="20" s="1"/>
  <c r="AJV8" i="20" s="1"/>
  <c r="AJO8" i="20" s="1"/>
  <c r="AJH8" i="20" s="1"/>
  <c r="AIT8" i="20" s="1"/>
  <c r="AIM8" i="20" s="1"/>
  <c r="AIF8" i="20" s="1"/>
  <c r="AHY8" i="20" s="1"/>
  <c r="AHR8" i="20" s="1"/>
  <c r="AHK8" i="20" s="1"/>
  <c r="AHD8" i="20" s="1"/>
  <c r="AGW8" i="20" s="1"/>
  <c r="AGP8" i="20" s="1"/>
  <c r="AGI8" i="20" s="1"/>
  <c r="AGB8" i="20" s="1"/>
  <c r="AFU8" i="20" s="1"/>
  <c r="AFN8" i="20" s="1"/>
  <c r="AFG8" i="20" s="1"/>
  <c r="DN9" i="20"/>
  <c r="DG9" i="20" s="1"/>
  <c r="CZ9" i="20" s="1"/>
  <c r="CS9" i="20" s="1"/>
  <c r="CE9" i="20" s="1"/>
  <c r="BX9" i="20" s="1"/>
  <c r="BQ9" i="20" s="1"/>
  <c r="BJ9" i="20" s="1"/>
  <c r="BC9" i="20" s="1"/>
  <c r="AES8" i="20"/>
  <c r="AEL8" i="20" s="1"/>
  <c r="AEE8" i="20" s="1"/>
  <c r="ADX8" i="20" s="1"/>
  <c r="ADQ8" i="20" s="1"/>
  <c r="ADJ8" i="20" s="1"/>
  <c r="ACH8" i="20" s="1"/>
  <c r="ACA8" i="20" s="1"/>
  <c r="AAR8" i="20" s="1"/>
  <c r="AAK8" i="20" s="1"/>
  <c r="ZW8" i="20" s="1"/>
  <c r="ZP8" i="20" s="1"/>
  <c r="ZI8" i="20" s="1"/>
  <c r="ZB8" i="20" s="1"/>
  <c r="YN8" i="20" s="1"/>
  <c r="YG8" i="20" s="1"/>
  <c r="XZ8" i="20" s="1"/>
  <c r="XS8" i="20" s="1"/>
  <c r="XL8" i="20" s="1"/>
  <c r="WX8" i="20" s="1"/>
  <c r="WQ8" i="20" s="1"/>
  <c r="WJ8" i="20" s="1"/>
  <c r="WC8" i="20" s="1"/>
  <c r="VV8" i="20" s="1"/>
  <c r="VO8" i="20" s="1"/>
  <c r="VH8" i="20" s="1"/>
  <c r="VA8" i="20" s="1"/>
  <c r="UT8" i="20" s="1"/>
  <c r="UM8" i="20" s="1"/>
  <c r="UF8" i="20" s="1"/>
  <c r="TY8" i="20" s="1"/>
  <c r="TR8" i="20" s="1"/>
  <c r="TK8" i="20" s="1"/>
  <c r="SW8" i="20" s="1"/>
  <c r="SP8" i="20" s="1"/>
  <c r="SI8" i="20" s="1"/>
  <c r="SB8" i="20" s="1"/>
  <c r="RN8" i="20" s="1"/>
  <c r="RG8" i="20" s="1"/>
  <c r="QZ8" i="20" s="1"/>
  <c r="QS8" i="20" s="1"/>
  <c r="QL8" i="20" s="1"/>
  <c r="PQ8" i="20" s="1"/>
  <c r="PJ8" i="20" s="1"/>
  <c r="PC8" i="20" s="1"/>
  <c r="OV8" i="20" s="1"/>
  <c r="OO8" i="20" s="1"/>
  <c r="OH8" i="20" s="1"/>
  <c r="OA8" i="20" s="1"/>
  <c r="NM8" i="20" s="1"/>
  <c r="NF8" i="20" s="1"/>
  <c r="MR8" i="20" s="1"/>
  <c r="MK8" i="20" s="1"/>
  <c r="MD8" i="20" s="1"/>
  <c r="LW8" i="20" s="1"/>
  <c r="LP8" i="20" s="1"/>
  <c r="LI8" i="20" s="1"/>
  <c r="LB8" i="20" s="1"/>
  <c r="KU8" i="20" s="1"/>
  <c r="KN8" i="20" s="1"/>
  <c r="KG8" i="20" s="1"/>
  <c r="JZ8" i="20" s="1"/>
  <c r="JZ9" i="20" s="1"/>
  <c r="JS9" i="20" s="1"/>
  <c r="JL9" i="20" s="1"/>
  <c r="JE9" i="20" s="1"/>
  <c r="IX9" i="20" s="1"/>
  <c r="IQ9" i="20" s="1"/>
  <c r="IJ9" i="20" s="1"/>
  <c r="HV9" i="20" s="1"/>
  <c r="HO9" i="20" s="1"/>
  <c r="HA9" i="20" s="1"/>
  <c r="GT9" i="20" s="1"/>
  <c r="GM9" i="20" s="1"/>
  <c r="FY9" i="20" s="1"/>
  <c r="FY10" i="20" s="1"/>
  <c r="FY11" i="20" s="1"/>
  <c r="FY12" i="20" s="1"/>
  <c r="FY13" i="20" s="1"/>
  <c r="FY14" i="20" s="1"/>
  <c r="FY15" i="20" s="1"/>
  <c r="FY16" i="20" s="1"/>
  <c r="FY17" i="20" s="1"/>
  <c r="BE2" i="20"/>
  <c r="AX2" i="20"/>
  <c r="N1" i="20"/>
  <c r="H1" i="20"/>
  <c r="AC1" i="20" s="1"/>
  <c r="O1" i="20" l="1"/>
  <c r="AJ1" i="20" s="1"/>
  <c r="V1" i="20"/>
  <c r="U1" i="20" l="1"/>
  <c r="AB1" i="20" s="1"/>
  <c r="AQ1" i="20"/>
  <c r="BE1" i="20"/>
  <c r="AX1" i="20"/>
  <c r="AI1" i="20" l="1"/>
  <c r="AP1" i="20" s="1"/>
  <c r="AW1" i="20" s="1"/>
  <c r="BD1" i="20" s="1"/>
  <c r="G772" i="1" l="1"/>
  <c r="E772" i="1"/>
  <c r="E778" i="1" l="1"/>
  <c r="H117" i="1" l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 l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29" i="1"/>
  <c r="H28" i="1"/>
  <c r="H27" i="1"/>
  <c r="H26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H6" i="1"/>
  <c r="H5" i="1"/>
  <c r="H4" i="1"/>
  <c r="TY9" i="20" l="1"/>
  <c r="TY10" i="20" s="1"/>
  <c r="TY11" i="20" s="1"/>
  <c r="TY12" i="20" s="1"/>
  <c r="TY13" i="20" s="1"/>
  <c r="TY14" i="20" s="1"/>
  <c r="TY15" i="20" s="1"/>
  <c r="TY16" i="20" s="1"/>
  <c r="TY17" i="20" s="1"/>
  <c r="TY18" i="20" s="1"/>
  <c r="TY19" i="20" s="1"/>
  <c r="TY20" i="20" s="1"/>
  <c r="TY21" i="20" s="1"/>
  <c r="TY22" i="20" s="1"/>
  <c r="TY23" i="20" s="1"/>
  <c r="TY24" i="20" s="1"/>
  <c r="TY25" i="20" s="1"/>
  <c r="TY26" i="20" s="1"/>
  <c r="TY27" i="20" s="1"/>
  <c r="TY28" i="20" s="1"/>
  <c r="TY29" i="20" s="1"/>
  <c r="TY30" i="20" s="1"/>
  <c r="TY31" i="20" s="1"/>
  <c r="TY32" i="20" s="1"/>
  <c r="TY33" i="20" s="1"/>
  <c r="TY34" i="20" s="1"/>
  <c r="TY35" i="20" s="1"/>
  <c r="TY36" i="20" s="1"/>
  <c r="TY37" i="20" s="1"/>
  <c r="TY38" i="20" s="1"/>
  <c r="TY39" i="20" s="1"/>
  <c r="TY40" i="20" s="1"/>
  <c r="TY41" i="20" s="1"/>
  <c r="TY42" i="20" s="1"/>
  <c r="TY43" i="20" s="1"/>
  <c r="TY44" i="20" s="1"/>
  <c r="TY45" i="20" s="1"/>
  <c r="TY46" i="20" s="1"/>
  <c r="TY47" i="20" s="1"/>
  <c r="TY48" i="20" s="1"/>
  <c r="TY49" i="20" s="1"/>
  <c r="TY50" i="20" s="1"/>
  <c r="TY51" i="20" s="1"/>
  <c r="TY52" i="20" s="1"/>
  <c r="TY53" i="20" s="1"/>
  <c r="TY54" i="20" s="1"/>
  <c r="TY55" i="20" s="1"/>
  <c r="TY56" i="20" s="1"/>
  <c r="TY57" i="20" s="1"/>
  <c r="TY58" i="20" s="1"/>
  <c r="JZ10" i="20"/>
  <c r="JZ11" i="20" s="1"/>
  <c r="JZ12" i="20" s="1"/>
  <c r="JZ13" i="20" s="1"/>
  <c r="JZ14" i="20" s="1"/>
  <c r="JZ15" i="20" s="1"/>
  <c r="JZ16" i="20" s="1"/>
  <c r="JZ17" i="20" s="1"/>
  <c r="JZ18" i="20" s="1"/>
  <c r="JZ19" i="20" s="1"/>
  <c r="JZ20" i="20" s="1"/>
  <c r="JZ21" i="20" s="1"/>
  <c r="JZ22" i="20" s="1"/>
  <c r="JZ23" i="20" s="1"/>
  <c r="JZ24" i="20" s="1"/>
  <c r="JZ25" i="20" s="1"/>
  <c r="JZ26" i="20" s="1"/>
  <c r="JZ27" i="20" s="1"/>
  <c r="JZ28" i="20" s="1"/>
  <c r="JZ29" i="20" s="1"/>
  <c r="JZ30" i="20" s="1"/>
  <c r="JZ31" i="20" s="1"/>
  <c r="JZ32" i="20" s="1"/>
  <c r="JZ33" i="20" s="1"/>
  <c r="JZ34" i="20" s="1"/>
  <c r="JZ35" i="20" s="1"/>
  <c r="JZ36" i="20" s="1"/>
  <c r="JZ37" i="20" s="1"/>
  <c r="JZ38" i="20" s="1"/>
  <c r="JZ39" i="20" s="1"/>
  <c r="JZ40" i="20" s="1"/>
  <c r="JZ41" i="20" s="1"/>
  <c r="JZ42" i="20" s="1"/>
  <c r="JZ43" i="20" s="1"/>
  <c r="JS10" i="20"/>
  <c r="JS11" i="20" s="1"/>
  <c r="JS12" i="20" s="1"/>
  <c r="JS13" i="20" s="1"/>
  <c r="JS14" i="20" s="1"/>
  <c r="JS15" i="20" s="1"/>
  <c r="JS16" i="20" s="1"/>
  <c r="JS17" i="20" s="1"/>
  <c r="JS18" i="20" s="1"/>
  <c r="JS19" i="20" s="1"/>
  <c r="JS20" i="20" s="1"/>
  <c r="JS21" i="20" s="1"/>
  <c r="JS22" i="20" s="1"/>
  <c r="JS23" i="20" s="1"/>
  <c r="JS24" i="20" s="1"/>
  <c r="JS25" i="20" s="1"/>
  <c r="JS26" i="20" s="1"/>
  <c r="JS27" i="20" s="1"/>
  <c r="JS28" i="20" s="1"/>
  <c r="JS29" i="20" s="1"/>
  <c r="JS30" i="20" s="1"/>
  <c r="JS31" i="20" s="1"/>
  <c r="JS32" i="20" s="1"/>
  <c r="JS33" i="20" s="1"/>
  <c r="JS34" i="20" s="1"/>
  <c r="JS35" i="20" s="1"/>
  <c r="JS36" i="20" s="1"/>
  <c r="JS37" i="20" s="1"/>
  <c r="JS38" i="20" s="1"/>
  <c r="JS39" i="20" s="1"/>
  <c r="JS40" i="20" s="1"/>
  <c r="JS41" i="20" s="1"/>
  <c r="JS42" i="20" s="1"/>
  <c r="JS43" i="20" s="1"/>
  <c r="JL10" i="20"/>
  <c r="JL11" i="20" s="1"/>
  <c r="JL12" i="20" s="1"/>
  <c r="JL13" i="20" s="1"/>
  <c r="JL14" i="20" s="1"/>
  <c r="JL15" i="20" s="1"/>
  <c r="JL16" i="20" s="1"/>
  <c r="JL17" i="20" s="1"/>
  <c r="JL18" i="20" s="1"/>
  <c r="JL19" i="20" s="1"/>
  <c r="JL20" i="20" s="1"/>
  <c r="JL21" i="20" s="1"/>
  <c r="JL22" i="20" s="1"/>
  <c r="JL23" i="20" s="1"/>
  <c r="JL24" i="20" s="1"/>
  <c r="JL25" i="20" s="1"/>
  <c r="JL26" i="20" s="1"/>
  <c r="JL27" i="20" s="1"/>
  <c r="JL28" i="20" s="1"/>
  <c r="JL29" i="20" s="1"/>
  <c r="JL30" i="20" s="1"/>
  <c r="JL31" i="20" s="1"/>
  <c r="JL32" i="20" s="1"/>
  <c r="JL33" i="20" s="1"/>
  <c r="JL34" i="20" s="1"/>
  <c r="JL35" i="20" s="1"/>
  <c r="JL36" i="20" s="1"/>
  <c r="JL37" i="20" s="1"/>
  <c r="JL38" i="20" s="1"/>
  <c r="JL39" i="20" s="1"/>
  <c r="JL40" i="20" s="1"/>
  <c r="JL41" i="20" s="1"/>
  <c r="JL42" i="20" s="1"/>
  <c r="JL43" i="20" s="1"/>
  <c r="JE10" i="20"/>
  <c r="JE11" i="20" s="1"/>
  <c r="JE12" i="20" s="1"/>
  <c r="JE13" i="20" s="1"/>
  <c r="JE14" i="20" s="1"/>
  <c r="JE15" i="20" s="1"/>
  <c r="JE16" i="20" s="1"/>
  <c r="JE17" i="20" s="1"/>
  <c r="JE18" i="20" s="1"/>
  <c r="JE19" i="20" s="1"/>
  <c r="JE20" i="20" s="1"/>
  <c r="JE21" i="20" s="1"/>
  <c r="JE22" i="20" s="1"/>
  <c r="JE23" i="20" s="1"/>
  <c r="JE24" i="20" s="1"/>
  <c r="JE25" i="20" s="1"/>
  <c r="JE26" i="20" s="1"/>
  <c r="JE27" i="20" s="1"/>
  <c r="JE28" i="20" s="1"/>
  <c r="JE29" i="20" s="1"/>
  <c r="JE30" i="20" s="1"/>
  <c r="JE31" i="20" s="1"/>
  <c r="JE32" i="20" s="1"/>
  <c r="JE33" i="20" s="1"/>
  <c r="JE34" i="20" s="1"/>
  <c r="JE35" i="20" s="1"/>
  <c r="JE36" i="20" s="1"/>
  <c r="JE37" i="20" s="1"/>
  <c r="JE38" i="20" s="1"/>
  <c r="JE39" i="20" s="1"/>
  <c r="JE40" i="20" s="1"/>
  <c r="JE41" i="20" s="1"/>
  <c r="JE42" i="20" s="1"/>
  <c r="JE43" i="20" s="1"/>
  <c r="IX10" i="20"/>
  <c r="IX11" i="20" s="1"/>
  <c r="IX12" i="20" s="1"/>
  <c r="IQ10" i="20"/>
  <c r="IQ11" i="20" s="1"/>
  <c r="IQ12" i="20" s="1"/>
  <c r="IQ13" i="20" s="1"/>
  <c r="IQ14" i="20" s="1"/>
  <c r="IQ15" i="20" s="1"/>
  <c r="IQ16" i="20" s="1"/>
  <c r="IQ17" i="20" s="1"/>
  <c r="IQ18" i="20" s="1"/>
  <c r="IQ19" i="20" s="1"/>
  <c r="IQ20" i="20" s="1"/>
  <c r="IQ21" i="20" s="1"/>
  <c r="IQ22" i="20" s="1"/>
  <c r="IQ23" i="20" s="1"/>
  <c r="IQ24" i="20" s="1"/>
  <c r="IQ25" i="20" s="1"/>
  <c r="IQ26" i="20" s="1"/>
  <c r="IQ27" i="20" s="1"/>
  <c r="IQ28" i="20" s="1"/>
  <c r="IQ29" i="20" s="1"/>
  <c r="IQ30" i="20" s="1"/>
  <c r="IQ31" i="20" s="1"/>
  <c r="IQ32" i="20" s="1"/>
  <c r="IQ33" i="20" s="1"/>
  <c r="IQ34" i="20" s="1"/>
  <c r="IQ35" i="20" s="1"/>
  <c r="IQ36" i="20" s="1"/>
  <c r="IQ37" i="20" s="1"/>
  <c r="IQ38" i="20" s="1"/>
  <c r="IQ39" i="20" s="1"/>
  <c r="IQ40" i="20" s="1"/>
  <c r="IQ41" i="20" s="1"/>
  <c r="IQ42" i="20" s="1"/>
  <c r="IQ43" i="20" s="1"/>
  <c r="IJ10" i="20"/>
  <c r="IJ11" i="20" s="1"/>
  <c r="IJ12" i="20" s="1"/>
  <c r="IJ13" i="20" s="1"/>
  <c r="IJ14" i="20" s="1"/>
  <c r="IJ15" i="20" s="1"/>
  <c r="IJ16" i="20" s="1"/>
  <c r="IJ17" i="20" s="1"/>
  <c r="IJ18" i="20" s="1"/>
  <c r="IJ19" i="20" s="1"/>
  <c r="IJ20" i="20" s="1"/>
  <c r="IJ21" i="20" s="1"/>
  <c r="IJ22" i="20" s="1"/>
  <c r="IJ23" i="20" s="1"/>
  <c r="IJ24" i="20" s="1"/>
  <c r="IJ25" i="20" s="1"/>
  <c r="IJ26" i="20" s="1"/>
  <c r="IJ27" i="20" s="1"/>
  <c r="IJ28" i="20" s="1"/>
  <c r="IJ29" i="20" s="1"/>
  <c r="IJ30" i="20" s="1"/>
  <c r="IJ31" i="20" s="1"/>
  <c r="IJ32" i="20" s="1"/>
  <c r="IJ33" i="20" s="1"/>
  <c r="IJ34" i="20" s="1"/>
  <c r="IJ35" i="20" s="1"/>
  <c r="IJ36" i="20" s="1"/>
  <c r="IJ37" i="20" s="1"/>
  <c r="IJ38" i="20" s="1"/>
  <c r="IJ39" i="20" s="1"/>
  <c r="IJ40" i="20" s="1"/>
  <c r="IJ41" i="20" s="1"/>
  <c r="IJ42" i="20" s="1"/>
  <c r="IJ43" i="20" s="1"/>
  <c r="HV10" i="20"/>
  <c r="HV11" i="20" s="1"/>
  <c r="HV12" i="20" s="1"/>
  <c r="HV13" i="20" s="1"/>
  <c r="HV14" i="20" s="1"/>
  <c r="HV15" i="20" s="1"/>
  <c r="HV16" i="20" s="1"/>
  <c r="HV17" i="20" s="1"/>
  <c r="HV18" i="20" s="1"/>
  <c r="HV19" i="20" s="1"/>
  <c r="HV20" i="20" s="1"/>
  <c r="HV21" i="20" s="1"/>
  <c r="HV22" i="20" s="1"/>
  <c r="HV23" i="20" s="1"/>
  <c r="HV24" i="20" s="1"/>
  <c r="HV25" i="20" s="1"/>
  <c r="HV26" i="20" s="1"/>
  <c r="HV27" i="20" s="1"/>
  <c r="HV28" i="20" s="1"/>
  <c r="HV29" i="20" s="1"/>
  <c r="HV30" i="20" s="1"/>
  <c r="HV31" i="20" s="1"/>
  <c r="HV32" i="20" s="1"/>
  <c r="HV33" i="20" s="1"/>
  <c r="HV34" i="20" s="1"/>
  <c r="HV35" i="20" s="1"/>
  <c r="HV36" i="20" s="1"/>
  <c r="HV37" i="20" s="1"/>
  <c r="HV38" i="20" s="1"/>
  <c r="HV39" i="20" s="1"/>
  <c r="HV40" i="20" s="1"/>
  <c r="HV41" i="20" s="1"/>
  <c r="HV42" i="20" s="1"/>
  <c r="HV43" i="20" s="1"/>
  <c r="HO10" i="20"/>
  <c r="HO11" i="20" s="1"/>
  <c r="HO12" i="20" s="1"/>
  <c r="HO13" i="20" s="1"/>
  <c r="HO14" i="20" s="1"/>
  <c r="HO15" i="20" s="1"/>
  <c r="HO16" i="20" s="1"/>
  <c r="HO17" i="20" s="1"/>
  <c r="HO18" i="20" s="1"/>
  <c r="HO19" i="20" s="1"/>
  <c r="HO20" i="20" s="1"/>
  <c r="HO21" i="20" s="1"/>
  <c r="HO22" i="20" s="1"/>
  <c r="HO23" i="20" s="1"/>
  <c r="HO24" i="20" s="1"/>
  <c r="HO25" i="20" s="1"/>
  <c r="HO26" i="20" s="1"/>
  <c r="HO27" i="20" s="1"/>
  <c r="HO28" i="20" s="1"/>
  <c r="HO29" i="20" s="1"/>
  <c r="HO30" i="20" s="1"/>
  <c r="HO31" i="20" s="1"/>
  <c r="HO32" i="20" s="1"/>
  <c r="HO33" i="20" s="1"/>
  <c r="HO34" i="20" s="1"/>
  <c r="HO35" i="20" s="1"/>
  <c r="HO36" i="20" s="1"/>
  <c r="HO37" i="20" s="1"/>
  <c r="HO38" i="20" s="1"/>
  <c r="HO39" i="20" s="1"/>
  <c r="HO40" i="20" s="1"/>
  <c r="HO41" i="20" s="1"/>
  <c r="HO42" i="20" s="1"/>
  <c r="HO43" i="20" s="1"/>
  <c r="HA10" i="20"/>
  <c r="HA11" i="20" s="1"/>
  <c r="HA12" i="20" s="1"/>
  <c r="HA13" i="20" s="1"/>
  <c r="HA14" i="20" s="1"/>
  <c r="HA15" i="20" s="1"/>
  <c r="HA16" i="20" s="1"/>
  <c r="HA17" i="20" s="1"/>
  <c r="HA18" i="20" s="1"/>
  <c r="HA19" i="20" s="1"/>
  <c r="HA20" i="20" s="1"/>
  <c r="HA21" i="20" s="1"/>
  <c r="HA22" i="20" s="1"/>
  <c r="HA23" i="20" s="1"/>
  <c r="HA24" i="20" s="1"/>
  <c r="HA25" i="20" s="1"/>
  <c r="HA26" i="20" s="1"/>
  <c r="HA27" i="20" s="1"/>
  <c r="HA28" i="20" s="1"/>
  <c r="HA29" i="20" s="1"/>
  <c r="HA30" i="20" s="1"/>
  <c r="HA31" i="20" s="1"/>
  <c r="HA32" i="20" s="1"/>
  <c r="HA33" i="20" s="1"/>
  <c r="HA34" i="20" s="1"/>
  <c r="HA35" i="20" s="1"/>
  <c r="HA36" i="20" s="1"/>
  <c r="HA37" i="20" s="1"/>
  <c r="HA38" i="20" s="1"/>
  <c r="HA39" i="20" s="1"/>
  <c r="HA40" i="20" s="1"/>
  <c r="HA41" i="20" s="1"/>
  <c r="HA42" i="20" s="1"/>
  <c r="HA43" i="20" s="1"/>
  <c r="GT10" i="20"/>
  <c r="GT11" i="20" s="1"/>
  <c r="GT12" i="20" s="1"/>
  <c r="GT13" i="20" s="1"/>
  <c r="GT14" i="20" s="1"/>
  <c r="GT15" i="20" s="1"/>
  <c r="GT16" i="20" s="1"/>
  <c r="GM10" i="20"/>
  <c r="GM11" i="20" s="1"/>
  <c r="GM12" i="20" s="1"/>
  <c r="GM13" i="20" s="1"/>
  <c r="GM14" i="20" s="1"/>
  <c r="GM15" i="20" s="1"/>
  <c r="GM16" i="20" s="1"/>
  <c r="GM17" i="20" s="1"/>
  <c r="GM18" i="20" s="1"/>
  <c r="GM19" i="20" s="1"/>
  <c r="GM20" i="20" s="1"/>
  <c r="GM21" i="20" s="1"/>
  <c r="GM22" i="20" s="1"/>
  <c r="GM23" i="20" s="1"/>
  <c r="GM24" i="20" s="1"/>
  <c r="GM25" i="20" s="1"/>
  <c r="GM26" i="20" s="1"/>
  <c r="GM27" i="20" s="1"/>
  <c r="GM28" i="20" s="1"/>
  <c r="GM29" i="20" s="1"/>
  <c r="GM30" i="20" s="1"/>
  <c r="GM31" i="20" s="1"/>
  <c r="GM32" i="20" s="1"/>
  <c r="GM33" i="20" s="1"/>
  <c r="GM34" i="20" s="1"/>
  <c r="GM35" i="20" s="1"/>
  <c r="GM36" i="20" s="1"/>
  <c r="GM37" i="20" s="1"/>
  <c r="GM38" i="20" s="1"/>
  <c r="GM39" i="20" s="1"/>
  <c r="GM40" i="20" s="1"/>
  <c r="GM41" i="20" s="1"/>
  <c r="GM42" i="20" s="1"/>
  <c r="GM43" i="20" s="1"/>
  <c r="FY18" i="20"/>
  <c r="FY19" i="20" s="1"/>
  <c r="FY20" i="20" s="1"/>
  <c r="FY21" i="20" s="1"/>
  <c r="FY22" i="20" s="1"/>
  <c r="FY23" i="20" s="1"/>
  <c r="FY24" i="20" s="1"/>
  <c r="FY25" i="20" s="1"/>
  <c r="FY26" i="20" s="1"/>
  <c r="FY27" i="20" s="1"/>
  <c r="FY28" i="20" s="1"/>
  <c r="FY29" i="20" s="1"/>
  <c r="FY30" i="20" s="1"/>
  <c r="FY31" i="20" s="1"/>
  <c r="FY32" i="20" s="1"/>
  <c r="FY33" i="20" s="1"/>
  <c r="FY34" i="20" s="1"/>
  <c r="FY35" i="20" s="1"/>
  <c r="FY36" i="20" s="1"/>
  <c r="FY37" i="20" s="1"/>
  <c r="FY38" i="20" s="1"/>
  <c r="FY39" i="20" s="1"/>
  <c r="FY40" i="20" s="1"/>
  <c r="FY41" i="20" s="1"/>
  <c r="FY42" i="20" s="1"/>
  <c r="FY43" i="20" s="1"/>
  <c r="FK10" i="20"/>
  <c r="FK11" i="20" s="1"/>
  <c r="FK12" i="20" s="1"/>
  <c r="FK13" i="20" s="1"/>
  <c r="FK14" i="20" s="1"/>
  <c r="FK15" i="20" s="1"/>
  <c r="FK16" i="20" s="1"/>
  <c r="FK17" i="20" s="1"/>
  <c r="FK18" i="20" s="1"/>
  <c r="FK19" i="20" s="1"/>
  <c r="FK20" i="20" s="1"/>
  <c r="FK21" i="20" s="1"/>
  <c r="FK22" i="20" s="1"/>
  <c r="FK23" i="20" s="1"/>
  <c r="FK24" i="20" s="1"/>
  <c r="FK25" i="20" s="1"/>
  <c r="FK26" i="20" s="1"/>
  <c r="FK27" i="20" s="1"/>
  <c r="FK28" i="20" s="1"/>
  <c r="FK29" i="20" s="1"/>
  <c r="FK30" i="20" s="1"/>
  <c r="FK31" i="20" s="1"/>
  <c r="FK32" i="20" s="1"/>
  <c r="FK33" i="20" s="1"/>
  <c r="FK34" i="20" s="1"/>
  <c r="FK35" i="20" s="1"/>
  <c r="FK36" i="20" s="1"/>
  <c r="FK37" i="20" s="1"/>
  <c r="FK38" i="20" s="1"/>
  <c r="FK39" i="20" s="1"/>
  <c r="FK40" i="20" s="1"/>
  <c r="FK41" i="20" s="1"/>
  <c r="FK42" i="20" s="1"/>
  <c r="FK43" i="20" s="1"/>
  <c r="FD10" i="20"/>
  <c r="FD11" i="20" s="1"/>
  <c r="FD12" i="20" s="1"/>
  <c r="FD13" i="20" s="1"/>
  <c r="FD14" i="20" s="1"/>
  <c r="FD15" i="20" s="1"/>
  <c r="FD16" i="20" s="1"/>
  <c r="FD17" i="20" s="1"/>
  <c r="FD18" i="20" s="1"/>
  <c r="FD19" i="20" s="1"/>
  <c r="FD20" i="20" s="1"/>
  <c r="FD21" i="20" s="1"/>
  <c r="FD22" i="20" s="1"/>
  <c r="FD23" i="20" s="1"/>
  <c r="FD24" i="20" s="1"/>
  <c r="FD25" i="20" s="1"/>
  <c r="FD26" i="20" s="1"/>
  <c r="FD27" i="20" s="1"/>
  <c r="FD28" i="20" s="1"/>
  <c r="FD29" i="20" s="1"/>
  <c r="FD30" i="20" s="1"/>
  <c r="FD31" i="20" s="1"/>
  <c r="FD32" i="20" s="1"/>
  <c r="FD33" i="20" s="1"/>
  <c r="FD34" i="20" s="1"/>
  <c r="FD35" i="20" s="1"/>
  <c r="FD36" i="20" s="1"/>
  <c r="FD37" i="20" s="1"/>
  <c r="FD38" i="20" s="1"/>
  <c r="FD39" i="20" s="1"/>
  <c r="FD40" i="20" s="1"/>
  <c r="FD41" i="20" s="1"/>
  <c r="FD42" i="20" s="1"/>
  <c r="FD43" i="20" s="1"/>
  <c r="EW10" i="20"/>
  <c r="EW11" i="20" s="1"/>
  <c r="EW12" i="20" s="1"/>
  <c r="EW13" i="20" s="1"/>
  <c r="EW14" i="20" s="1"/>
  <c r="EW15" i="20" s="1"/>
  <c r="EW16" i="20" s="1"/>
  <c r="EW17" i="20" s="1"/>
  <c r="EW18" i="20" s="1"/>
  <c r="EW19" i="20" s="1"/>
  <c r="EW20" i="20" s="1"/>
  <c r="EW21" i="20" s="1"/>
  <c r="EW22" i="20" s="1"/>
  <c r="EW23" i="20" s="1"/>
  <c r="EW24" i="20" s="1"/>
  <c r="EW25" i="20" s="1"/>
  <c r="EW26" i="20" s="1"/>
  <c r="EW27" i="20" s="1"/>
  <c r="EW28" i="20" s="1"/>
  <c r="EW29" i="20" s="1"/>
  <c r="EW30" i="20" s="1"/>
  <c r="EW31" i="20" s="1"/>
  <c r="EW32" i="20" s="1"/>
  <c r="EW33" i="20" s="1"/>
  <c r="EW34" i="20" s="1"/>
  <c r="EW35" i="20" s="1"/>
  <c r="EW36" i="20" s="1"/>
  <c r="EW37" i="20" s="1"/>
  <c r="EW38" i="20" s="1"/>
  <c r="EW39" i="20" s="1"/>
  <c r="EW40" i="20" s="1"/>
  <c r="EW41" i="20" s="1"/>
  <c r="EW42" i="20" s="1"/>
  <c r="EW43" i="20" s="1"/>
  <c r="EP10" i="20"/>
  <c r="EP11" i="20" s="1"/>
  <c r="EP12" i="20" s="1"/>
  <c r="EP13" i="20" s="1"/>
  <c r="EP14" i="20" s="1"/>
  <c r="EP15" i="20" s="1"/>
  <c r="EP16" i="20" s="1"/>
  <c r="EP17" i="20" s="1"/>
  <c r="EP18" i="20" s="1"/>
  <c r="EP19" i="20" s="1"/>
  <c r="EP20" i="20" s="1"/>
  <c r="EP21" i="20" s="1"/>
  <c r="EP22" i="20" s="1"/>
  <c r="EP23" i="20" s="1"/>
  <c r="EP24" i="20" s="1"/>
  <c r="EP25" i="20" s="1"/>
  <c r="EP26" i="20" s="1"/>
  <c r="EP27" i="20" s="1"/>
  <c r="EP28" i="20" s="1"/>
  <c r="EP29" i="20" s="1"/>
  <c r="EP30" i="20" s="1"/>
  <c r="EP31" i="20" s="1"/>
  <c r="EP32" i="20" s="1"/>
  <c r="EP33" i="20" s="1"/>
  <c r="EP34" i="20" s="1"/>
  <c r="EP35" i="20" s="1"/>
  <c r="EP36" i="20" s="1"/>
  <c r="EP37" i="20" s="1"/>
  <c r="EP38" i="20" s="1"/>
  <c r="EP39" i="20" s="1"/>
  <c r="EP40" i="20" s="1"/>
  <c r="EP41" i="20" s="1"/>
  <c r="EP42" i="20" s="1"/>
  <c r="EP43" i="20" s="1"/>
  <c r="EI10" i="20"/>
  <c r="EI11" i="20" s="1"/>
  <c r="EI12" i="20" s="1"/>
  <c r="EI13" i="20" s="1"/>
  <c r="EI14" i="20" s="1"/>
  <c r="EI15" i="20" s="1"/>
  <c r="EI16" i="20" s="1"/>
  <c r="EI17" i="20" s="1"/>
  <c r="EI18" i="20" s="1"/>
  <c r="EI19" i="20" s="1"/>
  <c r="EI20" i="20" s="1"/>
  <c r="EI21" i="20" s="1"/>
  <c r="EI22" i="20" s="1"/>
  <c r="EI23" i="20" s="1"/>
  <c r="EI24" i="20" s="1"/>
  <c r="EI25" i="20" s="1"/>
  <c r="EI26" i="20" s="1"/>
  <c r="EI27" i="20" s="1"/>
  <c r="EI28" i="20" s="1"/>
  <c r="EI29" i="20" s="1"/>
  <c r="EI30" i="20" s="1"/>
  <c r="EI31" i="20" s="1"/>
  <c r="EI32" i="20" s="1"/>
  <c r="EI33" i="20" s="1"/>
  <c r="EI34" i="20" s="1"/>
  <c r="EI35" i="20" s="1"/>
  <c r="EI36" i="20" s="1"/>
  <c r="EI37" i="20" s="1"/>
  <c r="EI38" i="20" s="1"/>
  <c r="EI39" i="20" s="1"/>
  <c r="EI40" i="20" s="1"/>
  <c r="EI41" i="20" s="1"/>
  <c r="EI42" i="20" s="1"/>
  <c r="EI43" i="20" s="1"/>
  <c r="EB10" i="20"/>
  <c r="EB11" i="20" s="1"/>
  <c r="EB12" i="20" s="1"/>
  <c r="EB13" i="20" s="1"/>
  <c r="EB14" i="20" s="1"/>
  <c r="EB15" i="20" s="1"/>
  <c r="EB16" i="20" s="1"/>
  <c r="EB17" i="20" s="1"/>
  <c r="EB18" i="20" s="1"/>
  <c r="EB19" i="20" s="1"/>
  <c r="EB20" i="20" s="1"/>
  <c r="EB21" i="20" s="1"/>
  <c r="EB22" i="20" s="1"/>
  <c r="EB23" i="20" s="1"/>
  <c r="EB24" i="20" s="1"/>
  <c r="EB25" i="20" s="1"/>
  <c r="EB26" i="20" s="1"/>
  <c r="EB27" i="20" s="1"/>
  <c r="EB28" i="20" s="1"/>
  <c r="EB29" i="20" s="1"/>
  <c r="EB30" i="20" s="1"/>
  <c r="EB31" i="20" s="1"/>
  <c r="EB32" i="20" s="1"/>
  <c r="EB33" i="20" s="1"/>
  <c r="EB34" i="20" s="1"/>
  <c r="EB35" i="20" s="1"/>
  <c r="EB36" i="20" s="1"/>
  <c r="EB37" i="20" s="1"/>
  <c r="EB38" i="20" s="1"/>
  <c r="EB39" i="20" s="1"/>
  <c r="EB40" i="20" s="1"/>
  <c r="EB41" i="20" s="1"/>
  <c r="EB42" i="20" s="1"/>
  <c r="EB43" i="20" s="1"/>
  <c r="DU10" i="20"/>
  <c r="DU11" i="20" s="1"/>
  <c r="DU12" i="20" s="1"/>
  <c r="DU13" i="20" s="1"/>
  <c r="DU14" i="20" s="1"/>
  <c r="DU15" i="20" s="1"/>
  <c r="DU16" i="20" s="1"/>
  <c r="DU17" i="20" s="1"/>
  <c r="DU18" i="20" s="1"/>
  <c r="DU19" i="20" s="1"/>
  <c r="DU20" i="20" s="1"/>
  <c r="DU21" i="20" s="1"/>
  <c r="DU22" i="20" s="1"/>
  <c r="DU23" i="20" s="1"/>
  <c r="DU24" i="20" s="1"/>
  <c r="DU25" i="20" s="1"/>
  <c r="DU26" i="20" s="1"/>
  <c r="DU27" i="20" s="1"/>
  <c r="DU28" i="20" s="1"/>
  <c r="DU29" i="20" s="1"/>
  <c r="DU30" i="20" s="1"/>
  <c r="DU31" i="20" s="1"/>
  <c r="DU32" i="20" s="1"/>
  <c r="DU33" i="20" s="1"/>
  <c r="DU34" i="20" s="1"/>
  <c r="DU35" i="20" s="1"/>
  <c r="DU36" i="20" s="1"/>
  <c r="DU37" i="20" s="1"/>
  <c r="DU38" i="20" s="1"/>
  <c r="DU39" i="20" s="1"/>
  <c r="DU40" i="20" s="1"/>
  <c r="DU41" i="20" s="1"/>
  <c r="DU42" i="20" s="1"/>
  <c r="DU43" i="20" s="1"/>
  <c r="DN10" i="20"/>
  <c r="DN11" i="20" s="1"/>
  <c r="DN12" i="20" s="1"/>
  <c r="DN13" i="20" s="1"/>
  <c r="DN14" i="20" s="1"/>
  <c r="DN15" i="20" s="1"/>
  <c r="DN16" i="20" s="1"/>
  <c r="DN17" i="20" s="1"/>
  <c r="DN18" i="20" s="1"/>
  <c r="DN19" i="20" s="1"/>
  <c r="DN20" i="20" s="1"/>
  <c r="DN21" i="20" s="1"/>
  <c r="DN22" i="20" s="1"/>
  <c r="DN23" i="20" s="1"/>
  <c r="DN24" i="20" s="1"/>
  <c r="DN25" i="20" s="1"/>
  <c r="DN26" i="20" s="1"/>
  <c r="DN27" i="20" s="1"/>
  <c r="DN28" i="20" s="1"/>
  <c r="DN29" i="20" s="1"/>
  <c r="DN30" i="20" s="1"/>
  <c r="DN31" i="20" s="1"/>
  <c r="DN32" i="20" s="1"/>
  <c r="DN33" i="20" s="1"/>
  <c r="DN34" i="20" s="1"/>
  <c r="DN35" i="20" s="1"/>
  <c r="DN36" i="20" s="1"/>
  <c r="DN37" i="20" s="1"/>
  <c r="DN38" i="20" s="1"/>
  <c r="DN39" i="20" s="1"/>
  <c r="DN40" i="20" s="1"/>
  <c r="DN41" i="20" s="1"/>
  <c r="DN42" i="20" s="1"/>
  <c r="DN43" i="20" s="1"/>
  <c r="DG10" i="20"/>
  <c r="DG11" i="20" s="1"/>
  <c r="DG12" i="20" s="1"/>
  <c r="DG13" i="20" s="1"/>
  <c r="DG14" i="20" s="1"/>
  <c r="DG15" i="20" s="1"/>
  <c r="DG16" i="20" s="1"/>
  <c r="DG17" i="20" s="1"/>
  <c r="DG18" i="20" s="1"/>
  <c r="DG19" i="20" s="1"/>
  <c r="DG20" i="20" s="1"/>
  <c r="DG21" i="20" s="1"/>
  <c r="DG22" i="20" s="1"/>
  <c r="DG23" i="20" s="1"/>
  <c r="DG24" i="20" s="1"/>
  <c r="DG25" i="20" s="1"/>
  <c r="DG26" i="20" s="1"/>
  <c r="DG27" i="20" s="1"/>
  <c r="DG28" i="20" s="1"/>
  <c r="DG29" i="20" s="1"/>
  <c r="DG30" i="20" s="1"/>
  <c r="DG31" i="20" s="1"/>
  <c r="DG32" i="20" s="1"/>
  <c r="DG33" i="20" s="1"/>
  <c r="DG34" i="20" s="1"/>
  <c r="DG35" i="20" s="1"/>
  <c r="DG36" i="20" s="1"/>
  <c r="DG37" i="20" s="1"/>
  <c r="DG38" i="20" s="1"/>
  <c r="DG39" i="20" s="1"/>
  <c r="DG40" i="20" s="1"/>
  <c r="DG41" i="20" s="1"/>
  <c r="DG42" i="20" s="1"/>
  <c r="DG43" i="20" s="1"/>
  <c r="CZ10" i="20"/>
  <c r="CZ11" i="20" s="1"/>
  <c r="CZ12" i="20" s="1"/>
  <c r="CZ13" i="20" s="1"/>
  <c r="CZ14" i="20" s="1"/>
  <c r="CZ15" i="20" s="1"/>
  <c r="CZ16" i="20" s="1"/>
  <c r="CZ17" i="20" s="1"/>
  <c r="CZ18" i="20" s="1"/>
  <c r="CZ19" i="20" s="1"/>
  <c r="CZ20" i="20" s="1"/>
  <c r="CZ21" i="20" s="1"/>
  <c r="CZ22" i="20" s="1"/>
  <c r="CZ23" i="20" s="1"/>
  <c r="CZ24" i="20" s="1"/>
  <c r="CZ25" i="20" s="1"/>
  <c r="CZ26" i="20" s="1"/>
  <c r="CZ27" i="20" s="1"/>
  <c r="CZ28" i="20" s="1"/>
  <c r="CZ29" i="20" s="1"/>
  <c r="CZ30" i="20" s="1"/>
  <c r="CZ31" i="20" s="1"/>
  <c r="CZ32" i="20" s="1"/>
  <c r="CZ33" i="20" s="1"/>
  <c r="CZ34" i="20" s="1"/>
  <c r="CZ35" i="20" s="1"/>
  <c r="CZ36" i="20" s="1"/>
  <c r="CZ37" i="20" s="1"/>
  <c r="CZ38" i="20" s="1"/>
  <c r="CZ39" i="20" s="1"/>
  <c r="CZ40" i="20" s="1"/>
  <c r="CZ41" i="20" s="1"/>
  <c r="CZ42" i="20" s="1"/>
  <c r="CZ43" i="20" s="1"/>
  <c r="CS10" i="20"/>
  <c r="CS11" i="20" s="1"/>
  <c r="CS12" i="20" s="1"/>
  <c r="CS13" i="20" s="1"/>
  <c r="CS14" i="20" s="1"/>
  <c r="CS15" i="20" s="1"/>
  <c r="CS16" i="20" s="1"/>
  <c r="CS17" i="20" s="1"/>
  <c r="CS18" i="20" s="1"/>
  <c r="CS19" i="20" s="1"/>
  <c r="CS20" i="20" s="1"/>
  <c r="CS21" i="20" s="1"/>
  <c r="CS22" i="20" s="1"/>
  <c r="CS23" i="20" s="1"/>
  <c r="CS24" i="20" s="1"/>
  <c r="CS25" i="20" s="1"/>
  <c r="CS26" i="20" s="1"/>
  <c r="CS27" i="20" s="1"/>
  <c r="CS28" i="20" s="1"/>
  <c r="CS29" i="20" s="1"/>
  <c r="CS30" i="20" s="1"/>
  <c r="CS31" i="20" s="1"/>
  <c r="CS32" i="20" s="1"/>
  <c r="CS33" i="20" s="1"/>
  <c r="CS34" i="20" s="1"/>
  <c r="CS35" i="20" s="1"/>
  <c r="CS36" i="20" s="1"/>
  <c r="CS37" i="20" s="1"/>
  <c r="CS38" i="20" s="1"/>
  <c r="CS39" i="20" s="1"/>
  <c r="CS40" i="20" s="1"/>
  <c r="CS41" i="20" s="1"/>
  <c r="CS42" i="20" s="1"/>
  <c r="CS43" i="20" s="1"/>
  <c r="CE10" i="20"/>
  <c r="CE11" i="20" s="1"/>
  <c r="CE12" i="20" s="1"/>
  <c r="CE13" i="20" s="1"/>
  <c r="CE14" i="20" s="1"/>
  <c r="CE15" i="20" s="1"/>
  <c r="CE16" i="20" s="1"/>
  <c r="CE17" i="20" s="1"/>
  <c r="CE18" i="20" s="1"/>
  <c r="CE19" i="20" s="1"/>
  <c r="CE20" i="20" s="1"/>
  <c r="CE21" i="20" s="1"/>
  <c r="CE22" i="20" s="1"/>
  <c r="CE23" i="20" s="1"/>
  <c r="CE24" i="20" s="1"/>
  <c r="CE25" i="20" s="1"/>
  <c r="CE26" i="20" s="1"/>
  <c r="CE27" i="20" s="1"/>
  <c r="CE28" i="20" s="1"/>
  <c r="CE29" i="20" s="1"/>
  <c r="CE30" i="20" s="1"/>
  <c r="CE31" i="20" s="1"/>
  <c r="CE32" i="20" s="1"/>
  <c r="CE33" i="20" s="1"/>
  <c r="CE34" i="20" s="1"/>
  <c r="CE35" i="20" s="1"/>
  <c r="CE36" i="20" s="1"/>
  <c r="CE37" i="20" s="1"/>
  <c r="CE38" i="20" s="1"/>
  <c r="CE39" i="20" s="1"/>
  <c r="CE40" i="20" s="1"/>
  <c r="CE41" i="20" s="1"/>
  <c r="CE42" i="20" s="1"/>
  <c r="CE43" i="20" s="1"/>
  <c r="BX10" i="20"/>
  <c r="BX11" i="20" s="1"/>
  <c r="BX12" i="20" s="1"/>
  <c r="BX13" i="20" s="1"/>
  <c r="BX14" i="20" s="1"/>
  <c r="BX15" i="20" s="1"/>
  <c r="BX16" i="20" s="1"/>
  <c r="BX17" i="20" s="1"/>
  <c r="BX18" i="20" s="1"/>
  <c r="BX19" i="20" s="1"/>
  <c r="BX20" i="20" s="1"/>
  <c r="BX21" i="20" s="1"/>
  <c r="BX22" i="20" s="1"/>
  <c r="BX23" i="20" s="1"/>
  <c r="BX24" i="20" s="1"/>
  <c r="BX25" i="20" s="1"/>
  <c r="BX26" i="20" s="1"/>
  <c r="BX27" i="20" s="1"/>
  <c r="BX28" i="20" s="1"/>
  <c r="BX29" i="20" s="1"/>
  <c r="BX30" i="20" s="1"/>
  <c r="BX31" i="20" s="1"/>
  <c r="BX32" i="20" s="1"/>
  <c r="BX33" i="20" s="1"/>
  <c r="BX34" i="20" s="1"/>
  <c r="BX35" i="20" s="1"/>
  <c r="BX36" i="20" s="1"/>
  <c r="BX37" i="20" s="1"/>
  <c r="BX38" i="20" s="1"/>
  <c r="BX39" i="20" s="1"/>
  <c r="BX40" i="20" s="1"/>
  <c r="BX41" i="20" s="1"/>
  <c r="BX42" i="20" s="1"/>
  <c r="BX43" i="20" s="1"/>
  <c r="BQ10" i="20"/>
  <c r="BQ11" i="20" s="1"/>
  <c r="BQ12" i="20" s="1"/>
  <c r="BQ13" i="20" s="1"/>
  <c r="BQ14" i="20" s="1"/>
  <c r="BQ15" i="20" s="1"/>
  <c r="BQ16" i="20" s="1"/>
  <c r="BQ17" i="20" s="1"/>
  <c r="BQ18" i="20" s="1"/>
  <c r="BQ19" i="20" s="1"/>
  <c r="BQ20" i="20" s="1"/>
  <c r="BQ21" i="20" s="1"/>
  <c r="BQ22" i="20" s="1"/>
  <c r="BQ23" i="20" s="1"/>
  <c r="BQ24" i="20" s="1"/>
  <c r="BQ25" i="20" s="1"/>
  <c r="BQ26" i="20" s="1"/>
  <c r="BQ27" i="20" s="1"/>
  <c r="BQ28" i="20" s="1"/>
  <c r="BQ29" i="20" s="1"/>
  <c r="BQ30" i="20" s="1"/>
  <c r="BQ31" i="20" s="1"/>
  <c r="BQ32" i="20" s="1"/>
  <c r="BQ33" i="20" s="1"/>
  <c r="BQ34" i="20" s="1"/>
  <c r="BQ35" i="20" s="1"/>
  <c r="BQ36" i="20" s="1"/>
  <c r="BQ37" i="20" s="1"/>
  <c r="BQ38" i="20" s="1"/>
  <c r="BQ39" i="20" s="1"/>
  <c r="BQ40" i="20" s="1"/>
  <c r="BQ41" i="20" s="1"/>
  <c r="BQ42" i="20" s="1"/>
  <c r="BQ43" i="20" s="1"/>
  <c r="BJ10" i="20"/>
  <c r="BJ11" i="20" s="1"/>
  <c r="BJ12" i="20" s="1"/>
  <c r="BJ13" i="20" s="1"/>
  <c r="BC10" i="20"/>
  <c r="BC11" i="20" s="1"/>
  <c r="BC12" i="20" s="1"/>
  <c r="BC13" i="20" s="1"/>
  <c r="BC14" i="20" s="1"/>
  <c r="BC15" i="20" s="1"/>
  <c r="BC16" i="20" s="1"/>
  <c r="BC17" i="20" s="1"/>
  <c r="BC18" i="20" s="1"/>
  <c r="BC19" i="20" s="1"/>
  <c r="BC20" i="20" s="1"/>
  <c r="BC21" i="20" s="1"/>
  <c r="BC22" i="20" s="1"/>
  <c r="BC23" i="20" s="1"/>
  <c r="BC24" i="20" s="1"/>
  <c r="BC25" i="20" s="1"/>
  <c r="BC26" i="20" s="1"/>
  <c r="BC27" i="20" s="1"/>
  <c r="BC28" i="20" s="1"/>
  <c r="BC29" i="20" s="1"/>
  <c r="BC30" i="20" s="1"/>
  <c r="BC31" i="20" s="1"/>
  <c r="BC32" i="20" s="1"/>
  <c r="BC33" i="20" s="1"/>
  <c r="BC34" i="20" s="1"/>
  <c r="BC35" i="20" s="1"/>
  <c r="BC36" i="20" s="1"/>
  <c r="BC37" i="20" s="1"/>
  <c r="BC38" i="20" s="1"/>
  <c r="BC39" i="20" s="1"/>
  <c r="BC40" i="20" s="1"/>
  <c r="BC41" i="20" s="1"/>
  <c r="BC42" i="20" s="1"/>
  <c r="BC43" i="20" s="1"/>
  <c r="AH10" i="20"/>
  <c r="AH11" i="20" s="1"/>
  <c r="AH12" i="20" s="1"/>
  <c r="AH13" i="20" s="1"/>
  <c r="AH14" i="20" s="1"/>
  <c r="AH15" i="20" s="1"/>
  <c r="AH16" i="20" s="1"/>
  <c r="AH17" i="20" s="1"/>
  <c r="AH18" i="20" s="1"/>
  <c r="AH19" i="20" s="1"/>
  <c r="AH20" i="20" s="1"/>
  <c r="AH21" i="20" s="1"/>
  <c r="AH22" i="20" s="1"/>
  <c r="AH23" i="20" s="1"/>
  <c r="AH24" i="20" s="1"/>
  <c r="AH25" i="20" s="1"/>
  <c r="AH26" i="20" s="1"/>
  <c r="AH27" i="20" s="1"/>
  <c r="AH28" i="20" s="1"/>
  <c r="AH29" i="20" s="1"/>
  <c r="AH30" i="20" s="1"/>
  <c r="AH31" i="20" s="1"/>
  <c r="AH32" i="20" s="1"/>
  <c r="AH33" i="20" s="1"/>
  <c r="AH34" i="20" s="1"/>
  <c r="AH35" i="20" s="1"/>
  <c r="AH36" i="20" s="1"/>
  <c r="AH37" i="20" s="1"/>
  <c r="AH38" i="20" s="1"/>
  <c r="AH39" i="20" s="1"/>
  <c r="AH40" i="20" s="1"/>
  <c r="AH41" i="20" s="1"/>
  <c r="AH42" i="20" s="1"/>
  <c r="AH43" i="20" s="1"/>
  <c r="AA10" i="20"/>
  <c r="AA11" i="20" s="1"/>
  <c r="AA12" i="20" s="1"/>
  <c r="AA13" i="20" s="1"/>
  <c r="AA14" i="20" s="1"/>
  <c r="AA15" i="20" s="1"/>
  <c r="AA16" i="20" s="1"/>
  <c r="AA17" i="20" s="1"/>
  <c r="AA18" i="20" s="1"/>
  <c r="AA19" i="20" s="1"/>
  <c r="AA20" i="20" s="1"/>
  <c r="AA21" i="20" s="1"/>
  <c r="AA22" i="20" s="1"/>
  <c r="AA23" i="20" s="1"/>
  <c r="AA24" i="20" s="1"/>
  <c r="AA25" i="20" s="1"/>
  <c r="AA26" i="20" s="1"/>
  <c r="AA27" i="20" s="1"/>
  <c r="AA28" i="20" s="1"/>
  <c r="AA29" i="20" s="1"/>
  <c r="AA30" i="20" s="1"/>
  <c r="AA31" i="20" s="1"/>
  <c r="AA32" i="20" s="1"/>
  <c r="AA33" i="20" s="1"/>
  <c r="AA34" i="20" s="1"/>
  <c r="AA35" i="20" s="1"/>
  <c r="AA36" i="20" s="1"/>
  <c r="AA37" i="20" s="1"/>
  <c r="AA38" i="20" s="1"/>
  <c r="AA39" i="20" s="1"/>
  <c r="AA40" i="20" s="1"/>
  <c r="AA41" i="20" s="1"/>
  <c r="AA42" i="20" s="1"/>
  <c r="AA43" i="20" s="1"/>
  <c r="T10" i="20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T40" i="20" s="1"/>
  <c r="T41" i="20" s="1"/>
  <c r="T42" i="20" s="1"/>
  <c r="T43" i="20" s="1"/>
  <c r="M10" i="20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F10" i="20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AKJ9" i="20"/>
  <c r="AKJ10" i="20" s="1"/>
  <c r="AKJ11" i="20" s="1"/>
  <c r="AKJ12" i="20" s="1"/>
  <c r="AKJ13" i="20" s="1"/>
  <c r="AKJ14" i="20" s="1"/>
  <c r="AKJ15" i="20" s="1"/>
  <c r="AKJ16" i="20" s="1"/>
  <c r="AKJ17" i="20" s="1"/>
  <c r="AKJ18" i="20" s="1"/>
  <c r="AKJ19" i="20" s="1"/>
  <c r="AKJ20" i="20" s="1"/>
  <c r="AKJ21" i="20" s="1"/>
  <c r="AKJ22" i="20" s="1"/>
  <c r="AKJ23" i="20" s="1"/>
  <c r="AKJ24" i="20" s="1"/>
  <c r="AKJ25" i="20" s="1"/>
  <c r="AKJ26" i="20" s="1"/>
  <c r="AKJ27" i="20" s="1"/>
  <c r="AKJ28" i="20" s="1"/>
  <c r="AKJ29" i="20" s="1"/>
  <c r="AKJ30" i="20" s="1"/>
  <c r="AKJ31" i="20" s="1"/>
  <c r="AKJ32" i="20" s="1"/>
  <c r="AKJ33" i="20" s="1"/>
  <c r="AKJ34" i="20" s="1"/>
  <c r="AKJ35" i="20" s="1"/>
  <c r="AKJ36" i="20" s="1"/>
  <c r="AKJ37" i="20" s="1"/>
  <c r="AKJ38" i="20" s="1"/>
  <c r="AKJ39" i="20" s="1"/>
  <c r="AKJ40" i="20" s="1"/>
  <c r="AKJ41" i="20" s="1"/>
  <c r="AJV9" i="20"/>
  <c r="AJV10" i="20" s="1"/>
  <c r="AJV11" i="20" s="1"/>
  <c r="AJV12" i="20" s="1"/>
  <c r="AJV13" i="20" s="1"/>
  <c r="AJV14" i="20" s="1"/>
  <c r="AJV15" i="20" s="1"/>
  <c r="AJV16" i="20" s="1"/>
  <c r="AJV17" i="20" s="1"/>
  <c r="AJV18" i="20" s="1"/>
  <c r="AJV19" i="20" s="1"/>
  <c r="AJV20" i="20" s="1"/>
  <c r="AJV21" i="20" s="1"/>
  <c r="AJV22" i="20" s="1"/>
  <c r="AJV23" i="20" s="1"/>
  <c r="AJV24" i="20" s="1"/>
  <c r="AJV25" i="20" s="1"/>
  <c r="AJV26" i="20" s="1"/>
  <c r="AJV27" i="20" s="1"/>
  <c r="AJV28" i="20" s="1"/>
  <c r="AJV29" i="20" s="1"/>
  <c r="AJV30" i="20" s="1"/>
  <c r="AJV31" i="20" s="1"/>
  <c r="AJV32" i="20" s="1"/>
  <c r="AJV33" i="20" s="1"/>
  <c r="AJV34" i="20" s="1"/>
  <c r="AJV35" i="20" s="1"/>
  <c r="AJV36" i="20" s="1"/>
  <c r="AJV37" i="20" s="1"/>
  <c r="AJV38" i="20" s="1"/>
  <c r="AJV39" i="20" s="1"/>
  <c r="AJV40" i="20" s="1"/>
  <c r="AJV41" i="20" s="1"/>
  <c r="AJO9" i="20"/>
  <c r="AJO10" i="20" s="1"/>
  <c r="AJO11" i="20" s="1"/>
  <c r="AJO12" i="20" s="1"/>
  <c r="AJO13" i="20" s="1"/>
  <c r="AJO14" i="20" s="1"/>
  <c r="AJO15" i="20" s="1"/>
  <c r="AJO16" i="20" s="1"/>
  <c r="AJO17" i="20" s="1"/>
  <c r="AJO18" i="20" s="1"/>
  <c r="AJO19" i="20" s="1"/>
  <c r="AJO20" i="20" s="1"/>
  <c r="AJO21" i="20" s="1"/>
  <c r="AJO22" i="20" s="1"/>
  <c r="AJO23" i="20" s="1"/>
  <c r="AJO24" i="20" s="1"/>
  <c r="AJO25" i="20" s="1"/>
  <c r="AJO26" i="20" s="1"/>
  <c r="AJO27" i="20" s="1"/>
  <c r="AJO28" i="20" s="1"/>
  <c r="AJO29" i="20" s="1"/>
  <c r="AJO30" i="20" s="1"/>
  <c r="AJO31" i="20" s="1"/>
  <c r="AJO32" i="20" s="1"/>
  <c r="AJO33" i="20" s="1"/>
  <c r="AJO34" i="20" s="1"/>
  <c r="AJO35" i="20" s="1"/>
  <c r="AJO36" i="20" s="1"/>
  <c r="AJO37" i="20" s="1"/>
  <c r="AJO38" i="20" s="1"/>
  <c r="AJO39" i="20" s="1"/>
  <c r="AJO40" i="20" s="1"/>
  <c r="AJO41" i="20" s="1"/>
  <c r="AJH9" i="20"/>
  <c r="AJH10" i="20" s="1"/>
  <c r="AJH11" i="20" s="1"/>
  <c r="AJH12" i="20" s="1"/>
  <c r="AJH13" i="20" s="1"/>
  <c r="AJH14" i="20" s="1"/>
  <c r="AJH15" i="20" s="1"/>
  <c r="AJH16" i="20" s="1"/>
  <c r="AJH17" i="20" s="1"/>
  <c r="AJH18" i="20" s="1"/>
  <c r="AJH19" i="20" s="1"/>
  <c r="AJH20" i="20" s="1"/>
  <c r="AJH21" i="20" s="1"/>
  <c r="AJH22" i="20" s="1"/>
  <c r="AJH23" i="20" s="1"/>
  <c r="AJH24" i="20" s="1"/>
  <c r="AJH25" i="20" s="1"/>
  <c r="AJH26" i="20" s="1"/>
  <c r="AJH27" i="20" s="1"/>
  <c r="AJH28" i="20" s="1"/>
  <c r="AJH29" i="20" s="1"/>
  <c r="AJH30" i="20" s="1"/>
  <c r="AJH31" i="20" s="1"/>
  <c r="AJH32" i="20" s="1"/>
  <c r="AJH33" i="20" s="1"/>
  <c r="AJH34" i="20" s="1"/>
  <c r="AJH35" i="20" s="1"/>
  <c r="AJH36" i="20" s="1"/>
  <c r="AJH37" i="20" s="1"/>
  <c r="AJH38" i="20" s="1"/>
  <c r="AJH39" i="20" s="1"/>
  <c r="AJH40" i="20" s="1"/>
  <c r="AJH41" i="20" s="1"/>
  <c r="AIT9" i="20"/>
  <c r="AIT10" i="20" s="1"/>
  <c r="AIT11" i="20" s="1"/>
  <c r="AIT12" i="20" s="1"/>
  <c r="AIT13" i="20" s="1"/>
  <c r="AIT14" i="20" s="1"/>
  <c r="AIT15" i="20" s="1"/>
  <c r="AIT16" i="20" s="1"/>
  <c r="AIT17" i="20" s="1"/>
  <c r="AIT18" i="20" s="1"/>
  <c r="AIT19" i="20" s="1"/>
  <c r="AIT20" i="20" s="1"/>
  <c r="AIT21" i="20" s="1"/>
  <c r="AIT22" i="20" s="1"/>
  <c r="AIT23" i="20" s="1"/>
  <c r="AIT24" i="20" s="1"/>
  <c r="AIT25" i="20" s="1"/>
  <c r="AIT26" i="20" s="1"/>
  <c r="AIT27" i="20" s="1"/>
  <c r="AIT28" i="20" s="1"/>
  <c r="AIT29" i="20" s="1"/>
  <c r="AIT30" i="20" s="1"/>
  <c r="AIT31" i="20" s="1"/>
  <c r="AIT32" i="20" s="1"/>
  <c r="AIT33" i="20" s="1"/>
  <c r="AIT34" i="20" s="1"/>
  <c r="AIT35" i="20" s="1"/>
  <c r="AIT36" i="20" s="1"/>
  <c r="AIT37" i="20" s="1"/>
  <c r="AIT38" i="20" s="1"/>
  <c r="AIT39" i="20" s="1"/>
  <c r="AIT40" i="20" s="1"/>
  <c r="AIT41" i="20" s="1"/>
  <c r="AIM9" i="20"/>
  <c r="AIM10" i="20" s="1"/>
  <c r="AIM11" i="20" s="1"/>
  <c r="AIM12" i="20" s="1"/>
  <c r="AIM13" i="20" s="1"/>
  <c r="AIM14" i="20" s="1"/>
  <c r="AIM15" i="20" s="1"/>
  <c r="AIF9" i="20"/>
  <c r="AIF10" i="20" s="1"/>
  <c r="AIF11" i="20" s="1"/>
  <c r="AIF12" i="20" s="1"/>
  <c r="AIF13" i="20" s="1"/>
  <c r="AIF14" i="20" s="1"/>
  <c r="AIF15" i="20" s="1"/>
  <c r="AIF16" i="20" s="1"/>
  <c r="AIF17" i="20" s="1"/>
  <c r="AIF18" i="20" s="1"/>
  <c r="AIF19" i="20" s="1"/>
  <c r="AIF20" i="20" s="1"/>
  <c r="AIF21" i="20" s="1"/>
  <c r="AIF22" i="20" s="1"/>
  <c r="AIF23" i="20" s="1"/>
  <c r="AIF24" i="20" s="1"/>
  <c r="AIF25" i="20" s="1"/>
  <c r="AIF26" i="20" s="1"/>
  <c r="AIF27" i="20" s="1"/>
  <c r="AIF28" i="20" s="1"/>
  <c r="AIF29" i="20" s="1"/>
  <c r="AIF30" i="20" s="1"/>
  <c r="AIF31" i="20" s="1"/>
  <c r="AIF32" i="20" s="1"/>
  <c r="AIF33" i="20" s="1"/>
  <c r="AIF34" i="20" s="1"/>
  <c r="AIF35" i="20" s="1"/>
  <c r="AIF36" i="20" s="1"/>
  <c r="AIF37" i="20" s="1"/>
  <c r="AIF38" i="20" s="1"/>
  <c r="AIF39" i="20" s="1"/>
  <c r="AIF40" i="20" s="1"/>
  <c r="AIF41" i="20" s="1"/>
  <c r="AHY9" i="20"/>
  <c r="AHY10" i="20" s="1"/>
  <c r="AHY11" i="20" s="1"/>
  <c r="AHY12" i="20" s="1"/>
  <c r="AHY13" i="20" s="1"/>
  <c r="AHY14" i="20" s="1"/>
  <c r="AHY15" i="20" s="1"/>
  <c r="AHY16" i="20" s="1"/>
  <c r="AHY17" i="20" s="1"/>
  <c r="AHY18" i="20" s="1"/>
  <c r="AHY19" i="20" s="1"/>
  <c r="AHY20" i="20" s="1"/>
  <c r="AHY21" i="20" s="1"/>
  <c r="AHY22" i="20" s="1"/>
  <c r="AHY23" i="20" s="1"/>
  <c r="AHY24" i="20" s="1"/>
  <c r="AHY25" i="20" s="1"/>
  <c r="AHY26" i="20" s="1"/>
  <c r="AHY27" i="20" s="1"/>
  <c r="AHY28" i="20" s="1"/>
  <c r="AHY29" i="20" s="1"/>
  <c r="AHY30" i="20" s="1"/>
  <c r="AHY31" i="20" s="1"/>
  <c r="AHY32" i="20" s="1"/>
  <c r="AHY33" i="20" s="1"/>
  <c r="AHY34" i="20" s="1"/>
  <c r="AHY35" i="20" s="1"/>
  <c r="AHY36" i="20" s="1"/>
  <c r="AHY37" i="20" s="1"/>
  <c r="AHY38" i="20" s="1"/>
  <c r="AHY39" i="20" s="1"/>
  <c r="AHY40" i="20" s="1"/>
  <c r="AHY41" i="20" s="1"/>
  <c r="AHR9" i="20"/>
  <c r="AHR10" i="20" s="1"/>
  <c r="AHR11" i="20" s="1"/>
  <c r="AHR12" i="20" s="1"/>
  <c r="AHR13" i="20" s="1"/>
  <c r="AHR14" i="20" s="1"/>
  <c r="AHR15" i="20" s="1"/>
  <c r="AHR16" i="20" s="1"/>
  <c r="AHR17" i="20" s="1"/>
  <c r="AHR18" i="20" s="1"/>
  <c r="AHR19" i="20" s="1"/>
  <c r="AHR20" i="20" s="1"/>
  <c r="AHR21" i="20" s="1"/>
  <c r="AHR22" i="20" s="1"/>
  <c r="AHR23" i="20" s="1"/>
  <c r="AHR24" i="20" s="1"/>
  <c r="AHR25" i="20" s="1"/>
  <c r="AHR26" i="20" s="1"/>
  <c r="AHR27" i="20" s="1"/>
  <c r="AHR28" i="20" s="1"/>
  <c r="AHR29" i="20" s="1"/>
  <c r="AHR30" i="20" s="1"/>
  <c r="AHR31" i="20" s="1"/>
  <c r="AHR32" i="20" s="1"/>
  <c r="AHR33" i="20" s="1"/>
  <c r="AHR34" i="20" s="1"/>
  <c r="AHR35" i="20" s="1"/>
  <c r="AHR36" i="20" s="1"/>
  <c r="AHR37" i="20" s="1"/>
  <c r="AHR38" i="20" s="1"/>
  <c r="AHR39" i="20" s="1"/>
  <c r="AHR40" i="20" s="1"/>
  <c r="AHR41" i="20" s="1"/>
  <c r="AHK9" i="20"/>
  <c r="AHK10" i="20" s="1"/>
  <c r="AHK11" i="20" s="1"/>
  <c r="AHK12" i="20" s="1"/>
  <c r="AHK13" i="20" s="1"/>
  <c r="AHK14" i="20" s="1"/>
  <c r="AHK15" i="20" s="1"/>
  <c r="AHK16" i="20" s="1"/>
  <c r="AHK17" i="20" s="1"/>
  <c r="AHK18" i="20" s="1"/>
  <c r="AHK19" i="20" s="1"/>
  <c r="AHK20" i="20" s="1"/>
  <c r="AHK21" i="20" s="1"/>
  <c r="AHK22" i="20" s="1"/>
  <c r="AHK23" i="20" s="1"/>
  <c r="AHK24" i="20" s="1"/>
  <c r="AHK25" i="20" s="1"/>
  <c r="AHK26" i="20" s="1"/>
  <c r="AHK27" i="20" s="1"/>
  <c r="AHK28" i="20" s="1"/>
  <c r="AHK29" i="20" s="1"/>
  <c r="AHK30" i="20" s="1"/>
  <c r="AHK31" i="20" s="1"/>
  <c r="AHK32" i="20" s="1"/>
  <c r="AHK33" i="20" s="1"/>
  <c r="AHK34" i="20" s="1"/>
  <c r="AHK35" i="20" s="1"/>
  <c r="AHK36" i="20" s="1"/>
  <c r="AHK37" i="20" s="1"/>
  <c r="AHK38" i="20" s="1"/>
  <c r="AHK39" i="20" s="1"/>
  <c r="AHK40" i="20" s="1"/>
  <c r="AHK41" i="20" s="1"/>
  <c r="AHD9" i="20"/>
  <c r="AHD10" i="20" s="1"/>
  <c r="AHD11" i="20" s="1"/>
  <c r="AGW9" i="20"/>
  <c r="AGW10" i="20" s="1"/>
  <c r="AGW11" i="20" s="1"/>
  <c r="AGW12" i="20" s="1"/>
  <c r="AGW13" i="20" s="1"/>
  <c r="AGW14" i="20" s="1"/>
  <c r="AGW15" i="20" s="1"/>
  <c r="AGW16" i="20" s="1"/>
  <c r="AGW17" i="20" s="1"/>
  <c r="AGW18" i="20" s="1"/>
  <c r="AGW19" i="20" s="1"/>
  <c r="AGW20" i="20" s="1"/>
  <c r="AGW21" i="20" s="1"/>
  <c r="AGW22" i="20" s="1"/>
  <c r="AGW23" i="20" s="1"/>
  <c r="AGW24" i="20" s="1"/>
  <c r="AGW25" i="20" s="1"/>
  <c r="AGW26" i="20" s="1"/>
  <c r="AGW27" i="20" s="1"/>
  <c r="AGW28" i="20" s="1"/>
  <c r="AGW29" i="20" s="1"/>
  <c r="AGW30" i="20" s="1"/>
  <c r="AGW31" i="20" s="1"/>
  <c r="AGW32" i="20" s="1"/>
  <c r="AGW33" i="20" s="1"/>
  <c r="AGW34" i="20" s="1"/>
  <c r="AGW35" i="20" s="1"/>
  <c r="AGW36" i="20" s="1"/>
  <c r="AGW37" i="20" s="1"/>
  <c r="AGW38" i="20" s="1"/>
  <c r="AGW39" i="20" s="1"/>
  <c r="AGW40" i="20" s="1"/>
  <c r="AGW41" i="20" s="1"/>
  <c r="AGP9" i="20"/>
  <c r="AGP10" i="20" s="1"/>
  <c r="AGP11" i="20" s="1"/>
  <c r="AGP12" i="20" s="1"/>
  <c r="AGI9" i="20"/>
  <c r="AGI10" i="20" s="1"/>
  <c r="AGI11" i="20" s="1"/>
  <c r="AGI12" i="20" s="1"/>
  <c r="AGI13" i="20" s="1"/>
  <c r="AGI14" i="20" s="1"/>
  <c r="AGI15" i="20" s="1"/>
  <c r="AGI16" i="20" s="1"/>
  <c r="AGI17" i="20" s="1"/>
  <c r="AGI18" i="20" s="1"/>
  <c r="AGI19" i="20" s="1"/>
  <c r="AGI20" i="20" s="1"/>
  <c r="AGI21" i="20" s="1"/>
  <c r="AGI22" i="20" s="1"/>
  <c r="AGI23" i="20" s="1"/>
  <c r="AGI24" i="20" s="1"/>
  <c r="AGI25" i="20" s="1"/>
  <c r="AGI26" i="20" s="1"/>
  <c r="AGI27" i="20" s="1"/>
  <c r="AGB9" i="20"/>
  <c r="AGB10" i="20" s="1"/>
  <c r="AGB11" i="20" s="1"/>
  <c r="AGB12" i="20" s="1"/>
  <c r="AGB13" i="20" s="1"/>
  <c r="AGB14" i="20" s="1"/>
  <c r="AGB15" i="20" s="1"/>
  <c r="AGB16" i="20" s="1"/>
  <c r="AGB17" i="20" s="1"/>
  <c r="AGB18" i="20" s="1"/>
  <c r="AGB19" i="20" s="1"/>
  <c r="AGB20" i="20" s="1"/>
  <c r="AGB21" i="20" s="1"/>
  <c r="AGB22" i="20" s="1"/>
  <c r="AGB23" i="20" s="1"/>
  <c r="AGB24" i="20" s="1"/>
  <c r="AGB25" i="20" s="1"/>
  <c r="AGB26" i="20" s="1"/>
  <c r="AFU9" i="20"/>
  <c r="AFU10" i="20" s="1"/>
  <c r="AFU11" i="20" s="1"/>
  <c r="AFU12" i="20" s="1"/>
  <c r="AFU13" i="20" s="1"/>
  <c r="AFU14" i="20" s="1"/>
  <c r="AFU15" i="20" s="1"/>
  <c r="AFU16" i="20" s="1"/>
  <c r="AFU17" i="20" s="1"/>
  <c r="AFU18" i="20" s="1"/>
  <c r="AFU19" i="20" s="1"/>
  <c r="AFU20" i="20" s="1"/>
  <c r="AFU21" i="20" s="1"/>
  <c r="AFU22" i="20" s="1"/>
  <c r="AFU23" i="20" s="1"/>
  <c r="AFU24" i="20" s="1"/>
  <c r="AFU25" i="20" s="1"/>
  <c r="AFU26" i="20" s="1"/>
  <c r="AFN9" i="20"/>
  <c r="AFN10" i="20" s="1"/>
  <c r="AFN11" i="20" s="1"/>
  <c r="AFN12" i="20" s="1"/>
  <c r="AFN13" i="20" s="1"/>
  <c r="AFN14" i="20" s="1"/>
  <c r="AFN15" i="20" s="1"/>
  <c r="AFN16" i="20" s="1"/>
  <c r="AFN17" i="20" s="1"/>
  <c r="AFN18" i="20" s="1"/>
  <c r="AFN19" i="20" s="1"/>
  <c r="AFN20" i="20" s="1"/>
  <c r="AFN21" i="20" s="1"/>
  <c r="AFN22" i="20" s="1"/>
  <c r="AFN23" i="20" s="1"/>
  <c r="AFN24" i="20" s="1"/>
  <c r="AFN25" i="20" s="1"/>
  <c r="AFN26" i="20" s="1"/>
  <c r="AFG9" i="20"/>
  <c r="AFG10" i="20" s="1"/>
  <c r="AFG11" i="20" s="1"/>
  <c r="AFG12" i="20" s="1"/>
  <c r="AFG13" i="20" s="1"/>
  <c r="AFG14" i="20" s="1"/>
  <c r="AFG15" i="20" s="1"/>
  <c r="AFG16" i="20" s="1"/>
  <c r="AFG17" i="20" s="1"/>
  <c r="AFG18" i="20" s="1"/>
  <c r="AFG19" i="20" s="1"/>
  <c r="AFG20" i="20" s="1"/>
  <c r="AFG21" i="20" s="1"/>
  <c r="AFG22" i="20" s="1"/>
  <c r="AFG23" i="20" s="1"/>
  <c r="AFG24" i="20" s="1"/>
  <c r="AFG25" i="20" s="1"/>
  <c r="AFG26" i="20" s="1"/>
  <c r="AEZ26" i="20"/>
  <c r="AES9" i="20"/>
  <c r="AES10" i="20" s="1"/>
  <c r="AES11" i="20" s="1"/>
  <c r="AES12" i="20" s="1"/>
  <c r="AES13" i="20" s="1"/>
  <c r="AES14" i="20" s="1"/>
  <c r="AES15" i="20" s="1"/>
  <c r="AES16" i="20" s="1"/>
  <c r="AES17" i="20" s="1"/>
  <c r="AES18" i="20" s="1"/>
  <c r="AES19" i="20" s="1"/>
  <c r="AES20" i="20" s="1"/>
  <c r="AES21" i="20" s="1"/>
  <c r="AES22" i="20" s="1"/>
  <c r="AES23" i="20" s="1"/>
  <c r="AES24" i="20" s="1"/>
  <c r="AES25" i="20" s="1"/>
  <c r="AES26" i="20" s="1"/>
  <c r="AEL9" i="20"/>
  <c r="AEL10" i="20" s="1"/>
  <c r="AEL11" i="20" s="1"/>
  <c r="AEL12" i="20" s="1"/>
  <c r="AEL13" i="20" s="1"/>
  <c r="AEL14" i="20" s="1"/>
  <c r="AEL15" i="20" s="1"/>
  <c r="AEL16" i="20" s="1"/>
  <c r="AEL17" i="20" s="1"/>
  <c r="AEL18" i="20" s="1"/>
  <c r="AEL19" i="20" s="1"/>
  <c r="AEL20" i="20" s="1"/>
  <c r="AEL21" i="20" s="1"/>
  <c r="AEL22" i="20" s="1"/>
  <c r="AEL23" i="20" s="1"/>
  <c r="AEL24" i="20" s="1"/>
  <c r="AEL25" i="20" s="1"/>
  <c r="AEL26" i="20" s="1"/>
  <c r="AEE9" i="20"/>
  <c r="AEE10" i="20" s="1"/>
  <c r="AEE11" i="20" s="1"/>
  <c r="AEE12" i="20" s="1"/>
  <c r="AEE13" i="20" s="1"/>
  <c r="AEE14" i="20" s="1"/>
  <c r="AEE15" i="20" s="1"/>
  <c r="AEE16" i="20" s="1"/>
  <c r="AEE17" i="20" s="1"/>
  <c r="AEE18" i="20" s="1"/>
  <c r="AEE19" i="20" s="1"/>
  <c r="AEE20" i="20" s="1"/>
  <c r="AEE21" i="20" s="1"/>
  <c r="AEE22" i="20" s="1"/>
  <c r="AEE23" i="20" s="1"/>
  <c r="AEE24" i="20" s="1"/>
  <c r="AEE25" i="20" s="1"/>
  <c r="AEE26" i="20" s="1"/>
  <c r="ADX9" i="20"/>
  <c r="ADX10" i="20" s="1"/>
  <c r="ADX11" i="20" s="1"/>
  <c r="ADX12" i="20" s="1"/>
  <c r="ADX13" i="20" s="1"/>
  <c r="ADX14" i="20" s="1"/>
  <c r="ADX15" i="20" s="1"/>
  <c r="ADX16" i="20" s="1"/>
  <c r="ADX17" i="20" s="1"/>
  <c r="ADX18" i="20" s="1"/>
  <c r="ADX19" i="20" s="1"/>
  <c r="ADX20" i="20" s="1"/>
  <c r="ADX21" i="20" s="1"/>
  <c r="ADX22" i="20" s="1"/>
  <c r="ADX23" i="20" s="1"/>
  <c r="ADX24" i="20" s="1"/>
  <c r="ADX25" i="20" s="1"/>
  <c r="ADX26" i="20" s="1"/>
  <c r="ADQ9" i="20"/>
  <c r="ADQ10" i="20" s="1"/>
  <c r="ADQ11" i="20" s="1"/>
  <c r="ADQ12" i="20" s="1"/>
  <c r="ADQ13" i="20" s="1"/>
  <c r="ADQ14" i="20" s="1"/>
  <c r="ADQ15" i="20" s="1"/>
  <c r="ADQ16" i="20" s="1"/>
  <c r="ADQ17" i="20" s="1"/>
  <c r="ADQ18" i="20" s="1"/>
  <c r="ADQ19" i="20" s="1"/>
  <c r="ADQ20" i="20" s="1"/>
  <c r="ADQ21" i="20" s="1"/>
  <c r="ADQ22" i="20" s="1"/>
  <c r="ADQ23" i="20" s="1"/>
  <c r="ADQ24" i="20" s="1"/>
  <c r="ADQ25" i="20" s="1"/>
  <c r="ADQ26" i="20" s="1"/>
  <c r="ADJ9" i="20"/>
  <c r="ADJ10" i="20" s="1"/>
  <c r="ADJ11" i="20" s="1"/>
  <c r="ADJ12" i="20" s="1"/>
  <c r="ADJ13" i="20" s="1"/>
  <c r="ADJ14" i="20" s="1"/>
  <c r="ADJ15" i="20" s="1"/>
  <c r="ADJ16" i="20" s="1"/>
  <c r="ADJ17" i="20" s="1"/>
  <c r="ADJ18" i="20" s="1"/>
  <c r="ADJ19" i="20" s="1"/>
  <c r="ADJ20" i="20" s="1"/>
  <c r="ADJ21" i="20" s="1"/>
  <c r="ADJ22" i="20" s="1"/>
  <c r="ADJ23" i="20" s="1"/>
  <c r="ADJ24" i="20" s="1"/>
  <c r="ADJ25" i="20" s="1"/>
  <c r="ADJ26" i="20" s="1"/>
  <c r="ACV12" i="20"/>
  <c r="ACV13" i="20" s="1"/>
  <c r="ACV14" i="20" s="1"/>
  <c r="ACV15" i="20" s="1"/>
  <c r="ACV16" i="20" s="1"/>
  <c r="ACV17" i="20" s="1"/>
  <c r="ACV18" i="20" s="1"/>
  <c r="ACV19" i="20" s="1"/>
  <c r="ACV20" i="20" s="1"/>
  <c r="ACV21" i="20" s="1"/>
  <c r="ACV22" i="20" s="1"/>
  <c r="ACV23" i="20" s="1"/>
  <c r="ACV24" i="20" s="1"/>
  <c r="ACV25" i="20" s="1"/>
  <c r="ACV26" i="20" s="1"/>
  <c r="ACH9" i="20"/>
  <c r="ACH10" i="20" s="1"/>
  <c r="ACH11" i="20" s="1"/>
  <c r="ACH12" i="20" s="1"/>
  <c r="ACH13" i="20" s="1"/>
  <c r="ACH14" i="20" s="1"/>
  <c r="ACH15" i="20" s="1"/>
  <c r="ACH16" i="20" s="1"/>
  <c r="ACH17" i="20" s="1"/>
  <c r="ACH18" i="20" s="1"/>
  <c r="ACH19" i="20" s="1"/>
  <c r="ACH20" i="20" s="1"/>
  <c r="ACH21" i="20" s="1"/>
  <c r="ACH22" i="20" s="1"/>
  <c r="ACH23" i="20" s="1"/>
  <c r="ACH24" i="20" s="1"/>
  <c r="ACH25" i="20" s="1"/>
  <c r="ACH26" i="20" s="1"/>
  <c r="ACA9" i="20"/>
  <c r="ACA10" i="20" s="1"/>
  <c r="ACA11" i="20" s="1"/>
  <c r="ACA12" i="20" s="1"/>
  <c r="ACA13" i="20" s="1"/>
  <c r="ACA14" i="20" s="1"/>
  <c r="ACA15" i="20" s="1"/>
  <c r="ACA16" i="20" s="1"/>
  <c r="ACA17" i="20" s="1"/>
  <c r="ACA18" i="20" s="1"/>
  <c r="ACA19" i="20" s="1"/>
  <c r="ACA20" i="20" s="1"/>
  <c r="ACA21" i="20" s="1"/>
  <c r="ACA22" i="20" s="1"/>
  <c r="ACA23" i="20" s="1"/>
  <c r="ACA24" i="20" s="1"/>
  <c r="ACA25" i="20" s="1"/>
  <c r="ACA26" i="20" s="1"/>
  <c r="ABT13" i="20"/>
  <c r="ABT14" i="20" s="1"/>
  <c r="ABT15" i="20" s="1"/>
  <c r="ABT16" i="20" s="1"/>
  <c r="ABT17" i="20" s="1"/>
  <c r="ABT18" i="20" s="1"/>
  <c r="ABT19" i="20" s="1"/>
  <c r="ABT20" i="20" s="1"/>
  <c r="ABT21" i="20" s="1"/>
  <c r="ABT22" i="20" s="1"/>
  <c r="ABT23" i="20" s="1"/>
  <c r="ABT24" i="20" s="1"/>
  <c r="ABT25" i="20" s="1"/>
  <c r="ABT26" i="20" s="1"/>
  <c r="AAY12" i="20"/>
  <c r="AAY13" i="20" s="1"/>
  <c r="AAY14" i="20" s="1"/>
  <c r="AAY15" i="20" s="1"/>
  <c r="AAY16" i="20" s="1"/>
  <c r="AAY17" i="20" s="1"/>
  <c r="AAY18" i="20" s="1"/>
  <c r="AAY19" i="20" s="1"/>
  <c r="AAY20" i="20" s="1"/>
  <c r="AAY21" i="20" s="1"/>
  <c r="AAY22" i="20" s="1"/>
  <c r="AAY23" i="20" s="1"/>
  <c r="AAY24" i="20" s="1"/>
  <c r="AAY25" i="20" s="1"/>
  <c r="AAY26" i="20" s="1"/>
  <c r="AAR9" i="20"/>
  <c r="AAR10" i="20" s="1"/>
  <c r="AAR11" i="20" s="1"/>
  <c r="AAR12" i="20" s="1"/>
  <c r="AAR13" i="20" s="1"/>
  <c r="AAR14" i="20" s="1"/>
  <c r="AAR15" i="20" s="1"/>
  <c r="AAR16" i="20" s="1"/>
  <c r="AAR17" i="20" s="1"/>
  <c r="AAR18" i="20" s="1"/>
  <c r="AAR19" i="20" s="1"/>
  <c r="AAR20" i="20" s="1"/>
  <c r="AAR21" i="20" s="1"/>
  <c r="AAR22" i="20" s="1"/>
  <c r="AAR23" i="20" s="1"/>
  <c r="AAR24" i="20" s="1"/>
  <c r="AAR25" i="20" s="1"/>
  <c r="AAR26" i="20" s="1"/>
  <c r="AAK9" i="20"/>
  <c r="AAK10" i="20" s="1"/>
  <c r="AAK11" i="20" s="1"/>
  <c r="AAK12" i="20" s="1"/>
  <c r="AAK13" i="20" s="1"/>
  <c r="AAK14" i="20" s="1"/>
  <c r="AAK15" i="20" s="1"/>
  <c r="AAK16" i="20" s="1"/>
  <c r="AAK17" i="20" s="1"/>
  <c r="AAK18" i="20" s="1"/>
  <c r="AAK19" i="20" s="1"/>
  <c r="AAK20" i="20" s="1"/>
  <c r="AAK21" i="20" s="1"/>
  <c r="AAK22" i="20" s="1"/>
  <c r="AAK23" i="20" s="1"/>
  <c r="AAK24" i="20" s="1"/>
  <c r="AAK25" i="20" s="1"/>
  <c r="AAK26" i="20" s="1"/>
  <c r="ZW9" i="20"/>
  <c r="ZW10" i="20" s="1"/>
  <c r="ZW11" i="20" s="1"/>
  <c r="ZW12" i="20" s="1"/>
  <c r="ZW13" i="20" s="1"/>
  <c r="ZW14" i="20" s="1"/>
  <c r="ZW15" i="20" s="1"/>
  <c r="ZW16" i="20" s="1"/>
  <c r="ZW17" i="20" s="1"/>
  <c r="ZW18" i="20" s="1"/>
  <c r="ZW19" i="20" s="1"/>
  <c r="ZW20" i="20" s="1"/>
  <c r="ZW21" i="20" s="1"/>
  <c r="ZW22" i="20" s="1"/>
  <c r="ZW23" i="20" s="1"/>
  <c r="ZW24" i="20" s="1"/>
  <c r="ZW25" i="20" s="1"/>
  <c r="ZW26" i="20" s="1"/>
  <c r="ZP9" i="20"/>
  <c r="ZP10" i="20" s="1"/>
  <c r="ZP11" i="20" s="1"/>
  <c r="ZP12" i="20" s="1"/>
  <c r="ZP13" i="20" s="1"/>
  <c r="ZP14" i="20" s="1"/>
  <c r="ZP15" i="20" s="1"/>
  <c r="ZP16" i="20" s="1"/>
  <c r="ZP17" i="20" s="1"/>
  <c r="ZP18" i="20" s="1"/>
  <c r="ZP19" i="20" s="1"/>
  <c r="ZP20" i="20" s="1"/>
  <c r="ZP21" i="20" s="1"/>
  <c r="ZP22" i="20" s="1"/>
  <c r="ZP23" i="20" s="1"/>
  <c r="ZP24" i="20" s="1"/>
  <c r="ZP25" i="20" s="1"/>
  <c r="ZP26" i="20" s="1"/>
  <c r="ZI9" i="20"/>
  <c r="ZI10" i="20" s="1"/>
  <c r="ZI11" i="20" s="1"/>
  <c r="ZI12" i="20" s="1"/>
  <c r="ZI13" i="20" s="1"/>
  <c r="ZI14" i="20" s="1"/>
  <c r="ZI15" i="20" s="1"/>
  <c r="ZI16" i="20" s="1"/>
  <c r="ZI17" i="20" s="1"/>
  <c r="ZI18" i="20" s="1"/>
  <c r="ZI19" i="20" s="1"/>
  <c r="ZI20" i="20" s="1"/>
  <c r="ZI21" i="20" s="1"/>
  <c r="ZI22" i="20" s="1"/>
  <c r="ZI23" i="20" s="1"/>
  <c r="ZI24" i="20" s="1"/>
  <c r="ZI25" i="20" s="1"/>
  <c r="ZI26" i="20" s="1"/>
  <c r="ZB9" i="20"/>
  <c r="ZB10" i="20" s="1"/>
  <c r="ZB11" i="20" s="1"/>
  <c r="ZB12" i="20" s="1"/>
  <c r="ZB13" i="20" s="1"/>
  <c r="ZB14" i="20" s="1"/>
  <c r="ZB15" i="20" s="1"/>
  <c r="ZB16" i="20" s="1"/>
  <c r="ZB17" i="20" s="1"/>
  <c r="ZB18" i="20" s="1"/>
  <c r="ZB19" i="20" s="1"/>
  <c r="ZB20" i="20" s="1"/>
  <c r="ZB21" i="20" s="1"/>
  <c r="ZB22" i="20" s="1"/>
  <c r="ZB23" i="20" s="1"/>
  <c r="ZB24" i="20" s="1"/>
  <c r="ZB25" i="20" s="1"/>
  <c r="ZB26" i="20" s="1"/>
  <c r="YN9" i="20"/>
  <c r="YN10" i="20" s="1"/>
  <c r="YN11" i="20" s="1"/>
  <c r="YN12" i="20" s="1"/>
  <c r="YN13" i="20" s="1"/>
  <c r="YN14" i="20" s="1"/>
  <c r="YN15" i="20" s="1"/>
  <c r="YN16" i="20" s="1"/>
  <c r="YN17" i="20" s="1"/>
  <c r="YN18" i="20" s="1"/>
  <c r="YN19" i="20" s="1"/>
  <c r="YN20" i="20" s="1"/>
  <c r="YN21" i="20" s="1"/>
  <c r="YN22" i="20" s="1"/>
  <c r="YN23" i="20" s="1"/>
  <c r="YN24" i="20" s="1"/>
  <c r="YN25" i="20" s="1"/>
  <c r="YN26" i="20" s="1"/>
  <c r="YG9" i="20"/>
  <c r="YG10" i="20" s="1"/>
  <c r="YG11" i="20" s="1"/>
  <c r="YG12" i="20" s="1"/>
  <c r="YG13" i="20" s="1"/>
  <c r="YG14" i="20" s="1"/>
  <c r="YG15" i="20" s="1"/>
  <c r="YG16" i="20" s="1"/>
  <c r="YG17" i="20" s="1"/>
  <c r="YG18" i="20" s="1"/>
  <c r="YG19" i="20" s="1"/>
  <c r="YG20" i="20" s="1"/>
  <c r="YG21" i="20" s="1"/>
  <c r="YG22" i="20" s="1"/>
  <c r="YG23" i="20" s="1"/>
  <c r="YG24" i="20" s="1"/>
  <c r="YG25" i="20" s="1"/>
  <c r="YG26" i="20" s="1"/>
  <c r="XZ9" i="20"/>
  <c r="XZ10" i="20" s="1"/>
  <c r="XZ11" i="20" s="1"/>
  <c r="XZ12" i="20" s="1"/>
  <c r="XZ13" i="20" s="1"/>
  <c r="XZ14" i="20" s="1"/>
  <c r="XZ15" i="20" s="1"/>
  <c r="XZ16" i="20" s="1"/>
  <c r="XZ17" i="20" s="1"/>
  <c r="XZ18" i="20" s="1"/>
  <c r="XZ19" i="20" s="1"/>
  <c r="XZ20" i="20" s="1"/>
  <c r="XZ21" i="20" s="1"/>
  <c r="XZ22" i="20" s="1"/>
  <c r="XZ23" i="20" s="1"/>
  <c r="XZ24" i="20" s="1"/>
  <c r="XZ25" i="20" s="1"/>
  <c r="XZ26" i="20" s="1"/>
  <c r="XS9" i="20"/>
  <c r="XS10" i="20" s="1"/>
  <c r="XS11" i="20" s="1"/>
  <c r="XS12" i="20" s="1"/>
  <c r="XS13" i="20" s="1"/>
  <c r="XS14" i="20" s="1"/>
  <c r="XS15" i="20" s="1"/>
  <c r="XS16" i="20" s="1"/>
  <c r="XS17" i="20" s="1"/>
  <c r="XS18" i="20" s="1"/>
  <c r="XS19" i="20" s="1"/>
  <c r="XS20" i="20" s="1"/>
  <c r="XS21" i="20" s="1"/>
  <c r="XS22" i="20" s="1"/>
  <c r="XS23" i="20" s="1"/>
  <c r="XS24" i="20" s="1"/>
  <c r="XS25" i="20" s="1"/>
  <c r="XS26" i="20" s="1"/>
  <c r="XL9" i="20"/>
  <c r="XL10" i="20" s="1"/>
  <c r="XL11" i="20" s="1"/>
  <c r="XL12" i="20" s="1"/>
  <c r="XL13" i="20" s="1"/>
  <c r="XL14" i="20" s="1"/>
  <c r="XL15" i="20" s="1"/>
  <c r="XL16" i="20" s="1"/>
  <c r="XL17" i="20" s="1"/>
  <c r="XL18" i="20" s="1"/>
  <c r="XL19" i="20" s="1"/>
  <c r="XL20" i="20" s="1"/>
  <c r="XL21" i="20" s="1"/>
  <c r="XL22" i="20" s="1"/>
  <c r="XL23" i="20" s="1"/>
  <c r="XL24" i="20" s="1"/>
  <c r="XL25" i="20" s="1"/>
  <c r="XL26" i="20" s="1"/>
  <c r="XE9" i="20"/>
  <c r="XE10" i="20" s="1"/>
  <c r="XE11" i="20" s="1"/>
  <c r="XE12" i="20" s="1"/>
  <c r="XE13" i="20" s="1"/>
  <c r="XE14" i="20" s="1"/>
  <c r="XE15" i="20" s="1"/>
  <c r="XE16" i="20" s="1"/>
  <c r="XE17" i="20" s="1"/>
  <c r="XE18" i="20" s="1"/>
  <c r="XE19" i="20" s="1"/>
  <c r="XE20" i="20" s="1"/>
  <c r="XE21" i="20" s="1"/>
  <c r="XE22" i="20" s="1"/>
  <c r="XE23" i="20" s="1"/>
  <c r="XE24" i="20" s="1"/>
  <c r="XE25" i="20" s="1"/>
  <c r="XE26" i="20" s="1"/>
  <c r="WX9" i="20"/>
  <c r="WX10" i="20" s="1"/>
  <c r="WX11" i="20" s="1"/>
  <c r="WX12" i="20" s="1"/>
  <c r="WX13" i="20" s="1"/>
  <c r="WX14" i="20" s="1"/>
  <c r="WX15" i="20" s="1"/>
  <c r="WX16" i="20" s="1"/>
  <c r="WX17" i="20" s="1"/>
  <c r="WX18" i="20" s="1"/>
  <c r="WX19" i="20" s="1"/>
  <c r="WX20" i="20" s="1"/>
  <c r="WX21" i="20" s="1"/>
  <c r="WX22" i="20" s="1"/>
  <c r="WX23" i="20" s="1"/>
  <c r="WX24" i="20" s="1"/>
  <c r="WX25" i="20" s="1"/>
  <c r="WX26" i="20" s="1"/>
  <c r="WQ9" i="20"/>
  <c r="WQ10" i="20" s="1"/>
  <c r="WQ11" i="20" s="1"/>
  <c r="WQ12" i="20" s="1"/>
  <c r="WQ13" i="20" s="1"/>
  <c r="WQ14" i="20" s="1"/>
  <c r="WQ15" i="20" s="1"/>
  <c r="WQ16" i="20" s="1"/>
  <c r="WQ17" i="20" s="1"/>
  <c r="WQ18" i="20" s="1"/>
  <c r="WQ19" i="20" s="1"/>
  <c r="WQ20" i="20" s="1"/>
  <c r="WQ21" i="20" s="1"/>
  <c r="WQ22" i="20" s="1"/>
  <c r="WQ23" i="20" s="1"/>
  <c r="WQ24" i="20" s="1"/>
  <c r="WQ25" i="20" s="1"/>
  <c r="WQ26" i="20" s="1"/>
  <c r="WJ9" i="20"/>
  <c r="WJ10" i="20" s="1"/>
  <c r="WJ11" i="20" s="1"/>
  <c r="WJ12" i="20" s="1"/>
  <c r="WJ13" i="20" s="1"/>
  <c r="WJ14" i="20" s="1"/>
  <c r="WJ15" i="20" s="1"/>
  <c r="WJ16" i="20" s="1"/>
  <c r="WJ17" i="20" s="1"/>
  <c r="WJ18" i="20" s="1"/>
  <c r="WJ19" i="20" s="1"/>
  <c r="WJ20" i="20" s="1"/>
  <c r="WJ21" i="20" s="1"/>
  <c r="WJ22" i="20" s="1"/>
  <c r="WJ23" i="20" s="1"/>
  <c r="WJ24" i="20" s="1"/>
  <c r="WJ25" i="20" s="1"/>
  <c r="WJ26" i="20" s="1"/>
  <c r="WC9" i="20"/>
  <c r="WC10" i="20" s="1"/>
  <c r="WC11" i="20" s="1"/>
  <c r="WC12" i="20" s="1"/>
  <c r="WC13" i="20" s="1"/>
  <c r="WC14" i="20" s="1"/>
  <c r="WC15" i="20" s="1"/>
  <c r="WC16" i="20" s="1"/>
  <c r="WC17" i="20" s="1"/>
  <c r="WC18" i="20" s="1"/>
  <c r="WC19" i="20" s="1"/>
  <c r="WC20" i="20" s="1"/>
  <c r="WC21" i="20" s="1"/>
  <c r="WC22" i="20" s="1"/>
  <c r="WC23" i="20" s="1"/>
  <c r="WC24" i="20" s="1"/>
  <c r="WC25" i="20" s="1"/>
  <c r="WC26" i="20" s="1"/>
  <c r="VV9" i="20"/>
  <c r="VV10" i="20" s="1"/>
  <c r="VV11" i="20" s="1"/>
  <c r="VV12" i="20" s="1"/>
  <c r="VV13" i="20" s="1"/>
  <c r="VV14" i="20" s="1"/>
  <c r="VV15" i="20" s="1"/>
  <c r="VV16" i="20" s="1"/>
  <c r="VV17" i="20" s="1"/>
  <c r="VV18" i="20" s="1"/>
  <c r="VV19" i="20" s="1"/>
  <c r="VV20" i="20" s="1"/>
  <c r="VV21" i="20" s="1"/>
  <c r="VV22" i="20" s="1"/>
  <c r="VV23" i="20" s="1"/>
  <c r="VV24" i="20" s="1"/>
  <c r="VV25" i="20" s="1"/>
  <c r="VV26" i="20" s="1"/>
  <c r="VO9" i="20"/>
  <c r="VO10" i="20" s="1"/>
  <c r="VO11" i="20" s="1"/>
  <c r="VO12" i="20" s="1"/>
  <c r="VO13" i="20" s="1"/>
  <c r="VO14" i="20" s="1"/>
  <c r="VO15" i="20" s="1"/>
  <c r="VO16" i="20" s="1"/>
  <c r="VO17" i="20" s="1"/>
  <c r="VO18" i="20" s="1"/>
  <c r="VO19" i="20" s="1"/>
  <c r="VO20" i="20" s="1"/>
  <c r="VO21" i="20" s="1"/>
  <c r="VO22" i="20" s="1"/>
  <c r="VO23" i="20" s="1"/>
  <c r="VO24" i="20" s="1"/>
  <c r="VO25" i="20" s="1"/>
  <c r="VO26" i="20" s="1"/>
  <c r="VH9" i="20"/>
  <c r="VH10" i="20" s="1"/>
  <c r="VH11" i="20" s="1"/>
  <c r="VH12" i="20" s="1"/>
  <c r="VH13" i="20" s="1"/>
  <c r="VH14" i="20" s="1"/>
  <c r="VH15" i="20" s="1"/>
  <c r="VH16" i="20" s="1"/>
  <c r="VH17" i="20" s="1"/>
  <c r="VH18" i="20" s="1"/>
  <c r="VH19" i="20" s="1"/>
  <c r="VH20" i="20" s="1"/>
  <c r="VH21" i="20" s="1"/>
  <c r="VH22" i="20" s="1"/>
  <c r="VH23" i="20" s="1"/>
  <c r="VH24" i="20" s="1"/>
  <c r="VH25" i="20" s="1"/>
  <c r="VH26" i="20" s="1"/>
  <c r="VA9" i="20"/>
  <c r="VA10" i="20" s="1"/>
  <c r="VA11" i="20" s="1"/>
  <c r="VA12" i="20" s="1"/>
  <c r="VA13" i="20" s="1"/>
  <c r="VA14" i="20" s="1"/>
  <c r="VA15" i="20" s="1"/>
  <c r="VA16" i="20" s="1"/>
  <c r="VA17" i="20" s="1"/>
  <c r="VA18" i="20" s="1"/>
  <c r="VA19" i="20" s="1"/>
  <c r="VA20" i="20" s="1"/>
  <c r="VA21" i="20" s="1"/>
  <c r="VA22" i="20" s="1"/>
  <c r="VA23" i="20" s="1"/>
  <c r="VA24" i="20" s="1"/>
  <c r="VA25" i="20" s="1"/>
  <c r="VA26" i="20" s="1"/>
  <c r="UT9" i="20"/>
  <c r="UT10" i="20" s="1"/>
  <c r="UT11" i="20" s="1"/>
  <c r="UT12" i="20" s="1"/>
  <c r="UT13" i="20" s="1"/>
  <c r="UT14" i="20" s="1"/>
  <c r="UT15" i="20" s="1"/>
  <c r="UT16" i="20" s="1"/>
  <c r="UT17" i="20" s="1"/>
  <c r="UT18" i="20" s="1"/>
  <c r="UT19" i="20" s="1"/>
  <c r="UT20" i="20" s="1"/>
  <c r="UT21" i="20" s="1"/>
  <c r="UT22" i="20" s="1"/>
  <c r="UT23" i="20" s="1"/>
  <c r="UT24" i="20" s="1"/>
  <c r="UT25" i="20" s="1"/>
  <c r="UT26" i="20" s="1"/>
  <c r="UM9" i="20"/>
  <c r="UM10" i="20" s="1"/>
  <c r="UM11" i="20" s="1"/>
  <c r="UM12" i="20" s="1"/>
  <c r="UM13" i="20" s="1"/>
  <c r="UM14" i="20" s="1"/>
  <c r="UM15" i="20" s="1"/>
  <c r="UM16" i="20" s="1"/>
  <c r="UM17" i="20" s="1"/>
  <c r="UM18" i="20" s="1"/>
  <c r="UM19" i="20" s="1"/>
  <c r="UM20" i="20" s="1"/>
  <c r="UM21" i="20" s="1"/>
  <c r="UM22" i="20" s="1"/>
  <c r="UM23" i="20" s="1"/>
  <c r="UM24" i="20" s="1"/>
  <c r="UM25" i="20" s="1"/>
  <c r="UM26" i="20" s="1"/>
  <c r="UF9" i="20"/>
  <c r="UF10" i="20" s="1"/>
  <c r="UF11" i="20" s="1"/>
  <c r="UF12" i="20" s="1"/>
  <c r="UF13" i="20" s="1"/>
  <c r="UF14" i="20" s="1"/>
  <c r="UF15" i="20" s="1"/>
  <c r="TR9" i="20"/>
  <c r="TR10" i="20" s="1"/>
  <c r="TR11" i="20" s="1"/>
  <c r="TR12" i="20" s="1"/>
  <c r="TR13" i="20" s="1"/>
  <c r="TR14" i="20" s="1"/>
  <c r="TR15" i="20" s="1"/>
  <c r="TR16" i="20" s="1"/>
  <c r="TR17" i="20" s="1"/>
  <c r="TR18" i="20" s="1"/>
  <c r="TR19" i="20" s="1"/>
  <c r="TR20" i="20" s="1"/>
  <c r="TR21" i="20" s="1"/>
  <c r="TR22" i="20" s="1"/>
  <c r="TR23" i="20" s="1"/>
  <c r="TR24" i="20" s="1"/>
  <c r="TR25" i="20" s="1"/>
  <c r="TR26" i="20" s="1"/>
  <c r="TR27" i="20" s="1"/>
  <c r="TR28" i="20" s="1"/>
  <c r="TR29" i="20" s="1"/>
  <c r="TR30" i="20" s="1"/>
  <c r="TR31" i="20" s="1"/>
  <c r="TR32" i="20" s="1"/>
  <c r="TR33" i="20" s="1"/>
  <c r="TR34" i="20" s="1"/>
  <c r="TR35" i="20" s="1"/>
  <c r="TR36" i="20" s="1"/>
  <c r="TR37" i="20" s="1"/>
  <c r="TR38" i="20" s="1"/>
  <c r="TR39" i="20" s="1"/>
  <c r="TR40" i="20" s="1"/>
  <c r="TR41" i="20" s="1"/>
  <c r="TR42" i="20" s="1"/>
  <c r="TR43" i="20" s="1"/>
  <c r="TK9" i="20"/>
  <c r="TK10" i="20" s="1"/>
  <c r="TK11" i="20" s="1"/>
  <c r="TK12" i="20" s="1"/>
  <c r="TK13" i="20" s="1"/>
  <c r="TK14" i="20" s="1"/>
  <c r="TK15" i="20" s="1"/>
  <c r="TK16" i="20" s="1"/>
  <c r="TK17" i="20" s="1"/>
  <c r="TK18" i="20" s="1"/>
  <c r="TK19" i="20" s="1"/>
  <c r="TK20" i="20" s="1"/>
  <c r="TK21" i="20" s="1"/>
  <c r="TK22" i="20" s="1"/>
  <c r="TK23" i="20" s="1"/>
  <c r="TK24" i="20" s="1"/>
  <c r="TK25" i="20" s="1"/>
  <c r="TK26" i="20" s="1"/>
  <c r="TK27" i="20" s="1"/>
  <c r="TK28" i="20" s="1"/>
  <c r="TK29" i="20" s="1"/>
  <c r="TK30" i="20" s="1"/>
  <c r="TK31" i="20" s="1"/>
  <c r="TK32" i="20" s="1"/>
  <c r="TK33" i="20" s="1"/>
  <c r="TK34" i="20" s="1"/>
  <c r="TK35" i="20" s="1"/>
  <c r="TK36" i="20" s="1"/>
  <c r="TK37" i="20" s="1"/>
  <c r="TK38" i="20" s="1"/>
  <c r="TK39" i="20" s="1"/>
  <c r="TK40" i="20" s="1"/>
  <c r="TK41" i="20" s="1"/>
  <c r="TK42" i="20" s="1"/>
  <c r="TK43" i="20" s="1"/>
  <c r="SW9" i="20"/>
  <c r="SW10" i="20" s="1"/>
  <c r="SW11" i="20" s="1"/>
  <c r="SW12" i="20" s="1"/>
  <c r="SW13" i="20" s="1"/>
  <c r="SW14" i="20" s="1"/>
  <c r="SW15" i="20" s="1"/>
  <c r="SW16" i="20" s="1"/>
  <c r="SW17" i="20" s="1"/>
  <c r="SW18" i="20" s="1"/>
  <c r="SW19" i="20" s="1"/>
  <c r="SW20" i="20" s="1"/>
  <c r="SW21" i="20" s="1"/>
  <c r="SW22" i="20" s="1"/>
  <c r="SW23" i="20" s="1"/>
  <c r="SW24" i="20" s="1"/>
  <c r="SW25" i="20" s="1"/>
  <c r="SW26" i="20" s="1"/>
  <c r="SW27" i="20" s="1"/>
  <c r="SW28" i="20" s="1"/>
  <c r="SW29" i="20" s="1"/>
  <c r="SW30" i="20" s="1"/>
  <c r="SW31" i="20" s="1"/>
  <c r="SW32" i="20" s="1"/>
  <c r="SW33" i="20" s="1"/>
  <c r="SW34" i="20" s="1"/>
  <c r="SW35" i="20" s="1"/>
  <c r="SW36" i="20" s="1"/>
  <c r="SW37" i="20" s="1"/>
  <c r="SW38" i="20" s="1"/>
  <c r="SW39" i="20" s="1"/>
  <c r="SW40" i="20" s="1"/>
  <c r="SW41" i="20" s="1"/>
  <c r="SW42" i="20" s="1"/>
  <c r="SW43" i="20" s="1"/>
  <c r="SP9" i="20"/>
  <c r="SP10" i="20" s="1"/>
  <c r="SP11" i="20" s="1"/>
  <c r="SP12" i="20" s="1"/>
  <c r="SP13" i="20" s="1"/>
  <c r="SP14" i="20" s="1"/>
  <c r="SP15" i="20" s="1"/>
  <c r="SP16" i="20" s="1"/>
  <c r="SP17" i="20" s="1"/>
  <c r="SP18" i="20" s="1"/>
  <c r="SP19" i="20" s="1"/>
  <c r="SP20" i="20" s="1"/>
  <c r="SP21" i="20" s="1"/>
  <c r="SP22" i="20" s="1"/>
  <c r="SP23" i="20" s="1"/>
  <c r="SP24" i="20" s="1"/>
  <c r="SP25" i="20" s="1"/>
  <c r="SP26" i="20" s="1"/>
  <c r="SP27" i="20" s="1"/>
  <c r="SP28" i="20" s="1"/>
  <c r="SP29" i="20" s="1"/>
  <c r="SP30" i="20" s="1"/>
  <c r="SP31" i="20" s="1"/>
  <c r="SP32" i="20" s="1"/>
  <c r="SP33" i="20" s="1"/>
  <c r="SP34" i="20" s="1"/>
  <c r="SP35" i="20" s="1"/>
  <c r="SP36" i="20" s="1"/>
  <c r="SP37" i="20" s="1"/>
  <c r="SP38" i="20" s="1"/>
  <c r="SP39" i="20" s="1"/>
  <c r="SP40" i="20" s="1"/>
  <c r="SP41" i="20" s="1"/>
  <c r="SP42" i="20" s="1"/>
  <c r="SP43" i="20" s="1"/>
  <c r="SI9" i="20"/>
  <c r="SI10" i="20" s="1"/>
  <c r="SI11" i="20" s="1"/>
  <c r="SI12" i="20" s="1"/>
  <c r="SI13" i="20" s="1"/>
  <c r="SI14" i="20" s="1"/>
  <c r="SI15" i="20" s="1"/>
  <c r="SI16" i="20" s="1"/>
  <c r="SI17" i="20" s="1"/>
  <c r="SI18" i="20" s="1"/>
  <c r="SI19" i="20" s="1"/>
  <c r="SI20" i="20" s="1"/>
  <c r="SI21" i="20" s="1"/>
  <c r="SI22" i="20" s="1"/>
  <c r="SI23" i="20" s="1"/>
  <c r="SI24" i="20" s="1"/>
  <c r="SI25" i="20" s="1"/>
  <c r="SI26" i="20" s="1"/>
  <c r="SI27" i="20" s="1"/>
  <c r="SI28" i="20" s="1"/>
  <c r="SI29" i="20" s="1"/>
  <c r="SI30" i="20" s="1"/>
  <c r="SI31" i="20" s="1"/>
  <c r="SI32" i="20" s="1"/>
  <c r="SI33" i="20" s="1"/>
  <c r="SI34" i="20" s="1"/>
  <c r="SI35" i="20" s="1"/>
  <c r="SI36" i="20" s="1"/>
  <c r="SI37" i="20" s="1"/>
  <c r="SI38" i="20" s="1"/>
  <c r="SI39" i="20" s="1"/>
  <c r="SI40" i="20" s="1"/>
  <c r="SI41" i="20" s="1"/>
  <c r="SI42" i="20" s="1"/>
  <c r="SI43" i="20" s="1"/>
  <c r="SB9" i="20"/>
  <c r="SB10" i="20" s="1"/>
  <c r="SB11" i="20" s="1"/>
  <c r="SB12" i="20" s="1"/>
  <c r="SB13" i="20" s="1"/>
  <c r="SB14" i="20" s="1"/>
  <c r="SB15" i="20" s="1"/>
  <c r="SB16" i="20" s="1"/>
  <c r="SB17" i="20" s="1"/>
  <c r="SB18" i="20" s="1"/>
  <c r="SB19" i="20" s="1"/>
  <c r="SB20" i="20" s="1"/>
  <c r="SB21" i="20" s="1"/>
  <c r="SB22" i="20" s="1"/>
  <c r="SB23" i="20" s="1"/>
  <c r="SB24" i="20" s="1"/>
  <c r="SB25" i="20" s="1"/>
  <c r="SB26" i="20" s="1"/>
  <c r="SB27" i="20" s="1"/>
  <c r="SB28" i="20" s="1"/>
  <c r="SB29" i="20" s="1"/>
  <c r="SB30" i="20" s="1"/>
  <c r="SB31" i="20" s="1"/>
  <c r="SB32" i="20" s="1"/>
  <c r="SB33" i="20" s="1"/>
  <c r="SB34" i="20" s="1"/>
  <c r="SB35" i="20" s="1"/>
  <c r="SB36" i="20" s="1"/>
  <c r="SB37" i="20" s="1"/>
  <c r="SB38" i="20" s="1"/>
  <c r="SB39" i="20" s="1"/>
  <c r="SB40" i="20" s="1"/>
  <c r="SB41" i="20" s="1"/>
  <c r="SB42" i="20" s="1"/>
  <c r="SB43" i="20" s="1"/>
  <c r="RN9" i="20"/>
  <c r="RN10" i="20" s="1"/>
  <c r="RN11" i="20" s="1"/>
  <c r="RN12" i="20" s="1"/>
  <c r="RN13" i="20" s="1"/>
  <c r="RN14" i="20" s="1"/>
  <c r="RN15" i="20" s="1"/>
  <c r="RN16" i="20" s="1"/>
  <c r="RN17" i="20" s="1"/>
  <c r="RN18" i="20" s="1"/>
  <c r="RN19" i="20" s="1"/>
  <c r="RN20" i="20" s="1"/>
  <c r="RN21" i="20" s="1"/>
  <c r="RN22" i="20" s="1"/>
  <c r="RN23" i="20" s="1"/>
  <c r="RN24" i="20" s="1"/>
  <c r="RN25" i="20" s="1"/>
  <c r="RN26" i="20" s="1"/>
  <c r="RN27" i="20" s="1"/>
  <c r="RN28" i="20" s="1"/>
  <c r="RN29" i="20" s="1"/>
  <c r="RN30" i="20" s="1"/>
  <c r="RN31" i="20" s="1"/>
  <c r="RN32" i="20" s="1"/>
  <c r="RN33" i="20" s="1"/>
  <c r="RN34" i="20" s="1"/>
  <c r="RN35" i="20" s="1"/>
  <c r="RN36" i="20" s="1"/>
  <c r="RN37" i="20" s="1"/>
  <c r="RN38" i="20" s="1"/>
  <c r="RN39" i="20" s="1"/>
  <c r="RN40" i="20" s="1"/>
  <c r="RN41" i="20" s="1"/>
  <c r="RN42" i="20" s="1"/>
  <c r="RN43" i="20" s="1"/>
  <c r="RG9" i="20"/>
  <c r="RG10" i="20" s="1"/>
  <c r="RG11" i="20" s="1"/>
  <c r="RG12" i="20" s="1"/>
  <c r="RG13" i="20" s="1"/>
  <c r="RG14" i="20" s="1"/>
  <c r="RG15" i="20" s="1"/>
  <c r="RG16" i="20" s="1"/>
  <c r="RG17" i="20" s="1"/>
  <c r="RG18" i="20" s="1"/>
  <c r="RG19" i="20" s="1"/>
  <c r="RG20" i="20" s="1"/>
  <c r="RG21" i="20" s="1"/>
  <c r="RG22" i="20" s="1"/>
  <c r="RG23" i="20" s="1"/>
  <c r="RG24" i="20" s="1"/>
  <c r="RG25" i="20" s="1"/>
  <c r="RG26" i="20" s="1"/>
  <c r="RG27" i="20" s="1"/>
  <c r="RG28" i="20" s="1"/>
  <c r="RG29" i="20" s="1"/>
  <c r="RG30" i="20" s="1"/>
  <c r="RG31" i="20" s="1"/>
  <c r="RG32" i="20" s="1"/>
  <c r="RG33" i="20" s="1"/>
  <c r="RG34" i="20" s="1"/>
  <c r="RG35" i="20" s="1"/>
  <c r="RG36" i="20" s="1"/>
  <c r="RG37" i="20" s="1"/>
  <c r="RG38" i="20" s="1"/>
  <c r="RG39" i="20" s="1"/>
  <c r="RG40" i="20" s="1"/>
  <c r="RG41" i="20" s="1"/>
  <c r="RG42" i="20" s="1"/>
  <c r="RG43" i="20" s="1"/>
  <c r="QZ9" i="20"/>
  <c r="QZ10" i="20" s="1"/>
  <c r="QZ11" i="20" s="1"/>
  <c r="QZ12" i="20" s="1"/>
  <c r="QZ13" i="20" s="1"/>
  <c r="QZ14" i="20" s="1"/>
  <c r="QZ15" i="20" s="1"/>
  <c r="QZ16" i="20" s="1"/>
  <c r="QS9" i="20"/>
  <c r="QS10" i="20" s="1"/>
  <c r="QS11" i="20" s="1"/>
  <c r="QS12" i="20" s="1"/>
  <c r="QS13" i="20" s="1"/>
  <c r="QS14" i="20" s="1"/>
  <c r="QS15" i="20" s="1"/>
  <c r="QS16" i="20" s="1"/>
  <c r="QS17" i="20" s="1"/>
  <c r="QS18" i="20" s="1"/>
  <c r="QS19" i="20" s="1"/>
  <c r="QS20" i="20" s="1"/>
  <c r="QS21" i="20" s="1"/>
  <c r="QS22" i="20" s="1"/>
  <c r="QS23" i="20" s="1"/>
  <c r="QS24" i="20" s="1"/>
  <c r="QS25" i="20" s="1"/>
  <c r="QS26" i="20" s="1"/>
  <c r="QS27" i="20" s="1"/>
  <c r="QS28" i="20" s="1"/>
  <c r="QS29" i="20" s="1"/>
  <c r="QS30" i="20" s="1"/>
  <c r="QS31" i="20" s="1"/>
  <c r="QS32" i="20" s="1"/>
  <c r="QS33" i="20" s="1"/>
  <c r="QS34" i="20" s="1"/>
  <c r="QS35" i="20" s="1"/>
  <c r="QS36" i="20" s="1"/>
  <c r="QS37" i="20" s="1"/>
  <c r="QS38" i="20" s="1"/>
  <c r="QS39" i="20" s="1"/>
  <c r="QS40" i="20" s="1"/>
  <c r="QS41" i="20" s="1"/>
  <c r="QS42" i="20" s="1"/>
  <c r="QS43" i="20" s="1"/>
  <c r="QL9" i="20"/>
  <c r="QL10" i="20" s="1"/>
  <c r="QL11" i="20" s="1"/>
  <c r="QL12" i="20" s="1"/>
  <c r="QL13" i="20" s="1"/>
  <c r="QL14" i="20" s="1"/>
  <c r="QL15" i="20" s="1"/>
  <c r="QL16" i="20" s="1"/>
  <c r="QL17" i="20" s="1"/>
  <c r="QL18" i="20" s="1"/>
  <c r="QL19" i="20" s="1"/>
  <c r="QL20" i="20" s="1"/>
  <c r="QL21" i="20" s="1"/>
  <c r="QL22" i="20" s="1"/>
  <c r="QL23" i="20" s="1"/>
  <c r="QL24" i="20" s="1"/>
  <c r="QL25" i="20" s="1"/>
  <c r="QL26" i="20" s="1"/>
  <c r="QL27" i="20" s="1"/>
  <c r="QL28" i="20" s="1"/>
  <c r="QL29" i="20" s="1"/>
  <c r="QL30" i="20" s="1"/>
  <c r="QL31" i="20" s="1"/>
  <c r="QL32" i="20" s="1"/>
  <c r="QL33" i="20" s="1"/>
  <c r="QL34" i="20" s="1"/>
  <c r="QL35" i="20" s="1"/>
  <c r="QL36" i="20" s="1"/>
  <c r="QL37" i="20" s="1"/>
  <c r="QL38" i="20" s="1"/>
  <c r="QL39" i="20" s="1"/>
  <c r="QL40" i="20" s="1"/>
  <c r="QL41" i="20" s="1"/>
  <c r="QL42" i="20" s="1"/>
  <c r="QL43" i="20" s="1"/>
  <c r="PQ9" i="20"/>
  <c r="PQ10" i="20" s="1"/>
  <c r="PQ11" i="20" s="1"/>
  <c r="PQ12" i="20" s="1"/>
  <c r="PQ13" i="20" s="1"/>
  <c r="PQ14" i="20" s="1"/>
  <c r="PQ15" i="20" s="1"/>
  <c r="PQ16" i="20" s="1"/>
  <c r="PQ17" i="20" s="1"/>
  <c r="PQ18" i="20" s="1"/>
  <c r="PQ19" i="20" s="1"/>
  <c r="PQ20" i="20" s="1"/>
  <c r="PQ21" i="20" s="1"/>
  <c r="PQ22" i="20" s="1"/>
  <c r="PQ23" i="20" s="1"/>
  <c r="PQ24" i="20" s="1"/>
  <c r="PQ25" i="20" s="1"/>
  <c r="PQ26" i="20" s="1"/>
  <c r="PQ27" i="20" s="1"/>
  <c r="PQ28" i="20" s="1"/>
  <c r="PQ29" i="20" s="1"/>
  <c r="PQ30" i="20" s="1"/>
  <c r="PQ31" i="20" s="1"/>
  <c r="PQ32" i="20" s="1"/>
  <c r="PQ33" i="20" s="1"/>
  <c r="PQ34" i="20" s="1"/>
  <c r="PQ35" i="20" s="1"/>
  <c r="PQ36" i="20" s="1"/>
  <c r="PQ37" i="20" s="1"/>
  <c r="PQ38" i="20" s="1"/>
  <c r="PQ39" i="20" s="1"/>
  <c r="PQ40" i="20" s="1"/>
  <c r="PQ41" i="20" s="1"/>
  <c r="PQ42" i="20" s="1"/>
  <c r="PQ43" i="20" s="1"/>
  <c r="PJ9" i="20"/>
  <c r="PJ10" i="20" s="1"/>
  <c r="PJ11" i="20" s="1"/>
  <c r="PJ12" i="20" s="1"/>
  <c r="PJ13" i="20" s="1"/>
  <c r="PJ14" i="20" s="1"/>
  <c r="PJ15" i="20" s="1"/>
  <c r="PJ16" i="20" s="1"/>
  <c r="PJ17" i="20" s="1"/>
  <c r="PJ18" i="20" s="1"/>
  <c r="PJ19" i="20" s="1"/>
  <c r="PJ20" i="20" s="1"/>
  <c r="PJ21" i="20" s="1"/>
  <c r="PJ22" i="20" s="1"/>
  <c r="PJ23" i="20" s="1"/>
  <c r="PJ24" i="20" s="1"/>
  <c r="PJ25" i="20" s="1"/>
  <c r="PJ26" i="20" s="1"/>
  <c r="PJ27" i="20" s="1"/>
  <c r="PJ28" i="20" s="1"/>
  <c r="PJ29" i="20" s="1"/>
  <c r="PJ30" i="20" s="1"/>
  <c r="PJ31" i="20" s="1"/>
  <c r="PJ32" i="20" s="1"/>
  <c r="PJ33" i="20" s="1"/>
  <c r="PJ34" i="20" s="1"/>
  <c r="PJ35" i="20" s="1"/>
  <c r="PJ36" i="20" s="1"/>
  <c r="PJ37" i="20" s="1"/>
  <c r="PJ38" i="20" s="1"/>
  <c r="PJ39" i="20" s="1"/>
  <c r="PJ40" i="20" s="1"/>
  <c r="PJ41" i="20" s="1"/>
  <c r="PJ42" i="20" s="1"/>
  <c r="PJ43" i="20" s="1"/>
  <c r="PC9" i="20"/>
  <c r="PC10" i="20" s="1"/>
  <c r="PC11" i="20" s="1"/>
  <c r="PC12" i="20" s="1"/>
  <c r="PC13" i="20" s="1"/>
  <c r="PC14" i="20" s="1"/>
  <c r="PC15" i="20" s="1"/>
  <c r="PC16" i="20" s="1"/>
  <c r="PC17" i="20" s="1"/>
  <c r="PC18" i="20" s="1"/>
  <c r="PC19" i="20" s="1"/>
  <c r="PC20" i="20" s="1"/>
  <c r="PC21" i="20" s="1"/>
  <c r="PC22" i="20" s="1"/>
  <c r="PC23" i="20" s="1"/>
  <c r="PC24" i="20" s="1"/>
  <c r="PC25" i="20" s="1"/>
  <c r="PC26" i="20" s="1"/>
  <c r="PC27" i="20" s="1"/>
  <c r="PC28" i="20" s="1"/>
  <c r="PC29" i="20" s="1"/>
  <c r="PC30" i="20" s="1"/>
  <c r="PC31" i="20" s="1"/>
  <c r="PC32" i="20" s="1"/>
  <c r="PC33" i="20" s="1"/>
  <c r="PC34" i="20" s="1"/>
  <c r="PC35" i="20" s="1"/>
  <c r="PC36" i="20" s="1"/>
  <c r="PC37" i="20" s="1"/>
  <c r="PC38" i="20" s="1"/>
  <c r="PC39" i="20" s="1"/>
  <c r="PC40" i="20" s="1"/>
  <c r="PC41" i="20" s="1"/>
  <c r="PC42" i="20" s="1"/>
  <c r="PC43" i="20" s="1"/>
  <c r="OV9" i="20"/>
  <c r="OV10" i="20" s="1"/>
  <c r="OV11" i="20" s="1"/>
  <c r="OV12" i="20" s="1"/>
  <c r="OV13" i="20" s="1"/>
  <c r="OV14" i="20" s="1"/>
  <c r="OV15" i="20" s="1"/>
  <c r="OV16" i="20" s="1"/>
  <c r="OV17" i="20" s="1"/>
  <c r="OV18" i="20" s="1"/>
  <c r="OV19" i="20" s="1"/>
  <c r="OV20" i="20" s="1"/>
  <c r="OV21" i="20" s="1"/>
  <c r="OV22" i="20" s="1"/>
  <c r="OV23" i="20" s="1"/>
  <c r="OV24" i="20" s="1"/>
  <c r="OV25" i="20" s="1"/>
  <c r="OV26" i="20" s="1"/>
  <c r="OV27" i="20" s="1"/>
  <c r="OV28" i="20" s="1"/>
  <c r="OV29" i="20" s="1"/>
  <c r="OV30" i="20" s="1"/>
  <c r="OV31" i="20" s="1"/>
  <c r="OV32" i="20" s="1"/>
  <c r="OV33" i="20" s="1"/>
  <c r="OV34" i="20" s="1"/>
  <c r="OV35" i="20" s="1"/>
  <c r="OV36" i="20" s="1"/>
  <c r="OV37" i="20" s="1"/>
  <c r="OV38" i="20" s="1"/>
  <c r="OV39" i="20" s="1"/>
  <c r="OV40" i="20" s="1"/>
  <c r="OV41" i="20" s="1"/>
  <c r="OV42" i="20" s="1"/>
  <c r="OV43" i="20" s="1"/>
  <c r="OO9" i="20"/>
  <c r="OO10" i="20" s="1"/>
  <c r="OO11" i="20" s="1"/>
  <c r="OO12" i="20" s="1"/>
  <c r="OO13" i="20" s="1"/>
  <c r="OO14" i="20" s="1"/>
  <c r="OO15" i="20" s="1"/>
  <c r="OO16" i="20" s="1"/>
  <c r="OO17" i="20" s="1"/>
  <c r="OO18" i="20" s="1"/>
  <c r="OO19" i="20" s="1"/>
  <c r="OO20" i="20" s="1"/>
  <c r="OO21" i="20" s="1"/>
  <c r="OO22" i="20" s="1"/>
  <c r="OO23" i="20" s="1"/>
  <c r="OO24" i="20" s="1"/>
  <c r="OO25" i="20" s="1"/>
  <c r="OO26" i="20" s="1"/>
  <c r="OO27" i="20" s="1"/>
  <c r="OO28" i="20" s="1"/>
  <c r="OO29" i="20" s="1"/>
  <c r="OO30" i="20" s="1"/>
  <c r="OO31" i="20" s="1"/>
  <c r="OO32" i="20" s="1"/>
  <c r="OO33" i="20" s="1"/>
  <c r="OO34" i="20" s="1"/>
  <c r="OO35" i="20" s="1"/>
  <c r="OO36" i="20" s="1"/>
  <c r="OO37" i="20" s="1"/>
  <c r="OO38" i="20" s="1"/>
  <c r="OO39" i="20" s="1"/>
  <c r="OO40" i="20" s="1"/>
  <c r="OO41" i="20" s="1"/>
  <c r="OO42" i="20" s="1"/>
  <c r="OO43" i="20" s="1"/>
  <c r="OH9" i="20"/>
  <c r="OH10" i="20" s="1"/>
  <c r="OH11" i="20" s="1"/>
  <c r="OH12" i="20" s="1"/>
  <c r="OH13" i="20" s="1"/>
  <c r="OH14" i="20" s="1"/>
  <c r="OH15" i="20" s="1"/>
  <c r="OH16" i="20" s="1"/>
  <c r="OH17" i="20" s="1"/>
  <c r="OH18" i="20" s="1"/>
  <c r="OH19" i="20" s="1"/>
  <c r="OH20" i="20" s="1"/>
  <c r="OH21" i="20" s="1"/>
  <c r="OH22" i="20" s="1"/>
  <c r="OH23" i="20" s="1"/>
  <c r="OH24" i="20" s="1"/>
  <c r="OH25" i="20" s="1"/>
  <c r="OH26" i="20" s="1"/>
  <c r="OH27" i="20" s="1"/>
  <c r="OH28" i="20" s="1"/>
  <c r="OH29" i="20" s="1"/>
  <c r="OH30" i="20" s="1"/>
  <c r="OH31" i="20" s="1"/>
  <c r="OH32" i="20" s="1"/>
  <c r="OH33" i="20" s="1"/>
  <c r="OH34" i="20" s="1"/>
  <c r="OH35" i="20" s="1"/>
  <c r="OH36" i="20" s="1"/>
  <c r="OH37" i="20" s="1"/>
  <c r="OH38" i="20" s="1"/>
  <c r="OH39" i="20" s="1"/>
  <c r="OH40" i="20" s="1"/>
  <c r="OH41" i="20" s="1"/>
  <c r="OH42" i="20" s="1"/>
  <c r="OH43" i="20" s="1"/>
  <c r="OA9" i="20"/>
  <c r="OA10" i="20" s="1"/>
  <c r="OA11" i="20" s="1"/>
  <c r="OA12" i="20" s="1"/>
  <c r="OA13" i="20" s="1"/>
  <c r="OA14" i="20" s="1"/>
  <c r="OA15" i="20" s="1"/>
  <c r="OA16" i="20" s="1"/>
  <c r="OA17" i="20" s="1"/>
  <c r="OA18" i="20" s="1"/>
  <c r="OA19" i="20" s="1"/>
  <c r="OA20" i="20" s="1"/>
  <c r="OA21" i="20" s="1"/>
  <c r="OA22" i="20" s="1"/>
  <c r="OA23" i="20" s="1"/>
  <c r="OA24" i="20" s="1"/>
  <c r="OA25" i="20" s="1"/>
  <c r="OA26" i="20" s="1"/>
  <c r="OA27" i="20" s="1"/>
  <c r="OA28" i="20" s="1"/>
  <c r="OA29" i="20" s="1"/>
  <c r="OA30" i="20" s="1"/>
  <c r="OA31" i="20" s="1"/>
  <c r="OA32" i="20" s="1"/>
  <c r="OA33" i="20" s="1"/>
  <c r="OA34" i="20" s="1"/>
  <c r="OA35" i="20" s="1"/>
  <c r="OA36" i="20" s="1"/>
  <c r="OA37" i="20" s="1"/>
  <c r="OA38" i="20" s="1"/>
  <c r="OA39" i="20" s="1"/>
  <c r="OA40" i="20" s="1"/>
  <c r="OA41" i="20" s="1"/>
  <c r="OA42" i="20" s="1"/>
  <c r="OA43" i="20" s="1"/>
  <c r="NM9" i="20"/>
  <c r="NM10" i="20" s="1"/>
  <c r="NM11" i="20" s="1"/>
  <c r="NM12" i="20" s="1"/>
  <c r="NM13" i="20" s="1"/>
  <c r="NM14" i="20" s="1"/>
  <c r="NM15" i="20" s="1"/>
  <c r="NM16" i="20" s="1"/>
  <c r="NM17" i="20" s="1"/>
  <c r="NM18" i="20" s="1"/>
  <c r="NM19" i="20" s="1"/>
  <c r="NM20" i="20" s="1"/>
  <c r="NM21" i="20" s="1"/>
  <c r="NM22" i="20" s="1"/>
  <c r="NM23" i="20" s="1"/>
  <c r="NM24" i="20" s="1"/>
  <c r="NM25" i="20" s="1"/>
  <c r="NM26" i="20" s="1"/>
  <c r="NM27" i="20" s="1"/>
  <c r="NM28" i="20" s="1"/>
  <c r="NM29" i="20" s="1"/>
  <c r="NM30" i="20" s="1"/>
  <c r="NM31" i="20" s="1"/>
  <c r="NM32" i="20" s="1"/>
  <c r="NM33" i="20" s="1"/>
  <c r="NM34" i="20" s="1"/>
  <c r="NM35" i="20" s="1"/>
  <c r="NM36" i="20" s="1"/>
  <c r="NM37" i="20" s="1"/>
  <c r="NM38" i="20" s="1"/>
  <c r="NM39" i="20" s="1"/>
  <c r="NM40" i="20" s="1"/>
  <c r="NM41" i="20" s="1"/>
  <c r="NM42" i="20" s="1"/>
  <c r="NM43" i="20" s="1"/>
  <c r="NF9" i="20"/>
  <c r="NF10" i="20" s="1"/>
  <c r="NF11" i="20" s="1"/>
  <c r="NF12" i="20" s="1"/>
  <c r="NF13" i="20" s="1"/>
  <c r="NF14" i="20" s="1"/>
  <c r="NF15" i="20" s="1"/>
  <c r="NF16" i="20" s="1"/>
  <c r="NF17" i="20" s="1"/>
  <c r="NF18" i="20" s="1"/>
  <c r="NF19" i="20" s="1"/>
  <c r="NF20" i="20" s="1"/>
  <c r="NF21" i="20" s="1"/>
  <c r="NF22" i="20" s="1"/>
  <c r="NF23" i="20" s="1"/>
  <c r="NF24" i="20" s="1"/>
  <c r="NF25" i="20" s="1"/>
  <c r="NF26" i="20" s="1"/>
  <c r="NF27" i="20" s="1"/>
  <c r="NF28" i="20" s="1"/>
  <c r="NF29" i="20" s="1"/>
  <c r="NF30" i="20" s="1"/>
  <c r="NF31" i="20" s="1"/>
  <c r="NF32" i="20" s="1"/>
  <c r="NF33" i="20" s="1"/>
  <c r="NF34" i="20" s="1"/>
  <c r="NF35" i="20" s="1"/>
  <c r="NF36" i="20" s="1"/>
  <c r="NF37" i="20" s="1"/>
  <c r="NF38" i="20" s="1"/>
  <c r="NF39" i="20" s="1"/>
  <c r="NF40" i="20" s="1"/>
  <c r="NF41" i="20" s="1"/>
  <c r="NF42" i="20" s="1"/>
  <c r="NF43" i="20" s="1"/>
  <c r="MR9" i="20"/>
  <c r="MR10" i="20" s="1"/>
  <c r="MR11" i="20" s="1"/>
  <c r="MR12" i="20" s="1"/>
  <c r="MR13" i="20" s="1"/>
  <c r="MR14" i="20" s="1"/>
  <c r="MR15" i="20" s="1"/>
  <c r="MR16" i="20" s="1"/>
  <c r="MR17" i="20" s="1"/>
  <c r="MR18" i="20" s="1"/>
  <c r="MR19" i="20" s="1"/>
  <c r="MR20" i="20" s="1"/>
  <c r="MR21" i="20" s="1"/>
  <c r="MR22" i="20" s="1"/>
  <c r="MR23" i="20" s="1"/>
  <c r="MR24" i="20" s="1"/>
  <c r="MR25" i="20" s="1"/>
  <c r="MR26" i="20" s="1"/>
  <c r="MR27" i="20" s="1"/>
  <c r="MR28" i="20" s="1"/>
  <c r="MR29" i="20" s="1"/>
  <c r="MR30" i="20" s="1"/>
  <c r="MR31" i="20" s="1"/>
  <c r="MR32" i="20" s="1"/>
  <c r="MR33" i="20" s="1"/>
  <c r="MR34" i="20" s="1"/>
  <c r="MR35" i="20" s="1"/>
  <c r="MR36" i="20" s="1"/>
  <c r="MR37" i="20" s="1"/>
  <c r="MR38" i="20" s="1"/>
  <c r="MR39" i="20" s="1"/>
  <c r="MR40" i="20" s="1"/>
  <c r="MR41" i="20" s="1"/>
  <c r="MR42" i="20" s="1"/>
  <c r="MR43" i="20" s="1"/>
  <c r="MK9" i="20"/>
  <c r="MK10" i="20" s="1"/>
  <c r="MK11" i="20" s="1"/>
  <c r="MK12" i="20" s="1"/>
  <c r="MK13" i="20" s="1"/>
  <c r="MK14" i="20" s="1"/>
  <c r="MK15" i="20" s="1"/>
  <c r="MK16" i="20" s="1"/>
  <c r="MK17" i="20" s="1"/>
  <c r="MK18" i="20" s="1"/>
  <c r="MK19" i="20" s="1"/>
  <c r="MK20" i="20" s="1"/>
  <c r="MK21" i="20" s="1"/>
  <c r="MK22" i="20" s="1"/>
  <c r="MK23" i="20" s="1"/>
  <c r="MK24" i="20" s="1"/>
  <c r="MK25" i="20" s="1"/>
  <c r="MK26" i="20" s="1"/>
  <c r="MK27" i="20" s="1"/>
  <c r="MK28" i="20" s="1"/>
  <c r="MK29" i="20" s="1"/>
  <c r="MK30" i="20" s="1"/>
  <c r="MK31" i="20" s="1"/>
  <c r="MK32" i="20" s="1"/>
  <c r="MK33" i="20" s="1"/>
  <c r="MK34" i="20" s="1"/>
  <c r="MK35" i="20" s="1"/>
  <c r="MK36" i="20" s="1"/>
  <c r="MK37" i="20" s="1"/>
  <c r="MK38" i="20" s="1"/>
  <c r="MK39" i="20" s="1"/>
  <c r="MK40" i="20" s="1"/>
  <c r="MK41" i="20" s="1"/>
  <c r="MK42" i="20" s="1"/>
  <c r="MK43" i="20" s="1"/>
  <c r="MD9" i="20"/>
  <c r="MD10" i="20" s="1"/>
  <c r="MD11" i="20" s="1"/>
  <c r="MD12" i="20" s="1"/>
  <c r="MD13" i="20" s="1"/>
  <c r="MD14" i="20" s="1"/>
  <c r="MD15" i="20" s="1"/>
  <c r="MD16" i="20" s="1"/>
  <c r="MD17" i="20" s="1"/>
  <c r="MD18" i="20" s="1"/>
  <c r="MD19" i="20" s="1"/>
  <c r="MD20" i="20" s="1"/>
  <c r="MD21" i="20" s="1"/>
  <c r="MD22" i="20" s="1"/>
  <c r="MD23" i="20" s="1"/>
  <c r="MD24" i="20" s="1"/>
  <c r="MD25" i="20" s="1"/>
  <c r="MD26" i="20" s="1"/>
  <c r="MD27" i="20" s="1"/>
  <c r="MD28" i="20" s="1"/>
  <c r="MD29" i="20" s="1"/>
  <c r="MD30" i="20" s="1"/>
  <c r="MD31" i="20" s="1"/>
  <c r="MD32" i="20" s="1"/>
  <c r="MD33" i="20" s="1"/>
  <c r="MD34" i="20" s="1"/>
  <c r="MD35" i="20" s="1"/>
  <c r="MD36" i="20" s="1"/>
  <c r="MD37" i="20" s="1"/>
  <c r="MD38" i="20" s="1"/>
  <c r="MD39" i="20" s="1"/>
  <c r="MD40" i="20" s="1"/>
  <c r="MD41" i="20" s="1"/>
  <c r="MD42" i="20" s="1"/>
  <c r="MD43" i="20" s="1"/>
  <c r="LW9" i="20"/>
  <c r="LW10" i="20" s="1"/>
  <c r="LW11" i="20" s="1"/>
  <c r="LW12" i="20" s="1"/>
  <c r="LW13" i="20" s="1"/>
  <c r="LW14" i="20" s="1"/>
  <c r="LW15" i="20" s="1"/>
  <c r="LW16" i="20" s="1"/>
  <c r="LW17" i="20" s="1"/>
  <c r="LW18" i="20" s="1"/>
  <c r="LW19" i="20" s="1"/>
  <c r="LW20" i="20" s="1"/>
  <c r="LW21" i="20" s="1"/>
  <c r="LW22" i="20" s="1"/>
  <c r="LW23" i="20" s="1"/>
  <c r="LW24" i="20" s="1"/>
  <c r="LW25" i="20" s="1"/>
  <c r="LW26" i="20" s="1"/>
  <c r="LW27" i="20" s="1"/>
  <c r="LW28" i="20" s="1"/>
  <c r="LW29" i="20" s="1"/>
  <c r="LW30" i="20" s="1"/>
  <c r="LW31" i="20" s="1"/>
  <c r="LW32" i="20" s="1"/>
  <c r="LW33" i="20" s="1"/>
  <c r="LW34" i="20" s="1"/>
  <c r="LW35" i="20" s="1"/>
  <c r="LW36" i="20" s="1"/>
  <c r="LW37" i="20" s="1"/>
  <c r="LW38" i="20" s="1"/>
  <c r="LW39" i="20" s="1"/>
  <c r="LW40" i="20" s="1"/>
  <c r="LW41" i="20" s="1"/>
  <c r="LW42" i="20" s="1"/>
  <c r="LW43" i="20" s="1"/>
  <c r="LP9" i="20"/>
  <c r="LP10" i="20" s="1"/>
  <c r="LP11" i="20" s="1"/>
  <c r="LP12" i="20" s="1"/>
  <c r="LP13" i="20" s="1"/>
  <c r="LP14" i="20" s="1"/>
  <c r="LP15" i="20" s="1"/>
  <c r="LP16" i="20" s="1"/>
  <c r="LP17" i="20" s="1"/>
  <c r="LP18" i="20" s="1"/>
  <c r="LP19" i="20" s="1"/>
  <c r="LP20" i="20" s="1"/>
  <c r="LP21" i="20" s="1"/>
  <c r="LP22" i="20" s="1"/>
  <c r="LP23" i="20" s="1"/>
  <c r="LP24" i="20" s="1"/>
  <c r="LP25" i="20" s="1"/>
  <c r="LP26" i="20" s="1"/>
  <c r="LP27" i="20" s="1"/>
  <c r="LP28" i="20" s="1"/>
  <c r="LP29" i="20" s="1"/>
  <c r="LP30" i="20" s="1"/>
  <c r="LP31" i="20" s="1"/>
  <c r="LP32" i="20" s="1"/>
  <c r="LP33" i="20" s="1"/>
  <c r="LP34" i="20" s="1"/>
  <c r="LP35" i="20" s="1"/>
  <c r="LP36" i="20" s="1"/>
  <c r="LP37" i="20" s="1"/>
  <c r="LP38" i="20" s="1"/>
  <c r="LP39" i="20" s="1"/>
  <c r="LP40" i="20" s="1"/>
  <c r="LP41" i="20" s="1"/>
  <c r="LP42" i="20" s="1"/>
  <c r="LP43" i="20" s="1"/>
  <c r="LI9" i="20"/>
  <c r="LI10" i="20" s="1"/>
  <c r="LI11" i="20" s="1"/>
  <c r="LI12" i="20" s="1"/>
  <c r="LI13" i="20" s="1"/>
  <c r="LI14" i="20" s="1"/>
  <c r="LI15" i="20" s="1"/>
  <c r="LI16" i="20" s="1"/>
  <c r="LI17" i="20" s="1"/>
  <c r="LI18" i="20" s="1"/>
  <c r="LI19" i="20" s="1"/>
  <c r="LI20" i="20" s="1"/>
  <c r="LI21" i="20" s="1"/>
  <c r="LI22" i="20" s="1"/>
  <c r="LI23" i="20" s="1"/>
  <c r="LI24" i="20" s="1"/>
  <c r="LI25" i="20" s="1"/>
  <c r="LI26" i="20" s="1"/>
  <c r="LI27" i="20" s="1"/>
  <c r="LI28" i="20" s="1"/>
  <c r="LI29" i="20" s="1"/>
  <c r="LI30" i="20" s="1"/>
  <c r="LI31" i="20" s="1"/>
  <c r="LI32" i="20" s="1"/>
  <c r="LI33" i="20" s="1"/>
  <c r="LI34" i="20" s="1"/>
  <c r="LI35" i="20" s="1"/>
  <c r="LI36" i="20" s="1"/>
  <c r="LI37" i="20" s="1"/>
  <c r="LI38" i="20" s="1"/>
  <c r="LI39" i="20" s="1"/>
  <c r="LI40" i="20" s="1"/>
  <c r="LI41" i="20" s="1"/>
  <c r="LI42" i="20" s="1"/>
  <c r="LI43" i="20" s="1"/>
  <c r="LB9" i="20"/>
  <c r="LB10" i="20" s="1"/>
  <c r="LB11" i="20" s="1"/>
  <c r="LB12" i="20" s="1"/>
  <c r="LB13" i="20" s="1"/>
  <c r="LB14" i="20" s="1"/>
  <c r="LB15" i="20" s="1"/>
  <c r="LB16" i="20" s="1"/>
  <c r="LB17" i="20" s="1"/>
  <c r="LB18" i="20" s="1"/>
  <c r="LB19" i="20" s="1"/>
  <c r="LB20" i="20" s="1"/>
  <c r="LB21" i="20" s="1"/>
  <c r="LB22" i="20" s="1"/>
  <c r="LB23" i="20" s="1"/>
  <c r="LB24" i="20" s="1"/>
  <c r="LB25" i="20" s="1"/>
  <c r="LB26" i="20" s="1"/>
  <c r="LB27" i="20" s="1"/>
  <c r="LB28" i="20" s="1"/>
  <c r="LB29" i="20" s="1"/>
  <c r="LB30" i="20" s="1"/>
  <c r="LB31" i="20" s="1"/>
  <c r="LB32" i="20" s="1"/>
  <c r="LB33" i="20" s="1"/>
  <c r="LB34" i="20" s="1"/>
  <c r="LB35" i="20" s="1"/>
  <c r="LB36" i="20" s="1"/>
  <c r="LB37" i="20" s="1"/>
  <c r="LB38" i="20" s="1"/>
  <c r="LB39" i="20" s="1"/>
  <c r="LB40" i="20" s="1"/>
  <c r="LB41" i="20" s="1"/>
  <c r="LB42" i="20" s="1"/>
  <c r="LB43" i="20" s="1"/>
  <c r="KU9" i="20"/>
  <c r="KU10" i="20" s="1"/>
  <c r="KU11" i="20" s="1"/>
  <c r="KU12" i="20" s="1"/>
  <c r="KU13" i="20" s="1"/>
  <c r="KU14" i="20" s="1"/>
  <c r="KU15" i="20" s="1"/>
  <c r="KU16" i="20" s="1"/>
  <c r="KU17" i="20" s="1"/>
  <c r="KU18" i="20" s="1"/>
  <c r="KU19" i="20" s="1"/>
  <c r="KU20" i="20" s="1"/>
  <c r="KU21" i="20" s="1"/>
  <c r="KU22" i="20" s="1"/>
  <c r="KU23" i="20" s="1"/>
  <c r="KU24" i="20" s="1"/>
  <c r="KU25" i="20" s="1"/>
  <c r="KU26" i="20" s="1"/>
  <c r="KU27" i="20" s="1"/>
  <c r="KU28" i="20" s="1"/>
  <c r="KU29" i="20" s="1"/>
  <c r="KU30" i="20" s="1"/>
  <c r="KU31" i="20" s="1"/>
  <c r="KU32" i="20" s="1"/>
  <c r="KU33" i="20" s="1"/>
  <c r="KU34" i="20" s="1"/>
  <c r="KU35" i="20" s="1"/>
  <c r="KU36" i="20" s="1"/>
  <c r="KU37" i="20" s="1"/>
  <c r="KU38" i="20" s="1"/>
  <c r="KU39" i="20" s="1"/>
  <c r="KU40" i="20" s="1"/>
  <c r="KU41" i="20" s="1"/>
  <c r="KU42" i="20" s="1"/>
  <c r="KU43" i="20" s="1"/>
  <c r="KN9" i="20"/>
  <c r="KN10" i="20" s="1"/>
  <c r="KN11" i="20" s="1"/>
  <c r="KN12" i="20" s="1"/>
  <c r="KN13" i="20" s="1"/>
  <c r="KN14" i="20" s="1"/>
  <c r="KN15" i="20" s="1"/>
  <c r="KN16" i="20" s="1"/>
  <c r="KN17" i="20" s="1"/>
  <c r="KN18" i="20" s="1"/>
  <c r="KN19" i="20" s="1"/>
  <c r="KN20" i="20" s="1"/>
  <c r="KN21" i="20" s="1"/>
  <c r="KN22" i="20" s="1"/>
  <c r="KN23" i="20" s="1"/>
  <c r="KN24" i="20" s="1"/>
  <c r="KN25" i="20" s="1"/>
  <c r="KN26" i="20" s="1"/>
  <c r="KN27" i="20" s="1"/>
  <c r="KN28" i="20" s="1"/>
  <c r="KN29" i="20" s="1"/>
  <c r="KN30" i="20" s="1"/>
  <c r="KN31" i="20" s="1"/>
  <c r="KN32" i="20" s="1"/>
  <c r="KN33" i="20" s="1"/>
  <c r="KN34" i="20" s="1"/>
  <c r="KN35" i="20" s="1"/>
  <c r="KN36" i="20" s="1"/>
  <c r="KN37" i="20" s="1"/>
  <c r="KN38" i="20" s="1"/>
  <c r="KN39" i="20" s="1"/>
  <c r="KN40" i="20" s="1"/>
  <c r="KN41" i="20" s="1"/>
  <c r="KN42" i="20" s="1"/>
  <c r="KN43" i="20" s="1"/>
  <c r="KG9" i="20"/>
  <c r="KG10" i="20" s="1"/>
  <c r="KG11" i="20" s="1"/>
  <c r="KG12" i="20" s="1"/>
  <c r="KG13" i="20" s="1"/>
  <c r="KG14" i="20" s="1"/>
  <c r="KG15" i="20" s="1"/>
  <c r="KG16" i="20" s="1"/>
  <c r="KG17" i="20" s="1"/>
  <c r="KG18" i="20" s="1"/>
  <c r="KG19" i="20" s="1"/>
  <c r="KG20" i="20" s="1"/>
  <c r="KG21" i="20" s="1"/>
  <c r="KG22" i="20" s="1"/>
  <c r="KG23" i="20" s="1"/>
  <c r="KG24" i="20" s="1"/>
  <c r="KG25" i="20" s="1"/>
  <c r="KG26" i="20" s="1"/>
  <c r="KG27" i="20" s="1"/>
  <c r="KG28" i="20" s="1"/>
  <c r="KG29" i="20" s="1"/>
  <c r="KG30" i="20" s="1"/>
  <c r="KG31" i="20" s="1"/>
  <c r="KG32" i="20" s="1"/>
  <c r="KG33" i="20" s="1"/>
  <c r="KG34" i="20" s="1"/>
  <c r="KG35" i="20" s="1"/>
  <c r="KG36" i="20" s="1"/>
  <c r="KG37" i="20" s="1"/>
  <c r="KG38" i="20" s="1"/>
  <c r="KG39" i="20" s="1"/>
  <c r="KG40" i="20" s="1"/>
  <c r="KG41" i="20" s="1"/>
  <c r="KG42" i="20" s="1"/>
  <c r="KG43" i="20" s="1"/>
  <c r="QZ17" i="20"/>
  <c r="QZ18" i="20" s="1"/>
  <c r="QZ19" i="20" s="1"/>
  <c r="QZ20" i="20" s="1"/>
  <c r="QZ21" i="20" s="1"/>
  <c r="QZ22" i="20" s="1"/>
  <c r="QZ23" i="20" s="1"/>
  <c r="QZ24" i="20" s="1"/>
  <c r="QZ25" i="20" s="1"/>
  <c r="QZ26" i="20" s="1"/>
  <c r="QZ27" i="20" s="1"/>
  <c r="QZ28" i="20" s="1"/>
  <c r="QZ29" i="20" s="1"/>
  <c r="QZ30" i="20" s="1"/>
  <c r="QZ31" i="20" s="1"/>
  <c r="QZ32" i="20" s="1"/>
  <c r="QZ33" i="20" s="1"/>
  <c r="QZ34" i="20" s="1"/>
  <c r="QZ35" i="20" s="1"/>
  <c r="QZ36" i="20" s="1"/>
  <c r="QZ37" i="20" s="1"/>
  <c r="QZ38" i="20" s="1"/>
  <c r="QZ39" i="20" s="1"/>
  <c r="QZ40" i="20" s="1"/>
  <c r="QZ41" i="20" s="1"/>
  <c r="QZ42" i="20" s="1"/>
  <c r="QZ43" i="20" s="1"/>
  <c r="GT17" i="20"/>
  <c r="GT18" i="20" s="1"/>
  <c r="GT19" i="20" s="1"/>
  <c r="GT20" i="20" s="1"/>
  <c r="GT21" i="20" s="1"/>
  <c r="GT22" i="20" s="1"/>
  <c r="GT23" i="20" s="1"/>
  <c r="GT24" i="20" s="1"/>
  <c r="GT25" i="20" s="1"/>
  <c r="GT26" i="20" s="1"/>
  <c r="GT27" i="20" s="1"/>
  <c r="GT28" i="20" s="1"/>
  <c r="GT29" i="20" s="1"/>
  <c r="GT30" i="20" s="1"/>
  <c r="GT31" i="20" s="1"/>
  <c r="GT32" i="20" s="1"/>
  <c r="GT33" i="20" s="1"/>
  <c r="GT34" i="20" s="1"/>
  <c r="GT35" i="20" s="1"/>
  <c r="GT36" i="20" s="1"/>
  <c r="GT37" i="20" s="1"/>
  <c r="GT38" i="20" s="1"/>
  <c r="GT39" i="20" s="1"/>
  <c r="GT40" i="20" s="1"/>
  <c r="GT41" i="20" s="1"/>
  <c r="GT42" i="20" s="1"/>
  <c r="GT43" i="20" s="1"/>
  <c r="AIM16" i="20"/>
  <c r="AIM17" i="20" s="1"/>
  <c r="AIM18" i="20" s="1"/>
  <c r="AIM19" i="20" s="1"/>
  <c r="AIM20" i="20" s="1"/>
  <c r="AIM21" i="20" s="1"/>
  <c r="AIM22" i="20" s="1"/>
  <c r="AIM23" i="20" s="1"/>
  <c r="AIM24" i="20" s="1"/>
  <c r="AIM25" i="20" s="1"/>
  <c r="AIM26" i="20" s="1"/>
  <c r="AIM27" i="20" s="1"/>
  <c r="AIM28" i="20" s="1"/>
  <c r="AIM29" i="20" s="1"/>
  <c r="AIM30" i="20" s="1"/>
  <c r="AIM31" i="20" s="1"/>
  <c r="AIM32" i="20" s="1"/>
  <c r="AIM33" i="20" s="1"/>
  <c r="AIM34" i="20" s="1"/>
  <c r="AIM35" i="20" s="1"/>
  <c r="AIM36" i="20" s="1"/>
  <c r="AIM37" i="20" s="1"/>
  <c r="AIM38" i="20" s="1"/>
  <c r="AIM39" i="20" s="1"/>
  <c r="AIM40" i="20" s="1"/>
  <c r="AIM41" i="20" s="1"/>
  <c r="UF16" i="20"/>
  <c r="UF17" i="20" s="1"/>
  <c r="UF18" i="20" s="1"/>
  <c r="UF19" i="20" s="1"/>
  <c r="UF20" i="20" s="1"/>
  <c r="UF21" i="20" s="1"/>
  <c r="UF22" i="20" s="1"/>
  <c r="UF23" i="20" s="1"/>
  <c r="UF24" i="20" s="1"/>
  <c r="UF25" i="20" s="1"/>
  <c r="UF26" i="20" s="1"/>
  <c r="BJ14" i="20" l="1"/>
  <c r="BJ15" i="20" s="1"/>
  <c r="BJ16" i="20" s="1"/>
  <c r="BJ17" i="20" s="1"/>
  <c r="BJ18" i="20" s="1"/>
  <c r="BJ19" i="20" s="1"/>
  <c r="BJ20" i="20" s="1"/>
  <c r="BJ21" i="20" s="1"/>
  <c r="BJ22" i="20" s="1"/>
  <c r="BJ23" i="20" s="1"/>
  <c r="BJ24" i="20" s="1"/>
  <c r="BJ25" i="20" s="1"/>
  <c r="BJ26" i="20" s="1"/>
  <c r="BJ27" i="20" s="1"/>
  <c r="BJ28" i="20" s="1"/>
  <c r="BJ29" i="20" s="1"/>
  <c r="BJ30" i="20" s="1"/>
  <c r="BJ31" i="20" s="1"/>
  <c r="BJ32" i="20" s="1"/>
  <c r="BJ33" i="20" s="1"/>
  <c r="BJ34" i="20" s="1"/>
  <c r="BJ35" i="20" s="1"/>
  <c r="BJ36" i="20" s="1"/>
  <c r="BJ37" i="20" s="1"/>
  <c r="BJ38" i="20" s="1"/>
  <c r="BJ39" i="20" s="1"/>
  <c r="BJ40" i="20" s="1"/>
  <c r="BJ41" i="20" s="1"/>
  <c r="BJ42" i="20" s="1"/>
  <c r="BJ43" i="20" s="1"/>
  <c r="AHD12" i="20"/>
  <c r="AHD13" i="20" s="1"/>
  <c r="AHD14" i="20" s="1"/>
  <c r="AHD15" i="20" s="1"/>
  <c r="AHD16" i="20" s="1"/>
  <c r="AHD17" i="20" s="1"/>
  <c r="AHD18" i="20" s="1"/>
  <c r="AHD19" i="20" s="1"/>
  <c r="AHD20" i="20" s="1"/>
  <c r="AHD21" i="20" s="1"/>
  <c r="AHD22" i="20" s="1"/>
  <c r="AHD23" i="20" s="1"/>
  <c r="AHD24" i="20" s="1"/>
  <c r="AHD25" i="20" s="1"/>
  <c r="AHD26" i="20" s="1"/>
  <c r="AHD27" i="20" s="1"/>
  <c r="AHD28" i="20" s="1"/>
  <c r="AHD29" i="20" s="1"/>
  <c r="AHD30" i="20" s="1"/>
  <c r="AHD31" i="20" s="1"/>
  <c r="AHD32" i="20" s="1"/>
  <c r="AHD33" i="20" s="1"/>
  <c r="AHD34" i="20" s="1"/>
  <c r="AHD35" i="20" s="1"/>
  <c r="AHD36" i="20" s="1"/>
  <c r="AHD37" i="20" s="1"/>
  <c r="AHD38" i="20" s="1"/>
  <c r="AHD39" i="20" s="1"/>
  <c r="AHD40" i="20" s="1"/>
  <c r="AHD41" i="20" s="1"/>
  <c r="AGP13" i="20"/>
  <c r="AGP14" i="20" s="1"/>
  <c r="AGP15" i="20" s="1"/>
  <c r="AGP16" i="20" s="1"/>
  <c r="AGP17" i="20" s="1"/>
  <c r="AGP18" i="20" s="1"/>
  <c r="AGP19" i="20" s="1"/>
  <c r="AGP20" i="20" s="1"/>
  <c r="AGP21" i="20" s="1"/>
  <c r="AGP22" i="20" s="1"/>
  <c r="AGP23" i="20" s="1"/>
  <c r="AGP24" i="20" s="1"/>
  <c r="AGP25" i="20" s="1"/>
  <c r="AGP26" i="20" s="1"/>
  <c r="AGP27" i="20" s="1"/>
  <c r="AGP28" i="20" s="1"/>
  <c r="AGP29" i="20" s="1"/>
  <c r="AGP30" i="20" s="1"/>
  <c r="AGP31" i="20" s="1"/>
  <c r="AGP32" i="20" s="1"/>
  <c r="AGP33" i="20" s="1"/>
  <c r="AGP34" i="20" s="1"/>
  <c r="AGP35" i="20" s="1"/>
  <c r="AGP36" i="20" s="1"/>
  <c r="AGP37" i="20" s="1"/>
  <c r="AGP38" i="20" s="1"/>
  <c r="AGP39" i="20" s="1"/>
  <c r="AGP40" i="20" s="1"/>
  <c r="AGP41" i="20" s="1"/>
  <c r="AGP42" i="20" s="1"/>
  <c r="IX13" i="20"/>
  <c r="IX14" i="20" s="1"/>
  <c r="IX15" i="20" s="1"/>
  <c r="IX16" i="20" s="1"/>
  <c r="IX17" i="20" s="1"/>
  <c r="IX18" i="20" s="1"/>
  <c r="IX19" i="20" s="1"/>
  <c r="IX20" i="20" s="1"/>
  <c r="IX21" i="20" s="1"/>
  <c r="IX22" i="20" s="1"/>
  <c r="IX23" i="20" s="1"/>
  <c r="IX24" i="20" s="1"/>
  <c r="IX25" i="20" s="1"/>
  <c r="IX26" i="20" s="1"/>
  <c r="IX27" i="20" s="1"/>
  <c r="IX28" i="20" s="1"/>
  <c r="IX29" i="20" s="1"/>
  <c r="IX30" i="20" s="1"/>
  <c r="IX31" i="20" s="1"/>
  <c r="IX32" i="20" s="1"/>
  <c r="IX33" i="20" s="1"/>
  <c r="IX34" i="20" s="1"/>
  <c r="IX35" i="20" s="1"/>
  <c r="IX36" i="20" s="1"/>
  <c r="IX37" i="20" s="1"/>
  <c r="IX38" i="20" s="1"/>
  <c r="IX39" i="20" s="1"/>
  <c r="IX40" i="20" s="1"/>
  <c r="IX41" i="20" s="1"/>
  <c r="IX42" i="20" s="1"/>
  <c r="IX43" i="20" s="1"/>
  <c r="AKJ42" i="20"/>
  <c r="AJV42" i="20"/>
  <c r="AJO42" i="20"/>
  <c r="AJH42" i="20" s="1"/>
  <c r="AIT42" i="20" s="1"/>
  <c r="AIM42" i="20" s="1"/>
  <c r="AIF42" i="20" s="1"/>
  <c r="AHY42" i="20" s="1"/>
  <c r="AHR42" i="20" s="1"/>
  <c r="AHK42" i="20" s="1"/>
  <c r="AGB27" i="20"/>
  <c r="AGI28" i="20"/>
  <c r="AGI29" i="20" s="1"/>
  <c r="AGI30" i="20" s="1"/>
  <c r="AGI31" i="20" s="1"/>
  <c r="AGI32" i="20" s="1"/>
  <c r="AGI33" i="20" s="1"/>
  <c r="AGI34" i="20" s="1"/>
  <c r="AGI35" i="20" s="1"/>
  <c r="AGI36" i="20" s="1"/>
  <c r="AGI37" i="20" s="1"/>
  <c r="AGI38" i="20" s="1"/>
  <c r="AGI39" i="20" s="1"/>
  <c r="AGI40" i="20" s="1"/>
  <c r="AGI41" i="20" s="1"/>
  <c r="AGI42" i="20" s="1"/>
  <c r="AHD42" i="20" l="1"/>
  <c r="AGW42" i="20" s="1"/>
  <c r="AFU27" i="20"/>
  <c r="AGB28" i="20"/>
  <c r="AGB29" i="20" s="1"/>
  <c r="AGB30" i="20" s="1"/>
  <c r="AGB31" i="20" s="1"/>
  <c r="AGB32" i="20" s="1"/>
  <c r="AGB33" i="20" s="1"/>
  <c r="AGB34" i="20" s="1"/>
  <c r="AGB35" i="20" s="1"/>
  <c r="AGB36" i="20" s="1"/>
  <c r="AGB37" i="20" s="1"/>
  <c r="AGB38" i="20" s="1"/>
  <c r="AGB39" i="20" s="1"/>
  <c r="AGB40" i="20" s="1"/>
  <c r="AGB41" i="20" s="1"/>
  <c r="AGB42" i="20" s="1"/>
  <c r="AES27" i="20"/>
  <c r="AAY27" i="20"/>
  <c r="VV27" i="20"/>
  <c r="AGI43" i="20"/>
  <c r="VO27" i="20" l="1"/>
  <c r="VO28" i="20" s="1"/>
  <c r="VO29" i="20" s="1"/>
  <c r="VO30" i="20" s="1"/>
  <c r="VO31" i="20" s="1"/>
  <c r="VO32" i="20" s="1"/>
  <c r="VV28" i="20"/>
  <c r="VV29" i="20" s="1"/>
  <c r="VV30" i="20" s="1"/>
  <c r="VV31" i="20" s="1"/>
  <c r="VV32" i="20" s="1"/>
  <c r="AEL27" i="20"/>
  <c r="AES28" i="20"/>
  <c r="AES29" i="20" s="1"/>
  <c r="AES30" i="20" s="1"/>
  <c r="AES31" i="20" s="1"/>
  <c r="AES32" i="20" s="1"/>
  <c r="AES33" i="20" s="1"/>
  <c r="AES34" i="20" s="1"/>
  <c r="AES35" i="20" s="1"/>
  <c r="AES36" i="20" s="1"/>
  <c r="AES37" i="20" s="1"/>
  <c r="AES38" i="20" s="1"/>
  <c r="AES39" i="20" s="1"/>
  <c r="AES40" i="20" s="1"/>
  <c r="AES41" i="20" s="1"/>
  <c r="AFN27" i="20"/>
  <c r="AFU28" i="20"/>
  <c r="AFU29" i="20" s="1"/>
  <c r="AFU30" i="20" s="1"/>
  <c r="AFU31" i="20" s="1"/>
  <c r="AFU32" i="20" s="1"/>
  <c r="AFU33" i="20" s="1"/>
  <c r="AFU34" i="20" s="1"/>
  <c r="AFU35" i="20" s="1"/>
  <c r="AFU36" i="20" s="1"/>
  <c r="AFU37" i="20" s="1"/>
  <c r="AFU38" i="20" s="1"/>
  <c r="AFU39" i="20" s="1"/>
  <c r="AFU40" i="20" s="1"/>
  <c r="AFU41" i="20" s="1"/>
  <c r="AFU42" i="20" s="1"/>
  <c r="VH27" i="20"/>
  <c r="VH28" i="20" s="1"/>
  <c r="VH29" i="20" s="1"/>
  <c r="VH30" i="20" s="1"/>
  <c r="VH31" i="20" s="1"/>
  <c r="VH32" i="20" s="1"/>
  <c r="AAR27" i="20"/>
  <c r="AAR28" i="20" s="1"/>
  <c r="AAR29" i="20" s="1"/>
  <c r="AAR30" i="20" s="1"/>
  <c r="AAR31" i="20" s="1"/>
  <c r="AAR32" i="20" s="1"/>
  <c r="AAR33" i="20" s="1"/>
  <c r="AAR34" i="20" s="1"/>
  <c r="AAR35" i="20" s="1"/>
  <c r="AAR36" i="20" s="1"/>
  <c r="AAR37" i="20" s="1"/>
  <c r="AAR38" i="20" s="1"/>
  <c r="AAR39" i="20" s="1"/>
  <c r="AAR40" i="20" s="1"/>
  <c r="AAR41" i="20" s="1"/>
  <c r="AAY28" i="20"/>
  <c r="AAY29" i="20" s="1"/>
  <c r="AAY30" i="20" s="1"/>
  <c r="AAY31" i="20" s="1"/>
  <c r="AAY32" i="20" s="1"/>
  <c r="AAY33" i="20" s="1"/>
  <c r="AAY34" i="20" s="1"/>
  <c r="AAY35" i="20" s="1"/>
  <c r="AAY36" i="20" s="1"/>
  <c r="AAY37" i="20" s="1"/>
  <c r="AAY38" i="20" s="1"/>
  <c r="AAY39" i="20" s="1"/>
  <c r="AAY40" i="20" s="1"/>
  <c r="AAY41" i="20" s="1"/>
  <c r="VA27" i="20"/>
  <c r="VA28" i="20" s="1"/>
  <c r="VA29" i="20" s="1"/>
  <c r="VA30" i="20" s="1"/>
  <c r="VA31" i="20" s="1"/>
  <c r="VA32" i="20" s="1"/>
  <c r="UT27" i="20"/>
  <c r="UT28" i="20" s="1"/>
  <c r="UT29" i="20" s="1"/>
  <c r="UT30" i="20" s="1"/>
  <c r="UT31" i="20" s="1"/>
  <c r="UT32" i="20" s="1"/>
  <c r="UM27" i="20"/>
  <c r="AAK27" i="20"/>
  <c r="WC27" i="20"/>
  <c r="WC28" i="20" s="1"/>
  <c r="WC29" i="20" s="1"/>
  <c r="WC30" i="20" s="1"/>
  <c r="WC31" i="20" s="1"/>
  <c r="WC32" i="20" s="1"/>
  <c r="WC33" i="20" s="1"/>
  <c r="WC34" i="20" s="1"/>
  <c r="WC35" i="20" s="1"/>
  <c r="WC36" i="20" s="1"/>
  <c r="WC37" i="20" s="1"/>
  <c r="WC38" i="20" s="1"/>
  <c r="WC39" i="20" s="1"/>
  <c r="WC40" i="20" s="1"/>
  <c r="WC41" i="20" s="1"/>
  <c r="WC42" i="20" s="1"/>
  <c r="AEE27" i="20"/>
  <c r="AEL28" i="20"/>
  <c r="AEL29" i="20" s="1"/>
  <c r="AEL30" i="20" s="1"/>
  <c r="AEL31" i="20" s="1"/>
  <c r="AEL32" i="20" s="1"/>
  <c r="AEL33" i="20" s="1"/>
  <c r="AEL34" i="20" s="1"/>
  <c r="AEL35" i="20" s="1"/>
  <c r="AEL36" i="20" s="1"/>
  <c r="AEL37" i="20" s="1"/>
  <c r="AEL38" i="20" s="1"/>
  <c r="AEL39" i="20" s="1"/>
  <c r="AEL40" i="20" s="1"/>
  <c r="AEL41" i="20" s="1"/>
  <c r="AEL42" i="20" s="1"/>
  <c r="VV33" i="20"/>
  <c r="AGB43" i="20"/>
  <c r="AFU43" i="20" l="1"/>
  <c r="VO33" i="20"/>
  <c r="VO34" i="20" s="1"/>
  <c r="VO35" i="20" s="1"/>
  <c r="VO36" i="20" s="1"/>
  <c r="VO37" i="20" s="1"/>
  <c r="VO38" i="20" s="1"/>
  <c r="VO39" i="20" s="1"/>
  <c r="VO40" i="20" s="1"/>
  <c r="VO41" i="20" s="1"/>
  <c r="VO42" i="20" s="1"/>
  <c r="VV34" i="20"/>
  <c r="VV35" i="20" s="1"/>
  <c r="VV36" i="20" s="1"/>
  <c r="VV37" i="20" s="1"/>
  <c r="VV38" i="20" s="1"/>
  <c r="VV39" i="20" s="1"/>
  <c r="VV40" i="20" s="1"/>
  <c r="VV41" i="20" s="1"/>
  <c r="VV42" i="20" s="1"/>
  <c r="VV43" i="20" s="1"/>
  <c r="AFG27" i="20"/>
  <c r="AFN28" i="20"/>
  <c r="AFN29" i="20" s="1"/>
  <c r="AFN30" i="20" s="1"/>
  <c r="AFN31" i="20" s="1"/>
  <c r="AFN32" i="20" s="1"/>
  <c r="AFN33" i="20" s="1"/>
  <c r="AFN34" i="20" s="1"/>
  <c r="AFN35" i="20" s="1"/>
  <c r="AFN36" i="20" s="1"/>
  <c r="AFN37" i="20" s="1"/>
  <c r="AFN38" i="20" s="1"/>
  <c r="AFN39" i="20" s="1"/>
  <c r="AFN40" i="20" s="1"/>
  <c r="AFN41" i="20" s="1"/>
  <c r="AFN42" i="20" s="1"/>
  <c r="VH33" i="20"/>
  <c r="ADX27" i="20"/>
  <c r="AEE28" i="20"/>
  <c r="AEE29" i="20" s="1"/>
  <c r="AEE30" i="20" s="1"/>
  <c r="AEE31" i="20" s="1"/>
  <c r="AEE32" i="20" s="1"/>
  <c r="AEE33" i="20" s="1"/>
  <c r="AEE34" i="20" s="1"/>
  <c r="AEE35" i="20" s="1"/>
  <c r="AEE36" i="20" s="1"/>
  <c r="AEE37" i="20" s="1"/>
  <c r="AEE38" i="20" s="1"/>
  <c r="AEE39" i="20" s="1"/>
  <c r="AEE40" i="20" s="1"/>
  <c r="AEE41" i="20" s="1"/>
  <c r="AEE42" i="20" s="1"/>
  <c r="ZW27" i="20"/>
  <c r="ZW28" i="20" s="1"/>
  <c r="ZW29" i="20" s="1"/>
  <c r="ZW30" i="20" s="1"/>
  <c r="ZW31" i="20" s="1"/>
  <c r="ZW32" i="20" s="1"/>
  <c r="ZW33" i="20" s="1"/>
  <c r="ZW34" i="20" s="1"/>
  <c r="ZW35" i="20" s="1"/>
  <c r="ZW36" i="20" s="1"/>
  <c r="ZW37" i="20" s="1"/>
  <c r="ZW38" i="20" s="1"/>
  <c r="ZW39" i="20" s="1"/>
  <c r="ZW40" i="20" s="1"/>
  <c r="ZW41" i="20" s="1"/>
  <c r="AAK28" i="20"/>
  <c r="AAK29" i="20" s="1"/>
  <c r="AAK30" i="20" s="1"/>
  <c r="AAK31" i="20" s="1"/>
  <c r="AAK32" i="20" s="1"/>
  <c r="AAK33" i="20" s="1"/>
  <c r="AAK34" i="20" s="1"/>
  <c r="AAK35" i="20" s="1"/>
  <c r="AAK36" i="20" s="1"/>
  <c r="AAK37" i="20" s="1"/>
  <c r="AAK38" i="20" s="1"/>
  <c r="AAK39" i="20" s="1"/>
  <c r="AAK40" i="20" s="1"/>
  <c r="AAK41" i="20" s="1"/>
  <c r="UF27" i="20"/>
  <c r="UF28" i="20" s="1"/>
  <c r="UF29" i="20" s="1"/>
  <c r="UF30" i="20" s="1"/>
  <c r="UF31" i="20" s="1"/>
  <c r="UF32" i="20" s="1"/>
  <c r="UM28" i="20"/>
  <c r="UM29" i="20" s="1"/>
  <c r="UM30" i="20" s="1"/>
  <c r="UM31" i="20" s="1"/>
  <c r="UM32" i="20" s="1"/>
  <c r="UM33" i="20" s="1"/>
  <c r="VA33" i="20"/>
  <c r="VA34" i="20" s="1"/>
  <c r="VA35" i="20" s="1"/>
  <c r="VA36" i="20" s="1"/>
  <c r="VA37" i="20" s="1"/>
  <c r="VA38" i="20" s="1"/>
  <c r="VA39" i="20" s="1"/>
  <c r="VA40" i="20" s="1"/>
  <c r="VA41" i="20" s="1"/>
  <c r="VA42" i="20" s="1"/>
  <c r="VH34" i="20"/>
  <c r="VH35" i="20" s="1"/>
  <c r="VH36" i="20" s="1"/>
  <c r="VH37" i="20" s="1"/>
  <c r="VH38" i="20" s="1"/>
  <c r="VH39" i="20" s="1"/>
  <c r="VH40" i="20" s="1"/>
  <c r="VH41" i="20" s="1"/>
  <c r="VH42" i="20" s="1"/>
  <c r="UT33" i="20"/>
  <c r="UT34" i="20" s="1"/>
  <c r="UT35" i="20" s="1"/>
  <c r="UT36" i="20" s="1"/>
  <c r="UT37" i="20" s="1"/>
  <c r="UT38" i="20" s="1"/>
  <c r="UT39" i="20" s="1"/>
  <c r="UT40" i="20" s="1"/>
  <c r="UT41" i="20" s="1"/>
  <c r="UT42" i="20" s="1"/>
  <c r="ZP27" i="20"/>
  <c r="ACH27" i="20"/>
  <c r="XS27" i="20"/>
  <c r="XS28" i="20" s="1"/>
  <c r="XS29" i="20" s="1"/>
  <c r="XS30" i="20" s="1"/>
  <c r="XS31" i="20" s="1"/>
  <c r="XS32" i="20" s="1"/>
  <c r="XS33" i="20" s="1"/>
  <c r="XS34" i="20" s="1"/>
  <c r="XS35" i="20" s="1"/>
  <c r="XS36" i="20" s="1"/>
  <c r="XS37" i="20" s="1"/>
  <c r="XS38" i="20" s="1"/>
  <c r="XS39" i="20" s="1"/>
  <c r="XS40" i="20" s="1"/>
  <c r="XS41" i="20" s="1"/>
  <c r="XS42" i="20" s="1"/>
  <c r="XL27" i="20"/>
  <c r="VO43" i="20" l="1"/>
  <c r="ADQ27" i="20"/>
  <c r="ADX28" i="20"/>
  <c r="ADX29" i="20" s="1"/>
  <c r="ADX30" i="20" s="1"/>
  <c r="ADX31" i="20" s="1"/>
  <c r="ADX32" i="20" s="1"/>
  <c r="ADX33" i="20" s="1"/>
  <c r="ADX34" i="20" s="1"/>
  <c r="ADX35" i="20" s="1"/>
  <c r="ADX36" i="20" s="1"/>
  <c r="ADX37" i="20" s="1"/>
  <c r="ADX38" i="20" s="1"/>
  <c r="ADX39" i="20" s="1"/>
  <c r="ADX40" i="20" s="1"/>
  <c r="ADX41" i="20" s="1"/>
  <c r="ADX42" i="20" s="1"/>
  <c r="AEZ27" i="20"/>
  <c r="AEZ28" i="20" s="1"/>
  <c r="AEZ29" i="20" s="1"/>
  <c r="AEZ30" i="20" s="1"/>
  <c r="AEZ31" i="20" s="1"/>
  <c r="AEZ32" i="20" s="1"/>
  <c r="AEZ33" i="20" s="1"/>
  <c r="AEZ34" i="20" s="1"/>
  <c r="AEZ35" i="20" s="1"/>
  <c r="AEZ36" i="20" s="1"/>
  <c r="AEZ37" i="20" s="1"/>
  <c r="AEZ38" i="20" s="1"/>
  <c r="AEZ39" i="20" s="1"/>
  <c r="AEZ40" i="20" s="1"/>
  <c r="AEZ41" i="20" s="1"/>
  <c r="AFG28" i="20"/>
  <c r="AFG29" i="20" s="1"/>
  <c r="AFG30" i="20" s="1"/>
  <c r="AFG31" i="20" s="1"/>
  <c r="AFG32" i="20" s="1"/>
  <c r="AFG33" i="20" s="1"/>
  <c r="AFG34" i="20" s="1"/>
  <c r="AFG35" i="20" s="1"/>
  <c r="AFG36" i="20" s="1"/>
  <c r="AFG37" i="20" s="1"/>
  <c r="AFG38" i="20" s="1"/>
  <c r="AFG39" i="20" s="1"/>
  <c r="AFG40" i="20" s="1"/>
  <c r="AFG41" i="20" s="1"/>
  <c r="AFG42" i="20" s="1"/>
  <c r="AFN43" i="20"/>
  <c r="ACA27" i="20"/>
  <c r="ACH28" i="20"/>
  <c r="ACH29" i="20" s="1"/>
  <c r="ACH30" i="20" s="1"/>
  <c r="ACH31" i="20" s="1"/>
  <c r="ACH32" i="20" s="1"/>
  <c r="ACH33" i="20" s="1"/>
  <c r="ACH34" i="20" s="1"/>
  <c r="ACH35" i="20" s="1"/>
  <c r="ACH36" i="20" s="1"/>
  <c r="ACH37" i="20" s="1"/>
  <c r="ACH38" i="20" s="1"/>
  <c r="ACH39" i="20" s="1"/>
  <c r="ACH40" i="20" s="1"/>
  <c r="ACH41" i="20" s="1"/>
  <c r="ACH42" i="20" s="1"/>
  <c r="AEE43" i="20"/>
  <c r="UF33" i="20"/>
  <c r="UF34" i="20" s="1"/>
  <c r="UF35" i="20" s="1"/>
  <c r="UF36" i="20" s="1"/>
  <c r="UF37" i="20" s="1"/>
  <c r="UF38" i="20" s="1"/>
  <c r="UF39" i="20" s="1"/>
  <c r="UF40" i="20" s="1"/>
  <c r="UF41" i="20" s="1"/>
  <c r="UM34" i="20"/>
  <c r="UM35" i="20" s="1"/>
  <c r="UM36" i="20" s="1"/>
  <c r="UM37" i="20" s="1"/>
  <c r="UM38" i="20" s="1"/>
  <c r="UM39" i="20" s="1"/>
  <c r="UM40" i="20" s="1"/>
  <c r="UM41" i="20" s="1"/>
  <c r="UM42" i="20" s="1"/>
  <c r="XE27" i="20"/>
  <c r="XL28" i="20"/>
  <c r="XL29" i="20" s="1"/>
  <c r="XL30" i="20" s="1"/>
  <c r="XL31" i="20" s="1"/>
  <c r="XL32" i="20" s="1"/>
  <c r="XL33" i="20" s="1"/>
  <c r="XL34" i="20" s="1"/>
  <c r="XL35" i="20" s="1"/>
  <c r="XL36" i="20" s="1"/>
  <c r="XL37" i="20" s="1"/>
  <c r="XL38" i="20" s="1"/>
  <c r="XL39" i="20" s="1"/>
  <c r="XL40" i="20" s="1"/>
  <c r="XL41" i="20" s="1"/>
  <c r="XL42" i="20" s="1"/>
  <c r="ZI27" i="20"/>
  <c r="ZI28" i="20" s="1"/>
  <c r="ZI29" i="20" s="1"/>
  <c r="ZI30" i="20" s="1"/>
  <c r="ZI31" i="20" s="1"/>
  <c r="ZI32" i="20" s="1"/>
  <c r="ZI33" i="20" s="1"/>
  <c r="ZI34" i="20" s="1"/>
  <c r="ZI35" i="20" s="1"/>
  <c r="ZI36" i="20" s="1"/>
  <c r="ZI37" i="20" s="1"/>
  <c r="ZI38" i="20" s="1"/>
  <c r="ZI39" i="20" s="1"/>
  <c r="ZI40" i="20" s="1"/>
  <c r="ZI41" i="20" s="1"/>
  <c r="ZI42" i="20" s="1"/>
  <c r="ZP28" i="20"/>
  <c r="ZP29" i="20" s="1"/>
  <c r="ZP30" i="20" s="1"/>
  <c r="ZP31" i="20" s="1"/>
  <c r="ZP32" i="20" s="1"/>
  <c r="ZP33" i="20" s="1"/>
  <c r="ZP34" i="20" s="1"/>
  <c r="ZP35" i="20" s="1"/>
  <c r="ZP36" i="20" s="1"/>
  <c r="ZP37" i="20" s="1"/>
  <c r="ZP38" i="20" s="1"/>
  <c r="ZP39" i="20" s="1"/>
  <c r="ZP40" i="20" s="1"/>
  <c r="ZP41" i="20" s="1"/>
  <c r="ZP42" i="20" s="1"/>
  <c r="WQ27" i="20"/>
  <c r="ZB27" i="20"/>
  <c r="XS43" i="20"/>
  <c r="AKJ43" i="20"/>
  <c r="AJV43" i="20" s="1"/>
  <c r="AJO43" i="20" s="1"/>
  <c r="AJH43" i="20" s="1"/>
  <c r="AIT43" i="20" s="1"/>
  <c r="AEZ42" i="20" l="1"/>
  <c r="AES42" i="20" s="1"/>
  <c r="AES43" i="20" s="1"/>
  <c r="AEL43" i="20" s="1"/>
  <c r="UF42" i="20"/>
  <c r="ADX43" i="20"/>
  <c r="AFG43" i="20"/>
  <c r="AEZ43" i="20" s="1"/>
  <c r="VH43" i="20"/>
  <c r="VA43" i="20" s="1"/>
  <c r="UT43" i="20" s="1"/>
  <c r="XL43" i="20"/>
  <c r="AIM43" i="20"/>
  <c r="AIF43" i="20" s="1"/>
  <c r="AHY43" i="20" s="1"/>
  <c r="AHR43" i="20" s="1"/>
  <c r="AHK43" i="20" s="1"/>
  <c r="YN27" i="20"/>
  <c r="YN28" i="20" s="1"/>
  <c r="YN29" i="20" s="1"/>
  <c r="YN30" i="20" s="1"/>
  <c r="YN31" i="20" s="1"/>
  <c r="YN32" i="20" s="1"/>
  <c r="YN33" i="20" s="1"/>
  <c r="YN34" i="20" s="1"/>
  <c r="YN35" i="20" s="1"/>
  <c r="YN36" i="20" s="1"/>
  <c r="YN37" i="20" s="1"/>
  <c r="YN38" i="20" s="1"/>
  <c r="YN39" i="20" s="1"/>
  <c r="YN40" i="20" s="1"/>
  <c r="YN41" i="20" s="1"/>
  <c r="YN42" i="20" s="1"/>
  <c r="ZB28" i="20"/>
  <c r="ZB29" i="20" s="1"/>
  <c r="ZB30" i="20" s="1"/>
  <c r="ZB31" i="20" s="1"/>
  <c r="ZB32" i="20" s="1"/>
  <c r="ZB33" i="20" s="1"/>
  <c r="ZB34" i="20" s="1"/>
  <c r="ZB35" i="20" s="1"/>
  <c r="ZB36" i="20" s="1"/>
  <c r="ZB37" i="20" s="1"/>
  <c r="ZB38" i="20" s="1"/>
  <c r="ZB39" i="20" s="1"/>
  <c r="ZB40" i="20" s="1"/>
  <c r="ZB41" i="20" s="1"/>
  <c r="ZB42" i="20" s="1"/>
  <c r="WJ27" i="20"/>
  <c r="WJ28" i="20" s="1"/>
  <c r="WJ29" i="20" s="1"/>
  <c r="WJ30" i="20" s="1"/>
  <c r="WJ31" i="20" s="1"/>
  <c r="WJ32" i="20" s="1"/>
  <c r="WJ33" i="20" s="1"/>
  <c r="WJ34" i="20" s="1"/>
  <c r="WJ35" i="20" s="1"/>
  <c r="WJ36" i="20" s="1"/>
  <c r="WJ37" i="20" s="1"/>
  <c r="WJ38" i="20" s="1"/>
  <c r="WJ39" i="20" s="1"/>
  <c r="WJ40" i="20" s="1"/>
  <c r="WJ41" i="20" s="1"/>
  <c r="WQ28" i="20"/>
  <c r="WQ29" i="20" s="1"/>
  <c r="WQ30" i="20" s="1"/>
  <c r="WQ31" i="20" s="1"/>
  <c r="WQ32" i="20" s="1"/>
  <c r="WQ33" i="20" s="1"/>
  <c r="WQ34" i="20" s="1"/>
  <c r="WQ35" i="20" s="1"/>
  <c r="WQ36" i="20" s="1"/>
  <c r="WQ37" i="20" s="1"/>
  <c r="WQ38" i="20" s="1"/>
  <c r="WQ39" i="20" s="1"/>
  <c r="WQ40" i="20" s="1"/>
  <c r="WQ41" i="20" s="1"/>
  <c r="WX27" i="20"/>
  <c r="WX28" i="20" s="1"/>
  <c r="WX29" i="20" s="1"/>
  <c r="WX30" i="20" s="1"/>
  <c r="WX31" i="20" s="1"/>
  <c r="WX32" i="20" s="1"/>
  <c r="WX33" i="20" s="1"/>
  <c r="WX34" i="20" s="1"/>
  <c r="WX35" i="20" s="1"/>
  <c r="WX36" i="20" s="1"/>
  <c r="WX37" i="20" s="1"/>
  <c r="WX38" i="20" s="1"/>
  <c r="WX39" i="20" s="1"/>
  <c r="WX40" i="20" s="1"/>
  <c r="WX41" i="20" s="1"/>
  <c r="WX42" i="20" s="1"/>
  <c r="XE28" i="20"/>
  <c r="XE29" i="20" s="1"/>
  <c r="XE30" i="20" s="1"/>
  <c r="XE31" i="20" s="1"/>
  <c r="XE32" i="20" s="1"/>
  <c r="XE33" i="20" s="1"/>
  <c r="XE34" i="20" s="1"/>
  <c r="XE35" i="20" s="1"/>
  <c r="XE36" i="20" s="1"/>
  <c r="XE37" i="20" s="1"/>
  <c r="XE38" i="20" s="1"/>
  <c r="XE39" i="20" s="1"/>
  <c r="XE40" i="20" s="1"/>
  <c r="XE41" i="20" s="1"/>
  <c r="XE42" i="20" s="1"/>
  <c r="XE43" i="20" s="1"/>
  <c r="ABT27" i="20"/>
  <c r="ABT28" i="20" s="1"/>
  <c r="ABT29" i="20" s="1"/>
  <c r="ABT30" i="20" s="1"/>
  <c r="ABT31" i="20" s="1"/>
  <c r="ABT32" i="20" s="1"/>
  <c r="ABT33" i="20" s="1"/>
  <c r="ABT34" i="20" s="1"/>
  <c r="ABT35" i="20" s="1"/>
  <c r="ABT36" i="20" s="1"/>
  <c r="ABT37" i="20" s="1"/>
  <c r="ABT38" i="20" s="1"/>
  <c r="ABT39" i="20" s="1"/>
  <c r="ABT40" i="20" s="1"/>
  <c r="ABT41" i="20" s="1"/>
  <c r="ACA28" i="20"/>
  <c r="ACA29" i="20" s="1"/>
  <c r="ACA30" i="20" s="1"/>
  <c r="ACA31" i="20" s="1"/>
  <c r="ACA32" i="20" s="1"/>
  <c r="ACA33" i="20" s="1"/>
  <c r="ACA34" i="20" s="1"/>
  <c r="ACA35" i="20" s="1"/>
  <c r="ACA36" i="20" s="1"/>
  <c r="ACA37" i="20" s="1"/>
  <c r="ACA38" i="20" s="1"/>
  <c r="ACA39" i="20" s="1"/>
  <c r="ACA40" i="20" s="1"/>
  <c r="ACA41" i="20" s="1"/>
  <c r="ACA42" i="20" s="1"/>
  <c r="ADJ27" i="20"/>
  <c r="ADQ28" i="20"/>
  <c r="ADQ29" i="20" s="1"/>
  <c r="ADQ30" i="20" s="1"/>
  <c r="ADQ31" i="20" s="1"/>
  <c r="ADQ32" i="20" s="1"/>
  <c r="ADQ33" i="20" s="1"/>
  <c r="ADQ34" i="20" s="1"/>
  <c r="ADQ35" i="20" s="1"/>
  <c r="ADQ36" i="20" s="1"/>
  <c r="ADQ37" i="20" s="1"/>
  <c r="ADQ38" i="20" s="1"/>
  <c r="ADQ39" i="20" s="1"/>
  <c r="ADQ40" i="20" s="1"/>
  <c r="ADQ41" i="20" s="1"/>
  <c r="ADQ42" i="20" s="1"/>
  <c r="AGW43" i="20"/>
  <c r="UM43" i="20"/>
  <c r="YG27" i="20"/>
  <c r="UF43" i="20" l="1"/>
  <c r="WQ42" i="20"/>
  <c r="WJ42" i="20" s="1"/>
  <c r="ABT42" i="20"/>
  <c r="AAY42" i="20" s="1"/>
  <c r="AAR42" i="20" s="1"/>
  <c r="AAK42" i="20" s="1"/>
  <c r="ZW42" i="20" s="1"/>
  <c r="WX43" i="20"/>
  <c r="AHD43" i="20"/>
  <c r="AGP43" i="20"/>
  <c r="XZ27" i="20"/>
  <c r="XZ28" i="20" s="1"/>
  <c r="XZ29" i="20" s="1"/>
  <c r="XZ30" i="20" s="1"/>
  <c r="XZ31" i="20" s="1"/>
  <c r="XZ32" i="20" s="1"/>
  <c r="XZ33" i="20" s="1"/>
  <c r="XZ34" i="20" s="1"/>
  <c r="XZ35" i="20" s="1"/>
  <c r="XZ36" i="20" s="1"/>
  <c r="XZ37" i="20" s="1"/>
  <c r="XZ38" i="20" s="1"/>
  <c r="XZ39" i="20" s="1"/>
  <c r="XZ40" i="20" s="1"/>
  <c r="XZ41" i="20" s="1"/>
  <c r="XZ42" i="20" s="1"/>
  <c r="XZ43" i="20" s="1"/>
  <c r="YG28" i="20"/>
  <c r="YG29" i="20" s="1"/>
  <c r="YG30" i="20" s="1"/>
  <c r="YG31" i="20" s="1"/>
  <c r="YG32" i="20" s="1"/>
  <c r="YG33" i="20" s="1"/>
  <c r="YG34" i="20" s="1"/>
  <c r="YG35" i="20" s="1"/>
  <c r="YG36" i="20" s="1"/>
  <c r="YG37" i="20" s="1"/>
  <c r="YG38" i="20" s="1"/>
  <c r="YG39" i="20" s="1"/>
  <c r="YG40" i="20" s="1"/>
  <c r="YG41" i="20" s="1"/>
  <c r="YG42" i="20" s="1"/>
  <c r="ACV27" i="20"/>
  <c r="ACV28" i="20" s="1"/>
  <c r="ACV29" i="20" s="1"/>
  <c r="ACV30" i="20" s="1"/>
  <c r="ACV31" i="20" s="1"/>
  <c r="ACV32" i="20" s="1"/>
  <c r="ACV33" i="20" s="1"/>
  <c r="ACV34" i="20" s="1"/>
  <c r="ACV35" i="20" s="1"/>
  <c r="ACV36" i="20" s="1"/>
  <c r="ACV37" i="20" s="1"/>
  <c r="ACV38" i="20" s="1"/>
  <c r="ACV39" i="20" s="1"/>
  <c r="ACV40" i="20" s="1"/>
  <c r="ACV41" i="20" s="1"/>
  <c r="ACV42" i="20" s="1"/>
  <c r="ACV43" i="20" s="1"/>
  <c r="ADJ28" i="20"/>
  <c r="ADJ29" i="20" s="1"/>
  <c r="ADJ30" i="20" s="1"/>
  <c r="ADJ31" i="20" s="1"/>
  <c r="ADJ32" i="20" s="1"/>
  <c r="ADJ33" i="20" s="1"/>
  <c r="ADJ34" i="20" s="1"/>
  <c r="ADJ35" i="20" s="1"/>
  <c r="ADJ36" i="20" s="1"/>
  <c r="ADJ37" i="20" s="1"/>
  <c r="ADJ38" i="20" s="1"/>
  <c r="ADJ39" i="20" s="1"/>
  <c r="ADJ40" i="20" s="1"/>
  <c r="ADJ41" i="20" s="1"/>
  <c r="ADJ42" i="20" s="1"/>
  <c r="ADQ43" i="20"/>
  <c r="YN43" i="20"/>
  <c r="WQ43" i="20" l="1"/>
  <c r="WJ43" i="20" s="1"/>
  <c r="WC43" i="20" s="1"/>
  <c r="WC44" i="20" s="1"/>
  <c r="WC45" i="20" s="1"/>
  <c r="WC46" i="20" s="1"/>
  <c r="WC47" i="20" s="1"/>
  <c r="WC48" i="20" s="1"/>
  <c r="WC49" i="20" s="1"/>
  <c r="WC50" i="20" s="1"/>
  <c r="WC51" i="20" s="1"/>
  <c r="WC52" i="20" s="1"/>
  <c r="WC53" i="20" s="1"/>
  <c r="WC54" i="20" s="1"/>
  <c r="WC55" i="20" s="1"/>
  <c r="WC56" i="20" s="1"/>
  <c r="WC57" i="20" s="1"/>
  <c r="WC58" i="20" s="1"/>
  <c r="ADJ43" i="20"/>
  <c r="ACH43" i="20"/>
  <c r="ACA43" i="20" s="1"/>
  <c r="ABT43" i="20" s="1"/>
  <c r="AAY43" i="20"/>
  <c r="AAR43" i="20" s="1"/>
  <c r="AAK43" i="20"/>
  <c r="ZW43" i="20" s="1"/>
  <c r="ZP43" i="20" s="1"/>
  <c r="ZI43" i="20" s="1"/>
  <c r="YG43" i="20"/>
  <c r="ZB43" i="20" l="1"/>
  <c r="F65" i="20" s="1"/>
  <c r="BL2" i="20" l="1"/>
  <c r="BZ2" i="20" s="1"/>
  <c r="CN2" i="20" s="1"/>
  <c r="CU2" i="20" s="1"/>
  <c r="BS2" i="20"/>
  <c r="CG2" i="20" s="1"/>
  <c r="BK1" i="20"/>
  <c r="BR1" i="20" s="1"/>
  <c r="BY1" i="20" s="1"/>
  <c r="CF1" i="20" s="1"/>
  <c r="CM1" i="20" s="1"/>
  <c r="CT1" i="20" s="1"/>
  <c r="DA1" i="20" s="1"/>
  <c r="DH1" i="20" s="1"/>
  <c r="DO1" i="20" s="1"/>
  <c r="DV1" i="20" s="1"/>
  <c r="BS1" i="20"/>
  <c r="CG1" i="20" s="1"/>
  <c r="BL1" i="20"/>
  <c r="BZ1" i="20" s="1"/>
  <c r="CN1" i="20" s="1"/>
  <c r="EJ1" i="20" l="1"/>
  <c r="EQ1" i="20" s="1"/>
  <c r="EX1" i="20" s="1"/>
  <c r="FE1" i="20" s="1"/>
  <c r="FL1" i="20" s="1"/>
  <c r="FS1" i="20" s="1"/>
  <c r="FZ1" i="20" s="1"/>
  <c r="GG1" i="20" s="1"/>
  <c r="GN1" i="20" s="1"/>
  <c r="GU1" i="20" s="1"/>
  <c r="HB1" i="20" s="1"/>
  <c r="HI1" i="20" s="1"/>
  <c r="HP1" i="20" s="1"/>
  <c r="HW1" i="20" s="1"/>
  <c r="ID1" i="20" s="1"/>
  <c r="IK1" i="20" s="1"/>
  <c r="IR1" i="20" s="1"/>
  <c r="IY1" i="20" s="1"/>
  <c r="JF1" i="20" s="1"/>
  <c r="JM1" i="20" s="1"/>
  <c r="JT1" i="20" s="1"/>
  <c r="KA1" i="20" s="1"/>
  <c r="KH1" i="20" s="1"/>
  <c r="KO1" i="20" s="1"/>
  <c r="KV1" i="20" s="1"/>
  <c r="LC1" i="20" s="1"/>
  <c r="LJ1" i="20" s="1"/>
  <c r="LQ1" i="20" s="1"/>
  <c r="LX1" i="20" s="1"/>
  <c r="ME1" i="20" s="1"/>
  <c r="ML2" i="20" s="1"/>
  <c r="MS2" i="20" s="1"/>
  <c r="NG2" i="20" s="1"/>
  <c r="NN2" i="20" s="1"/>
  <c r="EC1" i="20"/>
  <c r="IT2" i="20"/>
  <c r="MG2" i="20" s="1"/>
  <c r="DB2" i="20"/>
  <c r="MZ2" i="20" l="1"/>
  <c r="ED2" i="20"/>
  <c r="EK2" i="20" s="1"/>
  <c r="DI2" i="20"/>
  <c r="DP2" i="20"/>
  <c r="DW2" i="20" s="1"/>
  <c r="TU2" i="20"/>
  <c r="UW2" i="20" s="1"/>
  <c r="OD2" i="20"/>
  <c r="NU2" i="20"/>
  <c r="OB2" i="20" s="1"/>
  <c r="OI2" i="20" s="1"/>
  <c r="VK2" i="20" l="1"/>
  <c r="VY2" i="20" s="1"/>
  <c r="WF2" i="20" s="1"/>
  <c r="VD2" i="20"/>
  <c r="VR2" i="20" s="1"/>
  <c r="OY2" i="20"/>
  <c r="QH2" i="20"/>
  <c r="UP2" i="20"/>
  <c r="UB2" i="20"/>
  <c r="FF2" i="20"/>
  <c r="ER2" i="20"/>
  <c r="OP2" i="20"/>
  <c r="OW2" i="20" s="1"/>
  <c r="PK2" i="20" s="1"/>
  <c r="PR2" i="20" s="1"/>
  <c r="PY2" i="20" s="1"/>
  <c r="PD2" i="20"/>
  <c r="FM2" i="20" l="1"/>
  <c r="EY2" i="20"/>
  <c r="FT2" i="20"/>
  <c r="JA2" i="20"/>
  <c r="RJ2" i="20"/>
  <c r="PM2" i="20"/>
  <c r="QA2" i="20" s="1"/>
  <c r="AEV2" i="20"/>
  <c r="AGK2" i="20"/>
  <c r="AJJ2" i="20" s="1"/>
  <c r="AKE2" i="20" s="1"/>
  <c r="WM2" i="20"/>
  <c r="AAN2" i="20"/>
  <c r="QF2" i="20"/>
  <c r="QM2" i="20"/>
  <c r="QT2" i="20" s="1"/>
  <c r="RA2" i="20" s="1"/>
  <c r="RH2" i="20" s="1"/>
  <c r="RO2" i="20" s="1"/>
  <c r="RV2" i="20" s="1"/>
  <c r="SC2" i="20" s="1"/>
  <c r="SJ2" i="20" s="1"/>
  <c r="SQ2" i="20" s="1"/>
  <c r="SX2" i="20" s="1"/>
  <c r="AGY2" i="20" l="1"/>
  <c r="AJQ2" i="20" s="1"/>
  <c r="ADT2" i="20"/>
  <c r="AEO2" i="20" s="1"/>
  <c r="ABP2" i="20"/>
  <c r="AEH2" i="20" s="1"/>
  <c r="WT2" i="20"/>
  <c r="YJ2" i="20"/>
  <c r="ADM2" i="20" s="1"/>
  <c r="ZE2" i="20"/>
  <c r="ZL2" i="20" s="1"/>
  <c r="ZS2" i="20" s="1"/>
  <c r="AAU2" i="20"/>
  <c r="AFC2" i="20"/>
  <c r="AHT2" i="20"/>
  <c r="ABW2" i="20"/>
  <c r="AGR2" i="20"/>
  <c r="AIO2" i="20"/>
  <c r="GA2" i="20"/>
  <c r="HC2" i="20" s="1"/>
  <c r="GV2" i="20"/>
  <c r="HJ2" i="20"/>
  <c r="HQ2" i="20" s="1"/>
  <c r="GH2" i="20"/>
  <c r="JH2" i="20"/>
  <c r="AEA2" i="20"/>
  <c r="AGE2" i="20"/>
  <c r="NI2" i="20"/>
  <c r="OR2" i="20" s="1"/>
  <c r="MN2" i="20"/>
  <c r="OK2" i="20" s="1"/>
  <c r="TL2" i="20"/>
  <c r="TS2" i="20" s="1"/>
  <c r="TZ2" i="20" s="1"/>
  <c r="UG2" i="20" s="1"/>
  <c r="UN2" i="20" s="1"/>
  <c r="UU2" i="20" s="1"/>
  <c r="VB1" i="20" s="1"/>
  <c r="VI1" i="20" s="1"/>
  <c r="VP1" i="20" s="1"/>
  <c r="VW1" i="20" s="1"/>
  <c r="WD2" i="20" s="1"/>
  <c r="WK2" i="20" s="1"/>
  <c r="WR2" i="20" s="1"/>
  <c r="WY2" i="20" s="1"/>
  <c r="XF2" i="20" s="1"/>
  <c r="XM2" i="20" s="1"/>
  <c r="XT2" i="20" s="1"/>
  <c r="YA2" i="20" s="1"/>
  <c r="YH2" i="20" s="1"/>
  <c r="YO2" i="20" s="1"/>
  <c r="YV2" i="20" s="1"/>
  <c r="ZC2" i="20" s="1"/>
  <c r="ZJ2" i="20" s="1"/>
  <c r="ZQ2" i="20" s="1"/>
  <c r="ZX2" i="20" s="1"/>
  <c r="AAE2" i="20" s="1"/>
  <c r="AAL2" i="20" s="1"/>
  <c r="AAS2" i="20" s="1"/>
  <c r="AAZ2" i="20" s="1"/>
  <c r="ABG2" i="20" s="1"/>
  <c r="ABN2" i="20" s="1"/>
  <c r="TE2" i="20"/>
  <c r="NW2" i="20" l="1"/>
  <c r="NB2" i="20"/>
  <c r="RX2" i="20"/>
  <c r="NP2" i="20"/>
  <c r="MU2" i="20"/>
  <c r="HX2" i="20"/>
  <c r="IE2" i="20"/>
  <c r="QO2" i="20"/>
  <c r="RC2" i="20"/>
  <c r="PF2" i="20"/>
  <c r="QV2" i="20"/>
  <c r="UI2" i="20"/>
  <c r="GO2" i="20"/>
  <c r="JO2" i="20"/>
  <c r="SE2" i="20" s="1"/>
  <c r="ZZ2" i="20"/>
  <c r="AAG2" i="20"/>
  <c r="YX2" i="20"/>
  <c r="AFJ2" i="20"/>
  <c r="AHF2" i="20"/>
  <c r="AJX2" i="20" s="1"/>
  <c r="AIH2" i="20"/>
  <c r="XA2" i="20"/>
  <c r="XO2" i="20"/>
  <c r="ACD2" i="20"/>
  <c r="AFQ2" i="20"/>
  <c r="AIA2" i="20"/>
  <c r="AJC2" i="20"/>
  <c r="ABB2" i="20"/>
  <c r="YQ2" i="20"/>
  <c r="ABI2" i="20"/>
  <c r="AIV2" i="20"/>
  <c r="ABU2" i="20"/>
  <c r="ACB2" i="20" s="1"/>
  <c r="ACI2" i="20" s="1"/>
  <c r="ACK2" i="20" l="1"/>
  <c r="YC2" i="20"/>
  <c r="ADF2" i="20" s="1"/>
  <c r="XH2" i="20"/>
  <c r="AFX2" i="20"/>
  <c r="XV2" i="20"/>
  <c r="ACY2" i="20" s="1"/>
  <c r="IL2" i="20"/>
  <c r="KC2" i="20" s="1"/>
  <c r="KJ2" i="20" s="1"/>
  <c r="JV2" i="20"/>
  <c r="ACR2" i="20"/>
  <c r="AHM2" i="20"/>
  <c r="RQ2" i="20"/>
  <c r="PT2" i="20"/>
  <c r="ACP2" i="20"/>
  <c r="ACW2" i="20" s="1"/>
  <c r="TG2" i="20" l="1"/>
  <c r="KQ2" i="20"/>
  <c r="SL2" i="20"/>
  <c r="ADK2" i="20"/>
  <c r="ADR2" i="20" s="1"/>
  <c r="ADY2" i="20" s="1"/>
  <c r="AEF2" i="20" s="1"/>
  <c r="AEM2" i="20" s="1"/>
  <c r="ADD2" i="20"/>
  <c r="AET2" i="20" l="1"/>
  <c r="AFA2" i="20" s="1"/>
  <c r="AFH2" i="20" s="1"/>
  <c r="AFO2" i="20" s="1"/>
  <c r="AFV2" i="20" s="1"/>
  <c r="AGC2" i="20" s="1"/>
  <c r="AGJ2" i="20" s="1"/>
  <c r="AGQ2" i="20" s="1"/>
  <c r="AGX2" i="20" s="1"/>
  <c r="AHE2" i="20" s="1"/>
  <c r="AHL2" i="20" s="1"/>
  <c r="AHS2" i="20" s="1"/>
  <c r="AHZ2" i="20" s="1"/>
  <c r="AIG2" i="20" s="1"/>
  <c r="AIN2" i="20" s="1"/>
  <c r="AIU2" i="20" s="1"/>
  <c r="AJB2" i="20" s="1"/>
  <c r="AJI2" i="20" s="1"/>
  <c r="AJP2" i="20" s="1"/>
  <c r="AJW2" i="20" s="1"/>
  <c r="AKD2" i="20" s="1"/>
  <c r="AKK2" i="20" s="1"/>
  <c r="KX2" i="20"/>
  <c r="TN2" i="20"/>
  <c r="LS2" i="20"/>
  <c r="SS2" i="20"/>
  <c r="SZ2" i="20" l="1"/>
  <c r="LZ2" i="20"/>
  <c r="LE2" i="20"/>
  <c r="LL2" i="20" s="1"/>
  <c r="ME2" i="2" l="1"/>
  <c r="ML2" i="2" s="1"/>
  <c r="MS2" i="2" s="1"/>
  <c r="MZ2" i="2" s="1"/>
  <c r="NG2" i="2" s="1"/>
  <c r="NN2" i="2" s="1"/>
  <c r="NU2" i="2" s="1"/>
  <c r="OB2" i="2" s="1"/>
  <c r="OI2" i="2" l="1"/>
  <c r="OP2" i="2" s="1"/>
  <c r="OW2" i="2" s="1"/>
  <c r="PD2" i="2" s="1"/>
  <c r="PK2" i="2" s="1"/>
  <c r="PR2" i="2" s="1"/>
  <c r="PY2" i="2" s="1"/>
  <c r="QF2" i="2" s="1"/>
  <c r="QM2" i="2" s="1"/>
  <c r="QT2" i="2" s="1"/>
  <c r="RA2" i="2" s="1"/>
  <c r="RH2" i="2" s="1"/>
  <c r="RO2" i="2" s="1"/>
  <c r="RV2" i="2" s="1"/>
  <c r="SC2" i="2" s="1"/>
  <c r="SJ2" i="2" s="1"/>
  <c r="SQ2" i="2" s="1"/>
  <c r="SX2" i="2" s="1"/>
  <c r="TE2" i="2" s="1"/>
  <c r="TL2" i="2" l="1"/>
  <c r="TS2" i="2" s="1"/>
  <c r="TZ2" i="2" s="1"/>
  <c r="UG2" i="2" s="1"/>
  <c r="UN2" i="2" s="1"/>
  <c r="UU2" i="2" s="1"/>
  <c r="VB2" i="2" s="1"/>
  <c r="VI2" i="2" s="1"/>
  <c r="VP2" i="2" s="1"/>
  <c r="VW2" i="2" s="1"/>
  <c r="WD2" i="2" s="1"/>
  <c r="WK2" i="2" s="1"/>
  <c r="WR2" i="2" s="1"/>
  <c r="WY2" i="2" s="1"/>
  <c r="XF2" i="2" s="1"/>
  <c r="XM2" i="2" s="1"/>
  <c r="XT2" i="2" s="1"/>
  <c r="YA2" i="2" s="1"/>
  <c r="YH2" i="2" l="1"/>
  <c r="YO2" i="2" s="1"/>
  <c r="YV2" i="2" s="1"/>
  <c r="ZC2" i="2" s="1"/>
  <c r="ZJ2" i="2" s="1"/>
  <c r="ZQ2" i="2" s="1"/>
  <c r="ZX2" i="2" s="1"/>
  <c r="AAE2" i="2" s="1"/>
  <c r="AAL2" i="2" s="1"/>
  <c r="AAS2" i="2" s="1"/>
  <c r="AAZ2" i="2" s="1"/>
  <c r="ABG2" i="2" s="1"/>
  <c r="ABN2" i="2" s="1"/>
  <c r="ABU2" i="2" s="1"/>
  <c r="ACB2" i="2" s="1"/>
  <c r="ACI2" i="2" s="1"/>
  <c r="ACP2" i="2" s="1"/>
  <c r="ACW2" i="2" s="1"/>
  <c r="ADD2" i="2" s="1"/>
  <c r="ADK2" i="2" s="1"/>
  <c r="ADR2" i="2" s="1"/>
  <c r="ADY2" i="2" s="1"/>
  <c r="AEF2" i="2" s="1"/>
  <c r="AEM2" i="2" s="1"/>
  <c r="AET2" i="2" s="1"/>
  <c r="AFH2" i="2" l="1"/>
  <c r="AFO2" i="2" s="1"/>
  <c r="AFV2" i="2" s="1"/>
  <c r="AGC2" i="2" s="1"/>
  <c r="AGJ2" i="2" s="1"/>
  <c r="AGQ2" i="2" s="1"/>
  <c r="AGX2" i="2" s="1"/>
  <c r="AHE2" i="2" s="1"/>
  <c r="AHL2" i="2" s="1"/>
  <c r="AHS2" i="2" s="1"/>
  <c r="AHZ2" i="2" s="1"/>
  <c r="AIG2" i="2" s="1"/>
  <c r="AIN2" i="2" s="1"/>
  <c r="AIU2" i="2" s="1"/>
  <c r="AJB2" i="2" s="1"/>
  <c r="AJI2" i="2" s="1"/>
  <c r="AJP2" i="2" s="1"/>
  <c r="AJW2" i="2" s="1"/>
  <c r="AKD2" i="2" s="1"/>
  <c r="AKK2" i="2" s="1"/>
  <c r="AKR2" i="2" s="1"/>
  <c r="AKY2" i="2" s="1"/>
  <c r="ALF2" i="2" s="1"/>
  <c r="ALM2" i="2" s="1"/>
  <c r="ALT2" i="2" s="1"/>
  <c r="AMA2" i="2" s="1"/>
  <c r="AMH2" i="2" s="1"/>
  <c r="AMV2" i="2" s="1"/>
  <c r="ANC2" i="2" s="1"/>
  <c r="ANJ2" i="2" s="1"/>
  <c r="ANQ2" i="2" s="1"/>
  <c r="ANX2" i="2" s="1"/>
  <c r="AOE2" i="2" s="1"/>
  <c r="AOL2" i="2" s="1"/>
  <c r="AOS2" i="2" s="1"/>
  <c r="AOZ2" i="2" s="1"/>
  <c r="APG2" i="2" s="1"/>
  <c r="APN2" i="2" s="1"/>
  <c r="APU2" i="2" s="1"/>
  <c r="AFA2" i="2"/>
  <c r="AQW2" i="2" l="1"/>
  <c r="ARD2" i="2" s="1"/>
  <c r="ARK2" i="2" s="1"/>
  <c r="ARR2" i="2" s="1"/>
  <c r="ARY2" i="2" s="1"/>
  <c r="ASF2" i="2" s="1"/>
  <c r="ASM2" i="2" s="1"/>
  <c r="AST2" i="2" s="1"/>
  <c r="ATA2" i="2" s="1"/>
  <c r="ATH2" i="2" s="1"/>
  <c r="ATO2" i="2" s="1"/>
  <c r="ATV2" i="2" s="1"/>
  <c r="AUC2" i="2" s="1"/>
  <c r="AUX2" i="2" s="1"/>
  <c r="AVE2" i="2" s="1"/>
  <c r="AVL2" i="2" s="1"/>
  <c r="AVS2" i="2" s="1"/>
  <c r="AVZ2" i="2" s="1"/>
  <c r="AWG2" i="2" s="1"/>
  <c r="AWN2" i="2" s="1"/>
  <c r="AQB1" i="2"/>
  <c r="AWU2" i="2" l="1"/>
  <c r="AXB2" i="2" s="1"/>
  <c r="AXI2" i="2" s="1"/>
</calcChain>
</file>

<file path=xl/comments1.xml><?xml version="1.0" encoding="utf-8"?>
<comments xmlns="http://schemas.openxmlformats.org/spreadsheetml/2006/main">
  <authors>
    <author>Winxp</author>
  </authors>
  <commentList>
    <comment ref="ADG9" authorId="0">
      <text>
        <r>
          <rPr>
            <b/>
            <sz val="8"/>
            <color indexed="81"/>
            <rFont val="Tahoma"/>
            <family val="2"/>
          </rPr>
          <t>Winxp: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<sst xmlns="http://schemas.openxmlformats.org/spreadsheetml/2006/main" count="6704" uniqueCount="2272">
  <si>
    <t>FECHA</t>
  </si>
  <si>
    <t>#</t>
  </si>
  <si>
    <t>IMPORTE</t>
  </si>
  <si>
    <t>LORETO</t>
  </si>
  <si>
    <t>REFUGIO</t>
  </si>
  <si>
    <t>ORIENTAL</t>
  </si>
  <si>
    <t>LA PAZ</t>
  </si>
  <si>
    <t>JULIZZ</t>
  </si>
  <si>
    <t>Fecha de pago</t>
  </si>
  <si>
    <t>IMPORTE D/PAGO</t>
  </si>
  <si>
    <t>SALDO</t>
  </si>
  <si>
    <t>HUGO</t>
  </si>
  <si>
    <t>SARA ORTEGA</t>
  </si>
  <si>
    <t>ACUARIO</t>
  </si>
  <si>
    <t>JORGE SANCHEZ</t>
  </si>
  <si>
    <t>LEONARDO</t>
  </si>
  <si>
    <t>MARIA LUISA</t>
  </si>
  <si>
    <t>CARLOS</t>
  </si>
  <si>
    <t>SAUL</t>
  </si>
  <si>
    <t>ALBERTO MOTA</t>
  </si>
  <si>
    <t>,0118</t>
  </si>
  <si>
    <t>,0119</t>
  </si>
  <si>
    <t>,0132</t>
  </si>
  <si>
    <t>,0159</t>
  </si>
  <si>
    <t>MA ELENA RUGEIRO</t>
  </si>
  <si>
    <t># REM</t>
  </si>
  <si>
    <t>PAGOS</t>
  </si>
  <si>
    <t>NOMBRE</t>
  </si>
  <si>
    <t>MOSTRADOR</t>
  </si>
  <si>
    <t>ADRIAN JUAREZ</t>
  </si>
  <si>
    <t>FECHA DE PAGO</t>
  </si>
  <si>
    <t>MIGUEL HERRERA</t>
  </si>
  <si>
    <t>PACO</t>
  </si>
  <si>
    <t>COMIDA CHINOS</t>
  </si>
  <si>
    <t>,0224</t>
  </si>
  <si>
    <t>ALBICIA</t>
  </si>
  <si>
    <t>,0304</t>
  </si>
  <si>
    <t>ok</t>
  </si>
  <si>
    <t>,0347</t>
  </si>
  <si>
    <t>MA DEL ROSARIO GOMEZ</t>
  </si>
  <si>
    <t>Importe Vendido</t>
  </si>
  <si>
    <t>Importe Cobrado</t>
  </si>
  <si>
    <t>IMPORTE POR COBRAR</t>
  </si>
  <si>
    <t>,0393</t>
  </si>
  <si>
    <t>BRAULIO APANGO</t>
  </si>
  <si>
    <t>,0417</t>
  </si>
  <si>
    <t>,0445</t>
  </si>
  <si>
    <t>,0454</t>
  </si>
  <si>
    <t>,0464</t>
  </si>
  <si>
    <t>LA SORPRESA</t>
  </si>
  <si>
    <t>,0515</t>
  </si>
  <si>
    <t>ESTADO DE CUENTA POR  CLIENTE</t>
  </si>
  <si>
    <t xml:space="preserve"> </t>
  </si>
  <si>
    <t>11 SUR</t>
  </si>
  <si>
    <t>,0525</t>
  </si>
  <si>
    <t>GERARDO PULIDO</t>
  </si>
  <si>
    <t>,0617</t>
  </si>
  <si>
    <t>,0618</t>
  </si>
  <si>
    <t>,0658</t>
  </si>
  <si>
    <t>LA CONCHITA</t>
  </si>
  <si>
    <t>,0697</t>
  </si>
  <si>
    <t>,0720</t>
  </si>
  <si>
    <t>,0724</t>
  </si>
  <si>
    <t>,0725</t>
  </si>
  <si>
    <t>,0766</t>
  </si>
  <si>
    <t>s/v</t>
  </si>
  <si>
    <t>MA DE JESUS  MUÑOZ</t>
  </si>
  <si>
    <t>ALFREDO MEDINA</t>
  </si>
  <si>
    <t>,0888</t>
  </si>
  <si>
    <t>LA JAPONESA</t>
  </si>
  <si>
    <t>,0903</t>
  </si>
  <si>
    <t>ARGELIA</t>
  </si>
  <si>
    <t>,0943</t>
  </si>
  <si>
    <t>GOYO</t>
  </si>
  <si>
    <t>,0977</t>
  </si>
  <si>
    <t>,0988</t>
  </si>
  <si>
    <t>,0032 A</t>
  </si>
  <si>
    <t>,0080 A</t>
  </si>
  <si>
    <t>,0047 a</t>
  </si>
  <si>
    <t>,0126 A</t>
  </si>
  <si>
    <t>,0143 A</t>
  </si>
  <si>
    <t>S/V</t>
  </si>
  <si>
    <t>,0174 A</t>
  </si>
  <si>
    <t>,0183 A</t>
  </si>
  <si>
    <t>GABRIEL</t>
  </si>
  <si>
    <t>,0231 A</t>
  </si>
  <si>
    <t>,0280 A</t>
  </si>
  <si>
    <t>,0303 A</t>
  </si>
  <si>
    <t>MAURICIO HERNANDEZ RIVERA</t>
  </si>
  <si>
    <t>J. ISABEL ROJAS SANCHEZ</t>
  </si>
  <si>
    <t>FELIPA TEMICH ATENCO</t>
  </si>
  <si>
    <t>CELESTINO AHUMADA SARMIENTO</t>
  </si>
  <si>
    <t xml:space="preserve">ABASTECEDORA DE CORRES Y EMBUTIDOS Y HNOS BECERRA OROPEZA SA DE CV </t>
  </si>
  <si>
    <t>JUAN GUILLERMO SOTO RAMIREZ</t>
  </si>
  <si>
    <t># FACT</t>
  </si>
  <si>
    <t>,0329 A</t>
  </si>
  <si>
    <t>,0373 A</t>
  </si>
  <si>
    <t>ROSA ACAMETITIA  XINAXTLE</t>
  </si>
  <si>
    <t>NUTRIEMPRESA SA DE CV</t>
  </si>
  <si>
    <t>ESTELA MENESES CANALES</t>
  </si>
  <si>
    <t>LAURA OSORIO RAMOS</t>
  </si>
  <si>
    <t xml:space="preserve">AVICOLA SAN ANDRES SA DE CV </t>
  </si>
  <si>
    <t>ROSA ACAMETITIA XINAXTLE</t>
  </si>
  <si>
    <t>FACTURA</t>
  </si>
  <si>
    <t xml:space="preserve">NUTRIEMPRESA SA DE CV </t>
  </si>
  <si>
    <t>HERRADURA</t>
  </si>
  <si>
    <t xml:space="preserve">SEAPUMEX SA DE CV </t>
  </si>
  <si>
    <t xml:space="preserve">ECOFENIX SA DE CV </t>
  </si>
  <si>
    <t xml:space="preserve">DULCERIA SUSY SA DE CV </t>
  </si>
  <si>
    <t>FRANCISCO JAVIER TOTOZINTLE HUITLE</t>
  </si>
  <si>
    <t>MARIA LUZ ROBLES MARTINEZ</t>
  </si>
  <si>
    <t>ANA LAURA ROBLES FLORES</t>
  </si>
  <si>
    <t>VICTOR MANUEL MENENDEZ INTRIAGO</t>
  </si>
  <si>
    <t>LINO DE JESUS LARA HERNANDEZ</t>
  </si>
  <si>
    <t>VICTOR HUGO PACHECO PEREZ</t>
  </si>
  <si>
    <t>RICARDO LOPEZ PAZ</t>
  </si>
  <si>
    <t>LEONARDO SANCHEZ FIERRO</t>
  </si>
  <si>
    <t>ALDO ROMERO DE FLORENCIO</t>
  </si>
  <si>
    <t>JOSE JAIME RAMIREZ MOZA</t>
  </si>
  <si>
    <t>MIGUEL ANGEL SALAZAR ANDRADE</t>
  </si>
  <si>
    <t>MARIA ROSA SANCHEZ LOBATON</t>
  </si>
  <si>
    <t>FERNANDO GRANDE GRANDE</t>
  </si>
  <si>
    <t>ROBERTO ROJAS SALDIVAR</t>
  </si>
  <si>
    <t xml:space="preserve">GRIMM DE MEXICO SA DE CV </t>
  </si>
  <si>
    <t>MARIA JUANA SOSA ORTEGA</t>
  </si>
  <si>
    <t>JORGE SANCHEZ PASTRANA</t>
  </si>
  <si>
    <t>factura</t>
  </si>
  <si>
    <t>ESTADO DE CUENTA POR CLIENTE</t>
  </si>
  <si>
    <t>MARIA DEL SOCORRO CORDOBA DE LA ROSA</t>
  </si>
  <si>
    <t>RICARDA HERRERIAS MENESES</t>
  </si>
  <si>
    <t>UNIVERSIDAD AUTONOMA DE PUEBLA</t>
  </si>
  <si>
    <t>HOTELES CULTURALES DE MEXICO SA DE CV</t>
  </si>
  <si>
    <t>MARIA LUISA JIMENEZ ZERON</t>
  </si>
  <si>
    <t>FACTURAS</t>
  </si>
  <si>
    <t>ANTONIO</t>
  </si>
  <si>
    <t xml:space="preserve">SERVICIO INDS DE COMEDORES SA DE CV </t>
  </si>
  <si>
    <t xml:space="preserve">GASTRONOMICA BARA SA DE CV </t>
  </si>
  <si>
    <t xml:space="preserve">SUPER DAZ SA DE CV </t>
  </si>
  <si>
    <t>MARIA DE LA LUZ HUERTA HERRERA</t>
  </si>
  <si>
    <t>MIGUEL ABISAI DIAZ</t>
  </si>
  <si>
    <t>RODICA TOQUERO SANCHEZ</t>
  </si>
  <si>
    <t>JULIAN CORTES MARCIAL</t>
  </si>
  <si>
    <t>GUADALUPE VITE CRUZ</t>
  </si>
  <si>
    <t>CONUE CONSTRUCCIONES SA DE CV</t>
  </si>
  <si>
    <t>INMOB I DE PUEBLA SA DE CV</t>
  </si>
  <si>
    <t>BRICIA BLANCA VERGARA VERGARA</t>
  </si>
  <si>
    <t>ALEJANDRO ALONSO VICTORIA</t>
  </si>
  <si>
    <t xml:space="preserve">PERIS ALIMENTOS SA DE CV </t>
  </si>
  <si>
    <t>LIZABETH ALONSO RODRIGUEZ</t>
  </si>
  <si>
    <t>LAURA MINELIA LOZANO MONTALVO</t>
  </si>
  <si>
    <t>.</t>
  </si>
  <si>
    <t>PETRA MORALES DE JESUS</t>
  </si>
  <si>
    <t>ESCUELA DE ENFERMERIA NTRA. SRA. DE GUADALUPE A.C.</t>
  </si>
  <si>
    <t>ERNESTO VALDERRAMA QUIROZ</t>
  </si>
  <si>
    <t xml:space="preserve">COPPEL SA DE CV </t>
  </si>
  <si>
    <t>CANDELARIA LUNA TOVAR</t>
  </si>
  <si>
    <t>MARIA  ENRIQUETA TEJEDA REYES</t>
  </si>
  <si>
    <t>JOVITA SANCHEZ BABINES</t>
  </si>
  <si>
    <t>YESICA ESTELA GUZMAN OLMEDO</t>
  </si>
  <si>
    <t>GUSTAVO HERNANDEZ</t>
  </si>
  <si>
    <t>SONIA SALAS RAMIREZ</t>
  </si>
  <si>
    <t>CENTRO DE INVESTIGACION Y SEG. PRIV. SA DE CV</t>
  </si>
  <si>
    <t>MARIA MONTES GOMEZ</t>
  </si>
  <si>
    <t>MARIA LUISA ROSAS BETANZOS</t>
  </si>
  <si>
    <t>Oriental</t>
  </si>
  <si>
    <t>,0551 A</t>
  </si>
  <si>
    <t>,0568 A</t>
  </si>
  <si>
    <t>ROTULOS MODERNOS S.DE R.L.</t>
  </si>
  <si>
    <t>DELFINO FLORES</t>
  </si>
  <si>
    <t>VICTOR HERNANDEZ RENDON</t>
  </si>
  <si>
    <t>GUMARA DOMINGUEZ RODRIGUEZ</t>
  </si>
  <si>
    <t>GUSTAVO ROMERO ASCENSION</t>
  </si>
  <si>
    <t>MUNICIPIO DE SAN PABLO DEL MONTE TLAX</t>
  </si>
  <si>
    <t>ZHENJUN CHEN</t>
  </si>
  <si>
    <t>,0619 A</t>
  </si>
  <si>
    <t>,0625 A</t>
  </si>
  <si>
    <t>KARLA HARUMI SOLIS NODA</t>
  </si>
  <si>
    <t>SANTA GRACIELA GARCIA MORENO</t>
  </si>
  <si>
    <t>ROSA MARIA CARRANZA ARIZA</t>
  </si>
  <si>
    <t>PRODUCTOS DE LECHE 100% ROLY SA DE CV</t>
  </si>
  <si>
    <t>INMOBILIARIA INTEGRAL CREATIVA SA DE CV</t>
  </si>
  <si>
    <t>MUNICIPIO SAN PEDRO YELOIXTLAHUACA</t>
  </si>
  <si>
    <t>PEDRO PABLO CACERES MEDINA</t>
  </si>
  <si>
    <t>,0672 A</t>
  </si>
  <si>
    <t>,0693 A</t>
  </si>
  <si>
    <t>EDGAR</t>
  </si>
  <si>
    <t>SUPER CARNICERIA XTRA</t>
  </si>
  <si>
    <t>PROSISA PROYECTOS Y SERV ING SA DE CV</t>
  </si>
  <si>
    <t>MUNICIPIO DE ACAJETE PUEBLA</t>
  </si>
  <si>
    <t>AMANDA MALDONADO MARTINEZ</t>
  </si>
  <si>
    <t>|</t>
  </si>
  <si>
    <t xml:space="preserve">CASA HOGAR MARIANA </t>
  </si>
  <si>
    <t>SALVADOR ALEJANDRO CAMACHO CHAVARRIA</t>
  </si>
  <si>
    <t>MAQUINADOS INDS ESFERICOS SA DE CV</t>
  </si>
  <si>
    <t>ARAMAR MEXICO SA DE CV</t>
  </si>
  <si>
    <t>BODEGAS DOMINGUEZ SA DE CV</t>
  </si>
  <si>
    <t>CARNES FRIAS DE CALIDAD SA DE CV</t>
  </si>
  <si>
    <t>,0741 A</t>
  </si>
  <si>
    <t>MUNICIPIO DE PAPALOTLA DX</t>
  </si>
  <si>
    <t>JOSE FELIPE JAIME HERNANDEZ AVALOS</t>
  </si>
  <si>
    <t>ANTONIO HERRERA PEREZ</t>
  </si>
  <si>
    <t>,0780 A</t>
  </si>
  <si>
    <t>ELIZABETH ALONSO GRANADOS</t>
  </si>
  <si>
    <t>,0795 A</t>
  </si>
  <si>
    <t>JIAN JIANG ROUG</t>
  </si>
  <si>
    <t>JOSE LUIS MONTES DE OCA BONILLA</t>
  </si>
  <si>
    <t>JOSE TOMAS SANCHEZ JIMENEZ</t>
  </si>
  <si>
    <t>MIGUEL ANGEL CACIGAL ZORILLA</t>
  </si>
  <si>
    <t>,0852 A</t>
  </si>
  <si>
    <t>,0864 A</t>
  </si>
  <si>
    <t>JIAN JIANG RONG</t>
  </si>
  <si>
    <t>INDS DE CARNES SORROZA S DE R.L. DE CV</t>
  </si>
  <si>
    <t>MARIA DE GUADALUPE HUAS DE SAVIA</t>
  </si>
  <si>
    <t>SALVADOR JIMENEZ</t>
  </si>
  <si>
    <t>,0885 A</t>
  </si>
  <si>
    <t>NOVA ELECTRIC COMERCIAL SA DE CV</t>
  </si>
  <si>
    <t>LUIS ENRIQUE HERNANDEZ HERNANDEZ</t>
  </si>
  <si>
    <t>MARIA LETICIA CERON TREJO</t>
  </si>
  <si>
    <t>ALON</t>
  </si>
  <si>
    <t>TRACTORES AGRICOLAS DE PUEBLA SA DE CV</t>
  </si>
  <si>
    <t>JUAN CARLOS GONZALES MONTES</t>
  </si>
  <si>
    <t>,0934 A</t>
  </si>
  <si>
    <t>,0022 B</t>
  </si>
  <si>
    <t>YESENIA JIMENEZ JUAREZ</t>
  </si>
  <si>
    <t>AREVA T&amp;D SA DE CV</t>
  </si>
  <si>
    <t>ELIDIO DURAN MENDEZ</t>
  </si>
  <si>
    <t>INVESTIGACION Y FILOSOFIA A.C.</t>
  </si>
  <si>
    <t>MARIA DEL SOCORRO GEORGINA GARCIA</t>
  </si>
  <si>
    <t>INSTITUCION EDUCATIVA COLEGIO MIGUEL HIGALGO</t>
  </si>
  <si>
    <t>VIVA GUARDERIA S.C.</t>
  </si>
  <si>
    <t>PROMOCION Y OPERACIÓN DE RESTAURANTES MEXICANOS SA DE CV</t>
  </si>
  <si>
    <t>SARA CRISTINA ARAUZO VAZQUEZ</t>
  </si>
  <si>
    <t>DIDACTICO Y TECNOLOGIAS SA DE CV</t>
  </si>
  <si>
    <t>LEON MARTINEZ A</t>
  </si>
  <si>
    <t>CARLOS VITE CRUZ</t>
  </si>
  <si>
    <t>VICENTE TEYSIER MONTES</t>
  </si>
  <si>
    <t>MYRIAM MIKI SHIBAYANA</t>
  </si>
  <si>
    <t>SARA LEON CORTES</t>
  </si>
  <si>
    <t>DICONSA SA DE CV</t>
  </si>
  <si>
    <t xml:space="preserve">DICONSA SA DE CV </t>
  </si>
  <si>
    <t>RICARDO ANTONIO VERGARA MILLAN</t>
  </si>
  <si>
    <t>DANIEL FUENTES GONZALES</t>
  </si>
  <si>
    <t>,0179 B</t>
  </si>
  <si>
    <t>SERVICIO INDS DE COMEDORES SA DE CV</t>
  </si>
  <si>
    <t>MARIA ELENA CID MONJARAZ</t>
  </si>
  <si>
    <t>,0208 B</t>
  </si>
  <si>
    <t>MARTHA ALMA PEREZ NARANJO</t>
  </si>
  <si>
    <t>DESARROLLADORA DE CASAS DEL NORESTE SA DE CV</t>
  </si>
  <si>
    <t>MUNICIPIO DE CHIAUHTEMPAN TLAX</t>
  </si>
  <si>
    <t>PAUL ABRAHAM GRACIANO CERVANTES</t>
  </si>
  <si>
    <t>JOSE FRANCISCO SANCHEZ PEREZ</t>
  </si>
  <si>
    <t>GERARDO MALAQUIAS ALVARADO OSORIO</t>
  </si>
  <si>
    <t>RENE UROZA PEREZ</t>
  </si>
  <si>
    <t>RESTAURANTEROS CON PROYECCION SA DE CV</t>
  </si>
  <si>
    <t>ENRIQUE AGUILAR LOPEZ</t>
  </si>
  <si>
    <t>HUMBERTO GARCIA RAMIREZ</t>
  </si>
  <si>
    <t>empleado central</t>
  </si>
  <si>
    <t>cliente  SR. LEONARDO</t>
  </si>
  <si>
    <t>NOTAS DE VENTA</t>
  </si>
  <si>
    <t>GALINDO SOLIS ARGENTINA</t>
  </si>
  <si>
    <t>,0331 B</t>
  </si>
  <si>
    <t>,0335 B</t>
  </si>
  <si>
    <t>LETICIA TOXQUI DIAZ</t>
  </si>
  <si>
    <t>,0372 B</t>
  </si>
  <si>
    <t>HOTEL TERMINAL PUEBLA SA DE CV</t>
  </si>
  <si>
    <t>,0381 B</t>
  </si>
  <si>
    <t>LILIA AURELIA JUAREZ PEREZ</t>
  </si>
  <si>
    <t>,0409 B</t>
  </si>
  <si>
    <t>,0416 B</t>
  </si>
  <si>
    <t>CANDELARIO LUNA TOVAR</t>
  </si>
  <si>
    <t>MARIA REYNALDA GEMA SANCHEZ GARI</t>
  </si>
  <si>
    <t>RODOLFO MORALES LOPEZ</t>
  </si>
  <si>
    <t>BERNARDINO CANTERO MINISTRO</t>
  </si>
  <si>
    <t>EFREN EMILIO SANTILLANA SANCHEZ</t>
  </si>
  <si>
    <t>MARIO ALBERTO HERNANDEZ CASTRO</t>
  </si>
  <si>
    <t>JOSE ALFONSO LOPEZ BERUMEN</t>
  </si>
  <si>
    <t>ALIMENTOS CON IDEA DE CALIDAD SABINAS S DE R.L. DE CV</t>
  </si>
  <si>
    <t xml:space="preserve">UNIVERSIDAD AUTONOMA DE PUEBLA </t>
  </si>
  <si>
    <t>LIMPIEZA INTEGRAL MEXICANA SA DE CV</t>
  </si>
  <si>
    <t>ELEAZAR MORALES MINTO</t>
  </si>
  <si>
    <t>NUEVO WAL MART DE MEXCIO S DE R.L. DE CV</t>
  </si>
  <si>
    <r>
      <t xml:space="preserve">DANTE GONZALEZ DOMINGUEZ </t>
    </r>
    <r>
      <rPr>
        <b/>
        <sz val="11"/>
        <color rgb="FF0000CC"/>
        <rFont val="Calibri"/>
        <family val="2"/>
        <scheme val="minor"/>
      </rPr>
      <t xml:space="preserve"> VENTA DE CAMIONETA</t>
    </r>
  </si>
  <si>
    <t>RENE ANDRES BELLO ISLAS</t>
  </si>
  <si>
    <t>AUTOMOTRIZ JALBRA SA DE CV</t>
  </si>
  <si>
    <t>CAROLINA LOPEZ SANCHEZ</t>
  </si>
  <si>
    <t>SUPER PAPELERIA SA DE CV</t>
  </si>
  <si>
    <t>MIGUEL MARTINEZ HUERTA</t>
  </si>
  <si>
    <t>AYUNTAMIENTO SANTA ANA</t>
  </si>
  <si>
    <t>GRACIELA SALAMANCA CERVANTES</t>
  </si>
  <si>
    <t>ELENA RIVERO HERRERA</t>
  </si>
  <si>
    <t>DORA LUZ VELAZQUEZ CORTES</t>
  </si>
  <si>
    <t>MARIA ELENA HERRERIAS VELASCO</t>
  </si>
  <si>
    <t>LIEMSA SA DE CV</t>
  </si>
  <si>
    <t>FATIMA CYNTHIA JUAREZ LOPEZ</t>
  </si>
  <si>
    <t>MUNICIPIO DE SAN JOSE CHIAPA PUEBLA</t>
  </si>
  <si>
    <t>GERARDO FIGUEROA LOZADA</t>
  </si>
  <si>
    <t>ADRIANA ESPINOZA GONEZLES</t>
  </si>
  <si>
    <t>GERARDO MALAQUIES ALVARADO OSORIO</t>
  </si>
  <si>
    <t>DULCE MARIA LEAL CASTILLO</t>
  </si>
  <si>
    <t>MARIA ALEJANDRA JIMENEZ SANTOS</t>
  </si>
  <si>
    <t>JANET GONZALEZ ESCOBEDO</t>
  </si>
  <si>
    <t>MARIA MONICA SANTILLAN BRAMBILIA</t>
  </si>
  <si>
    <t>RAUL LUIS CORONA FLORES</t>
  </si>
  <si>
    <t>,0908 B</t>
  </si>
  <si>
    <t>EDUARDO OSORIO SANTAMARIA</t>
  </si>
  <si>
    <t>ADOLFO HUERTA AGUILAR</t>
  </si>
  <si>
    <t>MARTINIANO GARCIA LUNA</t>
  </si>
  <si>
    <t>SERVICIO DE SALUD DEL ESTADO DE PUEBLA</t>
  </si>
  <si>
    <t xml:space="preserve">DEV. DE CENTRAL </t>
  </si>
  <si>
    <t>GMTE Y COMPUTO DUARTE´S SYSTEM´S SA DE CV</t>
  </si>
  <si>
    <t>,0952 B</t>
  </si>
  <si>
    <t>JOSE LEONARDO HECTOR JUAREZ MTZ</t>
  </si>
  <si>
    <t>GUOQUAN CHEN</t>
  </si>
  <si>
    <t>DULCE PLACER SA DE CV</t>
  </si>
  <si>
    <t>MARIELA SOCORRO DURAN CAMPOS</t>
  </si>
  <si>
    <t>MARIA FELIPA VERONICA MENDOZA MARES</t>
  </si>
  <si>
    <t>AUTOMOVILES Y CAMIONES RIVERA SA DE CV</t>
  </si>
  <si>
    <t>MARIA ROSA CARRANZA ARIZA</t>
  </si>
  <si>
    <t>COMEDORES AZTECA S DE RL DE CV</t>
  </si>
  <si>
    <t>MANUELA SOCORRO DURAN CAMPOS</t>
  </si>
  <si>
    <t>ANABEL AVALOS ZEMPOALTECA</t>
  </si>
  <si>
    <t>VICTORIA HERMINIA VAZQUEZ MONTERROSAS</t>
  </si>
  <si>
    <t>MERCEDES MORENO MATA</t>
  </si>
  <si>
    <t>JOSE RAUL ALVARADO REYES</t>
  </si>
  <si>
    <t>ALVARO VARGAS HURTADO</t>
  </si>
  <si>
    <t>ARAMARK MEXICO SA DE CV</t>
  </si>
  <si>
    <t>HENYR VELASQUEZ PIEDRAS</t>
  </si>
  <si>
    <t>ZHAN LI GUOLIAN</t>
  </si>
  <si>
    <t>,0400 C</t>
  </si>
  <si>
    <t>YOLANDA MONTEROSAS BERISTAIN</t>
  </si>
  <si>
    <t>Pata Res 102.40 Kg</t>
  </si>
  <si>
    <t>SALVADOR SANCHEZ ARELLANO</t>
  </si>
  <si>
    <t>VERONICA REYES NORIEGA</t>
  </si>
  <si>
    <t>FERMIN DEMETRIO BUENO SANCHEZ</t>
  </si>
  <si>
    <t>JOSE MODESTO ROCHA PEREZ</t>
  </si>
  <si>
    <t>ABEL CORTES GONZALEZ</t>
  </si>
  <si>
    <t>JOSE DEMETRIO JULIO GONZALEZ MARTINEZ</t>
  </si>
  <si>
    <t>GABRIELA GARCIA PEREZ</t>
  </si>
  <si>
    <t>JHENI ESMERALDA SANCHEZA MORFIN</t>
  </si>
  <si>
    <t>VENDEDOR  EDGAR</t>
  </si>
  <si>
    <t>TIKETS</t>
  </si>
  <si>
    <t>MARIO ALBERTO RODRIGUEZ CORONA</t>
  </si>
  <si>
    <t>ANTONIO CASTILLO MARTINEZ</t>
  </si>
  <si>
    <t>JOSE MARIO CORONEL MORALES</t>
  </si>
  <si>
    <t>SUKARNE SA DE CV</t>
  </si>
  <si>
    <t>JOSE NICOLAS DEL ANGEL AVILA LUGO</t>
  </si>
  <si>
    <t>ARACELI NETZAHUATL MORALES</t>
  </si>
  <si>
    <t>GOBIERNO DEL ESTADO DE PUEBLA /SEP</t>
  </si>
  <si>
    <t>PRODUCTOS ELECTRICOS FERRETEROS SA DE CV</t>
  </si>
  <si>
    <t>FCO  JAVIER TOTOZINTLE HUITLE</t>
  </si>
  <si>
    <t>MARIA CONCEPCION JACOBA DIMAS SANCHEZ</t>
  </si>
  <si>
    <t>MARIA JUANA JOSEFINA CASTRO SANCHEZ</t>
  </si>
  <si>
    <t>LIAN HUANGAI HONG</t>
  </si>
  <si>
    <t>ARELI DEL CARMEN TEJEDA HABIDE</t>
  </si>
  <si>
    <t>GRUPO CIRMA MART SA DE CV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</si>
  <si>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</si>
  <si>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CAFÉ TRES GALLOS  (Carlos Mtz )</t>
  </si>
  <si>
    <t>CARLOS MARTINEZ</t>
  </si>
  <si>
    <t>LA IGLESIA DE JESUSCRISTO DE LOS SANTOS DE LOS ULTIMOS DIAS EN MEXICO A.R.</t>
  </si>
  <si>
    <t>HIJAS DE SANTA MARIA DE GUADALUPE AR</t>
  </si>
  <si>
    <t>,0163 D</t>
  </si>
  <si>
    <t>CENTRO ESCOLAR PARA EDUCACION LA CIENCIA Y LA CULTURA DEL SIGLO XXI DE TLAXCALA S.C.</t>
  </si>
  <si>
    <t>LAURA DE LA O BARRADAS</t>
  </si>
  <si>
    <t>RGC MANUFACTURAS SA DE CV</t>
  </si>
  <si>
    <t>EQUIPOS Y SISTEMAS DE ACOND ELECTRICO SA DE CV</t>
  </si>
  <si>
    <t>MUJER AMIGA SC DE RL</t>
  </si>
  <si>
    <t>ISRAEL RUIZ GONZALEZ</t>
  </si>
  <si>
    <t>JULITA SOFIA AMASTAL TOXQUI</t>
  </si>
  <si>
    <t>GRUPO  OCIAMAN CONSTRUCCIONES</t>
  </si>
  <si>
    <t>SERGIO HERNANDEZ PEREZ</t>
  </si>
  <si>
    <t>METRUS 3 D SOLUTIONS SA DE CV</t>
  </si>
  <si>
    <t>MARIA DE LOS ANGELES OSORIO RAMOS</t>
  </si>
  <si>
    <t>ECOLE DE  CUISINE AVANCEE AC</t>
  </si>
  <si>
    <t>29-dic,.2008</t>
  </si>
  <si>
    <t>JAVIER</t>
  </si>
  <si>
    <t>RILMA GLADYS MEDINA DE MONTERO</t>
  </si>
  <si>
    <t>JORGE MORALES RUIZ</t>
  </si>
  <si>
    <t>GRACIELA OLGA BERRA SANCHEZ</t>
  </si>
  <si>
    <t xml:space="preserve">EJE CON SA DE CV </t>
  </si>
  <si>
    <t>RBBE OPERADORA Y ASOCIADOS S DE RL DE CV</t>
  </si>
  <si>
    <t>SUNHEE HONG</t>
  </si>
  <si>
    <t>MARIA JOVITA PATRICIA HUERTA ALATRISTE</t>
  </si>
  <si>
    <t>JOSE LUIS CRUZ LEON</t>
  </si>
  <si>
    <t>ALICIA FLORES CISNEROS</t>
  </si>
  <si>
    <t>MARIA ENRIQUETA ALDAMA TAPIA</t>
  </si>
  <si>
    <t>COSTCO DE MEXICO SA DE CV</t>
  </si>
  <si>
    <t>VERONICA GONZALEZ BOCARDO</t>
  </si>
  <si>
    <t>NORMA BONIFACIO PIÑA</t>
  </si>
  <si>
    <t>EZEQUIEL CUATEPITZI FAVIAN</t>
  </si>
  <si>
    <t>ESCUELA DE ENFERMERIA NTA. SRA. DE GUADALUPE A.C.</t>
  </si>
  <si>
    <t>SUPER SERVICIO ALATRISTE SA DE CV</t>
  </si>
  <si>
    <t>PROMOTORA HOTELERA MISION TLAXCALA SA DE CV</t>
  </si>
  <si>
    <t>RYC ALIMENTOS SA DE CV</t>
  </si>
  <si>
    <t>COMERCIALIZADROA SPEZIA SA DE CV</t>
  </si>
  <si>
    <t>CARLOS ABRAHAM LUNA ZAINOS</t>
  </si>
  <si>
    <t>COCINA ESPAÑOLA MIRA S DE RL DE CV</t>
  </si>
  <si>
    <t>LIAN HUANGCAI HONG</t>
  </si>
  <si>
    <t>BENITO JIMENEZ SANCHEZ</t>
  </si>
  <si>
    <t>AVITA JUAREZ PALACIOS</t>
  </si>
  <si>
    <t>LEO AMANTS DU VIN SA DE CV</t>
  </si>
  <si>
    <t>MARIA OFELIA SALAZAR Y HERNANDEZ</t>
  </si>
  <si>
    <t>TECNOLOGIA EN ANALISIS VIBRACIONES Y MONTAJE INDS SA DE CV</t>
  </si>
  <si>
    <t>ESCUELA SECURITY TECNICA 51</t>
  </si>
  <si>
    <t>CAROLINA MUÑOZ CID</t>
  </si>
  <si>
    <t>SOCIEDAD GASTRONOMICA OS ANGELES SA DE CV</t>
  </si>
  <si>
    <t xml:space="preserve">ORIENTAL </t>
  </si>
  <si>
    <t>OPERADORA DE SERVICIOS AIOLA PALACE S DE RL DE CV</t>
  </si>
  <si>
    <t>MARTIN LIMON LOPEZ</t>
  </si>
  <si>
    <t>IGLESIA METODISTA DE MEXICO AR</t>
  </si>
  <si>
    <t>Sra NLP</t>
  </si>
  <si>
    <t>TUBERIAS Y VALVULAS INDS GOMEZ SA</t>
  </si>
  <si>
    <t>GRUPO COVAGA SA DE CV</t>
  </si>
  <si>
    <t>,0157 E</t>
  </si>
  <si>
    <t>MARIA LUZ VARGAS HURTADO</t>
  </si>
  <si>
    <t>BARONA PRODUCCIONES SA DE CV</t>
  </si>
  <si>
    <t>ALIMENTOS SUPREMOS DE ORIENTE SA DE CV</t>
  </si>
  <si>
    <t>ASO</t>
  </si>
  <si>
    <t>EMPACADORA DE CARNES FINAS PALMON SA DE CV</t>
  </si>
  <si>
    <t>EVELYN RIVAS CUAUTLE</t>
  </si>
  <si>
    <t>REYES ESPINOZA FLORES</t>
  </si>
  <si>
    <t>JULIO CESAR MATUZ CONDE</t>
  </si>
  <si>
    <t>ANTONIO TOXQUI FLORES</t>
  </si>
  <si>
    <t>HOTELS AND CONVENTION  GROUP SA DE CV</t>
  </si>
  <si>
    <t>FAUSTINO PEREZ PANTALEON</t>
  </si>
  <si>
    <t>JESUS TUXPAN PEDRAZA</t>
  </si>
  <si>
    <t>ANITA JUAREZ PALACIOS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</si>
  <si>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C L I E N T E S</t>
    </r>
  </si>
  <si>
    <t>TOTAL</t>
  </si>
  <si>
    <t>MIGUEL MEJIA GUZMAN</t>
  </si>
  <si>
    <t>TOTAL NETA</t>
  </si>
  <si>
    <t>RICARDO ZAPATA FACCUSEH</t>
  </si>
  <si>
    <t>FUNDACION DE BENEFICENCIA PRIV. CARITA DE PUEBLA IBP</t>
  </si>
  <si>
    <t>MARISOL RAMIRREZ XICONTENCATL</t>
  </si>
  <si>
    <t>MARISOL RAMIREZ XICOTENCATL</t>
  </si>
  <si>
    <t>ARTURO SANCHEZ</t>
  </si>
  <si>
    <t>MATEO FCO. VAZQUEZ GONZALEZ</t>
  </si>
  <si>
    <t>JUAN PALAFOX SALVADOR</t>
  </si>
  <si>
    <t>MONSERRAT LOPEZ ROJAS</t>
  </si>
  <si>
    <t>.0358 E</t>
  </si>
  <si>
    <t>JUAN ARRIAGA</t>
  </si>
  <si>
    <t>MUNICIPIO DE CHIAUTEMPAN TLAXCALA</t>
  </si>
  <si>
    <t>MARIA DEL PILAR LARQUE GUZMAN</t>
  </si>
  <si>
    <t>EXCELENCIA EDUCATIVA DE PUEBLA AC</t>
  </si>
  <si>
    <t>JOSE IGNACIO GOMEZ MARTINEZ  ( Maxicarnes )</t>
  </si>
  <si>
    <t>ELIZABETH ALONSO RODRIGUEZ  ( Julizz )</t>
  </si>
  <si>
    <t>VERO</t>
  </si>
  <si>
    <t>OBRADOR</t>
  </si>
  <si>
    <t>JAVIER PARRAL</t>
  </si>
  <si>
    <t>MARCO ANTONIO FLORES MENDEZ</t>
  </si>
  <si>
    <t xml:space="preserve">LEONOR FELIX CARRILLO </t>
  </si>
  <si>
    <t>ROSA VALDETANO CHICO</t>
  </si>
  <si>
    <t>JUAN MUÑOZ TLAMANI</t>
  </si>
  <si>
    <t>GUADALUPE OLIVERA</t>
  </si>
  <si>
    <t>SERGIO MORALES ROBLES</t>
  </si>
  <si>
    <t>HECTOR GONZALEZ SOTO</t>
  </si>
  <si>
    <t>ARMANDO CORDOBA JUAREZ</t>
  </si>
  <si>
    <t>XETT RADIO TLAXCALA SA DE CV</t>
  </si>
  <si>
    <t>ROGELIO TOTOYA FLORES</t>
  </si>
  <si>
    <t>COMEDORES INDS LOS ANGELES SA DE CV</t>
  </si>
  <si>
    <t>ARIEL TAFOYA FLORES</t>
  </si>
  <si>
    <t>JUAN GARCIA FLORES</t>
  </si>
  <si>
    <t>VICTOR CUAXILO ORTEGA</t>
  </si>
  <si>
    <t>JUAN GRACIA FLORES</t>
  </si>
  <si>
    <t>MARIA EPIFANIA RANGEL GARCIA</t>
  </si>
  <si>
    <t>COLEGIO AVANTE DE PÙEBLA AC</t>
  </si>
  <si>
    <t>PATY FLORES</t>
  </si>
  <si>
    <t>MARIA DE JESUS ANALCO LOPEZ</t>
  </si>
  <si>
    <t>FECHA COBRO CHEQUE</t>
  </si>
  <si>
    <t>EDITH BEZIES SANCHEZ</t>
  </si>
  <si>
    <t>JIANQUAN CHEN</t>
  </si>
  <si>
    <t>EMANUEL DE JESUS CARLOCK ACEVEDO</t>
  </si>
  <si>
    <t>YONNY HUAMAN QUISPE</t>
  </si>
  <si>
    <t>VIRGILIO MEDELLIN VIVEROS</t>
  </si>
  <si>
    <t>ALBERTO PINZON BARBOSA</t>
  </si>
  <si>
    <t>JOAQUIN SANCHEZ RUIZ</t>
  </si>
  <si>
    <t>JOSE MANUEL HEREDIA MARTINEZ</t>
  </si>
  <si>
    <t>SER SALUDABLE SA DE CV</t>
  </si>
  <si>
    <t>MARIA DEL ROSARIO GOMEZ MENDEZ</t>
  </si>
  <si>
    <t>FAUSTO FLORES PAREDES</t>
  </si>
  <si>
    <t>DOLORES</t>
  </si>
  <si>
    <t>ROBERTO ANTONIO ESTRADA ESQUIVEL</t>
  </si>
  <si>
    <t>X</t>
  </si>
  <si>
    <t>SERGIO CASTAÑEDA VARGAS</t>
  </si>
  <si>
    <t>ZEPULVEDA</t>
  </si>
  <si>
    <t>OSCAR GONZALEZ BERRO</t>
  </si>
  <si>
    <t>HECTOR HUGO ALVARADO OSORIO</t>
  </si>
  <si>
    <t>.0049 F</t>
  </si>
  <si>
    <t>Z</t>
  </si>
  <si>
    <t>C</t>
  </si>
  <si>
    <t>CONSORCIO OPTUR POBLANO SA D ECV</t>
  </si>
  <si>
    <t>EVA LUCIA CORONA OROZCO</t>
  </si>
  <si>
    <t>UNIVERSIDAD DEL VALLE DE MEXICO  SC</t>
  </si>
  <si>
    <t>PROCESADORA D´ SUBPRODUCTOS CARNES SA DE CV</t>
  </si>
  <si>
    <t>&lt;</t>
  </si>
  <si>
    <t>JUAN PABLO RODRIGUEZ RAMIREZ</t>
  </si>
  <si>
    <t>MARIA FERNANDA CRUZ TORRES</t>
  </si>
  <si>
    <t>GASTOS</t>
  </si>
  <si>
    <t>COMPRAS</t>
  </si>
  <si>
    <t>MODESTO ARMANDO MENDIETA ONOFRE</t>
  </si>
  <si>
    <t>ROBERTO CARLOS ESPERON GUTIERREZ</t>
  </si>
  <si>
    <t>MIGUEL ANGEL FLORES CLAUDIO</t>
  </si>
  <si>
    <t>YOLANDA MONTERROSAS BERISTAIN</t>
  </si>
  <si>
    <t>EDUARDO OSORIO SANTAMARINA</t>
  </si>
  <si>
    <t>MARIA CAMPOS MARCELA DOMINGUEZ</t>
  </si>
  <si>
    <t>HERMANOS MENORES CAPUCHINOS EN LOS ESTADOS UNIDOS DE MEXICO</t>
  </si>
  <si>
    <t>HOTEL POSADA MARIA SOFIA SA DE CV</t>
  </si>
  <si>
    <t>ADRIANA VIDAL SANABRIA</t>
  </si>
  <si>
    <t>VICTOR RUIZ HERNANDEZ</t>
  </si>
  <si>
    <t>CARLOS ABRAHAM LUNA ZAINUS</t>
  </si>
  <si>
    <t>OPERADORA DE SERVICIOS AIDA PALACE S DE RL DE CV</t>
  </si>
  <si>
    <t>BONSSA COMERCIO SA DE CV</t>
  </si>
  <si>
    <t>IRMA MORELIS CASTILLO TORRES</t>
  </si>
  <si>
    <t>ELIZABETH CARRERA RAMIREZ</t>
  </si>
  <si>
    <t>MARTIN HERNANDEZ ANTONIO</t>
  </si>
  <si>
    <t>HOTELS AND CONVENTION GROUP SA DE CV</t>
  </si>
  <si>
    <t>PROFESIONALES EN COMIDAS INDS SA DE CV</t>
  </si>
  <si>
    <t>AMCOR PLASTIC CONTAINERS DE MEXICO SA DE CV</t>
  </si>
  <si>
    <t>MUNICIPIO DE APETATITLAN DE ANTONIO CARVAJAL</t>
  </si>
  <si>
    <t>PARTIDO ACCION NACIONAL</t>
  </si>
  <si>
    <t>ALMA ROSA BAEZ GAONA</t>
  </si>
  <si>
    <t>DESPACHO MANUEL FLORES Y ASOCIADOS S.C</t>
  </si>
  <si>
    <t>MAXIMINO SARMIENTO AMARO</t>
  </si>
  <si>
    <t>JESUS JOFFRE VAZQUEZ JOSE RUBEN</t>
  </si>
  <si>
    <t>FAVIO LICURGO GARCIA TEMOLTZIN</t>
  </si>
  <si>
    <t>GABRIELA PAULA PALAFOX PALAFOX</t>
  </si>
  <si>
    <t>GUADALUPE TERESA RUIZ SALAZAR</t>
  </si>
  <si>
    <t>COLEGIO UNION DE CHIPILO A.C.</t>
  </si>
  <si>
    <t>INSTITUTO TECNOLOGICO SUPERIOR DE TEPEACA</t>
  </si>
  <si>
    <t>ROSA VAZQUEZ MEJIA</t>
  </si>
  <si>
    <t>MASA</t>
  </si>
  <si>
    <t>REMISIONES</t>
  </si>
  <si>
    <t>GASTRONOMICA ASPRONI DE MEXICO SA DE CV</t>
  </si>
  <si>
    <t>ROBERTO ESTRADA ESQUIVEL</t>
  </si>
  <si>
    <t>PRODUCTOS ELECTRICOS Y FERRETEROS SA DE CV</t>
  </si>
  <si>
    <t>JOSE DANIEL FELIPE ROMERO LUNA</t>
  </si>
  <si>
    <t>EMMANUEL MIRANDA HERRERA</t>
  </si>
  <si>
    <t>ULISES AGUILERA GARCIA</t>
  </si>
  <si>
    <t>MUNICIPIO DE IXTACUIXTLA DE MARIANO MATAMOROS TLAX</t>
  </si>
  <si>
    <t>INDS MAQ. DE TERMOPLASTICOS SA DE CV</t>
  </si>
  <si>
    <t>MARIA VIRGINIA GPE VAZQUEZ SIERRA</t>
  </si>
  <si>
    <t>GESTHEEE SA DE CV</t>
  </si>
  <si>
    <t>D M M DISPOSITIVOS Y MAQUINADOS MEXICANOS SA DE CV</t>
  </si>
  <si>
    <t>RADIO ALTIPLANO FM SA DE CV</t>
  </si>
  <si>
    <t>FUENTE PARA EL MUNDO AR</t>
  </si>
  <si>
    <t>ZHA0 LI GUOLIAN</t>
  </si>
  <si>
    <t>C I SUPERRIOR COMPUTER SERVICES S DE RL</t>
  </si>
  <si>
    <t>CONSTRUDISEÑO CEDOSA SA DECV</t>
  </si>
  <si>
    <t>MARIA ANDREA DE LA TLAPALAMA</t>
  </si>
  <si>
    <t>GLOBAL DE SEGURIDAD PRIVADA EJECUTIVA SA DE CV</t>
  </si>
  <si>
    <t>MARIA GUADALUPE DEL SAGRADO C VEANA RIVERA</t>
  </si>
  <si>
    <t>OSCAR CARMONA LEAL</t>
  </si>
  <si>
    <t xml:space="preserve">MUNICIPIO DE ATLIXCO PUEBLA </t>
  </si>
  <si>
    <t>SUMINISTRO Y FABRICACION DE MUEBLES CACEROS SA DE DV</t>
  </si>
  <si>
    <t>SOCIEDAD GASTRONOMICA LOS ANGELES SA DE CV</t>
  </si>
  <si>
    <t>ROGACIANO VICTOR MARTINEZ PEREZ</t>
  </si>
  <si>
    <t>ALFREDO HERNANDEZ DIAZ</t>
  </si>
  <si>
    <t>JULITA SOFIA AMASTAL TAXQUI</t>
  </si>
  <si>
    <t>FIDEL RIVERA JIMENEZ</t>
  </si>
  <si>
    <t>CAPILLAS DEL VALLE DE LOS ANGELES</t>
  </si>
  <si>
    <t>COMERCIO INT DE CARNES ODELPA SA DE CV</t>
  </si>
  <si>
    <t>PAVO AHUMADO</t>
  </si>
  <si>
    <t>.0861 F</t>
  </si>
  <si>
    <t>EL FOGONCITO</t>
  </si>
  <si>
    <t>CERRITOS</t>
  </si>
  <si>
    <t>,</t>
  </si>
  <si>
    <r>
      <rPr>
        <b/>
        <i/>
        <u/>
        <sz val="14"/>
        <color theme="1"/>
        <rFont val="Calibri"/>
        <family val="2"/>
        <scheme val="minor"/>
      </rPr>
      <t>FACTURAS    CENTRAL</t>
    </r>
    <r>
      <rPr>
        <b/>
        <sz val="14"/>
        <color theme="1"/>
        <rFont val="Calibri"/>
        <family val="2"/>
        <scheme val="minor"/>
      </rPr>
      <t xml:space="preserve">  MARZO      2011</t>
    </r>
  </si>
  <si>
    <t>LOS COMPADRES</t>
  </si>
  <si>
    <t>RICARDO LOPEZ</t>
  </si>
  <si>
    <t>JONATHAN</t>
  </si>
  <si>
    <t>KILOS</t>
  </si>
  <si>
    <t>x</t>
  </si>
  <si>
    <t>c</t>
  </si>
  <si>
    <t>PROSUBCA</t>
  </si>
  <si>
    <t>MIGUEL</t>
  </si>
  <si>
    <t>z</t>
  </si>
  <si>
    <t>Total</t>
  </si>
  <si>
    <t>T. AMARILLOS</t>
  </si>
  <si>
    <t>T. ROSAS</t>
  </si>
  <si>
    <t>#019050</t>
  </si>
  <si>
    <t>#120155</t>
  </si>
  <si>
    <t>#120300</t>
  </si>
  <si>
    <t xml:space="preserve">#018801 </t>
  </si>
  <si>
    <t xml:space="preserve"># 120051  </t>
  </si>
  <si>
    <t xml:space="preserve"># 120201  </t>
  </si>
  <si>
    <t>al</t>
  </si>
  <si>
    <t>MIERCOLES 28  DE DICIEMBRE 2011</t>
  </si>
  <si>
    <t>Vigilancia</t>
  </si>
  <si>
    <t>Enrrique</t>
  </si>
  <si>
    <t>Dely rico</t>
  </si>
  <si>
    <t>pollo</t>
  </si>
  <si>
    <t>acuario</t>
  </si>
  <si>
    <t xml:space="preserve">La paz </t>
  </si>
  <si>
    <t>Toño</t>
  </si>
  <si>
    <t>El mexicano</t>
  </si>
  <si>
    <t>DEPOSITOS</t>
  </si>
  <si>
    <t>RES FRIDA</t>
  </si>
  <si>
    <t>obrador</t>
  </si>
  <si>
    <t>FACTURAS   F E B R E RO      2 0 1 2</t>
  </si>
  <si>
    <t>JULIO</t>
  </si>
  <si>
    <t>DIONICIO</t>
  </si>
  <si>
    <t>BENJAMIN</t>
  </si>
  <si>
    <t>PONCIANO</t>
  </si>
  <si>
    <t>WELMER</t>
  </si>
  <si>
    <r>
      <rPr>
        <b/>
        <sz val="12"/>
        <color rgb="FF0000FF"/>
        <rFont val="Calibri"/>
        <family val="2"/>
        <scheme val="minor"/>
      </rPr>
      <t xml:space="preserve">C O M E R C I O  </t>
    </r>
    <r>
      <rPr>
        <b/>
        <sz val="12"/>
        <color theme="1"/>
        <rFont val="Calibri"/>
        <family val="2"/>
        <scheme val="minor"/>
      </rPr>
      <t xml:space="preserve">                                                 C L I E N T E S</t>
    </r>
  </si>
  <si>
    <t>FRANCISCO</t>
  </si>
  <si>
    <t>,0421 I</t>
  </si>
  <si>
    <t>Dev. Kso Puerco</t>
  </si>
  <si>
    <t>LEO</t>
  </si>
  <si>
    <t>RAYMUNDO LOPEZ</t>
  </si>
  <si>
    <t>SANTOS</t>
  </si>
  <si>
    <t>FELIPE</t>
  </si>
  <si>
    <t>TACOS BUO</t>
  </si>
  <si>
    <t>BASILIO</t>
  </si>
  <si>
    <t>,0897 I</t>
  </si>
  <si>
    <t>EL GRAN TACO</t>
  </si>
  <si>
    <t>CATALINA</t>
  </si>
  <si>
    <t>RENE UROZA</t>
  </si>
  <si>
    <t>,0978 J</t>
  </si>
  <si>
    <t>TIA LUPE</t>
  </si>
  <si>
    <t>FABIAN</t>
  </si>
  <si>
    <t>OMAR</t>
  </si>
  <si>
    <t>YESSICA nissan</t>
  </si>
  <si>
    <t>SUPER RIVERA</t>
  </si>
  <si>
    <t>BFELIPE</t>
  </si>
  <si>
    <t>CAFÉ Y TACO</t>
  </si>
  <si>
    <t>CARNITAS TOÑOS</t>
  </si>
  <si>
    <t>HILDA</t>
  </si>
  <si>
    <t>MIRKO</t>
  </si>
  <si>
    <t>COMIDA CHINOS Capu</t>
  </si>
  <si>
    <t>LOLITA</t>
  </si>
  <si>
    <t>DELEITAS</t>
  </si>
  <si>
    <t>ROBERTO OTERO</t>
  </si>
  <si>
    <t>EL CHIPOTLE</t>
  </si>
  <si>
    <t>CIC</t>
  </si>
  <si>
    <t>ALEJANDRO 2 gallos</t>
  </si>
  <si>
    <t>ALEX UNO</t>
  </si>
  <si>
    <t>LIBORIO</t>
  </si>
  <si>
    <t>MARIO MENDOZA</t>
  </si>
  <si>
    <t>COMIDA CHINOS P Cristal</t>
  </si>
  <si>
    <t>09 NOVIEMBRE 2012.</t>
  </si>
  <si>
    <t>639 L</t>
  </si>
  <si>
    <t>774 L</t>
  </si>
  <si>
    <t>791 L</t>
  </si>
  <si>
    <t>795 L</t>
  </si>
  <si>
    <t>811 L</t>
  </si>
  <si>
    <t>875 L</t>
  </si>
  <si>
    <t>876 L</t>
  </si>
  <si>
    <t>914 L</t>
  </si>
  <si>
    <t>918 L</t>
  </si>
  <si>
    <t>919 L</t>
  </si>
  <si>
    <t>920 L</t>
  </si>
  <si>
    <t>921 L</t>
  </si>
  <si>
    <t>922 L</t>
  </si>
  <si>
    <t xml:space="preserve">923 L </t>
  </si>
  <si>
    <t>925 L</t>
  </si>
  <si>
    <t>926 L</t>
  </si>
  <si>
    <t>928 L</t>
  </si>
  <si>
    <t>929 L</t>
  </si>
  <si>
    <t>931 L</t>
  </si>
  <si>
    <t>930 L</t>
  </si>
  <si>
    <t>932 L</t>
  </si>
  <si>
    <t xml:space="preserve">933 L </t>
  </si>
  <si>
    <t>934 L</t>
  </si>
  <si>
    <t>935 L</t>
  </si>
  <si>
    <t xml:space="preserve">CARLOS </t>
  </si>
  <si>
    <t>936 L</t>
  </si>
  <si>
    <t>938 L</t>
  </si>
  <si>
    <t>939 L</t>
  </si>
  <si>
    <t>942 l</t>
  </si>
  <si>
    <t>0001 M</t>
  </si>
  <si>
    <t>N.V.</t>
  </si>
  <si>
    <t>T.AMARILLOS</t>
  </si>
  <si>
    <t>T.ROSAS</t>
  </si>
  <si>
    <t>COMPAS</t>
  </si>
  <si>
    <t>FRANCO</t>
  </si>
  <si>
    <t>ARCADIO</t>
  </si>
  <si>
    <t>ISAAC</t>
  </si>
  <si>
    <t xml:space="preserve">ANGEL 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</si>
  <si>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</si>
  <si>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</si>
  <si>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</si>
  <si>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ALEX</t>
  </si>
  <si>
    <t>GALLOS</t>
  </si>
  <si>
    <t>EL BURLADERO</t>
  </si>
  <si>
    <t>,0530 M</t>
  </si>
  <si>
    <t>HOTEL TERMINAL</t>
  </si>
  <si>
    <t>MINERVA</t>
  </si>
  <si>
    <t>,0798 M</t>
  </si>
  <si>
    <t>,0780 M</t>
  </si>
  <si>
    <t>PATY MONTAÑO</t>
  </si>
  <si>
    <t>SR. HECTOR</t>
  </si>
  <si>
    <t>LA TABERNA</t>
  </si>
  <si>
    <t>11 FEBRERO .,2013</t>
  </si>
  <si>
    <t>,0025 N</t>
  </si>
  <si>
    <t>ESTEBAN ANTUÑANO</t>
  </si>
  <si>
    <t>CENADURIA Sn FRANCISCO</t>
  </si>
  <si>
    <t>LUIS MARTINEZ</t>
  </si>
  <si>
    <t>CRISTO REY</t>
  </si>
  <si>
    <t>cacho</t>
  </si>
  <si>
    <t>ONESIMO</t>
  </si>
  <si>
    <t>EL SAGRADO CORAZON</t>
  </si>
  <si>
    <t>PASTORCITO</t>
  </si>
  <si>
    <t>POBLANITO</t>
  </si>
  <si>
    <t>,0516 N</t>
  </si>
  <si>
    <t xml:space="preserve">DEPOSITO </t>
  </si>
  <si>
    <t>MARINE</t>
  </si>
  <si>
    <t>,0598 N</t>
  </si>
  <si>
    <t>,0721 N</t>
  </si>
  <si>
    <t>NOBLEZA</t>
  </si>
  <si>
    <t xml:space="preserve"> TACOS JIRETH</t>
  </si>
  <si>
    <t>A</t>
  </si>
  <si>
    <t>RICARDO VALE</t>
  </si>
  <si>
    <t>cocina Oaxaca</t>
  </si>
  <si>
    <t>,0248 Ñ</t>
  </si>
  <si>
    <t>LUIS HERRERA</t>
  </si>
  <si>
    <t>JUQUILITA</t>
  </si>
  <si>
    <t>,0403 Ñ</t>
  </si>
  <si>
    <t>ROCIO</t>
  </si>
  <si>
    <t>VALENTIN</t>
  </si>
  <si>
    <t>,0629 Ñ</t>
  </si>
  <si>
    <t>BETO</t>
  </si>
  <si>
    <t>ALBERTO</t>
  </si>
  <si>
    <t>GRAN POBLANO</t>
  </si>
  <si>
    <t>CLAVIJERO</t>
  </si>
  <si>
    <t>,0717 Ñ</t>
  </si>
  <si>
    <t>GEORGINA</t>
  </si>
  <si>
    <t>,0783 Ñ</t>
  </si>
  <si>
    <t>,0835 Ñ</t>
  </si>
  <si>
    <t>JOSE MANUEL</t>
  </si>
  <si>
    <t>VICKI</t>
  </si>
  <si>
    <t>FELIX  CEREZO</t>
  </si>
  <si>
    <t>PABLO MUNOZ</t>
  </si>
  <si>
    <t>ELSA</t>
  </si>
  <si>
    <t>BUGAMBILIAS</t>
  </si>
  <si>
    <t>,0037 O</t>
  </si>
  <si>
    <t>JULIAN NAVA</t>
  </si>
  <si>
    <t>,0091 O</t>
  </si>
  <si>
    <t>CHINOS ANIMAS</t>
  </si>
  <si>
    <t>VICTOR SOSA</t>
  </si>
  <si>
    <t>GUILLERMO</t>
  </si>
  <si>
    <t>,0294 O</t>
  </si>
  <si>
    <t>Charly</t>
  </si>
  <si>
    <t>VICENTE</t>
  </si>
  <si>
    <t>OSVALDO</t>
  </si>
  <si>
    <t>,0416 O</t>
  </si>
  <si>
    <t>JOSE MONTES</t>
  </si>
  <si>
    <t>,0433 O</t>
  </si>
  <si>
    <t>HERMAN ROBLEDO</t>
  </si>
  <si>
    <t>HIPOLITO</t>
  </si>
  <si>
    <t>,0561 O</t>
  </si>
  <si>
    <t>,0562 O</t>
  </si>
  <si>
    <t>,0580 O</t>
  </si>
  <si>
    <t>GUADALUPE PALMA</t>
  </si>
  <si>
    <t>,0656 O</t>
  </si>
  <si>
    <t>ANTONIO HERRERA</t>
  </si>
  <si>
    <t>ROYAL GURMET</t>
  </si>
  <si>
    <t>CRUZ</t>
  </si>
  <si>
    <t>ALEJANDRO</t>
  </si>
  <si>
    <t>VENANCIO LOPEZ</t>
  </si>
  <si>
    <t>GERARDO FRA</t>
  </si>
  <si>
    <t>CARNICERIA RENDON</t>
  </si>
  <si>
    <t>PORFIRIO</t>
  </si>
  <si>
    <t>ENRRIQUE</t>
  </si>
  <si>
    <t>GALICIA</t>
  </si>
  <si>
    <t>MIRADOR</t>
  </si>
  <si>
    <t>ALAN</t>
  </si>
  <si>
    <t>EDUARDO BRITO</t>
  </si>
  <si>
    <t>,0865 O</t>
  </si>
  <si>
    <t>MORILLOTLA</t>
  </si>
  <si>
    <t>LORENZO</t>
  </si>
  <si>
    <t>BURROTE</t>
  </si>
  <si>
    <t>CONTADORES</t>
  </si>
  <si>
    <t>P</t>
  </si>
  <si>
    <t>NOE</t>
  </si>
  <si>
    <t>ELVIRA</t>
  </si>
  <si>
    <t>,0179 P</t>
  </si>
  <si>
    <t>EVERARDO</t>
  </si>
  <si>
    <t>GONZALO</t>
  </si>
  <si>
    <t>ALONDRA</t>
  </si>
  <si>
    <t>,0249 P</t>
  </si>
  <si>
    <t>,0263 P</t>
  </si>
  <si>
    <t>,0266 P</t>
  </si>
  <si>
    <t>PERFECTO</t>
  </si>
  <si>
    <t>,0278 P</t>
  </si>
  <si>
    <t>,0292 P</t>
  </si>
  <si>
    <t>,0295 P</t>
  </si>
  <si>
    <t>MAGO</t>
  </si>
  <si>
    <t>,0310 P</t>
  </si>
  <si>
    <t>,0339 p</t>
  </si>
  <si>
    <t>,0366 P</t>
  </si>
  <si>
    <t>LUPITA LEDO</t>
  </si>
  <si>
    <t>MAURICIO</t>
  </si>
  <si>
    <t>METEPEC</t>
  </si>
  <si>
    <t>MARTIN</t>
  </si>
  <si>
    <t>FROYLAND</t>
  </si>
  <si>
    <t>,0571 P</t>
  </si>
  <si>
    <t>JOAQUIN</t>
  </si>
  <si>
    <t>,0610 P</t>
  </si>
  <si>
    <t>JOANA</t>
  </si>
  <si>
    <t>CHOLULA</t>
  </si>
  <si>
    <t>,0619 P</t>
  </si>
  <si>
    <t>,0634 P</t>
  </si>
  <si>
    <t>,0643 P</t>
  </si>
  <si>
    <t>,0658 P</t>
  </si>
  <si>
    <t>,0660 P</t>
  </si>
  <si>
    <t>,0677 P</t>
  </si>
  <si>
    <t>,0683 P</t>
  </si>
  <si>
    <t>,0694 P</t>
  </si>
  <si>
    <t>,0708 P</t>
  </si>
  <si>
    <t>,0721 P</t>
  </si>
  <si>
    <t>,0732 P</t>
  </si>
  <si>
    <t>,0735 P</t>
  </si>
  <si>
    <t>,0751 P</t>
  </si>
  <si>
    <t>,0756 P</t>
  </si>
  <si>
    <t>,0759 P</t>
  </si>
  <si>
    <t>,0760 P</t>
  </si>
  <si>
    <t>,0768 P</t>
  </si>
  <si>
    <t>,0779 P</t>
  </si>
  <si>
    <t>,0794 P</t>
  </si>
  <si>
    <t>,0795 P</t>
  </si>
  <si>
    <t>,0801 P</t>
  </si>
  <si>
    <t>,0802 P</t>
  </si>
  <si>
    <t>,0809 P</t>
  </si>
  <si>
    <t>,0810 P</t>
  </si>
  <si>
    <t>,0817 P</t>
  </si>
  <si>
    <t>,0819 P</t>
  </si>
  <si>
    <t>,0827 P</t>
  </si>
  <si>
    <t>,0837 P</t>
  </si>
  <si>
    <t>,0840 P</t>
  </si>
  <si>
    <t>,0852 P</t>
  </si>
  <si>
    <t>,0865 P</t>
  </si>
  <si>
    <t>,0876 P</t>
  </si>
  <si>
    <t>,0877 P</t>
  </si>
  <si>
    <t>REMISIONES DE    AGOSTO     2 0  1 3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</si>
  <si>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</si>
  <si>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</si>
  <si>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</si>
  <si>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</si>
  <si>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</si>
  <si>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</si>
  <si>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</si>
  <si>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</si>
  <si>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</si>
  <si>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</si>
  <si>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</si>
  <si>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</si>
  <si>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</si>
  <si>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</si>
  <si>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</si>
  <si>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</si>
  <si>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</si>
  <si>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</si>
  <si>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</si>
  <si>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</si>
  <si>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</si>
  <si>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</si>
  <si>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</si>
  <si>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</si>
  <si>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</si>
  <si>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</si>
  <si>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</si>
  <si>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</si>
  <si>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</si>
  <si>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</si>
  <si>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</si>
  <si>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</si>
  <si>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,0914</t>
  </si>
  <si>
    <t>,0915</t>
  </si>
  <si>
    <t>,0916</t>
  </si>
  <si>
    <t>,0917</t>
  </si>
  <si>
    <t>,0918</t>
  </si>
  <si>
    <t>,0919</t>
  </si>
  <si>
    <t>,0920</t>
  </si>
  <si>
    <t>,0921</t>
  </si>
  <si>
    <t>,0922</t>
  </si>
  <si>
    <t>,0923</t>
  </si>
  <si>
    <t>,0924</t>
  </si>
  <si>
    <t>,0925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</si>
  <si>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</si>
  <si>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</si>
  <si>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</si>
  <si>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</si>
  <si>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</si>
  <si>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</si>
  <si>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</si>
  <si>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</si>
  <si>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</si>
  <si>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</si>
  <si>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</si>
  <si>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,0937</t>
  </si>
  <si>
    <t>,0938</t>
  </si>
  <si>
    <t>,0939</t>
  </si>
  <si>
    <t>,0940</t>
  </si>
  <si>
    <t>,0941</t>
  </si>
  <si>
    <t>,0942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</si>
  <si>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</si>
  <si>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</si>
  <si>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</si>
  <si>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</si>
  <si>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</si>
  <si>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</si>
  <si>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</si>
  <si>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</si>
  <si>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</si>
  <si>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</si>
  <si>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</si>
  <si>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</si>
  <si>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</si>
  <si>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</si>
  <si>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</si>
  <si>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</si>
  <si>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</si>
  <si>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</si>
  <si>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</si>
  <si>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</si>
  <si>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</si>
  <si>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</si>
  <si>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</si>
  <si>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</si>
  <si>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</si>
  <si>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</si>
  <si>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</si>
  <si>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</si>
  <si>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</si>
  <si>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</si>
  <si>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</si>
  <si>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</si>
  <si>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</si>
  <si>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,0978</t>
  </si>
  <si>
    <t>,0979</t>
  </si>
  <si>
    <t>,0980</t>
  </si>
  <si>
    <t>,0981</t>
  </si>
  <si>
    <t>,0982</t>
  </si>
  <si>
    <t>,0983</t>
  </si>
  <si>
    <t>,0984</t>
  </si>
  <si>
    <t>,0985</t>
  </si>
  <si>
    <t>,0986</t>
  </si>
  <si>
    <t>,0987</t>
  </si>
  <si>
    <t>,0989</t>
  </si>
  <si>
    <t>,0990</t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</si>
  <si>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AGOSTO           2 0 1 3</t>
    </r>
  </si>
  <si>
    <t>TARZILA</t>
  </si>
  <si>
    <t xml:space="preserve">,0680 P </t>
  </si>
  <si>
    <t xml:space="preserve">NORMA LEDO </t>
  </si>
  <si>
    <t xml:space="preserve">,0623 O </t>
  </si>
  <si>
    <t xml:space="preserve">,0739 O </t>
  </si>
  <si>
    <t xml:space="preserve">,0912 O </t>
  </si>
  <si>
    <t xml:space="preserve">,0126 P </t>
  </si>
  <si>
    <t>131  A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</si>
  <si>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</si>
  <si>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</si>
  <si>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</si>
  <si>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</si>
  <si>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</si>
  <si>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</si>
  <si>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</si>
  <si>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</si>
  <si>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</si>
  <si>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</si>
  <si>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,0001</t>
  </si>
  <si>
    <t>Q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</si>
  <si>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</si>
  <si>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</si>
  <si>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</si>
  <si>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</si>
  <si>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</si>
  <si>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</si>
  <si>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</si>
  <si>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</si>
  <si>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</si>
  <si>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</si>
  <si>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</si>
  <si>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</si>
  <si>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</si>
  <si>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</si>
  <si>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</si>
  <si>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</si>
  <si>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</si>
  <si>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</si>
  <si>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</si>
  <si>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</si>
  <si>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</si>
  <si>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</si>
  <si>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</si>
  <si>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</si>
  <si>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</si>
  <si>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</si>
  <si>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</si>
  <si>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</si>
  <si>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</si>
  <si>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</si>
  <si>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</si>
  <si>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</si>
  <si>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</si>
  <si>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</si>
  <si>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</si>
  <si>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</si>
  <si>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</si>
  <si>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</si>
  <si>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</si>
  <si>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</si>
  <si>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</si>
  <si>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</si>
  <si>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</si>
  <si>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</si>
  <si>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</si>
  <si>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</si>
  <si>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</si>
  <si>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</si>
  <si>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</si>
  <si>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</si>
  <si>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</si>
  <si>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</si>
  <si>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</si>
  <si>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</si>
  <si>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</si>
  <si>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</si>
  <si>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</si>
  <si>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</si>
  <si>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</si>
  <si>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</si>
  <si>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</si>
  <si>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</si>
  <si>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</si>
  <si>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</si>
  <si>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</si>
  <si>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</si>
  <si>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</si>
  <si>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</si>
  <si>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</si>
  <si>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</si>
  <si>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</si>
  <si>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</si>
  <si>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</si>
  <si>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</si>
  <si>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</si>
  <si>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</si>
  <si>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</si>
  <si>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</si>
  <si>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</si>
  <si>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</si>
  <si>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</si>
  <si>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</si>
  <si>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</si>
  <si>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</si>
  <si>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</si>
  <si>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</si>
  <si>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</si>
  <si>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</si>
  <si>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</si>
  <si>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</si>
  <si>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</si>
  <si>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</si>
  <si>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</si>
  <si>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</si>
  <si>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</si>
  <si>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</si>
  <si>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</si>
  <si>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</si>
  <si>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</si>
  <si>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</si>
  <si>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</si>
  <si>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</si>
  <si>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</si>
  <si>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</si>
  <si>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</si>
  <si>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</si>
  <si>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</si>
  <si>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</si>
  <si>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</si>
  <si>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</si>
  <si>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</si>
  <si>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</si>
  <si>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</si>
  <si>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</si>
  <si>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</si>
  <si>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</si>
  <si>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</si>
  <si>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</si>
  <si>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</si>
  <si>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</si>
  <si>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</si>
  <si>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</si>
  <si>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</si>
  <si>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</si>
  <si>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</si>
  <si>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</si>
  <si>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</si>
  <si>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</si>
  <si>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,0133</t>
  </si>
  <si>
    <t>,0134</t>
  </si>
  <si>
    <t>,0135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</si>
  <si>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</si>
  <si>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</si>
  <si>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</si>
  <si>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</si>
  <si>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</si>
  <si>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</si>
  <si>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</si>
  <si>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</si>
  <si>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</si>
  <si>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</si>
  <si>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</si>
  <si>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</si>
  <si>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</si>
  <si>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</si>
  <si>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</si>
  <si>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</si>
  <si>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</si>
  <si>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</si>
  <si>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</si>
  <si>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</si>
  <si>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</si>
  <si>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</si>
  <si>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</si>
  <si>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</si>
  <si>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</si>
  <si>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</si>
  <si>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</si>
  <si>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</si>
  <si>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</si>
  <si>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</si>
  <si>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</si>
  <si>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</si>
  <si>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</si>
  <si>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</si>
  <si>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</si>
  <si>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</si>
  <si>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</si>
  <si>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</si>
  <si>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</si>
  <si>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</si>
  <si>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</si>
  <si>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</si>
  <si>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</si>
  <si>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</si>
  <si>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</si>
  <si>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</si>
  <si>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</si>
  <si>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</si>
  <si>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</si>
  <si>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</si>
  <si>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</si>
  <si>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</si>
  <si>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</si>
  <si>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</si>
  <si>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</si>
  <si>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</si>
  <si>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</si>
  <si>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</si>
  <si>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</si>
  <si>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</si>
  <si>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</si>
  <si>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</si>
  <si>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</si>
  <si>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</si>
  <si>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</si>
  <si>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</si>
  <si>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</si>
  <si>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</si>
  <si>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</si>
  <si>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</si>
  <si>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</si>
  <si>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</si>
  <si>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</si>
  <si>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</si>
  <si>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</si>
  <si>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</si>
  <si>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</si>
  <si>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</si>
  <si>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</si>
  <si>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</si>
  <si>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</si>
  <si>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</si>
  <si>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</si>
  <si>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</si>
  <si>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</si>
  <si>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</si>
  <si>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</si>
  <si>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</si>
  <si>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</si>
  <si>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</si>
  <si>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</si>
  <si>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</si>
  <si>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</si>
  <si>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</si>
  <si>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</si>
  <si>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</si>
  <si>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</si>
  <si>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</si>
  <si>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</si>
  <si>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</si>
  <si>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</si>
  <si>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</si>
  <si>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</si>
  <si>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</si>
  <si>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</si>
  <si>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</si>
  <si>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</si>
  <si>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</si>
  <si>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</si>
  <si>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</si>
  <si>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</si>
  <si>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</si>
  <si>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</si>
  <si>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</si>
  <si>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</si>
  <si>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</si>
  <si>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</si>
  <si>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</si>
  <si>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</si>
  <si>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</si>
  <si>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</si>
  <si>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</si>
  <si>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</si>
  <si>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</si>
  <si>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</si>
  <si>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</si>
  <si>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</si>
  <si>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</si>
  <si>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</si>
  <si>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</si>
  <si>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</si>
  <si>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</si>
  <si>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</si>
  <si>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</si>
  <si>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</si>
  <si>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</si>
  <si>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</si>
  <si>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</si>
  <si>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</si>
  <si>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</si>
  <si>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</si>
  <si>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</si>
  <si>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</si>
  <si>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</si>
  <si>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</si>
  <si>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</si>
  <si>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</si>
  <si>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</si>
  <si>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</si>
  <si>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</si>
  <si>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</si>
  <si>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</si>
  <si>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</si>
  <si>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</si>
  <si>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</si>
  <si>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</si>
  <si>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</si>
  <si>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</si>
  <si>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</si>
  <si>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</si>
  <si>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</si>
  <si>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</si>
  <si>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</si>
  <si>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</si>
  <si>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</si>
  <si>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</si>
  <si>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</si>
  <si>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</si>
  <si>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</si>
  <si>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</si>
  <si>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</si>
  <si>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</si>
  <si>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</si>
  <si>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</si>
  <si>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</si>
  <si>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</si>
  <si>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</si>
  <si>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</si>
  <si>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</si>
  <si>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</si>
  <si>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</si>
  <si>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</si>
  <si>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</si>
  <si>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</si>
  <si>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</si>
  <si>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</si>
  <si>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</si>
  <si>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</si>
  <si>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</si>
  <si>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</si>
  <si>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</si>
  <si>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</si>
  <si>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,0331</t>
  </si>
  <si>
    <t>,0332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</si>
  <si>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</si>
  <si>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</si>
  <si>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</si>
  <si>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</si>
  <si>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</si>
  <si>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</si>
  <si>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</si>
  <si>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</si>
  <si>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</si>
  <si>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</si>
  <si>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</si>
  <si>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</si>
  <si>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</si>
  <si>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</si>
  <si>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</si>
  <si>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</si>
  <si>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</si>
  <si>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</si>
  <si>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</si>
  <si>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</si>
  <si>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</si>
  <si>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</si>
  <si>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</si>
  <si>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</si>
  <si>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</si>
  <si>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</si>
  <si>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</si>
  <si>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</si>
  <si>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</si>
  <si>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</si>
  <si>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</si>
  <si>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</si>
  <si>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</si>
  <si>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</si>
  <si>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</si>
  <si>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</si>
  <si>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</si>
  <si>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</si>
  <si>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</si>
  <si>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</si>
  <si>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</si>
  <si>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</si>
  <si>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</si>
  <si>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</si>
  <si>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</si>
  <si>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</si>
  <si>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</si>
  <si>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</si>
  <si>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</si>
  <si>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</si>
  <si>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</si>
  <si>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</si>
  <si>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</si>
  <si>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</si>
  <si>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</si>
  <si>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</si>
  <si>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</si>
  <si>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</si>
  <si>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</si>
  <si>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</si>
  <si>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</si>
  <si>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</si>
  <si>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</si>
  <si>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</si>
  <si>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</si>
  <si>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</si>
  <si>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</si>
  <si>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</si>
  <si>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</si>
  <si>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</si>
  <si>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</si>
  <si>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</si>
  <si>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</si>
  <si>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</si>
  <si>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</si>
  <si>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</si>
  <si>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</si>
  <si>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</si>
  <si>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</si>
  <si>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</si>
  <si>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</si>
  <si>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</si>
  <si>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,0418</t>
  </si>
  <si>
    <t>,0419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</si>
  <si>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</si>
  <si>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</si>
  <si>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</si>
  <si>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</si>
  <si>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</si>
  <si>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</si>
  <si>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</si>
  <si>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</si>
  <si>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</si>
  <si>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</si>
  <si>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</si>
  <si>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</si>
  <si>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</si>
  <si>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</si>
  <si>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</si>
  <si>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</si>
  <si>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</si>
  <si>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</si>
  <si>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</si>
  <si>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</si>
  <si>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</si>
  <si>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,0441</t>
  </si>
  <si>
    <t>,0442</t>
  </si>
  <si>
    <t>,0443</t>
  </si>
  <si>
    <t>,0444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</si>
  <si>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</si>
  <si>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</si>
  <si>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</si>
  <si>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</si>
  <si>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</si>
  <si>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</si>
  <si>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</si>
  <si>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</si>
  <si>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,0455</t>
  </si>
  <si>
    <t>,0456</t>
  </si>
  <si>
    <t>,0457</t>
  </si>
  <si>
    <t>,0458</t>
  </si>
  <si>
    <t>,0459</t>
  </si>
  <si>
    <t>,0460</t>
  </si>
  <si>
    <t>,0461</t>
  </si>
  <si>
    <t>,0462</t>
  </si>
  <si>
    <t>,0463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</si>
  <si>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</si>
  <si>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</si>
  <si>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</si>
  <si>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</si>
  <si>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</si>
  <si>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</si>
  <si>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</si>
  <si>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</si>
  <si>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</si>
  <si>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</si>
  <si>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</si>
  <si>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</si>
  <si>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</si>
  <si>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</si>
  <si>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</si>
  <si>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</si>
  <si>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</si>
  <si>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</si>
  <si>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</si>
  <si>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</si>
  <si>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</si>
  <si>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</si>
  <si>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</si>
  <si>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</si>
  <si>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</si>
  <si>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</si>
  <si>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</si>
  <si>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</si>
  <si>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</si>
  <si>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</si>
  <si>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</si>
  <si>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ARABE</t>
  </si>
  <si>
    <t>LA MORENA</t>
  </si>
  <si>
    <t>MABY</t>
  </si>
  <si>
    <t>DELEITA</t>
  </si>
  <si>
    <t>BUHO</t>
  </si>
  <si>
    <t>CONCHITA</t>
  </si>
  <si>
    <t>ALFREDO</t>
  </si>
  <si>
    <t>CANCELADA</t>
  </si>
  <si>
    <t>CENTRO</t>
  </si>
  <si>
    <t>HEROES</t>
  </si>
  <si>
    <t>CARNITAS SANTA FE</t>
  </si>
  <si>
    <t>TACOS DON RAMON</t>
  </si>
  <si>
    <t>BLANCA ESTELA</t>
  </si>
  <si>
    <t>,0210 Q</t>
  </si>
  <si>
    <t>,0211 Q</t>
  </si>
  <si>
    <t>,0212 Q</t>
  </si>
  <si>
    <t>,0213 Q</t>
  </si>
  <si>
    <t>,0214 Q</t>
  </si>
  <si>
    <t>,0215 Q</t>
  </si>
  <si>
    <t>,0216 Q MABY</t>
  </si>
  <si>
    <t>,0217 Q</t>
  </si>
  <si>
    <t>,0218 Q</t>
  </si>
  <si>
    <t>,0219 Q</t>
  </si>
  <si>
    <t>,0220 Q</t>
  </si>
  <si>
    <t>,0221 Q</t>
  </si>
  <si>
    <t>,0222 Q</t>
  </si>
  <si>
    <t>,0223 Q</t>
  </si>
  <si>
    <t>,0224 Q</t>
  </si>
  <si>
    <t>,0225 Q</t>
  </si>
  <si>
    <t>,0226 Q</t>
  </si>
  <si>
    <t>,0228 Q CENTRO</t>
  </si>
  <si>
    <t>,0229 Q</t>
  </si>
  <si>
    <t>,0230 Q</t>
  </si>
  <si>
    <t>,0231 Q</t>
  </si>
  <si>
    <t>,0232 Q</t>
  </si>
  <si>
    <t>,0233 Q</t>
  </si>
  <si>
    <t>,0234 Q</t>
  </si>
  <si>
    <t>,0235 Q</t>
  </si>
  <si>
    <t>,0236 Q</t>
  </si>
  <si>
    <t>,0237 Q Capu</t>
  </si>
  <si>
    <t>,0238 Q</t>
  </si>
  <si>
    <t>,0239 Q</t>
  </si>
  <si>
    <t>,0240 Q</t>
  </si>
  <si>
    <t>,0241 Q</t>
  </si>
  <si>
    <t>,0242 Q</t>
  </si>
  <si>
    <t>,0243 Q</t>
  </si>
  <si>
    <t>,0245 Q</t>
  </si>
  <si>
    <t>,0246 Q</t>
  </si>
  <si>
    <t>,0247 Q</t>
  </si>
  <si>
    <t>Carniceria</t>
  </si>
  <si>
    <t>,0248 Q</t>
  </si>
  <si>
    <t>,0249 Q</t>
  </si>
  <si>
    <t>,0250 Q MABY</t>
  </si>
  <si>
    <t>,0251 Q</t>
  </si>
  <si>
    <t>,0252 Q</t>
  </si>
  <si>
    <t>,0254 Q</t>
  </si>
  <si>
    <t>CARNES GÜERO</t>
  </si>
  <si>
    <t>TACOS EL MORENO</t>
  </si>
  <si>
    <t>,0263 Q</t>
  </si>
  <si>
    <t>,0264 Q</t>
  </si>
  <si>
    <t>COCINA FRIDA</t>
  </si>
  <si>
    <t>BRAULIO</t>
  </si>
  <si>
    <t>,0255 Q</t>
  </si>
  <si>
    <t>,0256 Q</t>
  </si>
  <si>
    <t>,0257 Q</t>
  </si>
  <si>
    <t>,0258 Q</t>
  </si>
  <si>
    <t>,0259 Q</t>
  </si>
  <si>
    <t>,0260 Q</t>
  </si>
  <si>
    <t>,0261 Q</t>
  </si>
  <si>
    <t>,0262 Q</t>
  </si>
  <si>
    <t>,0265 Q</t>
  </si>
  <si>
    <t>,0266 Q Capu</t>
  </si>
  <si>
    <t>,0267 Q CENTRO</t>
  </si>
  <si>
    <t>,0268 Q</t>
  </si>
  <si>
    <t>,0269 Q</t>
  </si>
  <si>
    <t>,0270 Q</t>
  </si>
  <si>
    <t>,0271 Q</t>
  </si>
  <si>
    <t>,0272 Q</t>
  </si>
  <si>
    <t>,0273 Q</t>
  </si>
  <si>
    <t>,0274 Q</t>
  </si>
  <si>
    <t>,0275 Q</t>
  </si>
  <si>
    <t>,0276 Q</t>
  </si>
  <si>
    <t>,0123 Q</t>
  </si>
  <si>
    <t>,0095 Q</t>
  </si>
  <si>
    <t>,0094 Q</t>
  </si>
  <si>
    <t>,0193 Q</t>
  </si>
  <si>
    <t>,0195 Q</t>
  </si>
  <si>
    <t>,0201 Q</t>
  </si>
  <si>
    <t>,0203 Q</t>
  </si>
  <si>
    <t>GRACIELA</t>
  </si>
  <si>
    <t>ZACATLAN</t>
  </si>
  <si>
    <t>,0277 Q</t>
  </si>
  <si>
    <t>,0278 Q MABY</t>
  </si>
  <si>
    <t>,0279 Q</t>
  </si>
  <si>
    <t>,0280 Q</t>
  </si>
  <si>
    <t>,0281 Q</t>
  </si>
  <si>
    <t>,0282 Q</t>
  </si>
  <si>
    <t>,0283 Q</t>
  </si>
  <si>
    <t>,0284 Q</t>
  </si>
  <si>
    <t>,0285 Q</t>
  </si>
  <si>
    <t>,0286 Q</t>
  </si>
  <si>
    <t>,0287 Q</t>
  </si>
  <si>
    <t>,0288 Q</t>
  </si>
  <si>
    <t>,0289 Q</t>
  </si>
  <si>
    <t>,0290 Q Capu</t>
  </si>
  <si>
    <t>,0291 Q</t>
  </si>
  <si>
    <t>,0292 Q</t>
  </si>
  <si>
    <t>,0293 Q</t>
  </si>
  <si>
    <t>,0295 Q</t>
  </si>
  <si>
    <t>,0296 Q</t>
  </si>
  <si>
    <t>,0893 P</t>
  </si>
  <si>
    <t>,0923 P</t>
  </si>
  <si>
    <t>,0943 P</t>
  </si>
  <si>
    <t>,0980 P</t>
  </si>
  <si>
    <t>,0981 P</t>
  </si>
  <si>
    <t>,0999 P</t>
  </si>
  <si>
    <t>,0022 Q</t>
  </si>
  <si>
    <t>,0043 Q</t>
  </si>
  <si>
    <t>,0064 Q</t>
  </si>
  <si>
    <t>,0078 Q</t>
  </si>
  <si>
    <t>,0100 Q</t>
  </si>
  <si>
    <t>,0131 Q</t>
  </si>
  <si>
    <t>,0160 Q</t>
  </si>
  <si>
    <t>,0167 Q</t>
  </si>
  <si>
    <t>,0185 Q</t>
  </si>
  <si>
    <t>,0192 Q</t>
  </si>
  <si>
    <t>,0196 Q</t>
  </si>
  <si>
    <t>LUIS</t>
  </si>
  <si>
    <t>,0297 Q</t>
  </si>
  <si>
    <t>,0298 Q</t>
  </si>
  <si>
    <t>,0301 Q</t>
  </si>
  <si>
    <t>,0303 Q</t>
  </si>
  <si>
    <t>,0304 Q</t>
  </si>
  <si>
    <t>,0305 Q</t>
  </si>
  <si>
    <t>,0306 Q</t>
  </si>
  <si>
    <t>,0307 Q</t>
  </si>
  <si>
    <t>,0308 Q</t>
  </si>
  <si>
    <t>,0309 Q Capu</t>
  </si>
  <si>
    <t>,0310 Q</t>
  </si>
  <si>
    <t>,0311 Q</t>
  </si>
  <si>
    <t>,0312 Q</t>
  </si>
  <si>
    <t>,0313 Q</t>
  </si>
  <si>
    <t>,0314 Q</t>
  </si>
  <si>
    <t>,0315 Q</t>
  </si>
  <si>
    <t>,0316 Q</t>
  </si>
  <si>
    <t>,0317 Q</t>
  </si>
  <si>
    <t>,0318 Q</t>
  </si>
  <si>
    <t>,0319 Q</t>
  </si>
  <si>
    <t>,0320 Q NORMA</t>
  </si>
  <si>
    <t>,0321 Q</t>
  </si>
  <si>
    <t>,0322 Q</t>
  </si>
  <si>
    <t>,0323 Q</t>
  </si>
  <si>
    <t>,0324 Q</t>
  </si>
  <si>
    <t>,0300 Q</t>
  </si>
  <si>
    <t>,0984 P</t>
  </si>
  <si>
    <t>,0985 P</t>
  </si>
  <si>
    <t>,0018 Q</t>
  </si>
  <si>
    <t>,0030 Q</t>
  </si>
  <si>
    <t>,0049 Q</t>
  </si>
  <si>
    <t>,0080 Q</t>
  </si>
  <si>
    <t>,0099 Q</t>
  </si>
  <si>
    <t>CEREZO</t>
  </si>
  <si>
    <t>,0302 Q</t>
  </si>
  <si>
    <t>,0325 Q MABY</t>
  </si>
  <si>
    <t>,0326 Q</t>
  </si>
  <si>
    <t>,0327 Q</t>
  </si>
  <si>
    <t>,0328 Q</t>
  </si>
  <si>
    <t>,0329 Q</t>
  </si>
  <si>
    <t>,0330 Q</t>
  </si>
  <si>
    <t>,0331 Q</t>
  </si>
  <si>
    <t>,0332 Q</t>
  </si>
  <si>
    <t>,0333 Q</t>
  </si>
  <si>
    <t>,0334 Q</t>
  </si>
  <si>
    <t>,0335 Q</t>
  </si>
  <si>
    <t>,0336 Q</t>
  </si>
  <si>
    <t>,0337 Q</t>
  </si>
  <si>
    <t>,0338 Q</t>
  </si>
  <si>
    <t>,0339 Q</t>
  </si>
  <si>
    <t>,0340 Q</t>
  </si>
  <si>
    <t>,0341 Q</t>
  </si>
  <si>
    <t>,0342 Q CENTRO</t>
  </si>
  <si>
    <t>,0343 Q</t>
  </si>
  <si>
    <t>,0344 Q Capu</t>
  </si>
  <si>
    <t>,0345 Q</t>
  </si>
  <si>
    <t>,0346 Q</t>
  </si>
  <si>
    <t>,0347 Q</t>
  </si>
  <si>
    <t>,0348 Q</t>
  </si>
  <si>
    <t>,0349 Q</t>
  </si>
  <si>
    <t>,0350 Q</t>
  </si>
  <si>
    <t>,0351 Q</t>
  </si>
  <si>
    <t>ERASMO</t>
  </si>
  <si>
    <t>MONICA</t>
  </si>
  <si>
    <t>,0352 Q</t>
  </si>
  <si>
    <t>,0353 Q MABY</t>
  </si>
  <si>
    <t>,0354 Q</t>
  </si>
  <si>
    <t>,0355 Q</t>
  </si>
  <si>
    <t>,0356 Q</t>
  </si>
  <si>
    <t>,0357 Q</t>
  </si>
  <si>
    <t>,0358 Q</t>
  </si>
  <si>
    <t>,0359 Q</t>
  </si>
  <si>
    <t>,0360 Q</t>
  </si>
  <si>
    <t>,0361 Q</t>
  </si>
  <si>
    <t>,0362 Q</t>
  </si>
  <si>
    <t>,0364 Q</t>
  </si>
  <si>
    <t>,0365 Q</t>
  </si>
  <si>
    <t>,0366 Q</t>
  </si>
  <si>
    <t>,0368 Q</t>
  </si>
  <si>
    <t>,0369 Q CENTRO</t>
  </si>
  <si>
    <t>,0370 Q</t>
  </si>
  <si>
    <t>,0371 Q</t>
  </si>
  <si>
    <t>,0372 Q</t>
  </si>
  <si>
    <t>,0373 Q</t>
  </si>
  <si>
    <t>,0374 Q</t>
  </si>
  <si>
    <t>,0181 Q</t>
  </si>
  <si>
    <t>,0363 Q Capu</t>
  </si>
  <si>
    <t>NORMA</t>
  </si>
  <si>
    <t>,0880 P MABY</t>
  </si>
  <si>
    <t>,0881 P</t>
  </si>
  <si>
    <t>,0882 P</t>
  </si>
  <si>
    <t>,0883 P</t>
  </si>
  <si>
    <t>,0884 P</t>
  </si>
  <si>
    <t>,0885 P</t>
  </si>
  <si>
    <t>,0886 P</t>
  </si>
  <si>
    <t>,0887 P</t>
  </si>
  <si>
    <t>,0888 P</t>
  </si>
  <si>
    <t>,0889 P</t>
  </si>
  <si>
    <t>,0890 P</t>
  </si>
  <si>
    <t>,0891 Capu</t>
  </si>
  <si>
    <t>,0892 P</t>
  </si>
  <si>
    <t>,0894 P</t>
  </si>
  <si>
    <t>,0895 P</t>
  </si>
  <si>
    <t>,0896 P NORMA</t>
  </si>
  <si>
    <t>,0897 P</t>
  </si>
  <si>
    <t>,0898 P</t>
  </si>
  <si>
    <t>,0899 P</t>
  </si>
  <si>
    <t>,0900 P</t>
  </si>
  <si>
    <t>,0901 P</t>
  </si>
  <si>
    <t>CHIPOTLE</t>
  </si>
  <si>
    <t>,0903 P</t>
  </si>
  <si>
    <t>,0904 P</t>
  </si>
  <si>
    <t>,0905 P</t>
  </si>
  <si>
    <t>,0906 P</t>
  </si>
  <si>
    <t>,0907 P</t>
  </si>
  <si>
    <t>,0908 P</t>
  </si>
  <si>
    <t>,0909 P</t>
  </si>
  <si>
    <t>,0910 P</t>
  </si>
  <si>
    <t>,0911 P</t>
  </si>
  <si>
    <t>,0912 P</t>
  </si>
  <si>
    <t>,0913 P</t>
  </si>
  <si>
    <t>,0915 P</t>
  </si>
  <si>
    <t>,0916 P</t>
  </si>
  <si>
    <t>,0917 P</t>
  </si>
  <si>
    <t>,0902 P MABY</t>
  </si>
  <si>
    <t>,0919 P Capu</t>
  </si>
  <si>
    <t>,0920 P</t>
  </si>
  <si>
    <t>,0921 P</t>
  </si>
  <si>
    <t>,0922 P</t>
  </si>
  <si>
    <t>,0924 P</t>
  </si>
  <si>
    <t>,0925 P</t>
  </si>
  <si>
    <t>,0926 P</t>
  </si>
  <si>
    <t>,0927 P</t>
  </si>
  <si>
    <t>,0928 P</t>
  </si>
  <si>
    <t>FRIDA</t>
  </si>
  <si>
    <t>,0929 P</t>
  </si>
  <si>
    <t>,0930 MABY</t>
  </si>
  <si>
    <t>,0931 P</t>
  </si>
  <si>
    <t>,0932 P</t>
  </si>
  <si>
    <t>,0933 P</t>
  </si>
  <si>
    <t>,0934 P</t>
  </si>
  <si>
    <t>,0935 P</t>
  </si>
  <si>
    <t>,0936 P</t>
  </si>
  <si>
    <t>,0937 P Capu</t>
  </si>
  <si>
    <t>,0938 P</t>
  </si>
  <si>
    <t>,0939 P</t>
  </si>
  <si>
    <t>,0940 P</t>
  </si>
  <si>
    <t>,0941 P</t>
  </si>
  <si>
    <t>,0942 P</t>
  </si>
  <si>
    <t>,0944 P</t>
  </si>
  <si>
    <t>,0945 P</t>
  </si>
  <si>
    <t>,0946 P</t>
  </si>
  <si>
    <t>,0947 P</t>
  </si>
  <si>
    <t>,0948 P</t>
  </si>
  <si>
    <t>,0949 P MABY</t>
  </si>
  <si>
    <t>,0950 P</t>
  </si>
  <si>
    <t>,0952 P</t>
  </si>
  <si>
    <t>,0951 P</t>
  </si>
  <si>
    <t>,0953 P</t>
  </si>
  <si>
    <t>,0954 P</t>
  </si>
  <si>
    <t>,0955 P</t>
  </si>
  <si>
    <t>,0956 P</t>
  </si>
  <si>
    <t>,0957 P</t>
  </si>
  <si>
    <t>,0958 P</t>
  </si>
  <si>
    <t>,0959 P</t>
  </si>
  <si>
    <t>,0960 P</t>
  </si>
  <si>
    <t>,0961 P Capu</t>
  </si>
  <si>
    <t>,0962 P</t>
  </si>
  <si>
    <t>,0963 P</t>
  </si>
  <si>
    <t>,0964 P</t>
  </si>
  <si>
    <t>,0965 P</t>
  </si>
  <si>
    <t>,0966 P</t>
  </si>
  <si>
    <t>TACOS 25</t>
  </si>
  <si>
    <t>,0967 P MABY</t>
  </si>
  <si>
    <t>,0969 P</t>
  </si>
  <si>
    <t>,0970 P</t>
  </si>
  <si>
    <t>,0971 P</t>
  </si>
  <si>
    <t>,0972 P</t>
  </si>
  <si>
    <t>,0973 P</t>
  </si>
  <si>
    <t>,0974 P</t>
  </si>
  <si>
    <t>,0975 P Capu</t>
  </si>
  <si>
    <t>,0976 P</t>
  </si>
  <si>
    <t>,0977 P</t>
  </si>
  <si>
    <t>,0978 P</t>
  </si>
  <si>
    <t>,0979 P</t>
  </si>
  <si>
    <t>,0982 P</t>
  </si>
  <si>
    <t>,0983 P</t>
  </si>
  <si>
    <t>,0995 P</t>
  </si>
  <si>
    <t>CARNICERIA DE JESUS</t>
  </si>
  <si>
    <t>,0987 P</t>
  </si>
  <si>
    <t>,0988 P</t>
  </si>
  <si>
    <t>,0989 P</t>
  </si>
  <si>
    <t>,0990 P</t>
  </si>
  <si>
    <t>,0991 P</t>
  </si>
  <si>
    <t>,0992 P</t>
  </si>
  <si>
    <t>,0993 P</t>
  </si>
  <si>
    <t>,0994 P</t>
  </si>
  <si>
    <t>,0996 P</t>
  </si>
  <si>
    <t>,0997 P</t>
  </si>
  <si>
    <t>,0998 P</t>
  </si>
  <si>
    <t>,1000 P</t>
  </si>
  <si>
    <t>,0986 P MABY</t>
  </si>
  <si>
    <t>,0001 Q Capu</t>
  </si>
  <si>
    <t>,0002 Q</t>
  </si>
  <si>
    <t>ATLIXCO</t>
  </si>
  <si>
    <t>,0003 Q</t>
  </si>
  <si>
    <t>,0004 Q</t>
  </si>
  <si>
    <t>,0005 Q MABY</t>
  </si>
  <si>
    <t>,0007 Q</t>
  </si>
  <si>
    <t>,0008 Q</t>
  </si>
  <si>
    <t>,0009 Q</t>
  </si>
  <si>
    <t>,0010 Q</t>
  </si>
  <si>
    <t>,0011 Q</t>
  </si>
  <si>
    <t>,0012 Q</t>
  </si>
  <si>
    <t>,0013 Q</t>
  </si>
  <si>
    <t>,0014 Q</t>
  </si>
  <si>
    <t>,0015 Q</t>
  </si>
  <si>
    <t>,0016 Q</t>
  </si>
  <si>
    <t>,0017 Q</t>
  </si>
  <si>
    <t>,0019 Q</t>
  </si>
  <si>
    <t>,0020 Q</t>
  </si>
  <si>
    <t>,0021 Q</t>
  </si>
  <si>
    <t>,0023 Q Capu</t>
  </si>
  <si>
    <t>,0024 Q</t>
  </si>
  <si>
    <t>,0025 Q</t>
  </si>
  <si>
    <t>,0026 Q</t>
  </si>
  <si>
    <t>7-Agosto 4,260.00 18-Agosto 4,260.00</t>
  </si>
  <si>
    <t>Checar porque la cobraron esta nota la cobraron los dos dias</t>
  </si>
  <si>
    <t>,0027 Q MABY</t>
  </si>
  <si>
    <t>,0028 Q</t>
  </si>
  <si>
    <t>,0029 Q</t>
  </si>
  <si>
    <t>,0031 Q</t>
  </si>
  <si>
    <t>,0033 Q</t>
  </si>
  <si>
    <t>,0034 Q</t>
  </si>
  <si>
    <t>,0036 Q</t>
  </si>
  <si>
    <t>,0037 Q</t>
  </si>
  <si>
    <t>,0038 Q</t>
  </si>
  <si>
    <t>,0039 Q</t>
  </si>
  <si>
    <t>,0040 Q Capu</t>
  </si>
  <si>
    <t>,0041 Q</t>
  </si>
  <si>
    <t>,0042 Q</t>
  </si>
  <si>
    <t>,0044 Q</t>
  </si>
  <si>
    <t>,0045 Q</t>
  </si>
  <si>
    <t>,0046 Q</t>
  </si>
  <si>
    <t>,0032 Q</t>
  </si>
  <si>
    <t>,0048 Q</t>
  </si>
  <si>
    <t>,0050 Q</t>
  </si>
  <si>
    <t>,0051 Q</t>
  </si>
  <si>
    <t>,0052 Q</t>
  </si>
  <si>
    <t>,0053 Q</t>
  </si>
  <si>
    <t>,0054 Q</t>
  </si>
  <si>
    <t>,0055 Q</t>
  </si>
  <si>
    <t>,0056 Q</t>
  </si>
  <si>
    <t>,0058 Q</t>
  </si>
  <si>
    <t>,0059 Q</t>
  </si>
  <si>
    <t>,0047 Q MABY</t>
  </si>
  <si>
    <t>,0061 Q Capu</t>
  </si>
  <si>
    <t>,0062 Q</t>
  </si>
  <si>
    <t>,0063 Q</t>
  </si>
  <si>
    <t>,0065 Q</t>
  </si>
  <si>
    <t>,0066 Q</t>
  </si>
  <si>
    <t>,0069 Q</t>
  </si>
  <si>
    <t>,0057 Q</t>
  </si>
  <si>
    <t>,0071 Q</t>
  </si>
  <si>
    <t>,0072 Q MABY</t>
  </si>
  <si>
    <t>,0073 Q</t>
  </si>
  <si>
    <t>,0074 Q</t>
  </si>
  <si>
    <t>,0075 Q</t>
  </si>
  <si>
    <t>,0076 Q</t>
  </si>
  <si>
    <t>,0077 Q</t>
  </si>
  <si>
    <t>,0079 Q</t>
  </si>
  <si>
    <t>,0081 Q</t>
  </si>
  <si>
    <t>,0082 Q</t>
  </si>
  <si>
    <t>,0083 Q</t>
  </si>
  <si>
    <t>,0084 Q Capu</t>
  </si>
  <si>
    <t>,0060 Q</t>
  </si>
  <si>
    <t>,0085 Q</t>
  </si>
  <si>
    <t>,0086 Q</t>
  </si>
  <si>
    <t>,0087 Q</t>
  </si>
  <si>
    <t>,0088 Q</t>
  </si>
  <si>
    <t>,0089 Q</t>
  </si>
  <si>
    <t>,0090 Q</t>
  </si>
  <si>
    <t>,0092 Q</t>
  </si>
  <si>
    <t>,0093 Q</t>
  </si>
  <si>
    <t>,0070 Q</t>
  </si>
  <si>
    <t>,0096 Q</t>
  </si>
  <si>
    <t>,0097 Q</t>
  </si>
  <si>
    <t>,0098 Q MABY</t>
  </si>
  <si>
    <t>,0101 Q</t>
  </si>
  <si>
    <t>,0102 Q</t>
  </si>
  <si>
    <t>,0103 Q</t>
  </si>
  <si>
    <t>,0104 Q</t>
  </si>
  <si>
    <t>,0105 Q</t>
  </si>
  <si>
    <t>,0106 Q</t>
  </si>
  <si>
    <t>,0107 Q</t>
  </si>
  <si>
    <t>,0108 Q Capu</t>
  </si>
  <si>
    <t>,0109 Q</t>
  </si>
  <si>
    <t>,0110 Q</t>
  </si>
  <si>
    <t>,0111 Q</t>
  </si>
  <si>
    <t>,0112 Q</t>
  </si>
  <si>
    <t>Checar este pago porque en este dia no esta registrada en el corte</t>
  </si>
  <si>
    <t>14 ORIENTE</t>
  </si>
  <si>
    <t>,0113 Q MABY</t>
  </si>
  <si>
    <t>,0114 Q</t>
  </si>
  <si>
    <t>,0115 Q</t>
  </si>
  <si>
    <t>,0116 Q</t>
  </si>
  <si>
    <t>,0117 Q</t>
  </si>
  <si>
    <t>,0118 Q</t>
  </si>
  <si>
    <t>,0119 Q</t>
  </si>
  <si>
    <t>,0120 Q</t>
  </si>
  <si>
    <t>,0121 Q</t>
  </si>
  <si>
    <t>,0122 Q</t>
  </si>
  <si>
    <t>,0124 Q Capu</t>
  </si>
  <si>
    <t>,0125 Q</t>
  </si>
  <si>
    <t>,0126 Q Oriente</t>
  </si>
  <si>
    <t>,0127 Q</t>
  </si>
  <si>
    <t>,0128 Q</t>
  </si>
  <si>
    <t>,0129 Q</t>
  </si>
  <si>
    <t>,0130 Q</t>
  </si>
  <si>
    <t>,0132 Q</t>
  </si>
  <si>
    <t>,0133 Q</t>
  </si>
  <si>
    <t>,0134 Q MABY</t>
  </si>
  <si>
    <t>,0135 Q</t>
  </si>
  <si>
    <t>,0136 Q</t>
  </si>
  <si>
    <t>,0137 Q</t>
  </si>
  <si>
    <t>,0138 Q</t>
  </si>
  <si>
    <t>,0139 Q</t>
  </si>
  <si>
    <t>,0140 Q</t>
  </si>
  <si>
    <t>,0141 Q</t>
  </si>
  <si>
    <t>,0142 Q</t>
  </si>
  <si>
    <t>,0143 Q</t>
  </si>
  <si>
    <t>,0144 Q CENTRO</t>
  </si>
  <si>
    <t>,0145 Q</t>
  </si>
  <si>
    <t>,0146 Q</t>
  </si>
  <si>
    <t>,0147 Q</t>
  </si>
  <si>
    <t>,0148 Q</t>
  </si>
  <si>
    <t>,0149 Q</t>
  </si>
  <si>
    <t>,0150 Q</t>
  </si>
  <si>
    <t>,0151 Q Capu</t>
  </si>
  <si>
    <t>,0152 Q</t>
  </si>
  <si>
    <t>,0153 Q</t>
  </si>
  <si>
    <t>,0154 Q</t>
  </si>
  <si>
    <t>,0155 Q</t>
  </si>
  <si>
    <t>,0156 Q</t>
  </si>
  <si>
    <t>,0157 Q</t>
  </si>
  <si>
    <t>,0158 Q</t>
  </si>
  <si>
    <t>,0159 Q NORMA</t>
  </si>
  <si>
    <t>,0161 Q</t>
  </si>
  <si>
    <t>,0162 Q</t>
  </si>
  <si>
    <t>,0163 Q</t>
  </si>
  <si>
    <t>,0164 Q MABY</t>
  </si>
  <si>
    <t>,0166 Q</t>
  </si>
  <si>
    <t>,0168 Q</t>
  </si>
  <si>
    <t>,0169 Q</t>
  </si>
  <si>
    <t>,0170 Q</t>
  </si>
  <si>
    <t>,0171 Q</t>
  </si>
  <si>
    <t>,0172 Q</t>
  </si>
  <si>
    <t>,0174 Q Capu</t>
  </si>
  <si>
    <t>,0175 Q</t>
  </si>
  <si>
    <t>,0177 Q</t>
  </si>
  <si>
    <t>,0178 Q</t>
  </si>
  <si>
    <t>,0179 Q</t>
  </si>
  <si>
    <t>,0180 Q</t>
  </si>
  <si>
    <t>,0182 Q</t>
  </si>
  <si>
    <t>,0183 Q</t>
  </si>
  <si>
    <t>,0184 Q</t>
  </si>
  <si>
    <t>,0186 Q</t>
  </si>
  <si>
    <t>,0188 Q MABY</t>
  </si>
  <si>
    <t>,0189 Q</t>
  </si>
  <si>
    <t>,0190 Q</t>
  </si>
  <si>
    <t>,0191 Q</t>
  </si>
  <si>
    <t>,0194 Q</t>
  </si>
  <si>
    <t>,0197 Q</t>
  </si>
  <si>
    <t>,0199 Q Capu</t>
  </si>
  <si>
    <t>,0200 Q</t>
  </si>
  <si>
    <t>,0202 Q</t>
  </si>
  <si>
    <t>,0204 Q</t>
  </si>
  <si>
    <t>,0205 Q</t>
  </si>
  <si>
    <t>,0206 Q</t>
  </si>
  <si>
    <t>,0207 Q</t>
  </si>
  <si>
    <t>,0209 Q</t>
  </si>
  <si>
    <t>,0173 Q Capu</t>
  </si>
  <si>
    <t>,0375 Q</t>
  </si>
  <si>
    <t>,0376 Q</t>
  </si>
  <si>
    <t>,0377 Q MABY</t>
  </si>
  <si>
    <t>,0378 Q</t>
  </si>
  <si>
    <t>,0379 Q</t>
  </si>
  <si>
    <t>,0380 Q</t>
  </si>
  <si>
    <t>,0381 Q</t>
  </si>
  <si>
    <t>,0382 Q</t>
  </si>
  <si>
    <t>,0383 Q</t>
  </si>
  <si>
    <t>,0384 Q</t>
  </si>
  <si>
    <t>,0385 Q</t>
  </si>
  <si>
    <t>,0386 Q Capu</t>
  </si>
  <si>
    <t>,0387 Q</t>
  </si>
  <si>
    <t>,0388 Q</t>
  </si>
  <si>
    <t>,0389 Q</t>
  </si>
  <si>
    <t>,0390 Q</t>
  </si>
  <si>
    <t>,0391 Q CENTRO</t>
  </si>
  <si>
    <t>,0392 Q</t>
  </si>
  <si>
    <t>,0393 Q</t>
  </si>
  <si>
    <t>,0394 Q</t>
  </si>
  <si>
    <t>,0395 Q</t>
  </si>
  <si>
    <t>,0397 Q</t>
  </si>
  <si>
    <t>,0398 Q</t>
  </si>
  <si>
    <t>,0399 Q MABY</t>
  </si>
  <si>
    <t>,0400 Q</t>
  </si>
  <si>
    <t>,0401 Q</t>
  </si>
  <si>
    <t>,0402 Q</t>
  </si>
  <si>
    <t>MAGDALENO</t>
  </si>
  <si>
    <t>Magdaleno</t>
  </si>
  <si>
    <t>RODOLFO</t>
  </si>
  <si>
    <t>,0403 Q</t>
  </si>
  <si>
    <t>,0404 Q</t>
  </si>
  <si>
    <t>,0405 Q</t>
  </si>
  <si>
    <t>,0406 Q</t>
  </si>
  <si>
    <t>,0407 Q</t>
  </si>
  <si>
    <t>,0408 Q</t>
  </si>
  <si>
    <t>,0409 Q</t>
  </si>
  <si>
    <t>,0410 Q</t>
  </si>
  <si>
    <t>,0411 Q</t>
  </si>
  <si>
    <t>,0412 Q</t>
  </si>
  <si>
    <t>,0413 Q</t>
  </si>
  <si>
    <t>,0414 Q</t>
  </si>
  <si>
    <t>,0415 Q</t>
  </si>
  <si>
    <t>,0416 Q</t>
  </si>
  <si>
    <t>,0417 Q Capu</t>
  </si>
  <si>
    <t>,0418 Q</t>
  </si>
  <si>
    <t>,0419 Q</t>
  </si>
  <si>
    <t>,0421 Q</t>
  </si>
  <si>
    <t>,0424 Q</t>
  </si>
  <si>
    <t>,0422 Q</t>
  </si>
  <si>
    <t>,0423 Q</t>
  </si>
  <si>
    <t>RAYMUNDO VELAZCO</t>
  </si>
  <si>
    <t>BENITO</t>
  </si>
  <si>
    <t>,0425 Q MABY</t>
  </si>
  <si>
    <t>,0426 Q</t>
  </si>
  <si>
    <t>,0427 Q</t>
  </si>
  <si>
    <t>,0428 Q</t>
  </si>
  <si>
    <t>,0429 Q</t>
  </si>
  <si>
    <t>,0430 Q</t>
  </si>
  <si>
    <t>,0431 Q</t>
  </si>
  <si>
    <t>,0432 Q</t>
  </si>
  <si>
    <t>,0433 Q</t>
  </si>
  <si>
    <t>,0434 Q</t>
  </si>
  <si>
    <t>,0435 Q</t>
  </si>
  <si>
    <t>,0436 Q</t>
  </si>
  <si>
    <t>,0437 Q</t>
  </si>
  <si>
    <t>,0438 Q Capu</t>
  </si>
  <si>
    <t>,0439 Q CENTRO</t>
  </si>
  <si>
    <t>,0440 Q</t>
  </si>
  <si>
    <t>,0441 Q</t>
  </si>
  <si>
    <t>,0442 Q</t>
  </si>
  <si>
    <t>,0443 Q</t>
  </si>
  <si>
    <t>,0444 Q</t>
  </si>
  <si>
    <t>,0445 Q</t>
  </si>
  <si>
    <t>,0446 Q</t>
  </si>
  <si>
    <t>,0447 Q</t>
  </si>
  <si>
    <t>,0448 Q</t>
  </si>
  <si>
    <t>,0449 Q</t>
  </si>
  <si>
    <t>,0450 Q</t>
  </si>
  <si>
    <t>,0451 Q</t>
  </si>
  <si>
    <t>,0452 Q</t>
  </si>
  <si>
    <t>,0453 Q</t>
  </si>
  <si>
    <t>,0454 Q</t>
  </si>
  <si>
    <t>,0455 Q</t>
  </si>
  <si>
    <t>,0456 Q</t>
  </si>
  <si>
    <t>,0457 Q</t>
  </si>
  <si>
    <t>,0458 Q</t>
  </si>
  <si>
    <t>,0459 Q MABY</t>
  </si>
  <si>
    <t>,0460 Q</t>
  </si>
  <si>
    <t>,0461 Q</t>
  </si>
  <si>
    <t>,0462 Q</t>
  </si>
  <si>
    <t>,0463 Q</t>
  </si>
  <si>
    <t>,0464 Q</t>
  </si>
  <si>
    <t>,0465 Q</t>
  </si>
  <si>
    <t>,0466 Q</t>
  </si>
  <si>
    <t>,0467 Q</t>
  </si>
  <si>
    <t>,0468 Q</t>
  </si>
  <si>
    <t>,0469 Q CENTRO</t>
  </si>
  <si>
    <t>,0470 Q</t>
  </si>
  <si>
    <t>,0471 Q</t>
  </si>
  <si>
    <t>,0473 Q</t>
  </si>
  <si>
    <t>,0474 Q</t>
  </si>
  <si>
    <t>Checar bien esta nota su valor.</t>
  </si>
  <si>
    <t>VELENTIN</t>
  </si>
  <si>
    <t>,0472 Q</t>
  </si>
  <si>
    <t>,0475 Q</t>
  </si>
  <si>
    <t>,0476 Q</t>
  </si>
  <si>
    <t>,0477 Q</t>
  </si>
  <si>
    <t>,0478 Q</t>
  </si>
  <si>
    <t>,0479 Q</t>
  </si>
  <si>
    <t>,0480 Q</t>
  </si>
  <si>
    <t>,0481 Q</t>
  </si>
  <si>
    <t>,0483 Q</t>
  </si>
  <si>
    <t>,0484 Q Capu</t>
  </si>
  <si>
    <t>,0485 Q</t>
  </si>
  <si>
    <t>,0486 Q</t>
  </si>
  <si>
    <t>,0487 Q</t>
  </si>
  <si>
    <t>,0488 Q</t>
  </si>
  <si>
    <t>,0489 Q NORMA</t>
  </si>
  <si>
    <t>,0490 Q NORMA</t>
  </si>
  <si>
    <t>LA TAQUEADA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</si>
  <si>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</si>
  <si>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</si>
  <si>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</si>
  <si>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</si>
  <si>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</si>
  <si>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</si>
  <si>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</si>
  <si>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</si>
  <si>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</si>
  <si>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</si>
  <si>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</si>
  <si>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</si>
  <si>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</si>
  <si>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</si>
  <si>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</si>
  <si>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</si>
  <si>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</si>
  <si>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</si>
  <si>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</si>
  <si>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</si>
  <si>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</si>
  <si>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</si>
  <si>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</si>
  <si>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</si>
  <si>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</si>
  <si>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</si>
  <si>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</si>
  <si>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</si>
  <si>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,0526</t>
  </si>
  <si>
    <t>,0527</t>
  </si>
  <si>
    <t>,0528</t>
  </si>
  <si>
    <t>,0529</t>
  </si>
  <si>
    <t>,0530</t>
  </si>
  <si>
    <t>,0491 Q</t>
  </si>
  <si>
    <t>,0492 Q</t>
  </si>
  <si>
    <t>TAQUEADA</t>
  </si>
  <si>
    <t>,0493 Q</t>
  </si>
  <si>
    <t>,0494 Q</t>
  </si>
  <si>
    <t>,0495 Q MABY</t>
  </si>
  <si>
    <t>,0496 Q</t>
  </si>
  <si>
    <t>,0497 Q</t>
  </si>
  <si>
    <t>,0498 Q</t>
  </si>
  <si>
    <t>,0499 Q</t>
  </si>
  <si>
    <t>,0500 Q</t>
  </si>
  <si>
    <t>,0501 Q</t>
  </si>
  <si>
    <t>,0502 Q</t>
  </si>
  <si>
    <t>,0503 Q CENTRO</t>
  </si>
  <si>
    <t>,0504 Q Capu</t>
  </si>
  <si>
    <t>,0505 Q</t>
  </si>
  <si>
    <t>,0506 Q</t>
  </si>
  <si>
    <t>,0507 Q</t>
  </si>
  <si>
    <t>,0508 Q MABY</t>
  </si>
  <si>
    <t>,0509 Q</t>
  </si>
  <si>
    <t>,0510 Q</t>
  </si>
  <si>
    <t>CHECAR COBRARON DE MAS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</si>
  <si>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</si>
  <si>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</si>
  <si>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</si>
  <si>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</si>
  <si>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</si>
  <si>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</si>
  <si>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</si>
  <si>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</si>
  <si>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</si>
  <si>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</si>
  <si>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</si>
  <si>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</si>
  <si>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</si>
  <si>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</si>
  <si>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</si>
  <si>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</si>
  <si>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</si>
  <si>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</si>
  <si>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</si>
  <si>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</si>
  <si>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</si>
  <si>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</si>
  <si>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</si>
  <si>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</si>
  <si>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</si>
  <si>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</si>
  <si>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</si>
  <si>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</si>
  <si>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</si>
  <si>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</si>
  <si>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</si>
  <si>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</si>
  <si>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</si>
  <si>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</si>
  <si>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</si>
  <si>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</si>
  <si>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,0567</t>
  </si>
  <si>
    <t>,0568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</si>
  <si>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</si>
  <si>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</si>
  <si>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</si>
  <si>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</si>
  <si>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</si>
  <si>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</si>
  <si>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</si>
  <si>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</si>
  <si>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</si>
  <si>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</si>
  <si>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</si>
  <si>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</si>
  <si>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</si>
  <si>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</si>
  <si>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</si>
  <si>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</si>
  <si>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,0585</t>
  </si>
  <si>
    <t>,0586</t>
  </si>
  <si>
    <t>,0587</t>
  </si>
  <si>
    <t>,0588</t>
  </si>
  <si>
    <t>,0589</t>
  </si>
  <si>
    <t>,0590</t>
  </si>
  <si>
    <t>,0511 Q</t>
  </si>
  <si>
    <t>,0512 Q</t>
  </si>
  <si>
    <t>,0513 Q</t>
  </si>
  <si>
    <t>,0514 Q</t>
  </si>
  <si>
    <t>,0515 Q</t>
  </si>
  <si>
    <t>,0516 Q</t>
  </si>
  <si>
    <t>,0517 Q</t>
  </si>
  <si>
    <t>,0518 Q</t>
  </si>
  <si>
    <t>,0519 Q</t>
  </si>
  <si>
    <t>,0520 Q</t>
  </si>
  <si>
    <t>,0521 Q</t>
  </si>
  <si>
    <t>,0522 Q</t>
  </si>
  <si>
    <t>,0523 Q Capu</t>
  </si>
  <si>
    <t>,0524 Q</t>
  </si>
  <si>
    <t>,0525 Q</t>
  </si>
  <si>
    <t>,0526 Q</t>
  </si>
  <si>
    <t>,0527 Q</t>
  </si>
  <si>
    <t>,0528 Q</t>
  </si>
  <si>
    <t>,0529 Q</t>
  </si>
  <si>
    <t>,0530 Q</t>
  </si>
  <si>
    <t>,0531 Q MABY</t>
  </si>
  <si>
    <t>,0532 Q</t>
  </si>
  <si>
    <t>,0533 Q</t>
  </si>
  <si>
    <t>,0534 Q</t>
  </si>
  <si>
    <t>EFRAIN</t>
  </si>
  <si>
    <t>,0535 Q EFRAIN</t>
  </si>
  <si>
    <t>,0536 Q</t>
  </si>
  <si>
    <t>,0537 Q</t>
  </si>
  <si>
    <t>,0538 Q</t>
  </si>
  <si>
    <t>,0539 Q</t>
  </si>
  <si>
    <t>,0540 Q</t>
  </si>
  <si>
    <t>,0541 Q</t>
  </si>
  <si>
    <t>,0542 Q</t>
  </si>
  <si>
    <t>,0543 Q</t>
  </si>
  <si>
    <t>,0544 Q</t>
  </si>
  <si>
    <t>,0545 Q</t>
  </si>
  <si>
    <t>,0546 Q</t>
  </si>
  <si>
    <t>,0547 Q CENTRO</t>
  </si>
  <si>
    <t>,0548 Q</t>
  </si>
  <si>
    <t>,0549 Q Capu</t>
  </si>
  <si>
    <t>,0550 Q</t>
  </si>
  <si>
    <t>,0551 Q</t>
  </si>
  <si>
    <t>,0552 Q</t>
  </si>
  <si>
    <t>,0553 Q</t>
  </si>
  <si>
    <t>,0554 Q</t>
  </si>
  <si>
    <t>,0555 Q</t>
  </si>
  <si>
    <t>,0556 Q</t>
  </si>
  <si>
    <t>,0557 Q</t>
  </si>
  <si>
    <t>ARTURO</t>
  </si>
  <si>
    <t>GRUPO SCHNEIDER</t>
  </si>
  <si>
    <t>,0559 Q</t>
  </si>
  <si>
    <t>,0564 Q</t>
  </si>
  <si>
    <t>,0565 Q</t>
  </si>
  <si>
    <t>,0566 Q</t>
  </si>
  <si>
    <t>,0569 Q</t>
  </si>
  <si>
    <t>,0571 Q</t>
  </si>
  <si>
    <t>,0573 Q</t>
  </si>
  <si>
    <t>,0574 Q</t>
  </si>
  <si>
    <t>,0575 Q</t>
  </si>
  <si>
    <t>,0576 Q</t>
  </si>
  <si>
    <t>,0577 Q</t>
  </si>
  <si>
    <t>,0578 Q</t>
  </si>
  <si>
    <t>,0579 Q Capu</t>
  </si>
  <si>
    <t>,0580 Q</t>
  </si>
  <si>
    <t>,0581 Q</t>
  </si>
  <si>
    <t>,0582 Q</t>
  </si>
  <si>
    <t>,0583 Q</t>
  </si>
  <si>
    <t>,0584 Q</t>
  </si>
  <si>
    <t>,0585 Q</t>
  </si>
  <si>
    <t>,0586 Q</t>
  </si>
  <si>
    <t>,0587 Q MABY</t>
  </si>
  <si>
    <t>,0588 Q</t>
  </si>
  <si>
    <t>,0589 Q SCHNEIDER</t>
  </si>
  <si>
    <t>,0590 Q</t>
  </si>
  <si>
    <t>ECONOMICA</t>
  </si>
  <si>
    <t>,0558 Q MABY</t>
  </si>
  <si>
    <t>,0560 Q ECONOMICA</t>
  </si>
  <si>
    <t>,0561 Q</t>
  </si>
  <si>
    <t>,0562 Q</t>
  </si>
  <si>
    <t>,0563 Q</t>
  </si>
  <si>
    <t>,0567 Q</t>
  </si>
  <si>
    <t>,0568 Q</t>
  </si>
  <si>
    <t>,0572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</si>
</sst>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.00"/>
    <numFmt numFmtId="165" formatCode="dd/mm/yyyy;@"/>
    <numFmt numFmtId="166" formatCode="[$$-80A]#,##0.00"/>
    <numFmt numFmtId="167" formatCode="[$-C0A]d\-mmm\-yy;@"/>
    <numFmt numFmtId="168" formatCode="[$-C0A]d\-mmm;@"/>
    <numFmt numFmtId="169" formatCode="[$-C0A]dd\-mmm\-yy;@"/>
    <numFmt numFmtId="170" formatCode="dd\-mm\-yy;@"/>
    <numFmt numFmtId="171" formatCode="#,##0.000"/>
  </numFmts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4"/>
      <color rgb="FF0000CC"/>
      <name val="Arial Black"/>
      <family val="2"/>
    </font>
    <font>
      <b/>
      <i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6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sz val="8"/>
      <color rgb="FF0000CC"/>
      <name val="Calibri"/>
      <family val="2"/>
      <scheme val="minor"/>
    </font>
    <font>
      <sz val="7"/>
      <color rgb="FF0000CC"/>
      <name val="Calibri"/>
      <family val="2"/>
      <scheme val="minor"/>
    </font>
    <font>
      <b/>
      <sz val="7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2"/>
      <color rgb="FF0000CC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i/>
      <sz val="14"/>
      <color rgb="FF0000CC"/>
      <name val="Arial Black"/>
      <family val="2"/>
    </font>
    <font>
      <b/>
      <i/>
      <sz val="11"/>
      <name val="Calibri"/>
      <family val="2"/>
      <scheme val="minor"/>
    </font>
    <font>
      <sz val="8"/>
      <color theme="1"/>
      <name val="Arial"/>
      <family val="2"/>
    </font>
    <font>
      <b/>
      <i/>
      <sz val="11"/>
      <color theme="1"/>
      <name val="Cambria"/>
      <family val="1"/>
      <scheme val="major"/>
    </font>
    <font>
      <b/>
      <sz val="16"/>
      <name val="Calibri"/>
      <family val="2"/>
      <scheme val="minor"/>
    </font>
    <font>
      <b/>
      <sz val="11"/>
      <name val="Cambria"/>
      <family val="1"/>
      <scheme val="maj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rgb="FF0000FF"/>
      <name val="Calibri"/>
      <family val="2"/>
      <scheme val="minor"/>
    </font>
    <font>
      <b/>
      <i/>
      <sz val="14"/>
      <name val="Arial Black"/>
      <family val="2"/>
    </font>
    <font>
      <b/>
      <sz val="14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99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13" xfId="0" applyNumberFormat="1" applyBorder="1"/>
    <xf numFmtId="0" fontId="6" fillId="2" borderId="0" xfId="0" applyFont="1" applyFill="1" applyAlignment="1">
      <alignment horizontal="center"/>
    </xf>
    <xf numFmtId="164" fontId="1" fillId="0" borderId="10" xfId="0" applyNumberFormat="1" applyFont="1" applyBorder="1"/>
    <xf numFmtId="164" fontId="0" fillId="3" borderId="0" xfId="0" applyNumberFormat="1" applyFill="1" applyBorder="1"/>
    <xf numFmtId="164" fontId="0" fillId="0" borderId="10" xfId="0" applyNumberFormat="1" applyFill="1" applyBorder="1"/>
    <xf numFmtId="0" fontId="0" fillId="0" borderId="0" xfId="0" applyFill="1" applyAlignment="1">
      <alignment horizontal="center"/>
    </xf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0" xfId="0" applyNumberFormat="1" applyFill="1" applyBorder="1"/>
    <xf numFmtId="164" fontId="8" fillId="0" borderId="6" xfId="0" applyNumberFormat="1" applyFont="1" applyBorder="1" applyAlignment="1">
      <alignment horizontal="center" wrapText="1"/>
    </xf>
    <xf numFmtId="16" fontId="1" fillId="0" borderId="0" xfId="0" applyNumberFormat="1" applyFont="1" applyAlignment="1">
      <alignment horizontal="center"/>
    </xf>
    <xf numFmtId="0" fontId="1" fillId="0" borderId="0" xfId="0" applyFont="1"/>
    <xf numFmtId="1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/>
    <xf numFmtId="16" fontId="0" fillId="0" borderId="0" xfId="0" applyNumberFormat="1" applyFill="1"/>
    <xf numFmtId="164" fontId="0" fillId="0" borderId="6" xfId="0" applyNumberFormat="1" applyBorder="1" applyAlignment="1">
      <alignment horizontal="center" wrapText="1"/>
    </xf>
    <xf numFmtId="0" fontId="0" fillId="0" borderId="14" xfId="0" applyBorder="1" applyAlignment="1">
      <alignment horizontal="center"/>
    </xf>
    <xf numFmtId="164" fontId="0" fillId="0" borderId="0" xfId="0" applyNumberFormat="1" applyFill="1"/>
    <xf numFmtId="164" fontId="0" fillId="0" borderId="11" xfId="0" applyNumberFormat="1" applyFill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" fontId="0" fillId="0" borderId="0" xfId="0" applyNumberFormat="1" applyFont="1" applyFill="1"/>
    <xf numFmtId="164" fontId="0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11" fillId="0" borderId="0" xfId="0" applyFont="1" applyFill="1"/>
    <xf numFmtId="0" fontId="0" fillId="0" borderId="0" xfId="0" applyFont="1" applyFill="1"/>
    <xf numFmtId="16" fontId="1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164" fontId="1" fillId="5" borderId="1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6" borderId="0" xfId="0" applyFill="1"/>
    <xf numFmtId="164" fontId="12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/>
    <xf numFmtId="0" fontId="5" fillId="0" borderId="0" xfId="0" applyFont="1" applyFill="1" applyBorder="1" applyAlignment="1">
      <alignment horizontal="center"/>
    </xf>
    <xf numFmtId="16" fontId="17" fillId="0" borderId="0" xfId="0" applyNumberFormat="1" applyFont="1" applyAlignment="1">
      <alignment horizontal="center"/>
    </xf>
    <xf numFmtId="16" fontId="12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" fontId="0" fillId="0" borderId="0" xfId="0" applyNumberFormat="1" applyFont="1" applyFill="1" applyAlignment="1">
      <alignment wrapText="1"/>
    </xf>
    <xf numFmtId="16" fontId="0" fillId="0" borderId="0" xfId="0" applyNumberFormat="1" applyFont="1" applyAlignment="1">
      <alignment horizontal="center"/>
    </xf>
    <xf numFmtId="164" fontId="12" fillId="0" borderId="0" xfId="0" applyNumberFormat="1" applyFont="1" applyFill="1" applyBorder="1"/>
    <xf numFmtId="164" fontId="12" fillId="0" borderId="0" xfId="0" applyNumberFormat="1" applyFont="1" applyBorder="1"/>
    <xf numFmtId="164" fontId="12" fillId="0" borderId="9" xfId="0" applyNumberFormat="1" applyFont="1" applyBorder="1"/>
    <xf numFmtId="0" fontId="0" fillId="0" borderId="14" xfId="0" applyFill="1" applyBorder="1" applyAlignment="1">
      <alignment horizontal="center"/>
    </xf>
    <xf numFmtId="164" fontId="8" fillId="0" borderId="0" xfId="0" applyNumberFormat="1" applyFont="1" applyBorder="1"/>
    <xf numFmtId="0" fontId="10" fillId="0" borderId="0" xfId="0" applyFon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 applyFont="1" applyBorder="1"/>
    <xf numFmtId="164" fontId="1" fillId="0" borderId="11" xfId="0" applyNumberFormat="1" applyFont="1" applyBorder="1"/>
    <xf numFmtId="0" fontId="18" fillId="0" borderId="0" xfId="0" applyFont="1"/>
    <xf numFmtId="0" fontId="0" fillId="0" borderId="0" xfId="0" applyBorder="1"/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/>
    <xf numFmtId="164" fontId="0" fillId="0" borderId="10" xfId="0" applyNumberFormat="1" applyFont="1" applyFill="1" applyBorder="1"/>
    <xf numFmtId="164" fontId="0" fillId="0" borderId="23" xfId="0" applyNumberFormat="1" applyBorder="1"/>
    <xf numFmtId="164" fontId="0" fillId="3" borderId="10" xfId="0" applyNumberFormat="1" applyFill="1" applyBorder="1"/>
    <xf numFmtId="16" fontId="0" fillId="0" borderId="0" xfId="0" applyNumberFormat="1" applyFont="1" applyFill="1" applyBorder="1" applyAlignment="1">
      <alignment horizontal="center"/>
    </xf>
    <xf numFmtId="164" fontId="12" fillId="0" borderId="0" xfId="0" applyNumberFormat="1" applyFont="1"/>
    <xf numFmtId="0" fontId="25" fillId="0" borderId="0" xfId="0" applyFont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1" fillId="3" borderId="11" xfId="0" applyNumberFormat="1" applyFont="1" applyFill="1" applyBorder="1"/>
    <xf numFmtId="16" fontId="0" fillId="0" borderId="0" xfId="0" applyNumberFormat="1" applyFill="1" applyBorder="1" applyAlignment="1">
      <alignment horizontal="center"/>
    </xf>
    <xf numFmtId="0" fontId="0" fillId="0" borderId="20" xfId="0" applyBorder="1"/>
    <xf numFmtId="0" fontId="0" fillId="0" borderId="0" xfId="0" applyBorder="1" applyAlignment="1">
      <alignment horizontal="center"/>
    </xf>
    <xf numFmtId="164" fontId="0" fillId="0" borderId="11" xfId="0" applyNumberFormat="1" applyFont="1" applyFill="1" applyBorder="1"/>
    <xf numFmtId="16" fontId="0" fillId="0" borderId="0" xfId="0" applyNumberFormat="1" applyFill="1" applyAlignment="1">
      <alignment horizontal="right"/>
    </xf>
    <xf numFmtId="164" fontId="1" fillId="0" borderId="10" xfId="0" applyNumberFormat="1" applyFont="1" applyFill="1" applyBorder="1"/>
    <xf numFmtId="16" fontId="17" fillId="0" borderId="0" xfId="0" applyNumberFormat="1" applyFont="1" applyFill="1" applyAlignment="1">
      <alignment horizontal="center"/>
    </xf>
    <xf numFmtId="16" fontId="0" fillId="0" borderId="30" xfId="0" applyNumberFormat="1" applyFill="1" applyBorder="1" applyAlignment="1">
      <alignment horizontal="center"/>
    </xf>
    <xf numFmtId="16" fontId="0" fillId="0" borderId="0" xfId="0" applyNumberFormat="1" applyFont="1" applyFill="1" applyAlignment="1">
      <alignment horizontal="right"/>
    </xf>
    <xf numFmtId="16" fontId="0" fillId="0" borderId="0" xfId="0" applyNumberForma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164" fontId="29" fillId="0" borderId="0" xfId="0" applyNumberFormat="1" applyFont="1" applyFill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" fontId="0" fillId="9" borderId="0" xfId="0" applyNumberFormat="1" applyFill="1" applyAlignment="1">
      <alignment horizontal="center"/>
    </xf>
    <xf numFmtId="0" fontId="12" fillId="0" borderId="0" xfId="0" applyFont="1" applyAlignment="1">
      <alignment wrapText="1"/>
    </xf>
    <xf numFmtId="16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Border="1"/>
    <xf numFmtId="0" fontId="0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1" fillId="0" borderId="0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16" fontId="0" fillId="0" borderId="41" xfId="0" applyNumberForma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16" fontId="12" fillId="0" borderId="0" xfId="0" applyNumberFormat="1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164" fontId="12" fillId="0" borderId="0" xfId="0" applyNumberFormat="1" applyFont="1" applyFill="1" applyAlignment="1">
      <alignment wrapText="1"/>
    </xf>
    <xf numFmtId="0" fontId="12" fillId="0" borderId="0" xfId="0" applyFont="1" applyFill="1" applyAlignment="1">
      <alignment wrapText="1"/>
    </xf>
    <xf numFmtId="164" fontId="1" fillId="0" borderId="11" xfId="0" applyNumberFormat="1" applyFont="1" applyFill="1" applyBorder="1"/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4" fontId="12" fillId="0" borderId="10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0" xfId="0" applyFont="1" applyFill="1" applyAlignment="1">
      <alignment wrapText="1"/>
    </xf>
    <xf numFmtId="164" fontId="0" fillId="0" borderId="9" xfId="0" applyNumberFormat="1" applyBorder="1" applyAlignment="1">
      <alignment horizontal="center"/>
    </xf>
    <xf numFmtId="164" fontId="8" fillId="0" borderId="9" xfId="0" applyNumberFormat="1" applyFont="1" applyBorder="1" applyAlignment="1">
      <alignment horizontal="center" wrapText="1"/>
    </xf>
    <xf numFmtId="164" fontId="0" fillId="0" borderId="42" xfId="0" applyNumberFormat="1" applyBorder="1" applyAlignment="1">
      <alignment horizontal="center"/>
    </xf>
    <xf numFmtId="164" fontId="0" fillId="0" borderId="43" xfId="0" applyNumberFormat="1" applyBorder="1"/>
    <xf numFmtId="16" fontId="0" fillId="0" borderId="23" xfId="0" applyNumberFormat="1" applyBorder="1" applyAlignment="1">
      <alignment horizontal="center"/>
    </xf>
    <xf numFmtId="164" fontId="0" fillId="0" borderId="24" xfId="0" applyNumberFormat="1" applyBorder="1"/>
    <xf numFmtId="164" fontId="0" fillId="0" borderId="37" xfId="0" applyNumberFormat="1" applyBorder="1"/>
    <xf numFmtId="164" fontId="0" fillId="0" borderId="14" xfId="0" applyNumberFormat="1" applyBorder="1"/>
    <xf numFmtId="164" fontId="0" fillId="0" borderId="37" xfId="0" applyNumberFormat="1" applyFill="1" applyBorder="1"/>
    <xf numFmtId="164" fontId="0" fillId="0" borderId="44" xfId="0" applyNumberFormat="1" applyBorder="1"/>
    <xf numFmtId="164" fontId="0" fillId="0" borderId="38" xfId="0" applyNumberFormat="1" applyBorder="1"/>
    <xf numFmtId="164" fontId="0" fillId="0" borderId="45" xfId="0" applyNumberFormat="1" applyBorder="1"/>
    <xf numFmtId="0" fontId="0" fillId="0" borderId="10" xfId="0" applyBorder="1"/>
    <xf numFmtId="0" fontId="0" fillId="0" borderId="46" xfId="0" applyBorder="1"/>
    <xf numFmtId="164" fontId="0" fillId="0" borderId="39" xfId="0" applyNumberFormat="1" applyBorder="1"/>
    <xf numFmtId="164" fontId="0" fillId="0" borderId="47" xfId="0" applyNumberFormat="1" applyBorder="1"/>
    <xf numFmtId="164" fontId="0" fillId="0" borderId="40" xfId="0" applyNumberFormat="1" applyBorder="1"/>
    <xf numFmtId="164" fontId="0" fillId="0" borderId="43" xfId="0" applyNumberFormat="1" applyFill="1" applyBorder="1"/>
    <xf numFmtId="16" fontId="0" fillId="0" borderId="23" xfId="0" applyNumberFormat="1" applyFill="1" applyBorder="1" applyAlignment="1">
      <alignment horizontal="center"/>
    </xf>
    <xf numFmtId="164" fontId="0" fillId="0" borderId="23" xfId="0" applyNumberFormat="1" applyFill="1" applyBorder="1"/>
    <xf numFmtId="164" fontId="0" fillId="0" borderId="37" xfId="0" applyNumberFormat="1" applyFont="1" applyFill="1" applyBorder="1"/>
    <xf numFmtId="164" fontId="0" fillId="0" borderId="44" xfId="0" applyNumberFormat="1" applyFill="1" applyBorder="1"/>
    <xf numFmtId="164" fontId="0" fillId="0" borderId="38" xfId="0" applyNumberFormat="1" applyFill="1" applyBorder="1" applyAlignment="1">
      <alignment horizontal="center"/>
    </xf>
    <xf numFmtId="164" fontId="0" fillId="0" borderId="38" xfId="0" applyNumberFormat="1" applyFill="1" applyBorder="1"/>
    <xf numFmtId="16" fontId="0" fillId="0" borderId="36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43" xfId="0" applyBorder="1"/>
    <xf numFmtId="0" fontId="0" fillId="0" borderId="37" xfId="0" applyBorder="1" applyAlignment="1">
      <alignment horizontal="center"/>
    </xf>
    <xf numFmtId="16" fontId="0" fillId="0" borderId="25" xfId="0" applyNumberFormat="1" applyBorder="1" applyAlignment="1">
      <alignment horizontal="center"/>
    </xf>
    <xf numFmtId="16" fontId="0" fillId="0" borderId="31" xfId="0" applyNumberFormat="1" applyBorder="1" applyAlignment="1">
      <alignment horizontal="center"/>
    </xf>
    <xf numFmtId="164" fontId="0" fillId="0" borderId="48" xfId="0" applyNumberFormat="1" applyBorder="1"/>
    <xf numFmtId="0" fontId="0" fillId="0" borderId="38" xfId="0" applyBorder="1"/>
    <xf numFmtId="0" fontId="5" fillId="3" borderId="0" xfId="0" applyFont="1" applyFill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" fontId="34" fillId="0" borderId="0" xfId="0" applyNumberFormat="1" applyFont="1" applyAlignment="1">
      <alignment horizontal="center"/>
    </xf>
    <xf numFmtId="16" fontId="34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1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Border="1" applyAlignment="1">
      <alignment horizontal="center"/>
    </xf>
    <xf numFmtId="0" fontId="0" fillId="10" borderId="0" xfId="0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0" fillId="0" borderId="49" xfId="0" applyNumberFormat="1" applyFill="1" applyBorder="1"/>
    <xf numFmtId="164" fontId="0" fillId="0" borderId="49" xfId="0" applyNumberFormat="1" applyBorder="1"/>
    <xf numFmtId="0" fontId="0" fillId="0" borderId="1" xfId="0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164" fontId="8" fillId="0" borderId="0" xfId="0" applyNumberFormat="1" applyFont="1" applyFill="1" applyBorder="1"/>
    <xf numFmtId="0" fontId="3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17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16" fontId="17" fillId="0" borderId="0" xfId="0" applyNumberFormat="1" applyFont="1" applyFill="1" applyAlignment="1">
      <alignment horizontal="center" wrapText="1"/>
    </xf>
    <xf numFmtId="16" fontId="17" fillId="0" borderId="0" xfId="0" applyNumberFormat="1" applyFont="1" applyAlignment="1">
      <alignment horizontal="left"/>
    </xf>
    <xf numFmtId="16" fontId="3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" fontId="33" fillId="0" borderId="0" xfId="0" applyNumberFormat="1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16" fontId="36" fillId="0" borderId="0" xfId="0" applyNumberFormat="1" applyFont="1" applyAlignment="1">
      <alignment horizontal="center"/>
    </xf>
    <xf numFmtId="164" fontId="36" fillId="0" borderId="0" xfId="0" applyNumberFormat="1" applyFont="1" applyBorder="1"/>
    <xf numFmtId="0" fontId="0" fillId="0" borderId="1" xfId="0" applyBorder="1"/>
    <xf numFmtId="0" fontId="1" fillId="0" borderId="0" xfId="0" applyFont="1" applyFill="1"/>
    <xf numFmtId="16" fontId="9" fillId="0" borderId="0" xfId="0" applyNumberFormat="1" applyFont="1" applyFill="1" applyAlignment="1">
      <alignment horizontal="center" wrapText="1"/>
    </xf>
    <xf numFmtId="4" fontId="0" fillId="0" borderId="0" xfId="0" applyNumberFormat="1" applyFont="1" applyFill="1" applyAlignment="1"/>
    <xf numFmtId="16" fontId="0" fillId="0" borderId="0" xfId="0" applyNumberFormat="1" applyFont="1" applyAlignment="1">
      <alignment horizontal="right"/>
    </xf>
    <xf numFmtId="0" fontId="40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 wrapText="1"/>
    </xf>
    <xf numFmtId="16" fontId="1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 wrapText="1"/>
    </xf>
    <xf numFmtId="0" fontId="5" fillId="1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/>
    <xf numFmtId="164" fontId="1" fillId="0" borderId="0" xfId="0" applyNumberFormat="1" applyFont="1" applyFill="1"/>
    <xf numFmtId="16" fontId="17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16" fontId="30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 wrapText="1"/>
    </xf>
    <xf numFmtId="0" fontId="0" fillId="0" borderId="0" xfId="0" applyAlignment="1"/>
    <xf numFmtId="0" fontId="3" fillId="0" borderId="0" xfId="0" applyFont="1" applyAlignment="1">
      <alignment horizontal="center"/>
    </xf>
    <xf numFmtId="16" fontId="17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" fontId="0" fillId="0" borderId="0" xfId="0" applyNumberFormat="1" applyAlignment="1">
      <alignment horizontal="left"/>
    </xf>
    <xf numFmtId="0" fontId="43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64" fontId="1" fillId="12" borderId="11" xfId="0" applyNumberFormat="1" applyFont="1" applyFill="1" applyBorder="1"/>
    <xf numFmtId="16" fontId="10" fillId="0" borderId="0" xfId="0" applyNumberFormat="1" applyFont="1" applyAlignment="1">
      <alignment horizontal="center"/>
    </xf>
    <xf numFmtId="0" fontId="0" fillId="0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Fill="1" applyAlignment="1">
      <alignment horizontal="center" wrapText="1"/>
    </xf>
    <xf numFmtId="0" fontId="0" fillId="0" borderId="32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8" fillId="0" borderId="32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 applyFill="1" applyAlignment="1"/>
    <xf numFmtId="0" fontId="45" fillId="0" borderId="0" xfId="0" applyFont="1" applyAlignment="1">
      <alignment horizontal="center"/>
    </xf>
    <xf numFmtId="166" fontId="0" fillId="0" borderId="0" xfId="0" applyNumberFormat="1" applyFill="1" applyBorder="1"/>
    <xf numFmtId="166" fontId="0" fillId="0" borderId="0" xfId="0" applyNumberFormat="1" applyFill="1"/>
    <xf numFmtId="166" fontId="0" fillId="0" borderId="0" xfId="0" applyNumberFormat="1" applyFont="1" applyFill="1"/>
    <xf numFmtId="0" fontId="0" fillId="0" borderId="0" xfId="0" applyFill="1" applyAlignment="1"/>
    <xf numFmtId="166" fontId="0" fillId="0" borderId="10" xfId="0" applyNumberFormat="1" applyFill="1" applyBorder="1"/>
    <xf numFmtId="166" fontId="0" fillId="0" borderId="10" xfId="0" applyNumberFormat="1" applyBorder="1"/>
    <xf numFmtId="166" fontId="0" fillId="0" borderId="0" xfId="0" applyNumberFormat="1" applyBorder="1"/>
    <xf numFmtId="0" fontId="3" fillId="0" borderId="2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Fill="1" applyAlignment="1">
      <alignment horizontal="left"/>
    </xf>
    <xf numFmtId="164" fontId="0" fillId="0" borderId="10" xfId="0" applyNumberFormat="1" applyFont="1" applyBorder="1"/>
    <xf numFmtId="166" fontId="36" fillId="0" borderId="10" xfId="0" applyNumberFormat="1" applyFont="1" applyFill="1" applyBorder="1"/>
    <xf numFmtId="166" fontId="0" fillId="0" borderId="0" xfId="0" applyNumberFormat="1" applyFill="1" applyAlignment="1">
      <alignment horizontal="right" wrapText="1"/>
    </xf>
    <xf numFmtId="166" fontId="0" fillId="0" borderId="0" xfId="0" applyNumberFormat="1" applyAlignment="1">
      <alignment wrapText="1"/>
    </xf>
    <xf numFmtId="16" fontId="0" fillId="3" borderId="0" xfId="0" applyNumberFormat="1" applyFill="1" applyAlignment="1">
      <alignment horizontal="center"/>
    </xf>
    <xf numFmtId="0" fontId="47" fillId="0" borderId="0" xfId="0" applyFont="1"/>
    <xf numFmtId="0" fontId="47" fillId="0" borderId="0" xfId="0" applyFont="1" applyFill="1" applyAlignment="1"/>
    <xf numFmtId="0" fontId="3" fillId="0" borderId="0" xfId="0" applyFont="1" applyAlignment="1">
      <alignment horizontal="center"/>
    </xf>
    <xf numFmtId="16" fontId="23" fillId="0" borderId="0" xfId="0" applyNumberFormat="1" applyFont="1" applyFill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16" fontId="1" fillId="0" borderId="0" xfId="0" applyNumberFormat="1" applyFont="1" applyFill="1"/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16" fontId="4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37" xfId="0" applyNumberFormat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164" fontId="48" fillId="0" borderId="0" xfId="0" applyNumberFormat="1" applyFont="1" applyBorder="1"/>
    <xf numFmtId="16" fontId="48" fillId="0" borderId="0" xfId="0" applyNumberFormat="1" applyFont="1" applyFill="1" applyAlignment="1">
      <alignment horizontal="center"/>
    </xf>
    <xf numFmtId="0" fontId="0" fillId="0" borderId="12" xfId="0" applyBorder="1"/>
    <xf numFmtId="0" fontId="0" fillId="0" borderId="13" xfId="0" applyBorder="1"/>
    <xf numFmtId="16" fontId="0" fillId="0" borderId="0" xfId="0" applyNumberFormat="1" applyAlignment="1"/>
    <xf numFmtId="166" fontId="0" fillId="0" borderId="0" xfId="0" applyNumberFormat="1" applyBorder="1" applyAlignment="1"/>
    <xf numFmtId="16" fontId="0" fillId="0" borderId="0" xfId="0" applyNumberFormat="1" applyFont="1"/>
    <xf numFmtId="0" fontId="44" fillId="0" borderId="0" xfId="0" applyFont="1" applyFill="1" applyBorder="1" applyAlignment="1">
      <alignment horizontal="center"/>
    </xf>
    <xf numFmtId="164" fontId="48" fillId="0" borderId="0" xfId="0" applyNumberFormat="1" applyFont="1" applyFill="1" applyBorder="1"/>
    <xf numFmtId="166" fontId="52" fillId="0" borderId="0" xfId="0" applyNumberFormat="1" applyFont="1"/>
    <xf numFmtId="166" fontId="52" fillId="0" borderId="0" xfId="0" applyNumberFormat="1" applyFont="1" applyBorder="1"/>
    <xf numFmtId="0" fontId="0" fillId="0" borderId="50" xfId="0" applyBorder="1"/>
    <xf numFmtId="0" fontId="0" fillId="0" borderId="51" xfId="0" applyBorder="1"/>
    <xf numFmtId="0" fontId="0" fillId="0" borderId="36" xfId="0" applyBorder="1"/>
    <xf numFmtId="0" fontId="0" fillId="0" borderId="18" xfId="0" applyBorder="1"/>
    <xf numFmtId="0" fontId="9" fillId="0" borderId="0" xfId="0" applyFont="1"/>
    <xf numFmtId="166" fontId="0" fillId="0" borderId="0" xfId="0" applyNumberFormat="1" applyFont="1"/>
    <xf numFmtId="0" fontId="0" fillId="0" borderId="0" xfId="0" applyFill="1" applyAlignment="1">
      <alignment horizontal="left"/>
    </xf>
    <xf numFmtId="167" fontId="1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6" fontId="0" fillId="0" borderId="0" xfId="0" applyNumberFormat="1" applyFont="1" applyBorder="1"/>
    <xf numFmtId="0" fontId="0" fillId="0" borderId="0" xfId="0" applyFont="1"/>
    <xf numFmtId="164" fontId="1" fillId="3" borderId="10" xfId="0" applyNumberFormat="1" applyFont="1" applyFill="1" applyBorder="1"/>
    <xf numFmtId="166" fontId="0" fillId="0" borderId="0" xfId="0" applyNumberFormat="1" applyBorder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0" xfId="0" applyNumberFormat="1"/>
    <xf numFmtId="0" fontId="0" fillId="0" borderId="6" xfId="0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 wrapText="1"/>
    </xf>
    <xf numFmtId="16" fontId="0" fillId="0" borderId="0" xfId="0" applyNumberFormat="1" applyBorder="1"/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6" fontId="0" fillId="0" borderId="10" xfId="0" applyNumberFormat="1" applyBorder="1" applyAlignment="1">
      <alignment horizontal="right"/>
    </xf>
    <xf numFmtId="16" fontId="9" fillId="0" borderId="0" xfId="0" applyNumberFormat="1" applyFont="1" applyFill="1" applyAlignment="1">
      <alignment horizontal="center"/>
    </xf>
    <xf numFmtId="16" fontId="9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2" fillId="0" borderId="0" xfId="0" applyNumberFormat="1" applyFont="1"/>
    <xf numFmtId="166" fontId="0" fillId="0" borderId="1" xfId="0" applyNumberFormat="1" applyBorder="1"/>
    <xf numFmtId="16" fontId="29" fillId="0" borderId="0" xfId="0" applyNumberFormat="1" applyFont="1" applyAlignment="1">
      <alignment horizontal="center"/>
    </xf>
    <xf numFmtId="0" fontId="56" fillId="15" borderId="6" xfId="0" applyFont="1" applyFill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 wrapText="1"/>
    </xf>
    <xf numFmtId="0" fontId="47" fillId="15" borderId="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167" fontId="12" fillId="0" borderId="0" xfId="0" applyNumberFormat="1" applyFont="1" applyFill="1" applyAlignment="1">
      <alignment horizontal="center"/>
    </xf>
    <xf numFmtId="167" fontId="0" fillId="0" borderId="0" xfId="0" applyNumberFormat="1"/>
    <xf numFmtId="16" fontId="0" fillId="0" borderId="0" xfId="0" applyNumberFormat="1" applyFill="1" applyAlignment="1"/>
    <xf numFmtId="16" fontId="1" fillId="0" borderId="0" xfId="0" applyNumberFormat="1" applyFont="1" applyFill="1" applyAlignment="1">
      <alignment horizontal="right"/>
    </xf>
    <xf numFmtId="166" fontId="0" fillId="0" borderId="12" xfId="0" applyNumberFormat="1" applyBorder="1"/>
    <xf numFmtId="16" fontId="0" fillId="0" borderId="1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" fontId="0" fillId="0" borderId="18" xfId="0" applyNumberFormat="1" applyBorder="1"/>
    <xf numFmtId="0" fontId="1" fillId="0" borderId="0" xfId="0" applyFont="1" applyBorder="1"/>
    <xf numFmtId="0" fontId="10" fillId="0" borderId="0" xfId="0" applyFont="1" applyBorder="1" applyAlignment="1">
      <alignment horizontal="center"/>
    </xf>
    <xf numFmtId="168" fontId="23" fillId="0" borderId="0" xfId="0" applyNumberFormat="1" applyFont="1" applyBorder="1" applyAlignment="1">
      <alignment horizontal="center"/>
    </xf>
    <xf numFmtId="168" fontId="23" fillId="0" borderId="0" xfId="0" applyNumberFormat="1" applyFont="1" applyAlignment="1">
      <alignment horizontal="center"/>
    </xf>
    <xf numFmtId="166" fontId="35" fillId="0" borderId="0" xfId="0" applyNumberFormat="1" applyFont="1" applyAlignment="1">
      <alignment horizontal="right" wrapText="1"/>
    </xf>
    <xf numFmtId="166" fontId="0" fillId="0" borderId="0" xfId="0" applyNumberFormat="1" applyFont="1" applyAlignment="1">
      <alignment horizontal="right" wrapText="1"/>
    </xf>
    <xf numFmtId="0" fontId="59" fillId="0" borderId="0" xfId="0" applyFont="1" applyAlignment="1">
      <alignment horizontal="center" wrapText="1"/>
    </xf>
    <xf numFmtId="166" fontId="59" fillId="0" borderId="0" xfId="0" applyNumberFormat="1" applyFont="1" applyAlignment="1">
      <alignment horizontal="right" wrapText="1"/>
    </xf>
    <xf numFmtId="16" fontId="1" fillId="3" borderId="0" xfId="0" applyNumberFormat="1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23" fillId="0" borderId="0" xfId="0" applyNumberFormat="1" applyFont="1" applyAlignment="1">
      <alignment horizontal="center"/>
    </xf>
    <xf numFmtId="0" fontId="54" fillId="2" borderId="0" xfId="0" applyFont="1" applyFill="1" applyAlignment="1">
      <alignment horizontal="center"/>
    </xf>
    <xf numFmtId="167" fontId="2" fillId="6" borderId="18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67" fontId="2" fillId="6" borderId="0" xfId="0" applyNumberFormat="1" applyFont="1" applyFill="1" applyAlignment="1">
      <alignment horizontal="center"/>
    </xf>
    <xf numFmtId="16" fontId="37" fillId="0" borderId="0" xfId="0" applyNumberFormat="1" applyFont="1" applyAlignment="1">
      <alignment horizontal="center"/>
    </xf>
    <xf numFmtId="16" fontId="29" fillId="0" borderId="0" xfId="0" applyNumberFormat="1" applyFont="1" applyFill="1" applyAlignment="1">
      <alignment horizontal="left"/>
    </xf>
    <xf numFmtId="16" fontId="29" fillId="0" borderId="0" xfId="0" applyNumberFormat="1" applyFont="1" applyFill="1" applyAlignment="1">
      <alignment horizontal="center" wrapText="1"/>
    </xf>
    <xf numFmtId="16" fontId="29" fillId="0" borderId="0" xfId="0" applyNumberFormat="1" applyFont="1" applyAlignment="1">
      <alignment horizontal="left"/>
    </xf>
    <xf numFmtId="166" fontId="2" fillId="0" borderId="20" xfId="0" applyNumberFormat="1" applyFont="1" applyBorder="1"/>
    <xf numFmtId="16" fontId="48" fillId="0" borderId="0" xfId="0" applyNumberFormat="1" applyFont="1" applyFill="1" applyAlignment="1">
      <alignment horizontal="left"/>
    </xf>
    <xf numFmtId="164" fontId="29" fillId="0" borderId="0" xfId="0" applyNumberFormat="1" applyFont="1" applyFill="1" applyBorder="1"/>
    <xf numFmtId="166" fontId="1" fillId="0" borderId="0" xfId="0" applyNumberFormat="1" applyFont="1" applyFill="1"/>
    <xf numFmtId="16" fontId="0" fillId="0" borderId="0" xfId="0" applyNumberFormat="1" applyFill="1" applyAlignment="1">
      <alignment horizontal="center" wrapText="1"/>
    </xf>
    <xf numFmtId="166" fontId="1" fillId="0" borderId="0" xfId="0" applyNumberFormat="1" applyFont="1" applyBorder="1"/>
    <xf numFmtId="16" fontId="37" fillId="0" borderId="0" xfId="0" applyNumberFormat="1" applyFont="1" applyFill="1" applyAlignment="1">
      <alignment horizontal="center"/>
    </xf>
    <xf numFmtId="16" fontId="62" fillId="0" borderId="0" xfId="0" applyNumberFormat="1" applyFont="1" applyAlignment="1">
      <alignment wrapText="1"/>
    </xf>
    <xf numFmtId="16" fontId="0" fillId="0" borderId="0" xfId="0" applyNumberFormat="1" applyFont="1" applyFill="1" applyBorder="1"/>
    <xf numFmtId="164" fontId="42" fillId="0" borderId="0" xfId="0" applyNumberFormat="1" applyFont="1" applyFill="1" applyBorder="1"/>
    <xf numFmtId="0" fontId="0" fillId="0" borderId="0" xfId="0" applyFont="1" applyBorder="1"/>
    <xf numFmtId="16" fontId="29" fillId="0" borderId="0" xfId="0" applyNumberFormat="1" applyFont="1" applyFill="1"/>
    <xf numFmtId="167" fontId="1" fillId="0" borderId="0" xfId="0" applyNumberFormat="1" applyFont="1" applyFill="1"/>
    <xf numFmtId="166" fontId="1" fillId="0" borderId="0" xfId="0" applyNumberFormat="1" applyFont="1"/>
    <xf numFmtId="164" fontId="2" fillId="0" borderId="0" xfId="0" applyNumberFormat="1" applyFont="1" applyFill="1" applyBorder="1"/>
    <xf numFmtId="169" fontId="1" fillId="0" borderId="0" xfId="0" applyNumberFormat="1" applyFont="1" applyAlignment="1">
      <alignment horizontal="center"/>
    </xf>
    <xf numFmtId="16" fontId="0" fillId="0" borderId="0" xfId="0" applyNumberFormat="1" applyFont="1" applyBorder="1"/>
    <xf numFmtId="167" fontId="16" fillId="0" borderId="0" xfId="0" applyNumberFormat="1" applyFont="1" applyAlignment="1">
      <alignment horizontal="center"/>
    </xf>
    <xf numFmtId="167" fontId="0" fillId="8" borderId="0" xfId="0" applyNumberFormat="1" applyFill="1" applyAlignment="1">
      <alignment horizontal="center"/>
    </xf>
    <xf numFmtId="164" fontId="0" fillId="8" borderId="0" xfId="0" applyNumberFormat="1" applyFill="1" applyBorder="1"/>
    <xf numFmtId="171" fontId="0" fillId="0" borderId="0" xfId="0" applyNumberFormat="1" applyFill="1"/>
    <xf numFmtId="171" fontId="50" fillId="13" borderId="0" xfId="0" applyNumberFormat="1" applyFont="1" applyFill="1" applyAlignment="1">
      <alignment horizontal="center"/>
    </xf>
    <xf numFmtId="164" fontId="0" fillId="11" borderId="10" xfId="0" applyNumberFormat="1" applyFill="1" applyBorder="1"/>
    <xf numFmtId="0" fontId="1" fillId="0" borderId="0" xfId="0" applyFont="1" applyFill="1" applyAlignment="1">
      <alignment horizontal="left"/>
    </xf>
    <xf numFmtId="167" fontId="29" fillId="0" borderId="0" xfId="0" applyNumberFormat="1" applyFont="1" applyFill="1" applyAlignment="1">
      <alignment horizontal="center"/>
    </xf>
    <xf numFmtId="16" fontId="46" fillId="0" borderId="0" xfId="0" applyNumberFormat="1" applyFont="1" applyFill="1" applyAlignment="1">
      <alignment horizontal="center" wrapText="1"/>
    </xf>
    <xf numFmtId="16" fontId="10" fillId="0" borderId="0" xfId="0" applyNumberFormat="1" applyFont="1" applyFill="1" applyAlignment="1">
      <alignment vertical="center" wrapText="1"/>
    </xf>
    <xf numFmtId="166" fontId="11" fillId="0" borderId="0" xfId="0" applyNumberFormat="1" applyFont="1" applyFill="1"/>
    <xf numFmtId="16" fontId="1" fillId="0" borderId="0" xfId="0" applyNumberFormat="1" applyFont="1" applyFill="1" applyAlignment="1">
      <alignment horizontal="right" wrapText="1"/>
    </xf>
    <xf numFmtId="16" fontId="46" fillId="0" borderId="0" xfId="0" applyNumberFormat="1" applyFont="1" applyAlignment="1">
      <alignment wrapText="1"/>
    </xf>
    <xf numFmtId="16" fontId="46" fillId="0" borderId="0" xfId="0" applyNumberFormat="1" applyFont="1" applyAlignment="1">
      <alignment horizontal="center" wrapText="1"/>
    </xf>
    <xf numFmtId="167" fontId="0" fillId="0" borderId="0" xfId="0" applyNumberFormat="1" applyFont="1" applyFill="1" applyAlignment="1">
      <alignment horizontal="center"/>
    </xf>
    <xf numFmtId="16" fontId="38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 applyBorder="1" applyAlignment="1">
      <alignment horizontal="center"/>
    </xf>
    <xf numFmtId="169" fontId="0" fillId="0" borderId="0" xfId="0" applyNumberForma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" xfId="0" applyNumberFormat="1" applyBorder="1"/>
    <xf numFmtId="16" fontId="38" fillId="0" borderId="0" xfId="0" applyNumberFormat="1" applyFont="1" applyFill="1"/>
    <xf numFmtId="16" fontId="1" fillId="0" borderId="0" xfId="0" applyNumberFormat="1" applyFont="1" applyFill="1" applyAlignment="1">
      <alignment wrapText="1"/>
    </xf>
    <xf numFmtId="164" fontId="38" fillId="0" borderId="0" xfId="0" applyNumberFormat="1" applyFont="1" applyFill="1"/>
    <xf numFmtId="166" fontId="1" fillId="0" borderId="10" xfId="0" applyNumberFormat="1" applyFont="1" applyFill="1" applyBorder="1"/>
    <xf numFmtId="0" fontId="24" fillId="0" borderId="0" xfId="0" applyFont="1" applyFill="1" applyAlignment="1">
      <alignment horizontal="center"/>
    </xf>
    <xf numFmtId="164" fontId="29" fillId="0" borderId="0" xfId="0" applyNumberFormat="1" applyFont="1" applyBorder="1"/>
    <xf numFmtId="166" fontId="61" fillId="0" borderId="0" xfId="0" applyNumberFormat="1" applyFont="1"/>
    <xf numFmtId="166" fontId="61" fillId="0" borderId="31" xfId="0" applyNumberFormat="1" applyFont="1" applyBorder="1"/>
    <xf numFmtId="166" fontId="61" fillId="0" borderId="35" xfId="0" applyNumberFormat="1" applyFont="1" applyBorder="1"/>
    <xf numFmtId="0" fontId="52" fillId="0" borderId="30" xfId="0" applyFont="1" applyBorder="1"/>
    <xf numFmtId="166" fontId="61" fillId="0" borderId="26" xfId="0" applyNumberFormat="1" applyFont="1" applyBorder="1"/>
    <xf numFmtId="166" fontId="13" fillId="0" borderId="31" xfId="0" applyNumberFormat="1" applyFont="1" applyBorder="1"/>
    <xf numFmtId="166" fontId="64" fillId="0" borderId="31" xfId="0" applyNumberFormat="1" applyFont="1" applyBorder="1"/>
    <xf numFmtId="166" fontId="64" fillId="0" borderId="48" xfId="0" applyNumberFormat="1" applyFont="1" applyBorder="1"/>
    <xf numFmtId="0" fontId="3" fillId="0" borderId="30" xfId="0" applyFont="1" applyBorder="1" applyAlignment="1">
      <alignment horizontal="right"/>
    </xf>
    <xf numFmtId="0" fontId="1" fillId="0" borderId="0" xfId="0" applyFont="1" applyFill="1" applyAlignment="1">
      <alignment wrapText="1"/>
    </xf>
    <xf numFmtId="164" fontId="1" fillId="0" borderId="31" xfId="0" applyNumberFormat="1" applyFont="1" applyFill="1" applyBorder="1"/>
    <xf numFmtId="0" fontId="41" fillId="0" borderId="0" xfId="0" applyFont="1" applyFill="1" applyAlignment="1">
      <alignment wrapText="1"/>
    </xf>
    <xf numFmtId="16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Alignment="1"/>
    <xf numFmtId="0" fontId="60" fillId="0" borderId="0" xfId="0" applyFont="1" applyFill="1" applyAlignment="1">
      <alignment wrapText="1"/>
    </xf>
    <xf numFmtId="16" fontId="66" fillId="0" borderId="0" xfId="0" applyNumberFormat="1" applyFont="1" applyFill="1" applyAlignment="1">
      <alignment horizontal="right"/>
    </xf>
    <xf numFmtId="0" fontId="1" fillId="6" borderId="18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31" xfId="0" applyFont="1" applyFill="1" applyBorder="1"/>
    <xf numFmtId="164" fontId="1" fillId="6" borderId="18" xfId="0" applyNumberFormat="1" applyFont="1" applyFill="1" applyBorder="1"/>
    <xf numFmtId="0" fontId="1" fillId="6" borderId="18" xfId="0" applyFont="1" applyFill="1" applyBorder="1"/>
    <xf numFmtId="0" fontId="1" fillId="6" borderId="35" xfId="0" applyFont="1" applyFill="1" applyBorder="1"/>
    <xf numFmtId="0" fontId="1" fillId="0" borderId="0" xfId="0" applyFont="1" applyFill="1" applyBorder="1" applyAlignment="1">
      <alignment wrapText="1"/>
    </xf>
    <xf numFmtId="16" fontId="1" fillId="0" borderId="0" xfId="0" applyNumberFormat="1" applyFont="1" applyFill="1" applyBorder="1"/>
    <xf numFmtId="16" fontId="60" fillId="0" borderId="0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1" fillId="6" borderId="0" xfId="0" applyFont="1" applyFill="1"/>
    <xf numFmtId="0" fontId="2" fillId="0" borderId="0" xfId="0" applyFont="1" applyFill="1" applyBorder="1" applyAlignment="1">
      <alignment wrapText="1"/>
    </xf>
    <xf numFmtId="164" fontId="38" fillId="0" borderId="0" xfId="0" applyNumberFormat="1" applyFont="1" applyFill="1" applyBorder="1"/>
    <xf numFmtId="0" fontId="60" fillId="0" borderId="0" xfId="0" applyFont="1" applyFill="1" applyBorder="1" applyAlignment="1">
      <alignment wrapText="1"/>
    </xf>
    <xf numFmtId="164" fontId="0" fillId="0" borderId="13" xfId="0" applyNumberFormat="1" applyFill="1" applyBorder="1"/>
    <xf numFmtId="16" fontId="1" fillId="0" borderId="0" xfId="0" applyNumberFormat="1" applyFont="1" applyFill="1" applyBorder="1" applyAlignment="1">
      <alignment horizontal="right"/>
    </xf>
    <xf numFmtId="0" fontId="23" fillId="0" borderId="0" xfId="0" applyFont="1" applyAlignment="1">
      <alignment horizontal="right"/>
    </xf>
    <xf numFmtId="166" fontId="23" fillId="0" borderId="0" xfId="0" applyNumberFormat="1" applyFont="1"/>
    <xf numFmtId="166" fontId="23" fillId="0" borderId="1" xfId="0" applyNumberFormat="1" applyFont="1" applyBorder="1"/>
    <xf numFmtId="166" fontId="3" fillId="0" borderId="0" xfId="0" applyNumberFormat="1" applyFont="1"/>
    <xf numFmtId="166" fontId="0" fillId="0" borderId="1" xfId="0" applyNumberFormat="1" applyFont="1" applyBorder="1"/>
    <xf numFmtId="0" fontId="2" fillId="0" borderId="0" xfId="0" applyFont="1" applyAlignment="1">
      <alignment horizontal="right"/>
    </xf>
    <xf numFmtId="0" fontId="0" fillId="0" borderId="30" xfId="0" applyFont="1" applyBorder="1"/>
    <xf numFmtId="0" fontId="0" fillId="0" borderId="31" xfId="0" applyFont="1" applyBorder="1"/>
    <xf numFmtId="166" fontId="52" fillId="0" borderId="38" xfId="0" applyNumberFormat="1" applyFont="1" applyBorder="1"/>
    <xf numFmtId="0" fontId="0" fillId="0" borderId="37" xfId="0" applyFont="1" applyBorder="1"/>
    <xf numFmtId="166" fontId="0" fillId="0" borderId="14" xfId="0" applyNumberFormat="1" applyFont="1" applyBorder="1"/>
    <xf numFmtId="166" fontId="1" fillId="0" borderId="14" xfId="0" applyNumberFormat="1" applyFont="1" applyBorder="1"/>
    <xf numFmtId="166" fontId="1" fillId="16" borderId="45" xfId="0" applyNumberFormat="1" applyFont="1" applyFill="1" applyBorder="1"/>
    <xf numFmtId="166" fontId="1" fillId="16" borderId="21" xfId="0" applyNumberFormat="1" applyFont="1" applyFill="1" applyBorder="1"/>
    <xf numFmtId="0" fontId="0" fillId="0" borderId="43" xfId="0" applyFont="1" applyBorder="1"/>
    <xf numFmtId="16" fontId="0" fillId="0" borderId="23" xfId="0" applyNumberFormat="1" applyFont="1" applyBorder="1"/>
    <xf numFmtId="166" fontId="0" fillId="0" borderId="23" xfId="0" applyNumberFormat="1" applyFont="1" applyBorder="1"/>
    <xf numFmtId="166" fontId="0" fillId="0" borderId="24" xfId="0" applyNumberFormat="1" applyFont="1" applyBorder="1"/>
    <xf numFmtId="0" fontId="1" fillId="0" borderId="37" xfId="0" applyFont="1" applyBorder="1" applyAlignment="1">
      <alignment horizontal="right"/>
    </xf>
    <xf numFmtId="0" fontId="0" fillId="0" borderId="37" xfId="0" applyFont="1" applyBorder="1" applyAlignment="1">
      <alignment horizontal="right"/>
    </xf>
    <xf numFmtId="0" fontId="1" fillId="0" borderId="0" xfId="0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vertical="center"/>
    </xf>
    <xf numFmtId="166" fontId="52" fillId="0" borderId="45" xfId="0" applyNumberFormat="1" applyFont="1" applyBorder="1"/>
    <xf numFmtId="0" fontId="1" fillId="0" borderId="44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166" fontId="0" fillId="0" borderId="38" xfId="0" applyNumberFormat="1" applyFont="1" applyBorder="1"/>
    <xf numFmtId="166" fontId="23" fillId="0" borderId="38" xfId="0" applyNumberFormat="1" applyFont="1" applyBorder="1"/>
    <xf numFmtId="166" fontId="23" fillId="0" borderId="0" xfId="0" applyNumberFormat="1" applyFont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16" fontId="1" fillId="0" borderId="1" xfId="0" applyNumberFormat="1" applyFont="1" applyFill="1" applyBorder="1"/>
    <xf numFmtId="164" fontId="63" fillId="0" borderId="0" xfId="0" applyNumberFormat="1" applyFont="1" applyBorder="1"/>
    <xf numFmtId="16" fontId="8" fillId="0" borderId="0" xfId="0" applyNumberFormat="1" applyFont="1" applyAlignment="1">
      <alignment horizontal="center"/>
    </xf>
    <xf numFmtId="164" fontId="8" fillId="0" borderId="0" xfId="0" applyNumberFormat="1" applyFont="1"/>
    <xf numFmtId="16" fontId="8" fillId="0" borderId="0" xfId="0" applyNumberFormat="1" applyFont="1" applyFill="1" applyAlignment="1"/>
    <xf numFmtId="16" fontId="8" fillId="0" borderId="0" xfId="0" applyNumberFormat="1" applyFont="1" applyFill="1" applyBorder="1"/>
    <xf numFmtId="16" fontId="8" fillId="0" borderId="0" xfId="0" applyNumberFormat="1" applyFont="1" applyFill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4" fontId="0" fillId="0" borderId="0" xfId="0" applyNumberFormat="1" applyFill="1" applyAlignment="1">
      <alignment horizontal="center"/>
    </xf>
    <xf numFmtId="164" fontId="2" fillId="0" borderId="0" xfId="0" applyNumberFormat="1" applyFont="1" applyFill="1"/>
    <xf numFmtId="164" fontId="1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left"/>
    </xf>
    <xf numFmtId="0" fontId="65" fillId="0" borderId="0" xfId="0" applyFont="1" applyFill="1" applyAlignment="1">
      <alignment horizontal="center"/>
    </xf>
    <xf numFmtId="0" fontId="55" fillId="0" borderId="0" xfId="0" applyFont="1" applyFill="1" applyBorder="1" applyAlignment="1">
      <alignment horizontal="center"/>
    </xf>
    <xf numFmtId="164" fontId="1" fillId="0" borderId="22" xfId="0" applyNumberFormat="1" applyFont="1" applyFill="1" applyBorder="1"/>
    <xf numFmtId="0" fontId="42" fillId="0" borderId="0" xfId="0" applyFont="1" applyFill="1" applyBorder="1" applyAlignment="1">
      <alignment wrapText="1"/>
    </xf>
    <xf numFmtId="169" fontId="43" fillId="0" borderId="0" xfId="0" applyNumberFormat="1" applyFont="1" applyAlignment="1">
      <alignment horizontal="center"/>
    </xf>
    <xf numFmtId="0" fontId="2" fillId="0" borderId="0" xfId="0" applyFont="1" applyFill="1" applyAlignment="1">
      <alignment wrapText="1"/>
    </xf>
    <xf numFmtId="0" fontId="38" fillId="0" borderId="0" xfId="0" applyFont="1" applyFill="1" applyBorder="1" applyAlignment="1">
      <alignment wrapText="1"/>
    </xf>
    <xf numFmtId="167" fontId="0" fillId="0" borderId="5" xfId="0" applyNumberFormat="1" applyBorder="1" applyAlignment="1">
      <alignment horizontal="center"/>
    </xf>
    <xf numFmtId="167" fontId="12" fillId="0" borderId="0" xfId="0" applyNumberFormat="1" applyFont="1" applyAlignment="1">
      <alignment horizontal="center"/>
    </xf>
    <xf numFmtId="167" fontId="0" fillId="0" borderId="1" xfId="0" applyNumberFormat="1" applyBorder="1"/>
    <xf numFmtId="169" fontId="0" fillId="0" borderId="5" xfId="0" applyNumberFormat="1" applyBorder="1" applyAlignment="1">
      <alignment horizontal="center"/>
    </xf>
    <xf numFmtId="169" fontId="0" fillId="0" borderId="0" xfId="0" applyNumberFormat="1" applyFont="1" applyAlignment="1">
      <alignment horizontal="center"/>
    </xf>
    <xf numFmtId="169" fontId="0" fillId="0" borderId="0" xfId="0" applyNumberFormat="1" applyFont="1" applyFill="1" applyAlignment="1">
      <alignment horizontal="center"/>
    </xf>
    <xf numFmtId="169" fontId="0" fillId="0" borderId="0" xfId="0" applyNumberFormat="1" applyFill="1"/>
    <xf numFmtId="169" fontId="0" fillId="0" borderId="0" xfId="0" applyNumberFormat="1" applyBorder="1" applyAlignment="1">
      <alignment horizontal="center"/>
    </xf>
    <xf numFmtId="167" fontId="0" fillId="0" borderId="0" xfId="0" applyNumberFormat="1" applyFill="1" applyAlignment="1">
      <alignment horizontal="left"/>
    </xf>
    <xf numFmtId="167" fontId="0" fillId="0" borderId="0" xfId="0" applyNumberFormat="1" applyBorder="1"/>
    <xf numFmtId="0" fontId="41" fillId="0" borderId="0" xfId="0" applyFont="1" applyFill="1" applyBorder="1" applyAlignment="1">
      <alignment horizontal="left" wrapText="1"/>
    </xf>
    <xf numFmtId="0" fontId="48" fillId="0" borderId="0" xfId="0" applyFont="1" applyFill="1"/>
    <xf numFmtId="166" fontId="48" fillId="0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51" fillId="0" borderId="1" xfId="0" applyFont="1" applyFill="1" applyBorder="1" applyAlignment="1">
      <alignment horizontal="center" vertical="center" wrapText="1"/>
    </xf>
    <xf numFmtId="169" fontId="8" fillId="0" borderId="6" xfId="0" applyNumberFormat="1" applyFont="1" applyBorder="1" applyAlignment="1">
      <alignment horizontal="center" wrapText="1"/>
    </xf>
    <xf numFmtId="164" fontId="1" fillId="0" borderId="20" xfId="0" applyNumberFormat="1" applyFont="1" applyFill="1" applyBorder="1"/>
    <xf numFmtId="0" fontId="68" fillId="0" borderId="20" xfId="0" applyFont="1" applyFill="1" applyBorder="1" applyAlignment="1">
      <alignment horizontal="center"/>
    </xf>
    <xf numFmtId="0" fontId="71" fillId="0" borderId="0" xfId="0" applyFont="1" applyFill="1" applyAlignment="1">
      <alignment horizontal="center"/>
    </xf>
    <xf numFmtId="16" fontId="0" fillId="11" borderId="0" xfId="0" applyNumberFormat="1" applyFill="1" applyAlignment="1">
      <alignment horizontal="right"/>
    </xf>
    <xf numFmtId="0" fontId="41" fillId="0" borderId="0" xfId="0" applyFont="1" applyFill="1" applyAlignment="1">
      <alignment horizontal="center"/>
    </xf>
    <xf numFmtId="0" fontId="72" fillId="0" borderId="0" xfId="0" applyFont="1" applyFill="1" applyAlignment="1">
      <alignment horizontal="center"/>
    </xf>
    <xf numFmtId="167" fontId="2" fillId="0" borderId="20" xfId="0" applyNumberFormat="1" applyFont="1" applyFill="1" applyBorder="1" applyAlignment="1">
      <alignment horizontal="center"/>
    </xf>
    <xf numFmtId="0" fontId="70" fillId="0" borderId="20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167" fontId="2" fillId="0" borderId="22" xfId="0" applyNumberFormat="1" applyFont="1" applyFill="1" applyBorder="1" applyAlignment="1">
      <alignment horizontal="center"/>
    </xf>
    <xf numFmtId="167" fontId="2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164" fontId="1" fillId="5" borderId="19" xfId="0" applyNumberFormat="1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/>
    </xf>
    <xf numFmtId="0" fontId="71" fillId="0" borderId="20" xfId="0" applyFont="1" applyFill="1" applyBorder="1" applyAlignment="1">
      <alignment horizontal="center"/>
    </xf>
    <xf numFmtId="167" fontId="1" fillId="0" borderId="20" xfId="0" applyNumberFormat="1" applyFont="1" applyFill="1" applyBorder="1" applyAlignment="1">
      <alignment horizontal="center"/>
    </xf>
    <xf numFmtId="167" fontId="5" fillId="0" borderId="20" xfId="0" applyNumberFormat="1" applyFont="1" applyFill="1" applyBorder="1" applyAlignment="1">
      <alignment horizontal="center"/>
    </xf>
    <xf numFmtId="0" fontId="43" fillId="0" borderId="20" xfId="0" applyFont="1" applyFill="1" applyBorder="1" applyAlignment="1">
      <alignment horizontal="center"/>
    </xf>
    <xf numFmtId="0" fontId="68" fillId="0" borderId="0" xfId="0" applyFont="1" applyFill="1" applyAlignment="1">
      <alignment horizontal="center"/>
    </xf>
    <xf numFmtId="0" fontId="69" fillId="0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169" fontId="0" fillId="0" borderId="0" xfId="0" applyNumberFormat="1" applyBorder="1"/>
    <xf numFmtId="16" fontId="1" fillId="0" borderId="0" xfId="0" applyNumberFormat="1" applyFont="1" applyFill="1" applyAlignment="1">
      <alignment horizontal="left"/>
    </xf>
    <xf numFmtId="0" fontId="0" fillId="0" borderId="8" xfId="0" applyFill="1" applyBorder="1"/>
    <xf numFmtId="167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1" fillId="0" borderId="22" xfId="0" applyNumberFormat="1" applyFont="1" applyFill="1" applyBorder="1" applyAlignment="1">
      <alignment horizontal="right"/>
    </xf>
    <xf numFmtId="164" fontId="1" fillId="0" borderId="20" xfId="0" applyNumberFormat="1" applyFont="1" applyFill="1" applyBorder="1" applyAlignment="1">
      <alignment horizontal="right"/>
    </xf>
    <xf numFmtId="0" fontId="38" fillId="0" borderId="0" xfId="0" applyFont="1" applyFill="1"/>
    <xf numFmtId="167" fontId="1" fillId="0" borderId="0" xfId="0" applyNumberFormat="1" applyFont="1" applyFill="1" applyAlignment="1">
      <alignment horizontal="left"/>
    </xf>
    <xf numFmtId="0" fontId="0" fillId="14" borderId="0" xfId="0" applyFill="1" applyAlignment="1">
      <alignment horizontal="center"/>
    </xf>
    <xf numFmtId="0" fontId="38" fillId="0" borderId="0" xfId="0" applyFont="1" applyAlignment="1">
      <alignment horizontal="center"/>
    </xf>
    <xf numFmtId="16" fontId="0" fillId="14" borderId="0" xfId="0" applyNumberFormat="1" applyFill="1" applyAlignment="1">
      <alignment horizontal="center"/>
    </xf>
    <xf numFmtId="164" fontId="0" fillId="14" borderId="10" xfId="0" applyNumberFormat="1" applyFill="1" applyBorder="1"/>
    <xf numFmtId="0" fontId="0" fillId="14" borderId="0" xfId="0" applyFill="1" applyBorder="1" applyAlignment="1">
      <alignment horizontal="center"/>
    </xf>
    <xf numFmtId="166" fontId="0" fillId="14" borderId="0" xfId="0" applyNumberFormat="1" applyFill="1"/>
    <xf numFmtId="169" fontId="43" fillId="14" borderId="0" xfId="0" applyNumberFormat="1" applyFont="1" applyFill="1" applyAlignment="1">
      <alignment horizontal="center"/>
    </xf>
    <xf numFmtId="169" fontId="43" fillId="0" borderId="5" xfId="0" applyNumberFormat="1" applyFont="1" applyBorder="1" applyAlignment="1">
      <alignment horizontal="center"/>
    </xf>
    <xf numFmtId="169" fontId="43" fillId="0" borderId="0" xfId="0" applyNumberFormat="1" applyFont="1"/>
    <xf numFmtId="169" fontId="43" fillId="11" borderId="0" xfId="0" applyNumberFormat="1" applyFont="1" applyFill="1" applyAlignment="1">
      <alignment horizontal="center"/>
    </xf>
    <xf numFmtId="16" fontId="43" fillId="11" borderId="0" xfId="0" applyNumberFormat="1" applyFont="1" applyFill="1" applyAlignment="1">
      <alignment horizontal="center"/>
    </xf>
    <xf numFmtId="170" fontId="43" fillId="11" borderId="0" xfId="0" applyNumberFormat="1" applyFont="1" applyFill="1" applyAlignment="1">
      <alignment horizontal="center"/>
    </xf>
    <xf numFmtId="0" fontId="43" fillId="11" borderId="0" xfId="0" applyFont="1" applyFill="1" applyAlignment="1">
      <alignment horizontal="center"/>
    </xf>
    <xf numFmtId="167" fontId="43" fillId="0" borderId="0" xfId="0" applyNumberFormat="1" applyFont="1" applyFill="1" applyAlignment="1">
      <alignment horizontal="center"/>
    </xf>
    <xf numFmtId="16" fontId="38" fillId="14" borderId="0" xfId="0" applyNumberFormat="1" applyFont="1" applyFill="1" applyAlignment="1">
      <alignment horizontal="center"/>
    </xf>
    <xf numFmtId="0" fontId="38" fillId="14" borderId="14" xfId="0" applyFont="1" applyFill="1" applyBorder="1" applyAlignment="1">
      <alignment horizontal="center"/>
    </xf>
    <xf numFmtId="164" fontId="38" fillId="14" borderId="0" xfId="0" applyNumberFormat="1" applyFont="1" applyFill="1" applyBorder="1"/>
    <xf numFmtId="165" fontId="43" fillId="11" borderId="0" xfId="0" applyNumberFormat="1" applyFont="1" applyFill="1" applyAlignment="1">
      <alignment horizontal="center"/>
    </xf>
    <xf numFmtId="169" fontId="1" fillId="14" borderId="0" xfId="0" applyNumberFormat="1" applyFont="1" applyFill="1" applyAlignment="1">
      <alignment horizontal="center"/>
    </xf>
    <xf numFmtId="166" fontId="21" fillId="0" borderId="0" xfId="0" applyNumberFormat="1" applyFont="1"/>
    <xf numFmtId="164" fontId="21" fillId="0" borderId="0" xfId="0" applyNumberFormat="1" applyFont="1" applyBorder="1"/>
    <xf numFmtId="0" fontId="6" fillId="7" borderId="0" xfId="0" applyFont="1" applyFill="1"/>
    <xf numFmtId="0" fontId="6" fillId="0" borderId="0" xfId="0" applyFont="1" applyFill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0" fontId="0" fillId="0" borderId="0" xfId="0"/>
    <xf numFmtId="0" fontId="52" fillId="0" borderId="0" xfId="0" applyFont="1" applyAlignment="1">
      <alignment horizontal="center"/>
    </xf>
    <xf numFmtId="0" fontId="67" fillId="0" borderId="0" xfId="0" applyFont="1" applyBorder="1"/>
    <xf numFmtId="166" fontId="2" fillId="0" borderId="20" xfId="0" applyNumberFormat="1" applyFont="1" applyBorder="1" applyAlignment="1">
      <alignment horizontal="right"/>
    </xf>
    <xf numFmtId="166" fontId="2" fillId="0" borderId="20" xfId="0" applyNumberFormat="1" applyFont="1" applyFill="1" applyBorder="1" applyAlignment="1">
      <alignment horizontal="right"/>
    </xf>
    <xf numFmtId="166" fontId="23" fillId="0" borderId="20" xfId="0" applyNumberFormat="1" applyFont="1" applyBorder="1"/>
    <xf numFmtId="0" fontId="2" fillId="0" borderId="20" xfId="0" applyFont="1" applyBorder="1" applyAlignment="1">
      <alignment horizontal="center"/>
    </xf>
    <xf numFmtId="166" fontId="5" fillId="0" borderId="20" xfId="0" applyNumberFormat="1" applyFont="1" applyBorder="1"/>
    <xf numFmtId="0" fontId="58" fillId="0" borderId="20" xfId="0" applyFont="1" applyBorder="1" applyAlignment="1">
      <alignment horizontal="center"/>
    </xf>
    <xf numFmtId="0" fontId="58" fillId="0" borderId="20" xfId="0" applyFont="1" applyBorder="1" applyAlignment="1"/>
    <xf numFmtId="166" fontId="3" fillId="0" borderId="0" xfId="0" applyNumberFormat="1" applyFont="1" applyAlignment="1">
      <alignment horizontal="right"/>
    </xf>
    <xf numFmtId="164" fontId="38" fillId="0" borderId="10" xfId="0" applyNumberFormat="1" applyFont="1" applyBorder="1"/>
    <xf numFmtId="164" fontId="52" fillId="0" borderId="0" xfId="0" applyNumberFormat="1" applyFont="1"/>
    <xf numFmtId="0" fontId="0" fillId="0" borderId="22" xfId="0" applyBorder="1"/>
    <xf numFmtId="0" fontId="0" fillId="0" borderId="52" xfId="0" applyBorder="1"/>
    <xf numFmtId="0" fontId="0" fillId="0" borderId="11" xfId="0" applyFont="1" applyBorder="1" applyAlignment="1">
      <alignment horizontal="center"/>
    </xf>
    <xf numFmtId="166" fontId="52" fillId="0" borderId="20" xfId="0" applyNumberFormat="1" applyFont="1" applyBorder="1"/>
    <xf numFmtId="167" fontId="5" fillId="0" borderId="0" xfId="0" applyNumberFormat="1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9" fillId="0" borderId="11" xfId="0" applyFont="1" applyBorder="1" applyAlignment="1">
      <alignment horizontal="center"/>
    </xf>
    <xf numFmtId="167" fontId="8" fillId="0" borderId="6" xfId="0" applyNumberFormat="1" applyFont="1" applyBorder="1" applyAlignment="1">
      <alignment horizontal="center" wrapText="1"/>
    </xf>
    <xf numFmtId="167" fontId="0" fillId="0" borderId="0" xfId="0" applyNumberFormat="1" applyFill="1"/>
    <xf numFmtId="167" fontId="8" fillId="0" borderId="14" xfId="0" applyNumberFormat="1" applyFont="1" applyFill="1" applyBorder="1" applyAlignment="1">
      <alignment horizontal="center"/>
    </xf>
    <xf numFmtId="167" fontId="0" fillId="0" borderId="14" xfId="0" applyNumberFormat="1" applyFont="1" applyFill="1" applyBorder="1" applyAlignment="1">
      <alignment horizontal="center"/>
    </xf>
    <xf numFmtId="167" fontId="12" fillId="0" borderId="14" xfId="0" applyNumberFormat="1" applyFont="1" applyFill="1" applyBorder="1" applyAlignment="1">
      <alignment horizontal="center"/>
    </xf>
    <xf numFmtId="167" fontId="0" fillId="0" borderId="14" xfId="0" applyNumberFormat="1" applyBorder="1"/>
    <xf numFmtId="167" fontId="1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49" xfId="0" applyNumberFormat="1" applyFill="1" applyBorder="1"/>
    <xf numFmtId="167" fontId="8" fillId="8" borderId="14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7" fontId="0" fillId="8" borderId="14" xfId="0" applyNumberFormat="1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164" fontId="0" fillId="18" borderId="10" xfId="0" applyNumberFormat="1" applyFill="1" applyBorder="1"/>
    <xf numFmtId="16" fontId="0" fillId="18" borderId="0" xfId="0" applyNumberFormat="1" applyFill="1" applyAlignment="1">
      <alignment horizontal="center"/>
    </xf>
    <xf numFmtId="2" fontId="0" fillId="0" borderId="0" xfId="0" applyNumberFormat="1" applyFill="1"/>
    <xf numFmtId="0" fontId="0" fillId="19" borderId="0" xfId="0" applyFill="1" applyAlignment="1">
      <alignment horizontal="center"/>
    </xf>
    <xf numFmtId="164" fontId="0" fillId="19" borderId="10" xfId="0" applyNumberFormat="1" applyFill="1" applyBorder="1"/>
    <xf numFmtId="167" fontId="12" fillId="19" borderId="0" xfId="0" applyNumberFormat="1" applyFont="1" applyFill="1" applyAlignment="1">
      <alignment horizontal="center"/>
    </xf>
    <xf numFmtId="164" fontId="0" fillId="19" borderId="0" xfId="0" applyNumberFormat="1" applyFill="1" applyBorder="1"/>
    <xf numFmtId="164" fontId="52" fillId="0" borderId="20" xfId="0" applyNumberFormat="1" applyFont="1" applyBorder="1"/>
    <xf numFmtId="164" fontId="52" fillId="0" borderId="33" xfId="0" applyNumberFormat="1" applyFont="1" applyBorder="1"/>
    <xf numFmtId="164" fontId="3" fillId="0" borderId="22" xfId="0" applyNumberFormat="1" applyFont="1" applyBorder="1"/>
    <xf numFmtId="164" fontId="52" fillId="0" borderId="52" xfId="0" applyNumberFormat="1" applyFont="1" applyBorder="1"/>
    <xf numFmtId="14" fontId="0" fillId="0" borderId="53" xfId="0" applyNumberFormat="1" applyBorder="1"/>
    <xf numFmtId="0" fontId="5" fillId="0" borderId="0" xfId="0" applyFont="1" applyBorder="1" applyAlignment="1">
      <alignment horizontal="center"/>
    </xf>
    <xf numFmtId="164" fontId="3" fillId="0" borderId="27" xfId="0" applyNumberFormat="1" applyFont="1" applyBorder="1"/>
    <xf numFmtId="1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center"/>
    </xf>
    <xf numFmtId="16" fontId="66" fillId="0" borderId="0" xfId="0" applyNumberFormat="1" applyFont="1" applyFill="1" applyAlignment="1">
      <alignment horizontal="center"/>
    </xf>
    <xf numFmtId="164" fontId="66" fillId="0" borderId="0" xfId="0" applyNumberFormat="1" applyFont="1" applyFill="1" applyBorder="1"/>
    <xf numFmtId="164" fontId="0" fillId="20" borderId="10" xfId="0" applyNumberFormat="1" applyFill="1" applyBorder="1"/>
    <xf numFmtId="164" fontId="0" fillId="20" borderId="0" xfId="0" applyNumberFormat="1" applyFill="1" applyBorder="1"/>
    <xf numFmtId="167" fontId="66" fillId="0" borderId="0" xfId="0" applyNumberFormat="1" applyFont="1" applyAlignment="1">
      <alignment horizontal="center"/>
    </xf>
    <xf numFmtId="164" fontId="66" fillId="0" borderId="0" xfId="0" applyNumberFormat="1" applyFont="1" applyBorder="1"/>
    <xf numFmtId="169" fontId="1" fillId="0" borderId="0" xfId="0" applyNumberFormat="1" applyFont="1" applyBorder="1"/>
    <xf numFmtId="167" fontId="12" fillId="2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164" fontId="0" fillId="0" borderId="12" xfId="0" applyNumberFormat="1" applyFill="1" applyBorder="1"/>
    <xf numFmtId="164" fontId="0" fillId="0" borderId="1" xfId="0" applyNumberFormat="1" applyFill="1" applyBorder="1"/>
    <xf numFmtId="0" fontId="0" fillId="0" borderId="11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5" fillId="7" borderId="0" xfId="0" applyFont="1" applyFill="1"/>
    <xf numFmtId="167" fontId="1" fillId="0" borderId="38" xfId="0" applyNumberFormat="1" applyFont="1" applyBorder="1" applyAlignment="1">
      <alignment horizontal="center"/>
    </xf>
    <xf numFmtId="0" fontId="0" fillId="0" borderId="38" xfId="0" applyFill="1" applyBorder="1" applyAlignment="1">
      <alignment horizontal="center"/>
    </xf>
    <xf numFmtId="167" fontId="12" fillId="0" borderId="45" xfId="0" applyNumberFormat="1" applyFont="1" applyFill="1" applyBorder="1" applyAlignment="1">
      <alignment horizontal="center"/>
    </xf>
    <xf numFmtId="164" fontId="0" fillId="0" borderId="54" xfId="0" applyNumberFormat="1" applyFill="1" applyBorder="1"/>
    <xf numFmtId="167" fontId="1" fillId="0" borderId="0" xfId="0" applyNumberFormat="1" applyFont="1" applyBorder="1" applyAlignment="1">
      <alignment horizontal="center"/>
    </xf>
    <xf numFmtId="167" fontId="12" fillId="0" borderId="0" xfId="0" applyNumberFormat="1" applyFont="1" applyBorder="1"/>
    <xf numFmtId="167" fontId="0" fillId="0" borderId="0" xfId="0" applyNumberForma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" fontId="36" fillId="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" fontId="74" fillId="0" borderId="0" xfId="0" applyNumberFormat="1" applyFont="1" applyAlignment="1">
      <alignment horizontal="center"/>
    </xf>
    <xf numFmtId="0" fontId="74" fillId="0" borderId="0" xfId="0" applyFont="1" applyAlignment="1">
      <alignment horizontal="center"/>
    </xf>
    <xf numFmtId="164" fontId="74" fillId="0" borderId="10" xfId="0" applyNumberFormat="1" applyFont="1" applyBorder="1"/>
    <xf numFmtId="0" fontId="1" fillId="0" borderId="3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167" fontId="2" fillId="0" borderId="50" xfId="0" applyNumberFormat="1" applyFont="1" applyFill="1" applyBorder="1" applyAlignment="1">
      <alignment horizontal="center"/>
    </xf>
    <xf numFmtId="167" fontId="2" fillId="0" borderId="30" xfId="0" applyNumberFormat="1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7" fontId="2" fillId="0" borderId="36" xfId="0" applyNumberFormat="1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167" fontId="2" fillId="0" borderId="15" xfId="0" applyNumberFormat="1" applyFont="1" applyFill="1" applyBorder="1" applyAlignment="1">
      <alignment horizontal="center"/>
    </xf>
    <xf numFmtId="16" fontId="66" fillId="0" borderId="0" xfId="0" applyNumberFormat="1" applyFont="1" applyAlignment="1">
      <alignment horizontal="center"/>
    </xf>
    <xf numFmtId="0" fontId="66" fillId="0" borderId="0" xfId="0" applyFont="1" applyAlignment="1">
      <alignment horizontal="center"/>
    </xf>
    <xf numFmtId="164" fontId="66" fillId="0" borderId="10" xfId="0" applyNumberFormat="1" applyFont="1" applyBorder="1"/>
    <xf numFmtId="164" fontId="0" fillId="21" borderId="10" xfId="0" applyNumberFormat="1" applyFill="1" applyBorder="1"/>
    <xf numFmtId="16" fontId="0" fillId="21" borderId="0" xfId="0" applyNumberFormat="1" applyFill="1" applyAlignment="1">
      <alignment horizontal="center"/>
    </xf>
    <xf numFmtId="164" fontId="0" fillId="21" borderId="0" xfId="0" applyNumberFormat="1" applyFill="1"/>
    <xf numFmtId="169" fontId="12" fillId="0" borderId="0" xfId="0" applyNumberFormat="1" applyFont="1" applyFill="1" applyAlignment="1">
      <alignment horizontal="center"/>
    </xf>
    <xf numFmtId="169" fontId="12" fillId="0" borderId="0" xfId="0" applyNumberFormat="1" applyFont="1" applyFill="1"/>
    <xf numFmtId="169" fontId="1" fillId="0" borderId="5" xfId="0" applyNumberFormat="1" applyFont="1" applyBorder="1" applyAlignment="1">
      <alignment horizontal="center"/>
    </xf>
    <xf numFmtId="169" fontId="1" fillId="0" borderId="0" xfId="0" applyNumberFormat="1" applyFont="1"/>
    <xf numFmtId="169" fontId="1" fillId="20" borderId="0" xfId="0" applyNumberFormat="1" applyFont="1" applyFill="1" applyAlignment="1">
      <alignment horizontal="center"/>
    </xf>
    <xf numFmtId="16" fontId="0" fillId="20" borderId="0" xfId="0" applyNumberForma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9" fontId="0" fillId="20" borderId="0" xfId="0" applyNumberFormat="1" applyFill="1" applyAlignment="1">
      <alignment horizontal="center"/>
    </xf>
    <xf numFmtId="16" fontId="1" fillId="0" borderId="30" xfId="0" applyNumberFormat="1" applyFont="1" applyFill="1" applyBorder="1" applyAlignment="1">
      <alignment horizontal="left"/>
    </xf>
    <xf numFmtId="164" fontId="1" fillId="0" borderId="0" xfId="0" applyNumberFormat="1" applyFont="1" applyFill="1" applyAlignment="1">
      <alignment horizontal="right"/>
    </xf>
    <xf numFmtId="16" fontId="0" fillId="20" borderId="0" xfId="0" applyNumberFormat="1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75" fillId="0" borderId="0" xfId="0" applyFont="1" applyAlignment="1">
      <alignment horizontal="center"/>
    </xf>
    <xf numFmtId="167" fontId="1" fillId="0" borderId="0" xfId="0" applyNumberFormat="1" applyFont="1" applyBorder="1"/>
    <xf numFmtId="0" fontId="76" fillId="0" borderId="22" xfId="0" applyFont="1" applyFill="1" applyBorder="1" applyAlignment="1">
      <alignment horizontal="center"/>
    </xf>
    <xf numFmtId="0" fontId="76" fillId="0" borderId="20" xfId="0" applyFont="1" applyFill="1" applyBorder="1" applyAlignment="1">
      <alignment horizontal="center"/>
    </xf>
    <xf numFmtId="0" fontId="72" fillId="0" borderId="20" xfId="0" applyFont="1" applyFill="1" applyBorder="1" applyAlignment="1">
      <alignment horizontal="center"/>
    </xf>
    <xf numFmtId="167" fontId="2" fillId="0" borderId="20" xfId="0" applyNumberFormat="1" applyFont="1" applyFill="1" applyBorder="1" applyAlignment="1">
      <alignment wrapText="1"/>
    </xf>
    <xf numFmtId="0" fontId="72" fillId="0" borderId="17" xfId="0" applyFont="1" applyFill="1" applyBorder="1" applyAlignment="1">
      <alignment horizontal="center"/>
    </xf>
    <xf numFmtId="167" fontId="0" fillId="0" borderId="5" xfId="0" applyNumberFormat="1" applyFill="1" applyBorder="1" applyAlignment="1">
      <alignment horizontal="center"/>
    </xf>
    <xf numFmtId="167" fontId="8" fillId="0" borderId="6" xfId="0" applyNumberFormat="1" applyFont="1" applyFill="1" applyBorder="1" applyAlignment="1">
      <alignment horizontal="center" wrapText="1"/>
    </xf>
    <xf numFmtId="167" fontId="0" fillId="0" borderId="1" xfId="0" applyNumberFormat="1" applyFill="1" applyBorder="1"/>
    <xf numFmtId="169" fontId="5" fillId="0" borderId="0" xfId="0" applyNumberFormat="1" applyFont="1" applyFill="1" applyBorder="1" applyAlignment="1">
      <alignment horizontal="center"/>
    </xf>
    <xf numFmtId="169" fontId="8" fillId="0" borderId="6" xfId="0" applyNumberFormat="1" applyFont="1" applyFill="1" applyBorder="1" applyAlignment="1">
      <alignment horizontal="center" wrapText="1"/>
    </xf>
    <xf numFmtId="169" fontId="0" fillId="0" borderId="1" xfId="0" applyNumberFormat="1" applyFill="1" applyBorder="1" applyAlignment="1">
      <alignment horizontal="center"/>
    </xf>
    <xf numFmtId="164" fontId="0" fillId="21" borderId="0" xfId="0" applyNumberFormat="1" applyFill="1" applyBorder="1"/>
    <xf numFmtId="16" fontId="1" fillId="21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167" fontId="0" fillId="0" borderId="0" xfId="0" applyNumberFormat="1" applyFont="1" applyAlignment="1">
      <alignment horizontal="center"/>
    </xf>
    <xf numFmtId="167" fontId="0" fillId="0" borderId="0" xfId="0" applyNumberFormat="1" applyFont="1"/>
    <xf numFmtId="167" fontId="0" fillId="21" borderId="0" xfId="0" applyNumberFormat="1" applyFill="1" applyAlignment="1">
      <alignment horizontal="center"/>
    </xf>
    <xf numFmtId="16" fontId="0" fillId="21" borderId="0" xfId="0" applyNumberFormat="1" applyFont="1" applyFill="1" applyAlignment="1">
      <alignment horizontal="center"/>
    </xf>
    <xf numFmtId="167" fontId="1" fillId="21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9" fontId="0" fillId="0" borderId="5" xfId="0" applyNumberFormat="1" applyFill="1" applyBorder="1" applyAlignment="1">
      <alignment horizontal="center"/>
    </xf>
    <xf numFmtId="164" fontId="12" fillId="0" borderId="9" xfId="0" applyNumberFormat="1" applyFont="1" applyFill="1" applyBorder="1"/>
    <xf numFmtId="167" fontId="16" fillId="0" borderId="0" xfId="0" applyNumberFormat="1" applyFont="1" applyFill="1" applyAlignment="1">
      <alignment horizontal="center"/>
    </xf>
    <xf numFmtId="169" fontId="0" fillId="0" borderId="0" xfId="0" applyNumberFormat="1" applyFill="1" applyBorder="1"/>
    <xf numFmtId="0" fontId="9" fillId="0" borderId="1" xfId="0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168" fontId="23" fillId="0" borderId="0" xfId="0" applyNumberFormat="1" applyFont="1" applyFill="1" applyBorder="1" applyAlignment="1">
      <alignment horizontal="center"/>
    </xf>
    <xf numFmtId="168" fontId="23" fillId="0" borderId="0" xfId="0" applyNumberFormat="1" applyFont="1" applyFill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0" xfId="0" applyFont="1" applyFill="1" applyAlignment="1"/>
    <xf numFmtId="166" fontId="1" fillId="0" borderId="0" xfId="0" applyNumberFormat="1" applyFont="1" applyFill="1" applyBorder="1"/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11" fillId="0" borderId="0" xfId="0" applyNumberFormat="1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36" fillId="20" borderId="0" xfId="0" applyNumberFormat="1" applyFont="1" applyFill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7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9" fontId="1" fillId="0" borderId="0" xfId="0" applyNumberFormat="1" applyFont="1" applyFill="1" applyBorder="1"/>
    <xf numFmtId="167" fontId="0" fillId="0" borderId="0" xfId="0" applyNumberFormat="1" applyFill="1" applyBorder="1"/>
    <xf numFmtId="167" fontId="1" fillId="0" borderId="0" xfId="0" applyNumberFormat="1" applyFont="1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1" xfId="0" applyFill="1" applyBorder="1"/>
    <xf numFmtId="164" fontId="66" fillId="0" borderId="6" xfId="0" applyNumberFormat="1" applyFont="1" applyFill="1" applyBorder="1" applyAlignment="1">
      <alignment horizontal="center" wrapText="1"/>
    </xf>
    <xf numFmtId="15" fontId="1" fillId="0" borderId="0" xfId="0" applyNumberFormat="1" applyFont="1" applyFill="1" applyAlignment="1">
      <alignment horizontal="center"/>
    </xf>
    <xf numFmtId="164" fontId="36" fillId="0" borderId="10" xfId="0" applyNumberFormat="1" applyFont="1" applyFill="1" applyBorder="1"/>
    <xf numFmtId="0" fontId="36" fillId="0" borderId="0" xfId="0" applyFont="1" applyFill="1"/>
    <xf numFmtId="164" fontId="36" fillId="0" borderId="0" xfId="0" applyNumberFormat="1" applyFont="1" applyFill="1"/>
    <xf numFmtId="164" fontId="36" fillId="0" borderId="0" xfId="0" applyNumberFormat="1" applyFont="1" applyFill="1" applyBorder="1"/>
    <xf numFmtId="164" fontId="29" fillId="0" borderId="9" xfId="0" applyNumberFormat="1" applyFont="1" applyFill="1" applyBorder="1"/>
    <xf numFmtId="0" fontId="80" fillId="2" borderId="0" xfId="0" applyFont="1" applyFill="1" applyAlignment="1">
      <alignment horizontal="center" wrapText="1"/>
    </xf>
    <xf numFmtId="16" fontId="66" fillId="0" borderId="0" xfId="0" applyNumberFormat="1" applyFont="1" applyFill="1"/>
    <xf numFmtId="164" fontId="66" fillId="0" borderId="0" xfId="0" applyNumberFormat="1" applyFont="1" applyFill="1"/>
    <xf numFmtId="0" fontId="4" fillId="20" borderId="0" xfId="0" applyFont="1" applyFill="1" applyAlignment="1">
      <alignment horizontal="center"/>
    </xf>
    <xf numFmtId="0" fontId="5" fillId="20" borderId="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20" borderId="6" xfId="0" applyFill="1" applyBorder="1" applyAlignment="1">
      <alignment horizontal="center"/>
    </xf>
    <xf numFmtId="164" fontId="0" fillId="20" borderId="6" xfId="0" applyNumberFormat="1" applyFill="1" applyBorder="1" applyAlignment="1">
      <alignment horizontal="center"/>
    </xf>
    <xf numFmtId="164" fontId="0" fillId="20" borderId="6" xfId="0" applyNumberFormat="1" applyFill="1" applyBorder="1" applyAlignment="1">
      <alignment horizontal="center" wrapText="1"/>
    </xf>
    <xf numFmtId="164" fontId="0" fillId="20" borderId="7" xfId="0" applyNumberFormat="1" applyFill="1" applyBorder="1" applyAlignment="1">
      <alignment horizontal="center"/>
    </xf>
    <xf numFmtId="164" fontId="0" fillId="20" borderId="8" xfId="0" applyNumberFormat="1" applyFill="1" applyBorder="1"/>
    <xf numFmtId="164" fontId="0" fillId="20" borderId="9" xfId="0" applyNumberFormat="1" applyFill="1" applyBorder="1"/>
    <xf numFmtId="164" fontId="0" fillId="20" borderId="11" xfId="0" applyNumberFormat="1" applyFill="1" applyBorder="1"/>
    <xf numFmtId="16" fontId="1" fillId="20" borderId="0" xfId="0" applyNumberFormat="1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164" fontId="1" fillId="20" borderId="0" xfId="0" applyNumberFormat="1" applyFont="1" applyFill="1"/>
    <xf numFmtId="164" fontId="0" fillId="20" borderId="0" xfId="0" applyNumberFormat="1" applyFill="1"/>
    <xf numFmtId="164" fontId="1" fillId="20" borderId="0" xfId="0" applyNumberFormat="1" applyFont="1" applyFill="1" applyBorder="1"/>
    <xf numFmtId="0" fontId="0" fillId="20" borderId="0" xfId="0" applyFont="1" applyFill="1" applyAlignment="1">
      <alignment horizontal="center"/>
    </xf>
    <xf numFmtId="0" fontId="0" fillId="20" borderId="1" xfId="0" applyFill="1" applyBorder="1" applyAlignment="1">
      <alignment horizontal="center"/>
    </xf>
    <xf numFmtId="164" fontId="0" fillId="20" borderId="12" xfId="0" applyNumberFormat="1" applyFill="1" applyBorder="1"/>
    <xf numFmtId="167" fontId="0" fillId="20" borderId="1" xfId="0" applyNumberFormat="1" applyFill="1" applyBorder="1"/>
    <xf numFmtId="164" fontId="0" fillId="20" borderId="1" xfId="0" applyNumberFormat="1" applyFill="1" applyBorder="1"/>
    <xf numFmtId="164" fontId="0" fillId="20" borderId="13" xfId="0" applyNumberFormat="1" applyFill="1" applyBorder="1"/>
    <xf numFmtId="0" fontId="0" fillId="20" borderId="0" xfId="0" applyFill="1" applyBorder="1" applyAlignment="1">
      <alignment horizontal="center"/>
    </xf>
    <xf numFmtId="166" fontId="0" fillId="20" borderId="0" xfId="0" applyNumberFormat="1" applyFill="1" applyBorder="1"/>
    <xf numFmtId="16" fontId="0" fillId="20" borderId="0" xfId="0" applyNumberFormat="1" applyFill="1" applyBorder="1"/>
    <xf numFmtId="0" fontId="0" fillId="20" borderId="0" xfId="0" applyFill="1"/>
    <xf numFmtId="0" fontId="0" fillId="20" borderId="0" xfId="0" applyFill="1" applyBorder="1"/>
    <xf numFmtId="164" fontId="8" fillId="20" borderId="6" xfId="0" applyNumberFormat="1" applyFont="1" applyFill="1" applyBorder="1" applyAlignment="1">
      <alignment horizontal="center" wrapText="1"/>
    </xf>
    <xf numFmtId="167" fontId="43" fillId="20" borderId="0" xfId="0" applyNumberFormat="1" applyFont="1" applyFill="1" applyAlignment="1">
      <alignment horizontal="center"/>
    </xf>
    <xf numFmtId="0" fontId="1" fillId="20" borderId="0" xfId="0" applyFont="1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164" fontId="0" fillId="20" borderId="0" xfId="0" applyNumberFormat="1" applyFont="1" applyFill="1" applyBorder="1"/>
    <xf numFmtId="0" fontId="9" fillId="20" borderId="0" xfId="0" applyFont="1" applyFill="1" applyAlignment="1">
      <alignment horizontal="center"/>
    </xf>
    <xf numFmtId="16" fontId="0" fillId="20" borderId="1" xfId="0" applyNumberFormat="1" applyFill="1" applyBorder="1" applyAlignment="1">
      <alignment horizontal="center"/>
    </xf>
    <xf numFmtId="16" fontId="0" fillId="20" borderId="0" xfId="0" applyNumberFormat="1" applyFill="1" applyBorder="1" applyAlignment="1">
      <alignment horizontal="center"/>
    </xf>
    <xf numFmtId="0" fontId="10" fillId="20" borderId="0" xfId="0" applyFont="1" applyFill="1" applyBorder="1" applyAlignment="1">
      <alignment horizontal="center"/>
    </xf>
    <xf numFmtId="168" fontId="23" fillId="20" borderId="0" xfId="0" applyNumberFormat="1" applyFont="1" applyFill="1" applyBorder="1" applyAlignment="1">
      <alignment horizontal="center"/>
    </xf>
    <xf numFmtId="168" fontId="23" fillId="20" borderId="0" xfId="0" applyNumberFormat="1" applyFont="1" applyFill="1" applyAlignment="1">
      <alignment horizontal="center"/>
    </xf>
    <xf numFmtId="0" fontId="9" fillId="20" borderId="0" xfId="0" applyFont="1" applyFill="1" applyBorder="1" applyAlignment="1">
      <alignment horizontal="center"/>
    </xf>
    <xf numFmtId="16" fontId="0" fillId="20" borderId="0" xfId="0" applyNumberFormat="1" applyFill="1"/>
    <xf numFmtId="0" fontId="0" fillId="20" borderId="8" xfId="0" applyFill="1" applyBorder="1"/>
    <xf numFmtId="164" fontId="0" fillId="20" borderId="10" xfId="0" applyNumberFormat="1" applyFont="1" applyFill="1" applyBorder="1"/>
    <xf numFmtId="164" fontId="1" fillId="20" borderId="10" xfId="0" applyNumberFormat="1" applyFont="1" applyFill="1" applyBorder="1"/>
    <xf numFmtId="16" fontId="48" fillId="20" borderId="0" xfId="0" applyNumberFormat="1" applyFont="1" applyFill="1" applyAlignment="1">
      <alignment horizontal="center"/>
    </xf>
    <xf numFmtId="164" fontId="48" fillId="20" borderId="0" xfId="0" applyNumberFormat="1" applyFont="1" applyFill="1" applyBorder="1"/>
    <xf numFmtId="16" fontId="0" fillId="20" borderId="0" xfId="0" applyNumberFormat="1" applyFill="1" applyAlignment="1"/>
    <xf numFmtId="0" fontId="0" fillId="20" borderId="1" xfId="0" applyFill="1" applyBorder="1"/>
    <xf numFmtId="0" fontId="0" fillId="20" borderId="0" xfId="0" applyFill="1" applyAlignment="1"/>
    <xf numFmtId="168" fontId="0" fillId="0" borderId="1" xfId="0" applyNumberFormat="1" applyBorder="1" applyAlignment="1">
      <alignment horizontal="center"/>
    </xf>
    <xf numFmtId="167" fontId="0" fillId="20" borderId="0" xfId="0" applyNumberFormat="1" applyFill="1" applyAlignment="1">
      <alignment horizontal="center"/>
    </xf>
    <xf numFmtId="167" fontId="5" fillId="20" borderId="0" xfId="0" applyNumberFormat="1" applyFont="1" applyFill="1" applyBorder="1" applyAlignment="1">
      <alignment horizontal="center"/>
    </xf>
    <xf numFmtId="167" fontId="0" fillId="20" borderId="5" xfId="0" applyNumberFormat="1" applyFill="1" applyBorder="1" applyAlignment="1">
      <alignment horizontal="center"/>
    </xf>
    <xf numFmtId="167" fontId="8" fillId="20" borderId="6" xfId="0" applyNumberFormat="1" applyFont="1" applyFill="1" applyBorder="1" applyAlignment="1">
      <alignment horizontal="center" wrapText="1"/>
    </xf>
    <xf numFmtId="167" fontId="0" fillId="20" borderId="0" xfId="0" applyNumberFormat="1" applyFill="1"/>
    <xf numFmtId="16" fontId="74" fillId="0" borderId="0" xfId="0" applyNumberFormat="1" applyFont="1" applyFill="1"/>
    <xf numFmtId="164" fontId="74" fillId="0" borderId="0" xfId="0" applyNumberFormat="1" applyFont="1" applyFill="1"/>
    <xf numFmtId="16" fontId="12" fillId="20" borderId="0" xfId="0" applyNumberFormat="1" applyFont="1" applyFill="1" applyAlignment="1">
      <alignment horizontal="center"/>
    </xf>
    <xf numFmtId="164" fontId="12" fillId="20" borderId="0" xfId="0" applyNumberFormat="1" applyFont="1" applyFill="1" applyBorder="1"/>
    <xf numFmtId="164" fontId="0" fillId="20" borderId="11" xfId="0" applyNumberFormat="1" applyFont="1" applyFill="1" applyBorder="1"/>
    <xf numFmtId="164" fontId="8" fillId="20" borderId="0" xfId="0" applyNumberFormat="1" applyFont="1" applyFill="1" applyBorder="1"/>
    <xf numFmtId="0" fontId="36" fillId="20" borderId="0" xfId="0" applyFont="1" applyFill="1" applyAlignment="1">
      <alignment horizontal="center"/>
    </xf>
    <xf numFmtId="16" fontId="0" fillId="20" borderId="0" xfId="0" applyNumberFormat="1" applyFill="1" applyAlignment="1">
      <alignment horizontal="center" wrapText="1"/>
    </xf>
    <xf numFmtId="0" fontId="0" fillId="20" borderId="0" xfId="0" applyFill="1" applyAlignment="1">
      <alignment horizontal="center" wrapText="1"/>
    </xf>
    <xf numFmtId="166" fontId="0" fillId="20" borderId="0" xfId="0" applyNumberFormat="1" applyFill="1" applyAlignment="1">
      <alignment horizontal="right" wrapText="1"/>
    </xf>
    <xf numFmtId="166" fontId="0" fillId="20" borderId="0" xfId="0" applyNumberFormat="1" applyFill="1" applyAlignment="1">
      <alignment horizontal="center" wrapText="1"/>
    </xf>
    <xf numFmtId="166" fontId="0" fillId="20" borderId="10" xfId="0" applyNumberFormat="1" applyFill="1" applyBorder="1"/>
    <xf numFmtId="0" fontId="0" fillId="0" borderId="0" xfId="0" applyFont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20" borderId="0" xfId="0" applyFont="1" applyFill="1" applyBorder="1" applyAlignment="1">
      <alignment horizontal="center"/>
    </xf>
    <xf numFmtId="169" fontId="0" fillId="20" borderId="0" xfId="0" applyNumberFormat="1" applyFill="1" applyBorder="1"/>
    <xf numFmtId="169" fontId="1" fillId="20" borderId="0" xfId="0" applyNumberFormat="1" applyFont="1" applyFill="1" applyBorder="1"/>
    <xf numFmtId="167" fontId="0" fillId="20" borderId="0" xfId="0" applyNumberFormat="1" applyFill="1" applyBorder="1"/>
    <xf numFmtId="167" fontId="1" fillId="20" borderId="0" xfId="0" applyNumberFormat="1" applyFont="1" applyFill="1" applyBorder="1"/>
    <xf numFmtId="0" fontId="0" fillId="20" borderId="11" xfId="0" applyFill="1" applyBorder="1" applyAlignment="1">
      <alignment horizontal="center"/>
    </xf>
    <xf numFmtId="166" fontId="1" fillId="20" borderId="0" xfId="0" applyNumberFormat="1" applyFont="1" applyFill="1"/>
    <xf numFmtId="0" fontId="0" fillId="20" borderId="11" xfId="0" applyFill="1" applyBorder="1"/>
    <xf numFmtId="0" fontId="0" fillId="20" borderId="13" xfId="0" applyFill="1" applyBorder="1"/>
    <xf numFmtId="16" fontId="0" fillId="20" borderId="0" xfId="0" applyNumberFormat="1" applyFont="1" applyFill="1" applyAlignment="1">
      <alignment wrapText="1"/>
    </xf>
    <xf numFmtId="16" fontId="0" fillId="20" borderId="0" xfId="0" applyNumberFormat="1" applyFill="1" applyAlignment="1">
      <alignment wrapText="1"/>
    </xf>
    <xf numFmtId="16" fontId="0" fillId="0" borderId="11" xfId="0" applyNumberFormat="1" applyFill="1" applyBorder="1" applyAlignment="1">
      <alignment horizontal="center"/>
    </xf>
    <xf numFmtId="0" fontId="6" fillId="20" borderId="0" xfId="0" applyFont="1" applyFill="1" applyAlignment="1">
      <alignment horizontal="center"/>
    </xf>
    <xf numFmtId="0" fontId="12" fillId="20" borderId="0" xfId="0" applyFont="1" applyFill="1" applyAlignment="1">
      <alignment horizontal="left"/>
    </xf>
    <xf numFmtId="0" fontId="84" fillId="20" borderId="0" xfId="0" applyFont="1" applyFill="1" applyAlignment="1">
      <alignment horizontal="center"/>
    </xf>
    <xf numFmtId="0" fontId="86" fillId="20" borderId="0" xfId="0" applyFont="1" applyFill="1" applyBorder="1" applyAlignment="1">
      <alignment horizontal="center"/>
    </xf>
    <xf numFmtId="0" fontId="36" fillId="20" borderId="5" xfId="0" applyFont="1" applyFill="1" applyBorder="1" applyAlignment="1">
      <alignment horizontal="center"/>
    </xf>
    <xf numFmtId="0" fontId="36" fillId="20" borderId="6" xfId="0" applyFont="1" applyFill="1" applyBorder="1" applyAlignment="1">
      <alignment horizontal="center"/>
    </xf>
    <xf numFmtId="164" fontId="36" fillId="20" borderId="6" xfId="0" applyNumberFormat="1" applyFont="1" applyFill="1" applyBorder="1" applyAlignment="1">
      <alignment horizontal="center"/>
    </xf>
    <xf numFmtId="164" fontId="36" fillId="20" borderId="6" xfId="0" applyNumberFormat="1" applyFont="1" applyFill="1" applyBorder="1" applyAlignment="1">
      <alignment horizontal="center" wrapText="1"/>
    </xf>
    <xf numFmtId="164" fontId="36" fillId="20" borderId="7" xfId="0" applyNumberFormat="1" applyFont="1" applyFill="1" applyBorder="1" applyAlignment="1">
      <alignment horizontal="center"/>
    </xf>
    <xf numFmtId="164" fontId="36" fillId="20" borderId="8" xfId="0" applyNumberFormat="1" applyFont="1" applyFill="1" applyBorder="1"/>
    <xf numFmtId="164" fontId="36" fillId="20" borderId="9" xfId="0" applyNumberFormat="1" applyFont="1" applyFill="1" applyBorder="1"/>
    <xf numFmtId="164" fontId="36" fillId="20" borderId="11" xfId="0" applyNumberFormat="1" applyFont="1" applyFill="1" applyBorder="1"/>
    <xf numFmtId="16" fontId="66" fillId="20" borderId="0" xfId="0" applyNumberFormat="1" applyFont="1" applyFill="1" applyAlignment="1">
      <alignment horizontal="center"/>
    </xf>
    <xf numFmtId="0" fontId="66" fillId="20" borderId="0" xfId="0" applyFont="1" applyFill="1" applyAlignment="1">
      <alignment horizontal="center"/>
    </xf>
    <xf numFmtId="164" fontId="66" fillId="20" borderId="0" xfId="0" applyNumberFormat="1" applyFont="1" applyFill="1"/>
    <xf numFmtId="164" fontId="36" fillId="20" borderId="0" xfId="0" applyNumberFormat="1" applyFont="1" applyFill="1" applyBorder="1"/>
    <xf numFmtId="164" fontId="36" fillId="20" borderId="0" xfId="0" applyNumberFormat="1" applyFont="1" applyFill="1"/>
    <xf numFmtId="164" fontId="66" fillId="20" borderId="0" xfId="0" applyNumberFormat="1" applyFont="1" applyFill="1" applyBorder="1"/>
    <xf numFmtId="164" fontId="36" fillId="20" borderId="10" xfId="0" applyNumberFormat="1" applyFont="1" applyFill="1" applyBorder="1"/>
    <xf numFmtId="0" fontId="36" fillId="20" borderId="1" xfId="0" applyFont="1" applyFill="1" applyBorder="1" applyAlignment="1">
      <alignment horizontal="center"/>
    </xf>
    <xf numFmtId="164" fontId="36" fillId="20" borderId="12" xfId="0" applyNumberFormat="1" applyFont="1" applyFill="1" applyBorder="1"/>
    <xf numFmtId="167" fontId="36" fillId="20" borderId="1" xfId="0" applyNumberFormat="1" applyFont="1" applyFill="1" applyBorder="1"/>
    <xf numFmtId="164" fontId="36" fillId="20" borderId="1" xfId="0" applyNumberFormat="1" applyFont="1" applyFill="1" applyBorder="1"/>
    <xf numFmtId="164" fontId="36" fillId="20" borderId="13" xfId="0" applyNumberFormat="1" applyFont="1" applyFill="1" applyBorder="1"/>
    <xf numFmtId="0" fontId="36" fillId="20" borderId="0" xfId="0" applyFont="1" applyFill="1" applyBorder="1" applyAlignment="1">
      <alignment horizontal="center"/>
    </xf>
    <xf numFmtId="166" fontId="36" fillId="20" borderId="0" xfId="0" applyNumberFormat="1" applyFont="1" applyFill="1" applyBorder="1"/>
    <xf numFmtId="16" fontId="36" fillId="20" borderId="0" xfId="0" applyNumberFormat="1" applyFont="1" applyFill="1" applyBorder="1"/>
    <xf numFmtId="0" fontId="36" fillId="20" borderId="0" xfId="0" applyFont="1" applyFill="1"/>
    <xf numFmtId="0" fontId="36" fillId="20" borderId="0" xfId="0" applyFont="1" applyFill="1" applyBorder="1"/>
    <xf numFmtId="16" fontId="41" fillId="20" borderId="0" xfId="0" applyNumberFormat="1" applyFont="1" applyFill="1"/>
    <xf numFmtId="0" fontId="1" fillId="3" borderId="0" xfId="0" applyFont="1" applyFill="1"/>
    <xf numFmtId="166" fontId="1" fillId="3" borderId="0" xfId="0" applyNumberFormat="1" applyFont="1" applyFill="1"/>
    <xf numFmtId="16" fontId="42" fillId="0" borderId="0" xfId="0" applyNumberFormat="1" applyFont="1" applyFill="1"/>
    <xf numFmtId="164" fontId="42" fillId="0" borderId="0" xfId="0" applyNumberFormat="1" applyFont="1" applyFill="1"/>
    <xf numFmtId="16" fontId="1" fillId="22" borderId="0" xfId="0" applyNumberFormat="1" applyFont="1" applyFill="1"/>
    <xf numFmtId="164" fontId="1" fillId="22" borderId="0" xfId="0" applyNumberFormat="1" applyFont="1" applyFill="1"/>
    <xf numFmtId="16" fontId="1" fillId="18" borderId="0" xfId="0" applyNumberFormat="1" applyFont="1" applyFill="1"/>
    <xf numFmtId="164" fontId="1" fillId="18" borderId="0" xfId="0" applyNumberFormat="1" applyFont="1" applyFill="1"/>
    <xf numFmtId="16" fontId="1" fillId="22" borderId="0" xfId="0" applyNumberFormat="1" applyFont="1" applyFill="1" applyAlignment="1">
      <alignment horizontal="right"/>
    </xf>
    <xf numFmtId="16" fontId="0" fillId="22" borderId="0" xfId="0" applyNumberFormat="1" applyFont="1" applyFill="1" applyAlignment="1">
      <alignment horizontal="center"/>
    </xf>
    <xf numFmtId="164" fontId="0" fillId="22" borderId="0" xfId="0" applyNumberFormat="1" applyFill="1" applyBorder="1"/>
    <xf numFmtId="164" fontId="0" fillId="22" borderId="0" xfId="0" applyNumberFormat="1" applyFill="1"/>
    <xf numFmtId="16" fontId="0" fillId="22" borderId="0" xfId="0" applyNumberFormat="1" applyFill="1" applyAlignment="1">
      <alignment horizontal="center"/>
    </xf>
    <xf numFmtId="0" fontId="66" fillId="0" borderId="0" xfId="0" applyFont="1" applyFill="1"/>
    <xf numFmtId="16" fontId="0" fillId="20" borderId="0" xfId="0" applyNumberFormat="1" applyFill="1" applyAlignment="1">
      <alignment horizontal="right"/>
    </xf>
    <xf numFmtId="16" fontId="1" fillId="20" borderId="0" xfId="0" applyNumberFormat="1" applyFont="1" applyFill="1"/>
    <xf numFmtId="167" fontId="0" fillId="20" borderId="0" xfId="0" applyNumberFormat="1" applyFont="1" applyFill="1" applyAlignment="1">
      <alignment horizontal="center"/>
    </xf>
    <xf numFmtId="166" fontId="0" fillId="20" borderId="10" xfId="0" applyNumberFormat="1" applyFill="1" applyBorder="1" applyAlignment="1">
      <alignment horizontal="right"/>
    </xf>
    <xf numFmtId="0" fontId="11" fillId="0" borderId="0" xfId="0" applyFont="1" applyFill="1" applyBorder="1"/>
    <xf numFmtId="164" fontId="11" fillId="0" borderId="0" xfId="0" applyNumberFormat="1" applyFont="1" applyFill="1" applyBorder="1"/>
    <xf numFmtId="16" fontId="1" fillId="9" borderId="0" xfId="0" applyNumberFormat="1" applyFont="1" applyFill="1"/>
    <xf numFmtId="0" fontId="49" fillId="6" borderId="0" xfId="0" applyFont="1" applyFill="1" applyAlignment="1">
      <alignment horizontal="center"/>
    </xf>
    <xf numFmtId="0" fontId="2" fillId="6" borderId="18" xfId="0" applyFont="1" applyFill="1" applyBorder="1" applyAlignment="1">
      <alignment horizontal="center"/>
    </xf>
    <xf numFmtId="164" fontId="13" fillId="7" borderId="2" xfId="0" applyNumberFormat="1" applyFont="1" applyFill="1" applyBorder="1" applyAlignment="1">
      <alignment horizontal="center"/>
    </xf>
    <xf numFmtId="164" fontId="13" fillId="7" borderId="3" xfId="0" applyNumberFormat="1" applyFont="1" applyFill="1" applyBorder="1" applyAlignment="1">
      <alignment horizontal="center"/>
    </xf>
    <xf numFmtId="164" fontId="13" fillId="7" borderId="4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0" fontId="85" fillId="20" borderId="2" xfId="0" applyFont="1" applyFill="1" applyBorder="1" applyAlignment="1">
      <alignment horizontal="center"/>
    </xf>
    <xf numFmtId="0" fontId="85" fillId="20" borderId="3" xfId="0" applyFont="1" applyFill="1" applyBorder="1" applyAlignment="1">
      <alignment horizontal="center"/>
    </xf>
    <xf numFmtId="0" fontId="85" fillId="20" borderId="4" xfId="0" applyFont="1" applyFill="1" applyBorder="1" applyAlignment="1">
      <alignment horizontal="center"/>
    </xf>
    <xf numFmtId="0" fontId="19" fillId="20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21" fillId="20" borderId="2" xfId="0" applyFont="1" applyFill="1" applyBorder="1" applyAlignment="1">
      <alignment horizontal="center"/>
    </xf>
    <xf numFmtId="0" fontId="21" fillId="20" borderId="3" xfId="0" applyFont="1" applyFill="1" applyBorder="1" applyAlignment="1">
      <alignment horizontal="center"/>
    </xf>
    <xf numFmtId="0" fontId="21" fillId="20" borderId="4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164" fontId="81" fillId="11" borderId="0" xfId="0" applyNumberFormat="1" applyFont="1" applyFill="1" applyAlignment="1">
      <alignment horizontal="center"/>
    </xf>
    <xf numFmtId="0" fontId="81" fillId="11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1" fillId="12" borderId="2" xfId="0" applyFont="1" applyFill="1" applyBorder="1" applyAlignment="1">
      <alignment horizontal="center"/>
    </xf>
    <xf numFmtId="0" fontId="21" fillId="12" borderId="3" xfId="0" applyFont="1" applyFill="1" applyBorder="1" applyAlignment="1">
      <alignment horizontal="center"/>
    </xf>
    <xf numFmtId="0" fontId="21" fillId="12" borderId="4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5" fillId="0" borderId="28" xfId="0" applyFont="1" applyBorder="1" applyAlignment="1">
      <alignment horizontal="center"/>
    </xf>
    <xf numFmtId="0" fontId="7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3" fillId="20" borderId="0" xfId="0" applyFont="1" applyFill="1" applyAlignment="1">
      <alignment horizontal="center"/>
    </xf>
    <xf numFmtId="0" fontId="79" fillId="2" borderId="0" xfId="0" applyFont="1" applyFill="1" applyAlignment="1">
      <alignment horizontal="center" wrapText="1"/>
    </xf>
    <xf numFmtId="0" fontId="32" fillId="0" borderId="28" xfId="0" applyFont="1" applyFill="1" applyBorder="1" applyAlignment="1">
      <alignment horizontal="center"/>
    </xf>
    <xf numFmtId="164" fontId="22" fillId="4" borderId="0" xfId="0" applyNumberFormat="1" applyFont="1" applyFill="1" applyAlignment="1">
      <alignment horizontal="center"/>
    </xf>
    <xf numFmtId="0" fontId="57" fillId="12" borderId="2" xfId="0" applyFont="1" applyFill="1" applyBorder="1" applyAlignment="1">
      <alignment horizontal="center"/>
    </xf>
    <xf numFmtId="0" fontId="57" fillId="12" borderId="3" xfId="0" applyFont="1" applyFill="1" applyBorder="1" applyAlignment="1">
      <alignment horizontal="center"/>
    </xf>
    <xf numFmtId="0" fontId="57" fillId="12" borderId="4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77" fillId="0" borderId="10" xfId="0" applyNumberFormat="1" applyFont="1" applyFill="1" applyBorder="1" applyAlignment="1">
      <alignment horizontal="center"/>
    </xf>
    <xf numFmtId="164" fontId="77" fillId="0" borderId="0" xfId="0" applyNumberFormat="1" applyFont="1" applyFill="1" applyBorder="1" applyAlignment="1">
      <alignment horizontal="center"/>
    </xf>
    <xf numFmtId="0" fontId="21" fillId="17" borderId="2" xfId="0" applyFont="1" applyFill="1" applyBorder="1" applyAlignment="1">
      <alignment horizontal="center"/>
    </xf>
    <xf numFmtId="0" fontId="21" fillId="17" borderId="3" xfId="0" applyFont="1" applyFill="1" applyBorder="1" applyAlignment="1">
      <alignment horizontal="center"/>
    </xf>
    <xf numFmtId="0" fontId="21" fillId="17" borderId="4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73" fillId="0" borderId="0" xfId="0" applyFont="1" applyFill="1" applyAlignment="1">
      <alignment horizontal="center"/>
    </xf>
    <xf numFmtId="0" fontId="82" fillId="20" borderId="0" xfId="0" applyFont="1" applyFill="1" applyAlignment="1">
      <alignment horizontal="center"/>
    </xf>
    <xf numFmtId="0" fontId="5" fillId="20" borderId="28" xfId="0" applyFont="1" applyFill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57" fillId="0" borderId="3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3" fillId="12" borderId="10" xfId="0" applyNumberFormat="1" applyFont="1" applyFill="1" applyBorder="1" applyAlignment="1">
      <alignment horizontal="center"/>
    </xf>
    <xf numFmtId="164" fontId="13" fillId="12" borderId="0" xfId="0" applyNumberFormat="1" applyFont="1" applyFill="1" applyBorder="1" applyAlignment="1">
      <alignment horizontal="center"/>
    </xf>
    <xf numFmtId="164" fontId="13" fillId="0" borderId="1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0" fontId="32" fillId="20" borderId="28" xfId="0" applyFont="1" applyFill="1" applyBorder="1" applyAlignment="1">
      <alignment horizontal="center"/>
    </xf>
    <xf numFmtId="0" fontId="3" fillId="20" borderId="2" xfId="0" applyFont="1" applyFill="1" applyBorder="1" applyAlignment="1">
      <alignment horizontal="center"/>
    </xf>
    <xf numFmtId="0" fontId="3" fillId="20" borderId="3" xfId="0" applyFont="1" applyFill="1" applyBorder="1" applyAlignment="1">
      <alignment horizontal="center"/>
    </xf>
    <xf numFmtId="0" fontId="3" fillId="20" borderId="4" xfId="0" applyFont="1" applyFill="1" applyBorder="1" applyAlignment="1">
      <alignment horizontal="center"/>
    </xf>
    <xf numFmtId="0" fontId="21" fillId="0" borderId="2" xfId="0" applyFont="1" applyBorder="1" applyAlignment="1">
      <alignment horizontal="center" wrapText="1"/>
    </xf>
    <xf numFmtId="0" fontId="21" fillId="0" borderId="23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23" xfId="0" applyFont="1" applyBorder="1" applyAlignment="1">
      <alignment horizontal="center"/>
    </xf>
    <xf numFmtId="0" fontId="21" fillId="0" borderId="43" xfId="0" applyFont="1" applyBorder="1" applyAlignment="1">
      <alignment horizontal="center" wrapText="1"/>
    </xf>
    <xf numFmtId="0" fontId="21" fillId="0" borderId="24" xfId="0" applyFont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164" fontId="21" fillId="0" borderId="2" xfId="0" applyNumberFormat="1" applyFont="1" applyBorder="1" applyAlignment="1">
      <alignment horizontal="center" wrapText="1"/>
    </xf>
    <xf numFmtId="164" fontId="21" fillId="0" borderId="3" xfId="0" applyNumberFormat="1" applyFont="1" applyBorder="1" applyAlignment="1">
      <alignment horizontal="center" wrapText="1"/>
    </xf>
    <xf numFmtId="164" fontId="21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166" fontId="3" fillId="0" borderId="23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00"/>
      <color rgb="FFFF9933"/>
      <color rgb="FF0000FF"/>
      <color rgb="FFFF66CC"/>
      <color rgb="FFFF9999"/>
      <color rgb="FFFFCC6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774</xdr:row>
      <xdr:rowOff>190503</xdr:rowOff>
    </xdr:from>
    <xdr:to>
      <xdr:col>4</xdr:col>
      <xdr:colOff>514351</xdr:colOff>
      <xdr:row>774</xdr:row>
      <xdr:rowOff>715170</xdr:rowOff>
    </xdr:to>
    <xdr:cxnSp macro="">
      <xdr:nvCxnSpPr>
        <xdr:cNvPr id="3" name="2 Conector recto de flecha"/>
        <xdr:cNvCxnSpPr/>
      </xdr:nvCxnSpPr>
      <xdr:spPr>
        <a:xfrm rot="5400000">
          <a:off x="3794921" y="142203490"/>
          <a:ext cx="52466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774</xdr:row>
      <xdr:rowOff>200025</xdr:rowOff>
    </xdr:from>
    <xdr:to>
      <xdr:col>6</xdr:col>
      <xdr:colOff>476252</xdr:colOff>
      <xdr:row>775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086476" y="142227299"/>
          <a:ext cx="533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1016</xdr:col>
      <xdr:colOff>371475</xdr:colOff>
      <xdr:row>71</xdr:row>
      <xdr:rowOff>0</xdr:rowOff>
    </xdr:from>
    <xdr:to>
      <xdr:col>1018</xdr:col>
      <xdr:colOff>457200</xdr:colOff>
      <xdr:row>71</xdr:row>
      <xdr:rowOff>9525</xdr:rowOff>
    </xdr:to>
    <xdr:cxnSp macro="">
      <xdr:nvCxnSpPr>
        <xdr:cNvPr id="5" name="4 Conector recto de flecha"/>
        <xdr:cNvCxnSpPr/>
      </xdr:nvCxnSpPr>
      <xdr:spPr>
        <a:xfrm>
          <a:off x="247630950" y="1449705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890</xdr:col>
      <xdr:colOff>371475</xdr:colOff>
      <xdr:row>71</xdr:row>
      <xdr:rowOff>0</xdr:rowOff>
    </xdr:from>
    <xdr:to>
      <xdr:col>892</xdr:col>
      <xdr:colOff>457200</xdr:colOff>
      <xdr:row>71</xdr:row>
      <xdr:rowOff>9525</xdr:rowOff>
    </xdr:to>
    <xdr:cxnSp macro="">
      <xdr:nvCxnSpPr>
        <xdr:cNvPr id="3" name="2 Conector recto de flecha"/>
        <xdr:cNvCxnSpPr/>
      </xdr:nvCxnSpPr>
      <xdr:spPr>
        <a:xfrm>
          <a:off x="546554025" y="14887575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1016</xdr:col>
      <xdr:colOff>371475</xdr:colOff>
      <xdr:row>71</xdr:row>
      <xdr:rowOff>0</xdr:rowOff>
    </xdr:from>
    <xdr:to>
      <xdr:col>1018</xdr:col>
      <xdr:colOff>457200</xdr:colOff>
      <xdr:row>71</xdr:row>
      <xdr:rowOff>9525</xdr:rowOff>
    </xdr:to>
    <xdr:cxnSp macro="">
      <xdr:nvCxnSpPr>
        <xdr:cNvPr id="4" name="3 Conector recto de flecha"/>
        <xdr:cNvCxnSpPr/>
      </xdr:nvCxnSpPr>
      <xdr:spPr>
        <a:xfrm>
          <a:off x="6173057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897</xdr:col>
      <xdr:colOff>371475</xdr:colOff>
      <xdr:row>71</xdr:row>
      <xdr:rowOff>0</xdr:rowOff>
    </xdr:from>
    <xdr:to>
      <xdr:col>899</xdr:col>
      <xdr:colOff>457200</xdr:colOff>
      <xdr:row>71</xdr:row>
      <xdr:rowOff>9525</xdr:rowOff>
    </xdr:to>
    <xdr:cxnSp macro="">
      <xdr:nvCxnSpPr>
        <xdr:cNvPr id="6" name="5 Conector recto de flecha"/>
        <xdr:cNvCxnSpPr/>
      </xdr:nvCxnSpPr>
      <xdr:spPr>
        <a:xfrm>
          <a:off x="618991650" y="14839950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125</xdr:row>
      <xdr:rowOff>57943</xdr:rowOff>
    </xdr:from>
    <xdr:to>
      <xdr:col>3</xdr:col>
      <xdr:colOff>505620</xdr:colOff>
      <xdr:row>128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4452542" y="22445265"/>
          <a:ext cx="2008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125</xdr:row>
      <xdr:rowOff>19050</xdr:rowOff>
    </xdr:from>
    <xdr:to>
      <xdr:col>5</xdr:col>
      <xdr:colOff>485777</xdr:colOff>
      <xdr:row>127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191251" y="22421849"/>
          <a:ext cx="152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T781"/>
  <sheetViews>
    <sheetView tabSelected="1" topLeftCell="A593" workbookViewId="0">
      <selection activeCell="D750" sqref="D750"/>
    </sheetView>
  </sheetViews>
  <sheetFormatPr baseColWidth="10" defaultRowHeight="15.75" x14ac:dyDescent="0.25"/>
  <cols>
    <col min="1" max="1" width="13.28515625" style="340" customWidth="1"/>
    <col min="2" max="2" width="7.7109375" style="225" customWidth="1"/>
    <col min="3" max="3" width="3.42578125" style="225" customWidth="1"/>
    <col min="4" max="4" width="28.85546875" style="244" customWidth="1"/>
    <col min="5" max="5" width="12.7109375" style="262" bestFit="1" customWidth="1"/>
    <col min="6" max="6" width="22.140625" style="244" customWidth="1"/>
    <col min="7" max="7" width="13.7109375" style="262" bestFit="1" customWidth="1"/>
    <col min="8" max="8" width="17.140625" style="244" customWidth="1"/>
    <col min="9" max="9" width="2.7109375" style="34" customWidth="1"/>
    <col min="10" max="10" width="6.28515625" style="34" hidden="1" customWidth="1"/>
    <col min="11" max="11" width="11.42578125" style="34"/>
    <col min="12" max="12" width="11.42578125" style="293"/>
    <col min="13" max="13" width="12.7109375" style="293" bestFit="1" customWidth="1"/>
    <col min="14" max="14" width="13.7109375" style="293" bestFit="1" customWidth="1"/>
    <col min="15" max="15" width="11.42578125" style="293"/>
    <col min="16" max="16384" width="11.42578125" style="34"/>
  </cols>
  <sheetData>
    <row r="1" spans="1:10" ht="18.75" x14ac:dyDescent="0.3">
      <c r="B1" s="908" t="s">
        <v>833</v>
      </c>
      <c r="C1" s="908"/>
      <c r="D1" s="908"/>
      <c r="E1" s="908"/>
      <c r="F1" s="908"/>
      <c r="G1" s="908"/>
      <c r="H1" s="474"/>
      <c r="I1" s="54"/>
      <c r="J1" s="54"/>
    </row>
    <row r="2" spans="1:10" ht="12.75" customHeight="1" x14ac:dyDescent="0.25">
      <c r="A2" s="395"/>
      <c r="B2" s="909"/>
      <c r="C2" s="909"/>
      <c r="D2" s="909"/>
      <c r="E2" s="467"/>
      <c r="F2" s="468"/>
      <c r="G2" s="467"/>
      <c r="H2" s="468"/>
      <c r="I2" s="54"/>
      <c r="J2" s="54"/>
    </row>
    <row r="3" spans="1:10" ht="33.75" customHeight="1" thickBot="1" x14ac:dyDescent="0.35">
      <c r="A3" s="558" t="s">
        <v>0</v>
      </c>
      <c r="B3" s="559" t="s">
        <v>1</v>
      </c>
      <c r="C3" s="559"/>
      <c r="D3" s="560" t="s">
        <v>355</v>
      </c>
      <c r="E3" s="561" t="s">
        <v>2</v>
      </c>
      <c r="F3" s="562" t="s">
        <v>8</v>
      </c>
      <c r="G3" s="563" t="s">
        <v>9</v>
      </c>
      <c r="H3" s="564" t="s">
        <v>10</v>
      </c>
      <c r="I3" s="54"/>
      <c r="J3" s="54"/>
    </row>
    <row r="4" spans="1:10" ht="16.5" thickTop="1" x14ac:dyDescent="0.25">
      <c r="A4" s="557">
        <v>41487</v>
      </c>
      <c r="B4" s="555" t="s">
        <v>834</v>
      </c>
      <c r="C4" s="555" t="s">
        <v>772</v>
      </c>
      <c r="D4" s="313" t="s">
        <v>1445</v>
      </c>
      <c r="E4" s="262">
        <v>779.5</v>
      </c>
      <c r="F4" s="313">
        <v>41487</v>
      </c>
      <c r="G4" s="262">
        <v>779.5</v>
      </c>
      <c r="H4" s="524">
        <f>E4-G4</f>
        <v>0</v>
      </c>
      <c r="I4" s="54"/>
      <c r="J4" s="54"/>
    </row>
    <row r="5" spans="1:10" x14ac:dyDescent="0.25">
      <c r="A5" s="554"/>
      <c r="B5" s="555" t="s">
        <v>835</v>
      </c>
      <c r="C5" s="555" t="s">
        <v>772</v>
      </c>
      <c r="D5" s="313" t="s">
        <v>567</v>
      </c>
      <c r="E5" s="262">
        <v>593</v>
      </c>
      <c r="F5" s="313">
        <v>41492</v>
      </c>
      <c r="G5" s="262">
        <v>593</v>
      </c>
      <c r="H5" s="548">
        <f t="shared" ref="H5:H54" si="0">E5-G5</f>
        <v>0</v>
      </c>
      <c r="I5" s="54"/>
      <c r="J5" s="54"/>
    </row>
    <row r="6" spans="1:10" x14ac:dyDescent="0.25">
      <c r="A6" s="554"/>
      <c r="B6" s="555" t="s">
        <v>836</v>
      </c>
      <c r="C6" s="555" t="s">
        <v>772</v>
      </c>
      <c r="D6" s="313" t="s">
        <v>573</v>
      </c>
      <c r="E6" s="262">
        <v>7072.5</v>
      </c>
      <c r="F6" s="313">
        <v>41487</v>
      </c>
      <c r="G6" s="262">
        <v>7072.5</v>
      </c>
      <c r="H6" s="548">
        <f t="shared" si="0"/>
        <v>0</v>
      </c>
      <c r="I6" s="54"/>
      <c r="J6" s="54"/>
    </row>
    <row r="7" spans="1:10" x14ac:dyDescent="0.25">
      <c r="A7" s="554"/>
      <c r="B7" s="555" t="s">
        <v>837</v>
      </c>
      <c r="C7" s="555" t="s">
        <v>772</v>
      </c>
      <c r="D7" s="313" t="s">
        <v>675</v>
      </c>
      <c r="E7" s="262">
        <v>15300</v>
      </c>
      <c r="F7" s="313">
        <v>41499</v>
      </c>
      <c r="G7" s="262">
        <v>15300</v>
      </c>
      <c r="H7" s="548">
        <f t="shared" si="0"/>
        <v>0</v>
      </c>
      <c r="I7" s="54"/>
      <c r="J7" s="54"/>
    </row>
    <row r="8" spans="1:10" x14ac:dyDescent="0.25">
      <c r="A8" s="554"/>
      <c r="B8" s="555" t="s">
        <v>838</v>
      </c>
      <c r="C8" s="555" t="s">
        <v>772</v>
      </c>
      <c r="D8" s="313" t="s">
        <v>1447</v>
      </c>
      <c r="E8" s="262">
        <v>1054</v>
      </c>
      <c r="F8" s="313">
        <v>41487</v>
      </c>
      <c r="G8" s="262">
        <v>1054</v>
      </c>
      <c r="H8" s="548">
        <f t="shared" si="0"/>
        <v>0</v>
      </c>
      <c r="I8" s="54"/>
      <c r="J8" s="54"/>
    </row>
    <row r="9" spans="1:10" x14ac:dyDescent="0.25">
      <c r="A9" s="554"/>
      <c r="B9" s="555" t="s">
        <v>839</v>
      </c>
      <c r="C9" s="555" t="s">
        <v>772</v>
      </c>
      <c r="D9" s="313" t="s">
        <v>562</v>
      </c>
      <c r="E9" s="262">
        <v>1132</v>
      </c>
      <c r="F9" s="313">
        <v>41487</v>
      </c>
      <c r="G9" s="262">
        <v>1132</v>
      </c>
      <c r="H9" s="548">
        <f t="shared" si="0"/>
        <v>0</v>
      </c>
      <c r="I9" s="54"/>
      <c r="J9" s="54"/>
    </row>
    <row r="10" spans="1:10" x14ac:dyDescent="0.25">
      <c r="A10" s="554"/>
      <c r="B10" s="555" t="s">
        <v>840</v>
      </c>
      <c r="C10" s="555" t="s">
        <v>772</v>
      </c>
      <c r="D10" s="441" t="s">
        <v>604</v>
      </c>
      <c r="E10" s="443">
        <v>648</v>
      </c>
      <c r="F10" s="313">
        <v>41487</v>
      </c>
      <c r="G10" s="262">
        <v>648</v>
      </c>
      <c r="H10" s="548">
        <f t="shared" si="0"/>
        <v>0</v>
      </c>
      <c r="I10" s="54"/>
      <c r="J10" s="54"/>
    </row>
    <row r="11" spans="1:10" x14ac:dyDescent="0.25">
      <c r="A11" s="554"/>
      <c r="B11" s="555" t="s">
        <v>841</v>
      </c>
      <c r="C11" s="555" t="s">
        <v>772</v>
      </c>
      <c r="D11" s="313" t="s">
        <v>1604</v>
      </c>
      <c r="E11" s="262">
        <v>8281</v>
      </c>
      <c r="F11" s="313">
        <v>41487</v>
      </c>
      <c r="G11" s="262">
        <v>8281</v>
      </c>
      <c r="H11" s="548">
        <f t="shared" si="0"/>
        <v>0</v>
      </c>
      <c r="I11" s="54"/>
      <c r="J11" s="54"/>
    </row>
    <row r="12" spans="1:10" x14ac:dyDescent="0.25">
      <c r="A12" s="554"/>
      <c r="B12" s="555" t="s">
        <v>68</v>
      </c>
      <c r="C12" s="555" t="s">
        <v>772</v>
      </c>
      <c r="D12" s="313" t="s">
        <v>1449</v>
      </c>
      <c r="E12" s="262">
        <v>800.5</v>
      </c>
      <c r="F12" s="313">
        <v>41487</v>
      </c>
      <c r="G12" s="262">
        <v>800.5</v>
      </c>
      <c r="H12" s="548">
        <f t="shared" si="0"/>
        <v>0</v>
      </c>
      <c r="I12" s="54"/>
      <c r="J12" s="54"/>
    </row>
    <row r="13" spans="1:10" x14ac:dyDescent="0.25">
      <c r="A13" s="554"/>
      <c r="B13" s="555" t="s">
        <v>842</v>
      </c>
      <c r="C13" s="555" t="s">
        <v>772</v>
      </c>
      <c r="D13" s="313" t="s">
        <v>1454</v>
      </c>
      <c r="E13" s="262">
        <v>1774</v>
      </c>
      <c r="F13" s="313">
        <v>41487</v>
      </c>
      <c r="G13" s="262">
        <v>1774</v>
      </c>
      <c r="H13" s="548">
        <f t="shared" si="0"/>
        <v>0</v>
      </c>
      <c r="I13" s="54"/>
      <c r="J13" s="54"/>
    </row>
    <row r="14" spans="1:10" x14ac:dyDescent="0.25">
      <c r="A14" s="554"/>
      <c r="B14" s="555" t="s">
        <v>843</v>
      </c>
      <c r="C14" s="555" t="s">
        <v>772</v>
      </c>
      <c r="D14" s="441" t="s">
        <v>5</v>
      </c>
      <c r="E14" s="443">
        <v>1380</v>
      </c>
      <c r="F14" s="313">
        <v>41500</v>
      </c>
      <c r="G14" s="262">
        <v>1380</v>
      </c>
      <c r="H14" s="548">
        <f t="shared" si="0"/>
        <v>0</v>
      </c>
      <c r="I14" s="54"/>
      <c r="J14" s="54"/>
    </row>
    <row r="15" spans="1:10" x14ac:dyDescent="0.25">
      <c r="A15" s="554"/>
      <c r="B15" s="555" t="s">
        <v>844</v>
      </c>
      <c r="C15" s="555" t="s">
        <v>772</v>
      </c>
      <c r="D15" s="441" t="s">
        <v>628</v>
      </c>
      <c r="E15" s="443">
        <v>892</v>
      </c>
      <c r="F15" s="313">
        <v>41487</v>
      </c>
      <c r="G15" s="262">
        <v>892</v>
      </c>
      <c r="H15" s="548">
        <f t="shared" si="0"/>
        <v>0</v>
      </c>
      <c r="I15" s="54"/>
      <c r="J15" s="54"/>
    </row>
    <row r="16" spans="1:10" x14ac:dyDescent="0.25">
      <c r="A16" s="554"/>
      <c r="B16" s="555" t="s">
        <v>845</v>
      </c>
      <c r="C16" s="555" t="s">
        <v>772</v>
      </c>
      <c r="D16" s="776" t="s">
        <v>1444</v>
      </c>
      <c r="E16" s="777">
        <v>12999</v>
      </c>
      <c r="F16" s="313">
        <v>41487</v>
      </c>
      <c r="G16" s="262">
        <v>12999</v>
      </c>
      <c r="H16" s="548">
        <f t="shared" si="0"/>
        <v>0</v>
      </c>
      <c r="I16" s="54"/>
      <c r="J16" s="54"/>
    </row>
    <row r="17" spans="1:10" x14ac:dyDescent="0.25">
      <c r="A17" s="554"/>
      <c r="B17" s="555" t="s">
        <v>846</v>
      </c>
      <c r="C17" s="555" t="s">
        <v>772</v>
      </c>
      <c r="D17" s="313" t="s">
        <v>446</v>
      </c>
      <c r="E17" s="262">
        <v>359.84</v>
      </c>
      <c r="F17" s="313">
        <v>41504</v>
      </c>
      <c r="G17" s="262">
        <v>359.84</v>
      </c>
      <c r="H17" s="548">
        <f t="shared" si="0"/>
        <v>0</v>
      </c>
      <c r="I17" s="54"/>
      <c r="J17" s="54"/>
    </row>
    <row r="18" spans="1:10" x14ac:dyDescent="0.25">
      <c r="A18" s="554"/>
      <c r="B18" s="555" t="s">
        <v>847</v>
      </c>
      <c r="C18" s="555" t="s">
        <v>772</v>
      </c>
      <c r="D18" s="313" t="s">
        <v>69</v>
      </c>
      <c r="E18" s="262">
        <v>5738</v>
      </c>
      <c r="F18" s="313">
        <v>41487</v>
      </c>
      <c r="G18" s="262">
        <v>5738</v>
      </c>
      <c r="H18" s="548">
        <f t="shared" si="0"/>
        <v>0</v>
      </c>
      <c r="I18" s="54"/>
      <c r="J18" s="54"/>
    </row>
    <row r="19" spans="1:10" x14ac:dyDescent="0.25">
      <c r="A19" s="554"/>
      <c r="B19" s="555" t="s">
        <v>848</v>
      </c>
      <c r="C19" s="555" t="s">
        <v>772</v>
      </c>
      <c r="D19" s="441" t="s">
        <v>17</v>
      </c>
      <c r="E19" s="443">
        <v>1269</v>
      </c>
      <c r="F19" s="313">
        <v>41487</v>
      </c>
      <c r="G19" s="262">
        <v>1269</v>
      </c>
      <c r="H19" s="548">
        <f t="shared" si="0"/>
        <v>0</v>
      </c>
      <c r="I19" s="54"/>
      <c r="J19" s="54"/>
    </row>
    <row r="20" spans="1:10" x14ac:dyDescent="0.25">
      <c r="A20" s="554"/>
      <c r="B20" s="555" t="s">
        <v>849</v>
      </c>
      <c r="C20" s="555" t="s">
        <v>772</v>
      </c>
      <c r="D20" s="441" t="s">
        <v>1658</v>
      </c>
      <c r="E20" s="443">
        <v>281</v>
      </c>
      <c r="F20" s="313"/>
      <c r="H20" s="548">
        <f t="shared" si="0"/>
        <v>281</v>
      </c>
      <c r="I20" s="54"/>
      <c r="J20" s="54"/>
    </row>
    <row r="21" spans="1:10" x14ac:dyDescent="0.25">
      <c r="A21" s="554"/>
      <c r="B21" s="555" t="s">
        <v>850</v>
      </c>
      <c r="C21" s="555" t="s">
        <v>772</v>
      </c>
      <c r="D21" s="441" t="s">
        <v>567</v>
      </c>
      <c r="E21" s="443">
        <v>149.4</v>
      </c>
      <c r="F21" s="313">
        <v>41492</v>
      </c>
      <c r="G21" s="262">
        <v>149.4</v>
      </c>
      <c r="H21" s="548">
        <f t="shared" si="0"/>
        <v>0</v>
      </c>
      <c r="I21" s="54"/>
      <c r="J21" s="54"/>
    </row>
    <row r="22" spans="1:10" x14ac:dyDescent="0.25">
      <c r="A22" s="554"/>
      <c r="B22" s="555" t="s">
        <v>851</v>
      </c>
      <c r="C22" s="555" t="s">
        <v>772</v>
      </c>
      <c r="D22" s="441" t="s">
        <v>105</v>
      </c>
      <c r="E22" s="443">
        <v>676</v>
      </c>
      <c r="F22" s="313">
        <v>41490</v>
      </c>
      <c r="G22" s="262">
        <v>676</v>
      </c>
      <c r="H22" s="548">
        <f t="shared" si="0"/>
        <v>0</v>
      </c>
      <c r="I22" s="54"/>
      <c r="J22" s="54"/>
    </row>
    <row r="23" spans="1:10" x14ac:dyDescent="0.25">
      <c r="A23" s="554"/>
      <c r="B23" s="555" t="s">
        <v>852</v>
      </c>
      <c r="C23" s="555" t="s">
        <v>772</v>
      </c>
      <c r="D23" s="441" t="s">
        <v>729</v>
      </c>
      <c r="E23" s="443">
        <v>7156</v>
      </c>
      <c r="F23" s="313">
        <v>41487</v>
      </c>
      <c r="G23" s="262">
        <v>7156</v>
      </c>
      <c r="H23" s="548">
        <f t="shared" si="0"/>
        <v>0</v>
      </c>
      <c r="I23" s="54"/>
      <c r="J23" s="54"/>
    </row>
    <row r="24" spans="1:10" x14ac:dyDescent="0.25">
      <c r="A24" s="554"/>
      <c r="B24" s="555" t="s">
        <v>853</v>
      </c>
      <c r="C24" s="555" t="s">
        <v>772</v>
      </c>
      <c r="D24" s="313" t="s">
        <v>6</v>
      </c>
      <c r="E24" s="262">
        <v>225</v>
      </c>
      <c r="F24" s="313">
        <v>41487</v>
      </c>
      <c r="G24" s="262">
        <v>225</v>
      </c>
      <c r="H24" s="548">
        <f t="shared" si="0"/>
        <v>0</v>
      </c>
      <c r="I24" s="54"/>
      <c r="J24" s="54"/>
    </row>
    <row r="25" spans="1:10" x14ac:dyDescent="0.25">
      <c r="A25" s="554"/>
      <c r="B25" s="555" t="s">
        <v>854</v>
      </c>
      <c r="C25" s="555" t="s">
        <v>772</v>
      </c>
      <c r="D25" s="441" t="s">
        <v>567</v>
      </c>
      <c r="E25" s="443">
        <v>2608</v>
      </c>
      <c r="F25" s="313">
        <v>41492</v>
      </c>
      <c r="G25" s="262">
        <v>2608</v>
      </c>
      <c r="H25" s="548">
        <f t="shared" si="0"/>
        <v>0</v>
      </c>
      <c r="I25" s="54"/>
      <c r="J25" s="54"/>
    </row>
    <row r="26" spans="1:10" x14ac:dyDescent="0.25">
      <c r="A26" s="554">
        <v>41488</v>
      </c>
      <c r="B26" s="555" t="s">
        <v>855</v>
      </c>
      <c r="C26" s="555" t="s">
        <v>772</v>
      </c>
      <c r="D26" s="313" t="s">
        <v>1445</v>
      </c>
      <c r="E26" s="262">
        <v>558.5</v>
      </c>
      <c r="F26" s="313">
        <v>41488</v>
      </c>
      <c r="G26" s="262">
        <v>558.5</v>
      </c>
      <c r="H26" s="548">
        <f t="shared" si="0"/>
        <v>0</v>
      </c>
      <c r="I26" s="54"/>
      <c r="J26" s="54"/>
    </row>
    <row r="27" spans="1:10" x14ac:dyDescent="0.25">
      <c r="A27" s="554"/>
      <c r="B27" s="555" t="s">
        <v>70</v>
      </c>
      <c r="C27" s="555" t="s">
        <v>772</v>
      </c>
      <c r="D27" s="776" t="s">
        <v>573</v>
      </c>
      <c r="E27" s="777">
        <v>2442</v>
      </c>
      <c r="F27" s="313">
        <v>41489</v>
      </c>
      <c r="G27" s="262">
        <v>2442</v>
      </c>
      <c r="H27" s="548">
        <f t="shared" si="0"/>
        <v>0</v>
      </c>
      <c r="I27" s="54"/>
      <c r="J27" s="54"/>
    </row>
    <row r="28" spans="1:10" x14ac:dyDescent="0.25">
      <c r="A28" s="554"/>
      <c r="B28" s="555" t="s">
        <v>856</v>
      </c>
      <c r="C28" s="555" t="s">
        <v>772</v>
      </c>
      <c r="D28" s="313" t="s">
        <v>17</v>
      </c>
      <c r="E28" s="262">
        <v>3243</v>
      </c>
      <c r="F28" s="313">
        <v>41488</v>
      </c>
      <c r="G28" s="262">
        <v>3243</v>
      </c>
      <c r="H28" s="548">
        <f t="shared" si="0"/>
        <v>0</v>
      </c>
      <c r="I28" s="54"/>
      <c r="J28" s="54"/>
    </row>
    <row r="29" spans="1:10" x14ac:dyDescent="0.25">
      <c r="A29" s="554"/>
      <c r="B29" s="555" t="s">
        <v>857</v>
      </c>
      <c r="C29" s="555" t="s">
        <v>772</v>
      </c>
      <c r="D29" s="441" t="s">
        <v>573</v>
      </c>
      <c r="E29" s="443">
        <v>4143.5</v>
      </c>
      <c r="F29" s="313">
        <v>41488</v>
      </c>
      <c r="G29" s="262">
        <v>4143.5</v>
      </c>
      <c r="H29" s="548">
        <f t="shared" si="0"/>
        <v>0</v>
      </c>
      <c r="I29" s="54"/>
      <c r="J29" s="54"/>
    </row>
    <row r="30" spans="1:10" x14ac:dyDescent="0.25">
      <c r="A30" s="554"/>
      <c r="B30" s="555" t="s">
        <v>858</v>
      </c>
      <c r="C30" s="555" t="s">
        <v>772</v>
      </c>
      <c r="D30" s="441" t="s">
        <v>5</v>
      </c>
      <c r="E30" s="443">
        <v>2760</v>
      </c>
      <c r="F30" s="891">
        <v>41500</v>
      </c>
      <c r="G30" s="892">
        <v>1380</v>
      </c>
      <c r="H30" s="548">
        <f t="shared" si="0"/>
        <v>1380</v>
      </c>
      <c r="I30" s="54"/>
      <c r="J30" s="54"/>
    </row>
    <row r="31" spans="1:10" x14ac:dyDescent="0.25">
      <c r="A31" s="554"/>
      <c r="B31" s="555" t="s">
        <v>859</v>
      </c>
      <c r="C31" s="555" t="s">
        <v>772</v>
      </c>
      <c r="D31" s="441" t="s">
        <v>770</v>
      </c>
      <c r="E31" s="443">
        <v>1280</v>
      </c>
      <c r="F31" s="313">
        <v>41488</v>
      </c>
      <c r="G31" s="262">
        <v>1280</v>
      </c>
      <c r="H31" s="548">
        <f t="shared" si="0"/>
        <v>0</v>
      </c>
      <c r="I31" s="54"/>
      <c r="J31" s="54"/>
    </row>
    <row r="32" spans="1:10" x14ac:dyDescent="0.25">
      <c r="A32" s="554"/>
      <c r="B32" s="555" t="s">
        <v>860</v>
      </c>
      <c r="C32" s="555" t="s">
        <v>772</v>
      </c>
      <c r="D32" s="313" t="s">
        <v>3</v>
      </c>
      <c r="E32" s="262">
        <v>6020</v>
      </c>
      <c r="F32" s="313">
        <v>41489</v>
      </c>
      <c r="G32" s="262">
        <v>6020</v>
      </c>
      <c r="H32" s="548">
        <f t="shared" si="0"/>
        <v>0</v>
      </c>
      <c r="I32" s="54"/>
      <c r="J32" s="54"/>
    </row>
    <row r="33" spans="1:10" x14ac:dyDescent="0.25">
      <c r="A33" s="554"/>
      <c r="B33" s="555" t="s">
        <v>861</v>
      </c>
      <c r="C33" s="555" t="s">
        <v>772</v>
      </c>
      <c r="D33" s="441" t="s">
        <v>1680</v>
      </c>
      <c r="E33" s="443">
        <v>2200</v>
      </c>
      <c r="F33" s="313">
        <v>41488</v>
      </c>
      <c r="G33" s="262">
        <v>2200</v>
      </c>
      <c r="H33" s="548">
        <f t="shared" si="0"/>
        <v>0</v>
      </c>
      <c r="I33" s="54"/>
      <c r="J33" s="54"/>
    </row>
    <row r="34" spans="1:10" x14ac:dyDescent="0.25">
      <c r="A34" s="554"/>
      <c r="B34" s="555" t="s">
        <v>862</v>
      </c>
      <c r="C34" s="555" t="s">
        <v>772</v>
      </c>
      <c r="D34" s="313" t="s">
        <v>1449</v>
      </c>
      <c r="E34" s="262">
        <v>1440</v>
      </c>
      <c r="F34" s="313">
        <v>41488</v>
      </c>
      <c r="G34" s="262">
        <v>1440</v>
      </c>
      <c r="H34" s="548">
        <f t="shared" si="0"/>
        <v>0</v>
      </c>
      <c r="I34" s="54"/>
      <c r="J34" s="54"/>
    </row>
    <row r="35" spans="1:10" x14ac:dyDescent="0.25">
      <c r="A35" s="554"/>
      <c r="B35" s="555" t="s">
        <v>863</v>
      </c>
      <c r="C35" s="555" t="s">
        <v>772</v>
      </c>
      <c r="D35" s="313" t="s">
        <v>1448</v>
      </c>
      <c r="E35" s="262">
        <v>1166</v>
      </c>
      <c r="F35" s="313">
        <v>41488</v>
      </c>
      <c r="G35" s="262">
        <v>1166</v>
      </c>
      <c r="H35" s="548">
        <f t="shared" si="0"/>
        <v>0</v>
      </c>
      <c r="I35" s="54"/>
      <c r="J35" s="54"/>
    </row>
    <row r="36" spans="1:10" x14ac:dyDescent="0.25">
      <c r="A36" s="554"/>
      <c r="B36" s="555" t="s">
        <v>864</v>
      </c>
      <c r="C36" s="555" t="s">
        <v>772</v>
      </c>
      <c r="D36" s="313" t="s">
        <v>625</v>
      </c>
      <c r="E36" s="262">
        <v>924.5</v>
      </c>
      <c r="F36" s="313">
        <v>41488</v>
      </c>
      <c r="G36" s="262">
        <v>924.5</v>
      </c>
      <c r="H36" s="548">
        <f t="shared" si="0"/>
        <v>0</v>
      </c>
      <c r="I36" s="54"/>
      <c r="J36" s="54"/>
    </row>
    <row r="37" spans="1:10" x14ac:dyDescent="0.25">
      <c r="A37" s="554"/>
      <c r="B37" s="555" t="s">
        <v>865</v>
      </c>
      <c r="C37" s="555" t="s">
        <v>772</v>
      </c>
      <c r="D37" s="441" t="s">
        <v>374</v>
      </c>
      <c r="E37" s="443">
        <v>795.6</v>
      </c>
      <c r="F37" s="313">
        <v>41489</v>
      </c>
      <c r="G37" s="262">
        <v>795.6</v>
      </c>
      <c r="H37" s="548">
        <f t="shared" si="0"/>
        <v>0</v>
      </c>
      <c r="I37" s="54"/>
      <c r="J37" s="54"/>
    </row>
    <row r="38" spans="1:10" x14ac:dyDescent="0.25">
      <c r="A38" s="554"/>
      <c r="B38" s="555" t="s">
        <v>866</v>
      </c>
      <c r="C38" s="555" t="s">
        <v>772</v>
      </c>
      <c r="D38" s="755" t="s">
        <v>1450</v>
      </c>
      <c r="E38" s="97">
        <v>0</v>
      </c>
      <c r="F38" s="313"/>
      <c r="H38" s="548">
        <f t="shared" si="0"/>
        <v>0</v>
      </c>
      <c r="I38" s="54"/>
      <c r="J38" s="54"/>
    </row>
    <row r="39" spans="1:10" x14ac:dyDescent="0.25">
      <c r="A39" s="554"/>
      <c r="B39" s="555" t="s">
        <v>867</v>
      </c>
      <c r="C39" s="555" t="s">
        <v>772</v>
      </c>
      <c r="D39" s="313" t="s">
        <v>739</v>
      </c>
      <c r="E39" s="262">
        <v>3709</v>
      </c>
      <c r="F39" s="313">
        <v>41488</v>
      </c>
      <c r="G39" s="262">
        <v>3709</v>
      </c>
      <c r="H39" s="548">
        <f t="shared" si="0"/>
        <v>0</v>
      </c>
      <c r="I39" s="54"/>
      <c r="J39" s="54"/>
    </row>
    <row r="40" spans="1:10" x14ac:dyDescent="0.25">
      <c r="A40" s="554"/>
      <c r="B40" s="555" t="s">
        <v>868</v>
      </c>
      <c r="C40" s="555" t="s">
        <v>772</v>
      </c>
      <c r="D40" s="441" t="s">
        <v>604</v>
      </c>
      <c r="E40" s="443">
        <v>519</v>
      </c>
      <c r="F40" s="313">
        <v>41488</v>
      </c>
      <c r="G40" s="262">
        <v>519</v>
      </c>
      <c r="H40" s="548">
        <f t="shared" si="0"/>
        <v>0</v>
      </c>
      <c r="I40" s="54"/>
      <c r="J40" s="54"/>
    </row>
    <row r="41" spans="1:10" x14ac:dyDescent="0.25">
      <c r="A41" s="554"/>
      <c r="B41" s="555" t="s">
        <v>869</v>
      </c>
      <c r="C41" s="555" t="s">
        <v>772</v>
      </c>
      <c r="D41" s="313" t="s">
        <v>69</v>
      </c>
      <c r="E41" s="262">
        <v>4598</v>
      </c>
      <c r="F41" s="313">
        <v>41488</v>
      </c>
      <c r="G41" s="262">
        <v>4598</v>
      </c>
      <c r="H41" s="548">
        <f t="shared" si="0"/>
        <v>0</v>
      </c>
      <c r="I41" s="54"/>
      <c r="J41" s="54"/>
    </row>
    <row r="42" spans="1:10" x14ac:dyDescent="0.25">
      <c r="A42" s="554"/>
      <c r="B42" s="555" t="s">
        <v>870</v>
      </c>
      <c r="C42" s="555" t="s">
        <v>772</v>
      </c>
      <c r="D42" s="755" t="s">
        <v>1450</v>
      </c>
      <c r="E42" s="97">
        <v>0</v>
      </c>
      <c r="F42" s="313"/>
      <c r="H42" s="548">
        <f t="shared" si="0"/>
        <v>0</v>
      </c>
      <c r="I42" s="54"/>
      <c r="J42" s="54"/>
    </row>
    <row r="43" spans="1:10" x14ac:dyDescent="0.25">
      <c r="A43" s="554"/>
      <c r="B43" s="555" t="s">
        <v>871</v>
      </c>
      <c r="C43" s="555" t="s">
        <v>772</v>
      </c>
      <c r="D43" s="313" t="s">
        <v>628</v>
      </c>
      <c r="E43" s="262">
        <v>727</v>
      </c>
      <c r="F43" s="313">
        <v>41488</v>
      </c>
      <c r="G43" s="262">
        <v>727</v>
      </c>
      <c r="H43" s="548">
        <f t="shared" si="0"/>
        <v>0</v>
      </c>
      <c r="I43" s="54"/>
      <c r="J43" s="54"/>
    </row>
    <row r="44" spans="1:10" x14ac:dyDescent="0.25">
      <c r="A44" s="554"/>
      <c r="B44" s="555" t="s">
        <v>872</v>
      </c>
      <c r="C44" s="555" t="s">
        <v>772</v>
      </c>
      <c r="D44" s="313" t="s">
        <v>682</v>
      </c>
      <c r="E44" s="262">
        <v>501</v>
      </c>
      <c r="F44" s="313">
        <v>41488</v>
      </c>
      <c r="G44" s="262">
        <v>501</v>
      </c>
      <c r="H44" s="548">
        <f t="shared" si="0"/>
        <v>0</v>
      </c>
      <c r="I44" s="54"/>
      <c r="J44" s="54"/>
    </row>
    <row r="45" spans="1:10" x14ac:dyDescent="0.25">
      <c r="A45" s="554"/>
      <c r="B45" s="555" t="s">
        <v>873</v>
      </c>
      <c r="C45" s="555" t="s">
        <v>772</v>
      </c>
      <c r="D45" s="313" t="s">
        <v>17</v>
      </c>
      <c r="E45" s="262">
        <v>3980</v>
      </c>
      <c r="F45" s="313">
        <v>41488</v>
      </c>
      <c r="G45" s="262">
        <v>3980</v>
      </c>
      <c r="H45" s="548">
        <f t="shared" si="0"/>
        <v>0</v>
      </c>
      <c r="I45" s="54"/>
      <c r="J45" s="54"/>
    </row>
    <row r="46" spans="1:10" x14ac:dyDescent="0.25">
      <c r="A46" s="554"/>
      <c r="B46" s="555" t="s">
        <v>874</v>
      </c>
      <c r="C46" s="555" t="s">
        <v>772</v>
      </c>
      <c r="D46" s="313" t="s">
        <v>768</v>
      </c>
      <c r="E46" s="262">
        <v>3167</v>
      </c>
      <c r="F46" s="313">
        <v>41488</v>
      </c>
      <c r="G46" s="262">
        <v>3167</v>
      </c>
      <c r="H46" s="548">
        <f t="shared" si="0"/>
        <v>0</v>
      </c>
      <c r="I46" s="54"/>
      <c r="J46" s="54"/>
    </row>
    <row r="47" spans="1:10" x14ac:dyDescent="0.25">
      <c r="A47" s="554"/>
      <c r="B47" s="555" t="s">
        <v>875</v>
      </c>
      <c r="C47" s="555" t="s">
        <v>772</v>
      </c>
      <c r="D47" s="313" t="s">
        <v>446</v>
      </c>
      <c r="E47" s="262">
        <v>9383.4</v>
      </c>
      <c r="F47" s="313">
        <v>41504</v>
      </c>
      <c r="G47" s="262">
        <v>9383.4</v>
      </c>
      <c r="H47" s="548">
        <f t="shared" si="0"/>
        <v>0</v>
      </c>
      <c r="I47" s="54"/>
      <c r="J47" s="54"/>
    </row>
    <row r="48" spans="1:10" x14ac:dyDescent="0.25">
      <c r="A48" s="554"/>
      <c r="B48" s="555" t="s">
        <v>876</v>
      </c>
      <c r="C48" s="555" t="s">
        <v>772</v>
      </c>
      <c r="D48" s="313" t="s">
        <v>598</v>
      </c>
      <c r="E48" s="262">
        <v>5499</v>
      </c>
      <c r="F48" s="369">
        <v>41489</v>
      </c>
      <c r="G48" s="262">
        <v>5499</v>
      </c>
      <c r="H48" s="548">
        <f t="shared" si="0"/>
        <v>0</v>
      </c>
      <c r="I48" s="54"/>
      <c r="J48" s="54"/>
    </row>
    <row r="49" spans="1:10" x14ac:dyDescent="0.25">
      <c r="A49" s="554"/>
      <c r="B49" s="555" t="s">
        <v>877</v>
      </c>
      <c r="C49" s="555" t="s">
        <v>772</v>
      </c>
      <c r="D49" s="313" t="s">
        <v>567</v>
      </c>
      <c r="E49" s="262">
        <v>829</v>
      </c>
      <c r="F49" s="313">
        <v>41492</v>
      </c>
      <c r="G49" s="262">
        <v>829</v>
      </c>
      <c r="H49" s="548">
        <f t="shared" si="0"/>
        <v>0</v>
      </c>
      <c r="I49" s="54"/>
      <c r="J49" s="54"/>
    </row>
    <row r="50" spans="1:10" x14ac:dyDescent="0.25">
      <c r="A50" s="554"/>
      <c r="B50" s="555" t="s">
        <v>878</v>
      </c>
      <c r="C50" s="555" t="s">
        <v>772</v>
      </c>
      <c r="D50" s="313" t="s">
        <v>13</v>
      </c>
      <c r="E50" s="262">
        <v>2744</v>
      </c>
      <c r="F50" s="313">
        <v>41499</v>
      </c>
      <c r="G50" s="262">
        <v>2744</v>
      </c>
      <c r="H50" s="548">
        <f t="shared" si="0"/>
        <v>0</v>
      </c>
      <c r="I50" s="54"/>
      <c r="J50" s="54"/>
    </row>
    <row r="51" spans="1:10" x14ac:dyDescent="0.25">
      <c r="A51" s="554"/>
      <c r="B51" s="555" t="s">
        <v>879</v>
      </c>
      <c r="C51" s="555" t="s">
        <v>772</v>
      </c>
      <c r="D51" s="776" t="s">
        <v>573</v>
      </c>
      <c r="E51" s="832">
        <v>1111</v>
      </c>
      <c r="F51" s="313">
        <v>41488</v>
      </c>
      <c r="G51" s="262">
        <v>1111</v>
      </c>
      <c r="H51" s="548">
        <f t="shared" si="0"/>
        <v>0</v>
      </c>
      <c r="I51" s="54"/>
      <c r="J51" s="54"/>
    </row>
    <row r="52" spans="1:10" x14ac:dyDescent="0.25">
      <c r="A52" s="554"/>
      <c r="B52" s="555" t="s">
        <v>880</v>
      </c>
      <c r="C52" s="555" t="s">
        <v>772</v>
      </c>
      <c r="D52" s="313" t="s">
        <v>44</v>
      </c>
      <c r="E52" s="262">
        <v>2368.6</v>
      </c>
      <c r="F52" s="313">
        <v>41496</v>
      </c>
      <c r="G52" s="262">
        <v>2368.6</v>
      </c>
      <c r="H52" s="548">
        <f t="shared" si="0"/>
        <v>0</v>
      </c>
      <c r="I52" s="54"/>
      <c r="J52" s="54"/>
    </row>
    <row r="53" spans="1:10" x14ac:dyDescent="0.25">
      <c r="A53" s="554">
        <v>41489</v>
      </c>
      <c r="B53" s="555" t="s">
        <v>881</v>
      </c>
      <c r="C53" s="555" t="s">
        <v>772</v>
      </c>
      <c r="D53" s="313" t="s">
        <v>566</v>
      </c>
      <c r="E53" s="262">
        <v>2286</v>
      </c>
      <c r="F53" s="313">
        <v>41501</v>
      </c>
      <c r="G53" s="262">
        <v>2286</v>
      </c>
      <c r="H53" s="548">
        <f t="shared" si="0"/>
        <v>0</v>
      </c>
      <c r="I53" s="54"/>
      <c r="J53" s="54"/>
    </row>
    <row r="54" spans="1:10" x14ac:dyDescent="0.25">
      <c r="A54" s="554"/>
      <c r="B54" s="555" t="s">
        <v>882</v>
      </c>
      <c r="C54" s="555" t="s">
        <v>772</v>
      </c>
      <c r="D54" s="313" t="s">
        <v>1445</v>
      </c>
      <c r="E54" s="262">
        <v>794.48</v>
      </c>
      <c r="F54" s="313">
        <v>41489</v>
      </c>
      <c r="G54" s="262">
        <v>794.48</v>
      </c>
      <c r="H54" s="548">
        <f t="shared" si="0"/>
        <v>0</v>
      </c>
      <c r="I54" s="54"/>
      <c r="J54" s="54"/>
    </row>
    <row r="55" spans="1:10" x14ac:dyDescent="0.25">
      <c r="A55" s="554"/>
      <c r="B55" s="555" t="s">
        <v>883</v>
      </c>
      <c r="C55" s="555" t="s">
        <v>772</v>
      </c>
      <c r="D55" s="313" t="s">
        <v>573</v>
      </c>
      <c r="E55" s="262">
        <v>2136.5</v>
      </c>
      <c r="F55" s="313">
        <v>41490</v>
      </c>
      <c r="G55" s="262">
        <v>2136.5</v>
      </c>
      <c r="H55" s="548">
        <f t="shared" ref="H55:H61" si="1">E55-G55</f>
        <v>0</v>
      </c>
      <c r="I55" s="54"/>
      <c r="J55" s="54"/>
    </row>
    <row r="56" spans="1:10" x14ac:dyDescent="0.25">
      <c r="A56" s="554"/>
      <c r="B56" s="555" t="s">
        <v>884</v>
      </c>
      <c r="C56" s="555" t="s">
        <v>772</v>
      </c>
      <c r="D56" s="313" t="s">
        <v>3</v>
      </c>
      <c r="E56" s="262">
        <v>3792</v>
      </c>
      <c r="F56" s="313">
        <v>41489</v>
      </c>
      <c r="G56" s="262">
        <v>3792</v>
      </c>
      <c r="H56" s="548">
        <f t="shared" si="1"/>
        <v>0</v>
      </c>
      <c r="I56" s="54"/>
      <c r="J56" s="54"/>
    </row>
    <row r="57" spans="1:10" x14ac:dyDescent="0.25">
      <c r="A57" s="554"/>
      <c r="B57" s="555" t="s">
        <v>885</v>
      </c>
      <c r="C57" s="555" t="s">
        <v>772</v>
      </c>
      <c r="D57" s="313" t="s">
        <v>1705</v>
      </c>
      <c r="E57" s="262">
        <v>1242.5</v>
      </c>
      <c r="F57" s="313">
        <v>41489</v>
      </c>
      <c r="G57" s="262">
        <v>1242.5</v>
      </c>
      <c r="H57" s="548">
        <f t="shared" si="1"/>
        <v>0</v>
      </c>
      <c r="I57" s="54"/>
      <c r="J57" s="54"/>
    </row>
    <row r="58" spans="1:10" x14ac:dyDescent="0.25">
      <c r="A58" s="554"/>
      <c r="B58" s="555" t="s">
        <v>886</v>
      </c>
      <c r="C58" s="555" t="s">
        <v>772</v>
      </c>
      <c r="D58" s="313" t="s">
        <v>1449</v>
      </c>
      <c r="E58" s="262">
        <v>1192.5</v>
      </c>
      <c r="F58" s="313">
        <v>41489</v>
      </c>
      <c r="G58" s="262">
        <v>1192.5</v>
      </c>
      <c r="H58" s="548">
        <f t="shared" si="1"/>
        <v>0</v>
      </c>
      <c r="I58" s="54"/>
      <c r="J58" s="54"/>
    </row>
    <row r="59" spans="1:10" x14ac:dyDescent="0.25">
      <c r="A59" s="554"/>
      <c r="B59" s="556"/>
      <c r="C59" s="556"/>
      <c r="D59" s="313" t="s">
        <v>570</v>
      </c>
      <c r="F59" s="313"/>
      <c r="H59" s="548">
        <f t="shared" si="1"/>
        <v>0</v>
      </c>
      <c r="I59" s="54"/>
      <c r="J59" s="54"/>
    </row>
    <row r="60" spans="1:10" x14ac:dyDescent="0.25">
      <c r="B60" s="277"/>
      <c r="C60" s="277"/>
      <c r="D60" s="313" t="s">
        <v>487</v>
      </c>
      <c r="F60" s="313"/>
      <c r="H60" s="262">
        <f t="shared" si="1"/>
        <v>0</v>
      </c>
      <c r="I60" s="54"/>
      <c r="J60" s="54"/>
    </row>
    <row r="61" spans="1:10" x14ac:dyDescent="0.25">
      <c r="D61" s="313" t="s">
        <v>481</v>
      </c>
      <c r="F61" s="313"/>
      <c r="H61" s="262">
        <f t="shared" si="1"/>
        <v>0</v>
      </c>
      <c r="I61" s="54"/>
      <c r="J61" s="54"/>
    </row>
    <row r="62" spans="1:10" ht="18.75" x14ac:dyDescent="0.3">
      <c r="B62" s="908" t="str">
        <f>B1</f>
        <v>REMISIONES DE    AGOSTO     2 0  1 3</v>
      </c>
      <c r="C62" s="908"/>
      <c r="D62" s="908"/>
      <c r="E62" s="908"/>
      <c r="F62" s="908"/>
      <c r="G62" s="908"/>
      <c r="H62" s="474"/>
      <c r="I62" s="54"/>
      <c r="J62" s="54"/>
    </row>
    <row r="63" spans="1:10" ht="39" customHeight="1" thickBot="1" x14ac:dyDescent="0.35">
      <c r="A63" s="396" t="s">
        <v>0</v>
      </c>
      <c r="B63" s="40" t="s">
        <v>1</v>
      </c>
      <c r="C63" s="40"/>
      <c r="D63" s="53" t="s">
        <v>355</v>
      </c>
      <c r="E63" s="41" t="s">
        <v>2</v>
      </c>
      <c r="F63" s="4" t="s">
        <v>8</v>
      </c>
      <c r="G63" s="50" t="s">
        <v>9</v>
      </c>
      <c r="H63" s="42" t="s">
        <v>10</v>
      </c>
      <c r="I63" s="54"/>
      <c r="J63" s="54"/>
    </row>
    <row r="64" spans="1:10" ht="16.5" thickTop="1" x14ac:dyDescent="0.25">
      <c r="A64" s="557">
        <v>41489</v>
      </c>
      <c r="B64" s="717" t="s">
        <v>887</v>
      </c>
      <c r="C64" s="717" t="s">
        <v>772</v>
      </c>
      <c r="D64" s="776" t="s">
        <v>1447</v>
      </c>
      <c r="E64" s="777">
        <v>2519</v>
      </c>
      <c r="F64" s="313">
        <v>41489</v>
      </c>
      <c r="G64" s="262">
        <v>2519</v>
      </c>
      <c r="H64" s="578">
        <f t="shared" ref="H64:H96" si="2">E64-G64</f>
        <v>0</v>
      </c>
      <c r="I64" s="54"/>
      <c r="J64" s="54"/>
    </row>
    <row r="65" spans="1:10" x14ac:dyDescent="0.25">
      <c r="A65" s="554"/>
      <c r="B65" s="718" t="s">
        <v>888</v>
      </c>
      <c r="C65" s="718" t="s">
        <v>772</v>
      </c>
      <c r="D65" s="313" t="s">
        <v>682</v>
      </c>
      <c r="E65" s="262">
        <v>1085</v>
      </c>
      <c r="F65" s="313">
        <v>41489</v>
      </c>
      <c r="G65" s="262">
        <v>1085</v>
      </c>
      <c r="H65" s="579">
        <f t="shared" si="2"/>
        <v>0</v>
      </c>
      <c r="I65" s="54"/>
      <c r="J65" s="54"/>
    </row>
    <row r="66" spans="1:10" x14ac:dyDescent="0.25">
      <c r="A66" s="554"/>
      <c r="B66" s="717" t="s">
        <v>889</v>
      </c>
      <c r="C66" s="717" t="s">
        <v>772</v>
      </c>
      <c r="D66" s="313" t="s">
        <v>628</v>
      </c>
      <c r="E66" s="262">
        <v>2387</v>
      </c>
      <c r="F66" s="313">
        <v>41489</v>
      </c>
      <c r="G66" s="262">
        <v>2387</v>
      </c>
      <c r="H66" s="579">
        <f t="shared" si="2"/>
        <v>0</v>
      </c>
      <c r="I66" s="54"/>
      <c r="J66" s="54"/>
    </row>
    <row r="67" spans="1:10" x14ac:dyDescent="0.25">
      <c r="A67" s="554"/>
      <c r="B67" s="718" t="s">
        <v>890</v>
      </c>
      <c r="C67" s="718" t="s">
        <v>772</v>
      </c>
      <c r="D67" s="313" t="s">
        <v>604</v>
      </c>
      <c r="E67" s="262">
        <v>385</v>
      </c>
      <c r="F67" s="442">
        <v>41489</v>
      </c>
      <c r="G67" s="262">
        <v>385</v>
      </c>
      <c r="H67" s="579">
        <f t="shared" si="2"/>
        <v>0</v>
      </c>
      <c r="I67" s="54"/>
      <c r="J67" s="54"/>
    </row>
    <row r="68" spans="1:10" x14ac:dyDescent="0.25">
      <c r="A68" s="554"/>
      <c r="B68" s="717" t="s">
        <v>891</v>
      </c>
      <c r="C68" s="717" t="s">
        <v>772</v>
      </c>
      <c r="D68" s="441" t="s">
        <v>618</v>
      </c>
      <c r="E68" s="443">
        <v>1322.5</v>
      </c>
      <c r="F68" s="313">
        <v>41489</v>
      </c>
      <c r="G68" s="262">
        <v>1322.5</v>
      </c>
      <c r="H68" s="579">
        <f t="shared" si="2"/>
        <v>0</v>
      </c>
      <c r="I68" s="54"/>
      <c r="J68" s="54"/>
    </row>
    <row r="69" spans="1:10" x14ac:dyDescent="0.25">
      <c r="A69" s="554"/>
      <c r="B69" s="718" t="s">
        <v>892</v>
      </c>
      <c r="C69" s="718" t="s">
        <v>772</v>
      </c>
      <c r="D69" s="313" t="s">
        <v>69</v>
      </c>
      <c r="E69" s="262">
        <v>6443</v>
      </c>
      <c r="F69" s="313">
        <v>41489</v>
      </c>
      <c r="G69" s="262">
        <v>6443</v>
      </c>
      <c r="H69" s="579">
        <f t="shared" si="2"/>
        <v>0</v>
      </c>
      <c r="I69" s="54"/>
      <c r="J69" s="54"/>
    </row>
    <row r="70" spans="1:10" x14ac:dyDescent="0.25">
      <c r="A70" s="554"/>
      <c r="B70" s="717" t="s">
        <v>893</v>
      </c>
      <c r="C70" s="717" t="s">
        <v>772</v>
      </c>
      <c r="D70" s="313" t="s">
        <v>791</v>
      </c>
      <c r="E70" s="262">
        <v>1258.5</v>
      </c>
      <c r="F70" s="313">
        <v>41489</v>
      </c>
      <c r="G70" s="262">
        <v>1258.5</v>
      </c>
      <c r="H70" s="579">
        <f t="shared" si="2"/>
        <v>0</v>
      </c>
      <c r="I70" s="54"/>
      <c r="J70" s="54"/>
    </row>
    <row r="71" spans="1:10" x14ac:dyDescent="0.25">
      <c r="A71" s="554"/>
      <c r="B71" s="718" t="s">
        <v>894</v>
      </c>
      <c r="C71" s="718" t="s">
        <v>772</v>
      </c>
      <c r="D71" s="313" t="s">
        <v>5</v>
      </c>
      <c r="E71" s="262">
        <v>2760</v>
      </c>
      <c r="F71" s="891">
        <v>41500</v>
      </c>
      <c r="G71" s="892">
        <v>1380</v>
      </c>
      <c r="H71" s="579">
        <f t="shared" si="2"/>
        <v>1380</v>
      </c>
      <c r="I71" s="54"/>
      <c r="J71" s="54"/>
    </row>
    <row r="72" spans="1:10" x14ac:dyDescent="0.25">
      <c r="A72" s="554"/>
      <c r="B72" s="717" t="s">
        <v>72</v>
      </c>
      <c r="C72" s="717" t="s">
        <v>772</v>
      </c>
      <c r="D72" s="441" t="s">
        <v>446</v>
      </c>
      <c r="E72" s="443">
        <v>1419</v>
      </c>
      <c r="F72" s="313">
        <v>41504</v>
      </c>
      <c r="G72" s="262">
        <v>1419</v>
      </c>
      <c r="H72" s="579">
        <f t="shared" si="2"/>
        <v>0</v>
      </c>
      <c r="I72" s="54"/>
      <c r="J72" s="54"/>
    </row>
    <row r="73" spans="1:10" x14ac:dyDescent="0.25">
      <c r="A73" s="554"/>
      <c r="B73" s="718" t="s">
        <v>895</v>
      </c>
      <c r="C73" s="718" t="s">
        <v>772</v>
      </c>
      <c r="D73" s="441" t="s">
        <v>29</v>
      </c>
      <c r="E73" s="443">
        <v>2735.4</v>
      </c>
      <c r="F73" s="313">
        <v>41489</v>
      </c>
      <c r="G73" s="262">
        <v>2735.4</v>
      </c>
      <c r="H73" s="548">
        <f t="shared" si="2"/>
        <v>0</v>
      </c>
      <c r="I73" s="54"/>
      <c r="J73" s="54"/>
    </row>
    <row r="74" spans="1:10" x14ac:dyDescent="0.25">
      <c r="A74" s="554"/>
      <c r="B74" s="717" t="s">
        <v>896</v>
      </c>
      <c r="C74" s="717" t="s">
        <v>772</v>
      </c>
      <c r="D74" s="313" t="s">
        <v>729</v>
      </c>
      <c r="E74" s="262">
        <v>4097</v>
      </c>
      <c r="F74" s="313">
        <v>41489</v>
      </c>
      <c r="G74" s="262">
        <v>4097</v>
      </c>
      <c r="H74" s="548">
        <f t="shared" si="2"/>
        <v>0</v>
      </c>
      <c r="I74" s="54"/>
      <c r="J74" s="54"/>
    </row>
    <row r="75" spans="1:10" x14ac:dyDescent="0.25">
      <c r="A75" s="554"/>
      <c r="B75" s="718" t="s">
        <v>897</v>
      </c>
      <c r="C75" s="718" t="s">
        <v>772</v>
      </c>
      <c r="D75" s="313" t="s">
        <v>15</v>
      </c>
      <c r="E75" s="262">
        <v>17410</v>
      </c>
      <c r="F75" s="313">
        <v>41496</v>
      </c>
      <c r="G75" s="262">
        <v>17410</v>
      </c>
      <c r="H75" s="548">
        <f t="shared" si="2"/>
        <v>0</v>
      </c>
      <c r="I75" s="54"/>
      <c r="J75" s="54"/>
    </row>
    <row r="76" spans="1:10" x14ac:dyDescent="0.25">
      <c r="A76" s="554">
        <v>41490</v>
      </c>
      <c r="B76" s="717" t="s">
        <v>898</v>
      </c>
      <c r="C76" s="717" t="s">
        <v>772</v>
      </c>
      <c r="D76" s="313" t="s">
        <v>69</v>
      </c>
      <c r="E76" s="262">
        <v>1946</v>
      </c>
      <c r="F76" s="313">
        <v>41490</v>
      </c>
      <c r="G76" s="262">
        <v>1946</v>
      </c>
      <c r="H76" s="548">
        <f t="shared" si="2"/>
        <v>0</v>
      </c>
      <c r="I76" s="54"/>
      <c r="J76" s="54"/>
    </row>
    <row r="77" spans="1:10" x14ac:dyDescent="0.25">
      <c r="A77" s="554"/>
      <c r="B77" s="718" t="s">
        <v>899</v>
      </c>
      <c r="C77" s="718" t="s">
        <v>772</v>
      </c>
      <c r="D77" s="313" t="s">
        <v>562</v>
      </c>
      <c r="E77" s="262">
        <v>986</v>
      </c>
      <c r="F77" s="313">
        <v>41493</v>
      </c>
      <c r="G77" s="262">
        <v>986</v>
      </c>
      <c r="H77" s="548">
        <f t="shared" si="2"/>
        <v>0</v>
      </c>
      <c r="I77" s="54"/>
      <c r="J77" s="54"/>
    </row>
    <row r="78" spans="1:10" x14ac:dyDescent="0.25">
      <c r="A78" s="554"/>
      <c r="B78" s="717" t="s">
        <v>900</v>
      </c>
      <c r="C78" s="717" t="s">
        <v>772</v>
      </c>
      <c r="D78" s="313" t="s">
        <v>1445</v>
      </c>
      <c r="E78" s="262">
        <v>699</v>
      </c>
      <c r="F78" s="313">
        <v>41490</v>
      </c>
      <c r="G78" s="262">
        <v>699</v>
      </c>
      <c r="H78" s="548">
        <f t="shared" si="2"/>
        <v>0</v>
      </c>
      <c r="I78" s="54"/>
      <c r="J78" s="54"/>
    </row>
    <row r="79" spans="1:10" x14ac:dyDescent="0.25">
      <c r="A79" s="554"/>
      <c r="B79" s="718" t="s">
        <v>901</v>
      </c>
      <c r="C79" s="718" t="s">
        <v>772</v>
      </c>
      <c r="D79" s="313" t="s">
        <v>3</v>
      </c>
      <c r="E79" s="262">
        <v>1616</v>
      </c>
      <c r="F79" s="313">
        <v>41490</v>
      </c>
      <c r="G79" s="262">
        <v>1616</v>
      </c>
      <c r="H79" s="548">
        <f t="shared" si="2"/>
        <v>0</v>
      </c>
      <c r="I79" s="54"/>
      <c r="J79" s="54"/>
    </row>
    <row r="80" spans="1:10" x14ac:dyDescent="0.25">
      <c r="A80" s="554"/>
      <c r="B80" s="717" t="s">
        <v>902</v>
      </c>
      <c r="C80" s="717" t="s">
        <v>772</v>
      </c>
      <c r="D80" s="313" t="s">
        <v>573</v>
      </c>
      <c r="E80" s="262">
        <v>5740.5</v>
      </c>
      <c r="F80" s="313">
        <v>41490</v>
      </c>
      <c r="G80" s="262">
        <v>5740.5</v>
      </c>
      <c r="H80" s="548">
        <f t="shared" si="2"/>
        <v>0</v>
      </c>
      <c r="I80" s="54"/>
      <c r="J80" s="54"/>
    </row>
    <row r="81" spans="1:10" x14ac:dyDescent="0.25">
      <c r="A81" s="554"/>
      <c r="B81" s="718" t="s">
        <v>903</v>
      </c>
      <c r="C81" s="718" t="s">
        <v>772</v>
      </c>
      <c r="D81" s="313" t="s">
        <v>5</v>
      </c>
      <c r="E81" s="262">
        <v>2760</v>
      </c>
      <c r="F81" s="895">
        <v>41500</v>
      </c>
      <c r="G81" s="892">
        <v>1380</v>
      </c>
      <c r="H81" s="548">
        <f t="shared" si="2"/>
        <v>1380</v>
      </c>
      <c r="I81" s="54"/>
      <c r="J81" s="54"/>
    </row>
    <row r="82" spans="1:10" x14ac:dyDescent="0.25">
      <c r="A82" s="554"/>
      <c r="B82" s="717" t="s">
        <v>904</v>
      </c>
      <c r="C82" s="717" t="s">
        <v>772</v>
      </c>
      <c r="D82" s="313" t="s">
        <v>1448</v>
      </c>
      <c r="E82" s="262">
        <v>1531.5</v>
      </c>
      <c r="F82" s="313">
        <v>41490</v>
      </c>
      <c r="G82" s="262">
        <v>1531.5</v>
      </c>
      <c r="H82" s="548">
        <f t="shared" si="2"/>
        <v>0</v>
      </c>
      <c r="I82" s="54"/>
      <c r="J82" s="54"/>
    </row>
    <row r="83" spans="1:10" x14ac:dyDescent="0.25">
      <c r="A83" s="554"/>
      <c r="B83" s="718" t="s">
        <v>905</v>
      </c>
      <c r="C83" s="718" t="s">
        <v>772</v>
      </c>
      <c r="D83" s="313" t="s">
        <v>1447</v>
      </c>
      <c r="E83" s="262">
        <v>1817.5</v>
      </c>
      <c r="F83" s="313">
        <v>41490</v>
      </c>
      <c r="G83" s="262">
        <v>1817.5</v>
      </c>
      <c r="H83" s="548">
        <f t="shared" si="2"/>
        <v>0</v>
      </c>
      <c r="I83" s="54"/>
      <c r="J83" s="54"/>
    </row>
    <row r="84" spans="1:10" x14ac:dyDescent="0.25">
      <c r="A84" s="554"/>
      <c r="B84" s="717" t="s">
        <v>906</v>
      </c>
      <c r="C84" s="717" t="s">
        <v>772</v>
      </c>
      <c r="D84" s="441" t="s">
        <v>134</v>
      </c>
      <c r="E84" s="443">
        <v>3196</v>
      </c>
      <c r="F84" s="442">
        <v>41490</v>
      </c>
      <c r="G84" s="262">
        <v>3196</v>
      </c>
      <c r="H84" s="548">
        <f t="shared" si="2"/>
        <v>0</v>
      </c>
      <c r="I84" s="54"/>
      <c r="J84" s="54"/>
    </row>
    <row r="85" spans="1:10" x14ac:dyDescent="0.25">
      <c r="A85" s="554"/>
      <c r="B85" s="718" t="s">
        <v>907</v>
      </c>
      <c r="C85" s="718" t="s">
        <v>772</v>
      </c>
      <c r="D85" s="313" t="s">
        <v>609</v>
      </c>
      <c r="E85" s="262">
        <v>5694</v>
      </c>
      <c r="F85" s="313">
        <v>41490</v>
      </c>
      <c r="G85" s="262">
        <v>5694</v>
      </c>
      <c r="H85" s="548">
        <f t="shared" si="2"/>
        <v>0</v>
      </c>
      <c r="I85" s="54"/>
      <c r="J85" s="54"/>
    </row>
    <row r="86" spans="1:10" x14ac:dyDescent="0.25">
      <c r="A86" s="554"/>
      <c r="B86" s="717" t="s">
        <v>908</v>
      </c>
      <c r="C86" s="717" t="s">
        <v>772</v>
      </c>
      <c r="D86" s="441" t="s">
        <v>1449</v>
      </c>
      <c r="E86" s="443">
        <v>630</v>
      </c>
      <c r="F86" s="313">
        <v>41490</v>
      </c>
      <c r="G86" s="262">
        <v>630</v>
      </c>
      <c r="H86" s="548">
        <f t="shared" si="2"/>
        <v>0</v>
      </c>
      <c r="I86" s="54"/>
      <c r="J86" s="54"/>
    </row>
    <row r="87" spans="1:10" x14ac:dyDescent="0.25">
      <c r="A87" s="554"/>
      <c r="B87" s="718" t="s">
        <v>909</v>
      </c>
      <c r="C87" s="718" t="s">
        <v>772</v>
      </c>
      <c r="D87" s="313" t="s">
        <v>69</v>
      </c>
      <c r="E87" s="262">
        <v>4510</v>
      </c>
      <c r="F87" s="313">
        <v>41490</v>
      </c>
      <c r="G87" s="262">
        <v>4510</v>
      </c>
      <c r="H87" s="548">
        <f t="shared" si="2"/>
        <v>0</v>
      </c>
      <c r="I87" s="54"/>
      <c r="J87" s="54"/>
    </row>
    <row r="88" spans="1:10" x14ac:dyDescent="0.25">
      <c r="A88" s="554"/>
      <c r="B88" s="717" t="s">
        <v>910</v>
      </c>
      <c r="C88" s="717" t="s">
        <v>772</v>
      </c>
      <c r="D88" s="313" t="s">
        <v>6</v>
      </c>
      <c r="E88" s="262">
        <v>254.5</v>
      </c>
      <c r="F88" s="313">
        <v>41490</v>
      </c>
      <c r="G88" s="262">
        <v>254.5</v>
      </c>
      <c r="H88" s="548">
        <f t="shared" si="2"/>
        <v>0</v>
      </c>
      <c r="I88" s="54"/>
      <c r="J88" s="54"/>
    </row>
    <row r="89" spans="1:10" x14ac:dyDescent="0.25">
      <c r="A89" s="554"/>
      <c r="B89" s="718" t="s">
        <v>911</v>
      </c>
      <c r="C89" s="718" t="s">
        <v>772</v>
      </c>
      <c r="D89" s="313" t="s">
        <v>682</v>
      </c>
      <c r="E89" s="262">
        <v>741</v>
      </c>
      <c r="F89" s="313">
        <v>41490</v>
      </c>
      <c r="G89" s="262">
        <v>741</v>
      </c>
      <c r="H89" s="548">
        <f t="shared" si="2"/>
        <v>0</v>
      </c>
      <c r="I89" s="54"/>
      <c r="J89" s="54"/>
    </row>
    <row r="90" spans="1:10" x14ac:dyDescent="0.25">
      <c r="A90" s="554"/>
      <c r="B90" s="717" t="s">
        <v>912</v>
      </c>
      <c r="C90" s="717" t="s">
        <v>772</v>
      </c>
      <c r="D90" s="313" t="s">
        <v>628</v>
      </c>
      <c r="E90" s="262">
        <v>626</v>
      </c>
      <c r="F90" s="313">
        <v>41490</v>
      </c>
      <c r="G90" s="262">
        <v>626</v>
      </c>
      <c r="H90" s="548">
        <f t="shared" si="2"/>
        <v>0</v>
      </c>
      <c r="I90" s="54"/>
      <c r="J90" s="54"/>
    </row>
    <row r="91" spans="1:10" x14ac:dyDescent="0.25">
      <c r="A91" s="554"/>
      <c r="B91" s="718" t="s">
        <v>913</v>
      </c>
      <c r="C91" s="718" t="s">
        <v>772</v>
      </c>
      <c r="D91" s="441" t="s">
        <v>17</v>
      </c>
      <c r="E91" s="443">
        <v>4505</v>
      </c>
      <c r="F91" s="313">
        <v>41491</v>
      </c>
      <c r="G91" s="262">
        <v>4505</v>
      </c>
      <c r="H91" s="548">
        <f t="shared" si="2"/>
        <v>0</v>
      </c>
      <c r="I91" s="54"/>
      <c r="J91" s="54"/>
    </row>
    <row r="92" spans="1:10" x14ac:dyDescent="0.25">
      <c r="A92" s="554"/>
      <c r="B92" s="717" t="s">
        <v>914</v>
      </c>
      <c r="C92" s="717" t="s">
        <v>772</v>
      </c>
      <c r="D92" s="313" t="s">
        <v>105</v>
      </c>
      <c r="E92" s="262">
        <v>630</v>
      </c>
      <c r="F92" s="442">
        <v>41490</v>
      </c>
      <c r="G92" s="262">
        <v>630</v>
      </c>
      <c r="H92" s="548">
        <f t="shared" si="2"/>
        <v>0</v>
      </c>
      <c r="I92" s="54"/>
      <c r="J92" s="54"/>
    </row>
    <row r="93" spans="1:10" x14ac:dyDescent="0.25">
      <c r="A93" s="554"/>
      <c r="B93" s="718" t="s">
        <v>915</v>
      </c>
      <c r="C93" s="718" t="s">
        <v>772</v>
      </c>
      <c r="D93" s="441" t="s">
        <v>1604</v>
      </c>
      <c r="E93" s="443">
        <v>1447</v>
      </c>
      <c r="F93" s="313">
        <v>41501</v>
      </c>
      <c r="G93" s="262">
        <v>1447</v>
      </c>
      <c r="H93" s="548">
        <f t="shared" si="2"/>
        <v>0</v>
      </c>
      <c r="I93" s="54"/>
      <c r="J93" s="54"/>
    </row>
    <row r="94" spans="1:10" x14ac:dyDescent="0.25">
      <c r="A94" s="554"/>
      <c r="B94" s="717" t="s">
        <v>916</v>
      </c>
      <c r="C94" s="717" t="s">
        <v>772</v>
      </c>
      <c r="D94" s="776" t="s">
        <v>624</v>
      </c>
      <c r="E94" s="777">
        <v>1470</v>
      </c>
      <c r="F94" s="313">
        <v>41491</v>
      </c>
      <c r="G94" s="262">
        <v>1470</v>
      </c>
      <c r="H94" s="548">
        <f t="shared" si="2"/>
        <v>0</v>
      </c>
      <c r="I94" s="54"/>
      <c r="J94" s="54"/>
    </row>
    <row r="95" spans="1:10" x14ac:dyDescent="0.25">
      <c r="A95" s="554"/>
      <c r="B95" s="718" t="s">
        <v>917</v>
      </c>
      <c r="C95" s="718" t="s">
        <v>772</v>
      </c>
      <c r="D95" s="313" t="s">
        <v>1680</v>
      </c>
      <c r="E95" s="262">
        <v>2100</v>
      </c>
      <c r="F95" s="313">
        <v>41491</v>
      </c>
      <c r="G95" s="262">
        <v>2100</v>
      </c>
      <c r="H95" s="548">
        <f t="shared" si="2"/>
        <v>0</v>
      </c>
      <c r="I95" s="54"/>
      <c r="J95" s="54"/>
    </row>
    <row r="96" spans="1:10" x14ac:dyDescent="0.25">
      <c r="A96" s="554">
        <v>41491</v>
      </c>
      <c r="B96" s="717" t="s">
        <v>918</v>
      </c>
      <c r="C96" s="717" t="s">
        <v>772</v>
      </c>
      <c r="D96" s="441" t="s">
        <v>1445</v>
      </c>
      <c r="E96" s="443">
        <v>678.5</v>
      </c>
      <c r="F96" s="313">
        <v>41491</v>
      </c>
      <c r="G96" s="262">
        <v>678.5</v>
      </c>
      <c r="H96" s="548">
        <f t="shared" si="2"/>
        <v>0</v>
      </c>
      <c r="I96" s="54"/>
      <c r="J96" s="54"/>
    </row>
    <row r="97" spans="1:20" x14ac:dyDescent="0.25">
      <c r="A97" s="554"/>
      <c r="B97" s="718" t="s">
        <v>919</v>
      </c>
      <c r="C97" s="718" t="s">
        <v>772</v>
      </c>
      <c r="D97" s="755" t="s">
        <v>1450</v>
      </c>
      <c r="E97" s="97">
        <v>0</v>
      </c>
      <c r="F97" s="369"/>
      <c r="H97" s="548">
        <f t="shared" ref="H97:H121" si="3">E97-G97</f>
        <v>0</v>
      </c>
      <c r="I97" s="54"/>
      <c r="J97" s="54"/>
      <c r="K97" s="750"/>
      <c r="L97" s="750"/>
      <c r="M97" s="750"/>
      <c r="N97" s="750"/>
      <c r="O97" s="750"/>
      <c r="P97" s="750"/>
      <c r="Q97" s="750"/>
      <c r="R97" s="750"/>
      <c r="S97" s="750"/>
      <c r="T97" s="750"/>
    </row>
    <row r="98" spans="1:20" x14ac:dyDescent="0.25">
      <c r="A98" s="554"/>
      <c r="B98" s="717" t="s">
        <v>920</v>
      </c>
      <c r="C98" s="717" t="s">
        <v>772</v>
      </c>
      <c r="D98" s="313" t="s">
        <v>573</v>
      </c>
      <c r="E98" s="262">
        <v>1883</v>
      </c>
      <c r="F98" s="313">
        <v>41491</v>
      </c>
      <c r="G98" s="262">
        <v>1883</v>
      </c>
      <c r="H98" s="548">
        <f t="shared" si="3"/>
        <v>0</v>
      </c>
      <c r="I98" s="54"/>
      <c r="J98" s="54"/>
      <c r="K98" s="295"/>
      <c r="L98" s="295"/>
      <c r="M98" s="295"/>
      <c r="N98" s="295"/>
      <c r="O98" s="295"/>
      <c r="P98" s="295"/>
      <c r="Q98" s="295"/>
      <c r="R98" s="295"/>
      <c r="S98" s="295"/>
      <c r="T98" s="295"/>
    </row>
    <row r="99" spans="1:20" x14ac:dyDescent="0.25">
      <c r="A99" s="554"/>
      <c r="B99" s="718" t="s">
        <v>921</v>
      </c>
      <c r="C99" s="718" t="s">
        <v>772</v>
      </c>
      <c r="D99" s="313" t="s">
        <v>1447</v>
      </c>
      <c r="E99" s="262">
        <v>1022</v>
      </c>
      <c r="F99" s="313"/>
      <c r="H99" s="548">
        <f t="shared" si="3"/>
        <v>1022</v>
      </c>
      <c r="I99" s="54"/>
      <c r="J99" s="54"/>
    </row>
    <row r="100" spans="1:20" x14ac:dyDescent="0.25">
      <c r="A100" s="554"/>
      <c r="B100" s="717" t="s">
        <v>922</v>
      </c>
      <c r="C100" s="717" t="s">
        <v>772</v>
      </c>
      <c r="D100" s="441" t="s">
        <v>1449</v>
      </c>
      <c r="E100" s="443">
        <v>972</v>
      </c>
      <c r="F100" s="313">
        <v>41491</v>
      </c>
      <c r="G100" s="262">
        <v>972</v>
      </c>
      <c r="H100" s="548">
        <f t="shared" si="3"/>
        <v>0</v>
      </c>
      <c r="I100" s="54"/>
      <c r="J100" s="54"/>
    </row>
    <row r="101" spans="1:20" x14ac:dyDescent="0.25">
      <c r="A101" s="554"/>
      <c r="B101" s="718" t="s">
        <v>923</v>
      </c>
      <c r="C101" s="718" t="s">
        <v>772</v>
      </c>
      <c r="D101" s="313" t="s">
        <v>618</v>
      </c>
      <c r="E101" s="262">
        <v>1528</v>
      </c>
      <c r="F101" s="313">
        <v>41491</v>
      </c>
      <c r="G101" s="262">
        <v>1528</v>
      </c>
      <c r="H101" s="548">
        <f t="shared" si="3"/>
        <v>0</v>
      </c>
      <c r="I101" s="54"/>
      <c r="J101" s="54"/>
    </row>
    <row r="102" spans="1:20" x14ac:dyDescent="0.25">
      <c r="A102" s="554"/>
      <c r="B102" s="717" t="s">
        <v>924</v>
      </c>
      <c r="C102" s="717" t="s">
        <v>772</v>
      </c>
      <c r="D102" s="441" t="s">
        <v>625</v>
      </c>
      <c r="E102" s="443">
        <v>322.5</v>
      </c>
      <c r="F102" s="313">
        <v>41491</v>
      </c>
      <c r="G102" s="262">
        <v>322.5</v>
      </c>
      <c r="H102" s="548">
        <f t="shared" si="3"/>
        <v>0</v>
      </c>
      <c r="I102" s="54"/>
      <c r="J102" s="54"/>
      <c r="K102" s="244"/>
      <c r="L102" s="405"/>
      <c r="M102" s="405"/>
    </row>
    <row r="103" spans="1:20" x14ac:dyDescent="0.25">
      <c r="A103" s="554"/>
      <c r="B103" s="718" t="s">
        <v>925</v>
      </c>
      <c r="C103" s="718" t="s">
        <v>772</v>
      </c>
      <c r="D103" s="831" t="s">
        <v>69</v>
      </c>
      <c r="E103" s="832">
        <v>3940.5</v>
      </c>
      <c r="F103" s="313">
        <v>41491</v>
      </c>
      <c r="G103" s="262">
        <v>3940.5</v>
      </c>
      <c r="H103" s="548">
        <f t="shared" si="3"/>
        <v>0</v>
      </c>
      <c r="I103" s="54"/>
      <c r="J103" s="54"/>
      <c r="K103" s="244"/>
      <c r="L103" s="405"/>
      <c r="M103" s="405"/>
    </row>
    <row r="104" spans="1:20" x14ac:dyDescent="0.25">
      <c r="A104" s="554"/>
      <c r="B104" s="717" t="s">
        <v>926</v>
      </c>
      <c r="C104" s="717" t="s">
        <v>772</v>
      </c>
      <c r="D104" s="313" t="s">
        <v>628</v>
      </c>
      <c r="E104" s="262">
        <v>450</v>
      </c>
      <c r="F104" s="313">
        <v>41491</v>
      </c>
      <c r="G104" s="262">
        <v>450</v>
      </c>
      <c r="H104" s="548">
        <f t="shared" si="3"/>
        <v>0</v>
      </c>
      <c r="I104" s="54"/>
      <c r="J104" s="54"/>
    </row>
    <row r="105" spans="1:20" x14ac:dyDescent="0.25">
      <c r="A105" s="554"/>
      <c r="B105" s="718" t="s">
        <v>927</v>
      </c>
      <c r="C105" s="718" t="s">
        <v>772</v>
      </c>
      <c r="D105" s="313" t="s">
        <v>682</v>
      </c>
      <c r="E105" s="262">
        <v>457</v>
      </c>
      <c r="F105" s="313">
        <v>41491</v>
      </c>
      <c r="G105" s="262">
        <v>457</v>
      </c>
      <c r="H105" s="548">
        <f t="shared" si="3"/>
        <v>0</v>
      </c>
      <c r="I105" s="54"/>
      <c r="J105" s="54"/>
    </row>
    <row r="106" spans="1:20" x14ac:dyDescent="0.25">
      <c r="A106" s="554"/>
      <c r="B106" s="717" t="s">
        <v>74</v>
      </c>
      <c r="C106" s="717" t="s">
        <v>772</v>
      </c>
      <c r="D106" s="313" t="s">
        <v>768</v>
      </c>
      <c r="E106" s="262">
        <v>1723</v>
      </c>
      <c r="F106" s="313">
        <v>41491</v>
      </c>
      <c r="G106" s="262">
        <v>1723</v>
      </c>
      <c r="H106" s="548">
        <f t="shared" si="3"/>
        <v>0</v>
      </c>
      <c r="I106" s="54"/>
      <c r="J106" s="54"/>
    </row>
    <row r="107" spans="1:20" x14ac:dyDescent="0.25">
      <c r="A107" s="554"/>
      <c r="B107" s="718" t="s">
        <v>928</v>
      </c>
      <c r="C107" s="718" t="s">
        <v>772</v>
      </c>
      <c r="D107" s="313" t="s">
        <v>572</v>
      </c>
      <c r="E107" s="262">
        <v>4521.7</v>
      </c>
      <c r="F107" s="313">
        <v>41512</v>
      </c>
      <c r="G107" s="262">
        <v>4521.7</v>
      </c>
      <c r="H107" s="548">
        <f t="shared" si="3"/>
        <v>0</v>
      </c>
      <c r="I107" s="54"/>
      <c r="J107" s="54"/>
    </row>
    <row r="108" spans="1:20" x14ac:dyDescent="0.25">
      <c r="A108" s="554"/>
      <c r="B108" s="717" t="s">
        <v>929</v>
      </c>
      <c r="C108" s="717" t="s">
        <v>772</v>
      </c>
      <c r="D108" s="313" t="s">
        <v>633</v>
      </c>
      <c r="E108" s="262">
        <v>8456</v>
      </c>
      <c r="F108" s="442">
        <v>41491</v>
      </c>
      <c r="G108" s="262">
        <v>8456</v>
      </c>
      <c r="H108" s="548">
        <f t="shared" si="3"/>
        <v>0</v>
      </c>
      <c r="I108" s="54"/>
      <c r="J108" s="54"/>
    </row>
    <row r="109" spans="1:20" x14ac:dyDescent="0.25">
      <c r="A109" s="554"/>
      <c r="B109" s="718" t="s">
        <v>930</v>
      </c>
      <c r="C109" s="718" t="s">
        <v>772</v>
      </c>
      <c r="D109" s="313" t="s">
        <v>446</v>
      </c>
      <c r="E109" s="262">
        <v>1857</v>
      </c>
      <c r="F109" s="313">
        <v>41504</v>
      </c>
      <c r="G109" s="262">
        <v>1857</v>
      </c>
      <c r="H109" s="548">
        <f t="shared" si="3"/>
        <v>0</v>
      </c>
      <c r="I109" s="54"/>
      <c r="J109" s="54"/>
    </row>
    <row r="110" spans="1:20" x14ac:dyDescent="0.25">
      <c r="A110" s="554"/>
      <c r="B110" s="717" t="s">
        <v>931</v>
      </c>
      <c r="C110" s="717" t="s">
        <v>772</v>
      </c>
      <c r="D110" s="313" t="s">
        <v>791</v>
      </c>
      <c r="E110" s="262">
        <v>4260</v>
      </c>
      <c r="F110" s="886" t="s">
        <v>1797</v>
      </c>
      <c r="G110" s="790">
        <v>4260</v>
      </c>
      <c r="H110" s="548">
        <f t="shared" si="3"/>
        <v>0</v>
      </c>
      <c r="I110" s="54"/>
      <c r="J110" s="54"/>
      <c r="K110" s="887" t="s">
        <v>1798</v>
      </c>
      <c r="L110" s="888"/>
      <c r="M110" s="888"/>
      <c r="N110" s="888"/>
      <c r="O110" s="888"/>
    </row>
    <row r="111" spans="1:20" x14ac:dyDescent="0.25">
      <c r="A111" s="554"/>
      <c r="B111" s="718" t="s">
        <v>932</v>
      </c>
      <c r="C111" s="718" t="s">
        <v>772</v>
      </c>
      <c r="D111" s="313" t="s">
        <v>17</v>
      </c>
      <c r="E111" s="262">
        <v>3796</v>
      </c>
      <c r="F111" s="313">
        <v>41491</v>
      </c>
      <c r="G111" s="262">
        <v>3796</v>
      </c>
      <c r="H111" s="548">
        <f t="shared" si="3"/>
        <v>0</v>
      </c>
      <c r="I111" s="54"/>
      <c r="J111" s="54"/>
    </row>
    <row r="112" spans="1:20" x14ac:dyDescent="0.25">
      <c r="A112" s="554"/>
      <c r="B112" s="717" t="s">
        <v>933</v>
      </c>
      <c r="C112" s="717" t="s">
        <v>772</v>
      </c>
      <c r="D112" s="313" t="s">
        <v>1743</v>
      </c>
      <c r="E112" s="262">
        <v>560</v>
      </c>
      <c r="F112" s="313">
        <v>41491</v>
      </c>
      <c r="G112" s="262">
        <v>560</v>
      </c>
      <c r="H112" s="548">
        <f t="shared" si="3"/>
        <v>0</v>
      </c>
      <c r="I112" s="54"/>
      <c r="J112" s="54"/>
    </row>
    <row r="113" spans="1:10" x14ac:dyDescent="0.25">
      <c r="A113" s="554"/>
      <c r="B113" s="718" t="s">
        <v>934</v>
      </c>
      <c r="C113" s="718" t="s">
        <v>772</v>
      </c>
      <c r="D113" s="313" t="s">
        <v>5</v>
      </c>
      <c r="E113" s="262">
        <v>1380</v>
      </c>
      <c r="F113" s="313">
        <v>41505</v>
      </c>
      <c r="G113" s="262">
        <v>1380</v>
      </c>
      <c r="H113" s="548">
        <f t="shared" si="3"/>
        <v>0</v>
      </c>
      <c r="I113" s="54"/>
      <c r="J113" s="54"/>
    </row>
    <row r="114" spans="1:10" x14ac:dyDescent="0.25">
      <c r="A114" s="554"/>
      <c r="B114" s="717" t="s">
        <v>935</v>
      </c>
      <c r="C114" s="717" t="s">
        <v>772</v>
      </c>
      <c r="D114" s="313" t="s">
        <v>778</v>
      </c>
      <c r="E114" s="262">
        <v>4000</v>
      </c>
      <c r="F114" s="313">
        <v>41493</v>
      </c>
      <c r="G114" s="262">
        <v>4000</v>
      </c>
      <c r="H114" s="548">
        <f t="shared" si="3"/>
        <v>0</v>
      </c>
      <c r="I114" s="54"/>
      <c r="J114" s="54"/>
    </row>
    <row r="115" spans="1:10" x14ac:dyDescent="0.25">
      <c r="A115" s="554">
        <v>41492</v>
      </c>
      <c r="B115" s="718" t="s">
        <v>936</v>
      </c>
      <c r="C115" s="718" t="s">
        <v>772</v>
      </c>
      <c r="D115" s="776" t="s">
        <v>1445</v>
      </c>
      <c r="E115" s="777">
        <v>916.5</v>
      </c>
      <c r="F115" s="313">
        <v>41492</v>
      </c>
      <c r="G115" s="262">
        <v>916.5</v>
      </c>
      <c r="H115" s="548">
        <f t="shared" si="3"/>
        <v>0</v>
      </c>
      <c r="I115" s="54"/>
      <c r="J115" s="54"/>
    </row>
    <row r="116" spans="1:10" x14ac:dyDescent="0.25">
      <c r="A116" s="554"/>
      <c r="B116" s="717" t="s">
        <v>937</v>
      </c>
      <c r="C116" s="717" t="s">
        <v>772</v>
      </c>
      <c r="D116" s="776" t="s">
        <v>791</v>
      </c>
      <c r="E116" s="777">
        <v>75.5</v>
      </c>
      <c r="F116" s="313">
        <v>41493</v>
      </c>
      <c r="G116" s="262">
        <v>75.5</v>
      </c>
      <c r="H116" s="548">
        <f t="shared" si="3"/>
        <v>0</v>
      </c>
      <c r="I116" s="54"/>
      <c r="J116" s="54"/>
    </row>
    <row r="117" spans="1:10" x14ac:dyDescent="0.25">
      <c r="A117" s="554"/>
      <c r="B117" s="718" t="s">
        <v>75</v>
      </c>
      <c r="C117" s="718" t="s">
        <v>772</v>
      </c>
      <c r="D117" s="313" t="s">
        <v>573</v>
      </c>
      <c r="E117" s="262">
        <v>7183.5</v>
      </c>
      <c r="F117" s="313">
        <v>41492</v>
      </c>
      <c r="G117" s="262">
        <v>7183.5</v>
      </c>
      <c r="H117" s="548">
        <f t="shared" si="3"/>
        <v>0</v>
      </c>
      <c r="I117" s="54"/>
      <c r="J117" s="54"/>
    </row>
    <row r="118" spans="1:10" x14ac:dyDescent="0.25">
      <c r="A118" s="554"/>
      <c r="B118" s="717" t="s">
        <v>938</v>
      </c>
      <c r="C118" s="717" t="s">
        <v>772</v>
      </c>
      <c r="D118" s="313" t="s">
        <v>1447</v>
      </c>
      <c r="E118" s="262">
        <v>1045</v>
      </c>
      <c r="F118" s="313">
        <v>41493</v>
      </c>
      <c r="G118" s="262">
        <v>1045</v>
      </c>
      <c r="H118" s="548">
        <f t="shared" si="3"/>
        <v>0</v>
      </c>
      <c r="I118" s="54"/>
      <c r="J118" s="54"/>
    </row>
    <row r="119" spans="1:10" x14ac:dyDescent="0.25">
      <c r="A119" s="554"/>
      <c r="B119" s="718" t="s">
        <v>939</v>
      </c>
      <c r="C119" s="718" t="s">
        <v>772</v>
      </c>
      <c r="D119" s="313" t="s">
        <v>69</v>
      </c>
      <c r="E119" s="262">
        <v>4654.6000000000004</v>
      </c>
      <c r="F119" s="313">
        <v>41492</v>
      </c>
      <c r="G119" s="262">
        <v>4654.6000000000004</v>
      </c>
      <c r="H119" s="548">
        <f t="shared" si="3"/>
        <v>0</v>
      </c>
      <c r="I119" s="54"/>
      <c r="J119" s="54"/>
    </row>
    <row r="120" spans="1:10" x14ac:dyDescent="0.25">
      <c r="A120" s="554"/>
      <c r="B120" s="717"/>
      <c r="C120" s="717"/>
      <c r="D120" s="313" t="s">
        <v>481</v>
      </c>
      <c r="F120" s="313"/>
      <c r="H120" s="548">
        <f t="shared" si="3"/>
        <v>0</v>
      </c>
      <c r="I120" s="54"/>
      <c r="J120" s="54"/>
    </row>
    <row r="121" spans="1:10" x14ac:dyDescent="0.25">
      <c r="B121" s="277"/>
      <c r="C121" s="277"/>
      <c r="D121" s="313" t="s">
        <v>570</v>
      </c>
      <c r="E121" s="97"/>
      <c r="F121" s="313"/>
      <c r="H121" s="262">
        <f t="shared" si="3"/>
        <v>0</v>
      </c>
      <c r="I121" s="54"/>
      <c r="J121" s="54"/>
    </row>
    <row r="122" spans="1:10" x14ac:dyDescent="0.25">
      <c r="D122" s="313" t="s">
        <v>481</v>
      </c>
      <c r="F122" s="313"/>
      <c r="H122" s="262"/>
      <c r="I122" s="54"/>
      <c r="J122" s="54"/>
    </row>
    <row r="123" spans="1:10" ht="18.75" x14ac:dyDescent="0.3">
      <c r="A123" s="914" t="str">
        <f>B62</f>
        <v>REMISIONES DE    AGOSTO     2 0  1 3</v>
      </c>
      <c r="B123" s="914"/>
      <c r="C123" s="914"/>
      <c r="D123" s="914"/>
      <c r="E123" s="914"/>
      <c r="F123" s="914"/>
      <c r="I123" s="54"/>
      <c r="J123" s="54"/>
    </row>
    <row r="124" spans="1:10" ht="38.25" customHeight="1" thickBot="1" x14ac:dyDescent="0.35">
      <c r="A124" s="396" t="s">
        <v>0</v>
      </c>
      <c r="B124" s="40" t="s">
        <v>1</v>
      </c>
      <c r="C124" s="40"/>
      <c r="D124" s="53" t="s">
        <v>679</v>
      </c>
      <c r="E124" s="41" t="s">
        <v>2</v>
      </c>
      <c r="F124" s="4" t="s">
        <v>8</v>
      </c>
      <c r="G124" s="50" t="s">
        <v>9</v>
      </c>
      <c r="H124" s="42" t="s">
        <v>10</v>
      </c>
      <c r="I124" s="54"/>
      <c r="J124" s="54"/>
    </row>
    <row r="125" spans="1:10" ht="15.75" customHeight="1" thickTop="1" x14ac:dyDescent="0.25">
      <c r="A125" s="557">
        <v>41492</v>
      </c>
      <c r="B125" s="717" t="s">
        <v>949</v>
      </c>
      <c r="C125" s="717" t="s">
        <v>772</v>
      </c>
      <c r="D125" s="313" t="s">
        <v>1449</v>
      </c>
      <c r="E125" s="262">
        <v>1686</v>
      </c>
      <c r="F125" s="442">
        <v>41492</v>
      </c>
      <c r="G125" s="262">
        <v>1686</v>
      </c>
      <c r="H125" s="524">
        <f>E125-G125</f>
        <v>0</v>
      </c>
      <c r="I125" s="54"/>
      <c r="J125" s="54"/>
    </row>
    <row r="126" spans="1:10" ht="15.75" customHeight="1" x14ac:dyDescent="0.25">
      <c r="A126" s="554"/>
      <c r="B126" s="718" t="s">
        <v>950</v>
      </c>
      <c r="C126" s="718" t="s">
        <v>772</v>
      </c>
      <c r="D126" s="313" t="s">
        <v>604</v>
      </c>
      <c r="E126" s="262">
        <v>854</v>
      </c>
      <c r="F126" s="313">
        <v>41492</v>
      </c>
      <c r="G126" s="262">
        <v>854</v>
      </c>
      <c r="H126" s="548">
        <f>E126-G126</f>
        <v>0</v>
      </c>
      <c r="I126" s="54"/>
      <c r="J126" s="54"/>
    </row>
    <row r="127" spans="1:10" x14ac:dyDescent="0.25">
      <c r="A127" s="554"/>
      <c r="B127" s="717" t="s">
        <v>951</v>
      </c>
      <c r="C127" s="717" t="s">
        <v>772</v>
      </c>
      <c r="D127" s="441" t="s">
        <v>604</v>
      </c>
      <c r="E127" s="443">
        <v>351.5</v>
      </c>
      <c r="F127" s="430">
        <v>41492</v>
      </c>
      <c r="G127" s="262">
        <v>351.5</v>
      </c>
      <c r="H127" s="548">
        <f t="shared" ref="H127:H496" si="4">E127-G127</f>
        <v>0</v>
      </c>
      <c r="I127" s="54"/>
      <c r="J127" s="54"/>
    </row>
    <row r="128" spans="1:10" ht="15.75" customHeight="1" x14ac:dyDescent="0.25">
      <c r="A128" s="554"/>
      <c r="B128" s="718" t="s">
        <v>952</v>
      </c>
      <c r="C128" s="718" t="s">
        <v>772</v>
      </c>
      <c r="D128" s="313" t="s">
        <v>1759</v>
      </c>
      <c r="E128" s="262">
        <v>263</v>
      </c>
      <c r="F128" s="430">
        <v>41492</v>
      </c>
      <c r="G128" s="262">
        <v>263</v>
      </c>
      <c r="H128" s="548">
        <f t="shared" si="4"/>
        <v>0</v>
      </c>
      <c r="I128" s="54"/>
      <c r="J128" s="54"/>
    </row>
    <row r="129" spans="1:10" x14ac:dyDescent="0.25">
      <c r="A129" s="554"/>
      <c r="B129" s="717" t="s">
        <v>953</v>
      </c>
      <c r="C129" s="717" t="s">
        <v>772</v>
      </c>
      <c r="D129" s="313" t="s">
        <v>5</v>
      </c>
      <c r="E129" s="262">
        <v>1380</v>
      </c>
      <c r="F129" s="430">
        <v>41505</v>
      </c>
      <c r="G129" s="262">
        <v>1380</v>
      </c>
      <c r="H129" s="548">
        <f t="shared" si="4"/>
        <v>0</v>
      </c>
      <c r="I129" s="54"/>
      <c r="J129" s="54"/>
    </row>
    <row r="130" spans="1:10" x14ac:dyDescent="0.25">
      <c r="A130" s="554"/>
      <c r="B130" s="718" t="s">
        <v>954</v>
      </c>
      <c r="C130" s="718" t="s">
        <v>772</v>
      </c>
      <c r="D130" s="313" t="s">
        <v>3</v>
      </c>
      <c r="E130" s="262">
        <v>3455</v>
      </c>
      <c r="F130" s="430">
        <v>41492</v>
      </c>
      <c r="G130" s="262">
        <v>3455</v>
      </c>
      <c r="H130" s="548">
        <f t="shared" si="4"/>
        <v>0</v>
      </c>
      <c r="I130" s="54"/>
      <c r="J130" s="54"/>
    </row>
    <row r="131" spans="1:10" x14ac:dyDescent="0.25">
      <c r="A131" s="554"/>
      <c r="B131" s="717" t="s">
        <v>955</v>
      </c>
      <c r="C131" s="717" t="s">
        <v>772</v>
      </c>
      <c r="D131" s="313" t="s">
        <v>729</v>
      </c>
      <c r="E131" s="262">
        <v>7698.9</v>
      </c>
      <c r="F131" s="430">
        <v>41492</v>
      </c>
      <c r="G131" s="262">
        <v>7698.9</v>
      </c>
      <c r="H131" s="548">
        <f t="shared" si="4"/>
        <v>0</v>
      </c>
      <c r="I131" s="54"/>
      <c r="J131" s="54"/>
    </row>
    <row r="132" spans="1:10" x14ac:dyDescent="0.25">
      <c r="A132" s="554"/>
      <c r="B132" s="718" t="s">
        <v>956</v>
      </c>
      <c r="C132" s="718" t="s">
        <v>772</v>
      </c>
      <c r="D132" s="313" t="s">
        <v>675</v>
      </c>
      <c r="E132" s="262">
        <v>2853.6</v>
      </c>
      <c r="F132" s="430">
        <v>41494</v>
      </c>
      <c r="G132" s="262">
        <v>2853.6</v>
      </c>
      <c r="H132" s="548">
        <f t="shared" si="4"/>
        <v>0</v>
      </c>
      <c r="I132" s="54"/>
      <c r="J132" s="54"/>
    </row>
    <row r="133" spans="1:10" x14ac:dyDescent="0.25">
      <c r="A133" s="554"/>
      <c r="B133" s="717" t="s">
        <v>957</v>
      </c>
      <c r="C133" s="717" t="s">
        <v>772</v>
      </c>
      <c r="D133" s="313" t="s">
        <v>446</v>
      </c>
      <c r="E133" s="262">
        <v>1311</v>
      </c>
      <c r="F133" s="430">
        <v>41504</v>
      </c>
      <c r="G133" s="262">
        <v>1311</v>
      </c>
      <c r="H133" s="548">
        <f t="shared" si="4"/>
        <v>0</v>
      </c>
      <c r="I133" s="54"/>
      <c r="J133" s="54"/>
    </row>
    <row r="134" spans="1:10" x14ac:dyDescent="0.25">
      <c r="A134" s="554"/>
      <c r="B134" s="718" t="s">
        <v>958</v>
      </c>
      <c r="C134" s="718" t="s">
        <v>772</v>
      </c>
      <c r="D134" s="313" t="s">
        <v>567</v>
      </c>
      <c r="E134" s="262">
        <v>2366</v>
      </c>
      <c r="F134" s="430">
        <v>41492</v>
      </c>
      <c r="G134" s="262">
        <v>2366</v>
      </c>
      <c r="H134" s="548">
        <f t="shared" si="4"/>
        <v>0</v>
      </c>
      <c r="I134" s="54"/>
      <c r="J134" s="54"/>
    </row>
    <row r="135" spans="1:10" x14ac:dyDescent="0.25">
      <c r="A135" s="554"/>
      <c r="B135" s="717" t="s">
        <v>959</v>
      </c>
      <c r="C135" s="717" t="s">
        <v>960</v>
      </c>
      <c r="D135" s="313" t="s">
        <v>628</v>
      </c>
      <c r="E135" s="262">
        <v>506.5</v>
      </c>
      <c r="F135" s="430">
        <v>41492</v>
      </c>
      <c r="G135" s="262">
        <v>506.5</v>
      </c>
      <c r="H135" s="548">
        <f t="shared" si="4"/>
        <v>0</v>
      </c>
      <c r="I135" s="54"/>
      <c r="J135" s="54"/>
    </row>
    <row r="136" spans="1:10" x14ac:dyDescent="0.25">
      <c r="A136" s="554"/>
      <c r="B136" s="718" t="s">
        <v>961</v>
      </c>
      <c r="C136" s="718" t="s">
        <v>960</v>
      </c>
      <c r="D136" s="313" t="s">
        <v>682</v>
      </c>
      <c r="E136" s="262">
        <v>500</v>
      </c>
      <c r="F136" s="430">
        <v>41492</v>
      </c>
      <c r="G136" s="262">
        <v>500</v>
      </c>
      <c r="H136" s="548">
        <f t="shared" si="4"/>
        <v>0</v>
      </c>
      <c r="I136" s="54"/>
      <c r="J136" s="54"/>
    </row>
    <row r="137" spans="1:10" x14ac:dyDescent="0.25">
      <c r="A137" s="554">
        <v>41493</v>
      </c>
      <c r="B137" s="717" t="s">
        <v>962</v>
      </c>
      <c r="C137" s="717" t="s">
        <v>960</v>
      </c>
      <c r="D137" s="313" t="s">
        <v>573</v>
      </c>
      <c r="E137" s="262">
        <v>2583.6999999999998</v>
      </c>
      <c r="F137" s="430">
        <v>41494</v>
      </c>
      <c r="G137" s="262">
        <v>2583.6999999999998</v>
      </c>
      <c r="H137" s="548">
        <f t="shared" si="4"/>
        <v>0</v>
      </c>
      <c r="I137" s="54"/>
      <c r="J137" s="54"/>
    </row>
    <row r="138" spans="1:10" x14ac:dyDescent="0.25">
      <c r="A138" s="554"/>
      <c r="B138" s="718" t="s">
        <v>963</v>
      </c>
      <c r="C138" s="718" t="s">
        <v>960</v>
      </c>
      <c r="D138" s="313" t="s">
        <v>3</v>
      </c>
      <c r="E138" s="262">
        <v>2504</v>
      </c>
      <c r="F138" s="430">
        <v>41494</v>
      </c>
      <c r="G138" s="262">
        <v>2504</v>
      </c>
      <c r="H138" s="548">
        <f t="shared" si="4"/>
        <v>0</v>
      </c>
      <c r="I138" s="54"/>
      <c r="J138" s="54"/>
    </row>
    <row r="139" spans="1:10" x14ac:dyDescent="0.25">
      <c r="A139" s="554"/>
      <c r="B139" s="717" t="s">
        <v>964</v>
      </c>
      <c r="C139" s="717" t="s">
        <v>960</v>
      </c>
      <c r="D139" s="441" t="s">
        <v>1445</v>
      </c>
      <c r="E139" s="443">
        <v>540.5</v>
      </c>
      <c r="F139" s="430">
        <v>41494</v>
      </c>
      <c r="G139" s="262">
        <v>540.5</v>
      </c>
      <c r="H139" s="548">
        <f t="shared" si="4"/>
        <v>0</v>
      </c>
      <c r="I139" s="54"/>
      <c r="J139" s="54"/>
    </row>
    <row r="140" spans="1:10" x14ac:dyDescent="0.25">
      <c r="A140" s="554"/>
      <c r="B140" s="718" t="s">
        <v>965</v>
      </c>
      <c r="C140" s="718" t="s">
        <v>960</v>
      </c>
      <c r="D140" s="313" t="s">
        <v>1447</v>
      </c>
      <c r="E140" s="262">
        <v>878</v>
      </c>
      <c r="F140" s="430">
        <v>41493</v>
      </c>
      <c r="G140" s="262">
        <v>878</v>
      </c>
      <c r="H140" s="548">
        <f t="shared" si="4"/>
        <v>0</v>
      </c>
      <c r="I140" s="54"/>
      <c r="J140" s="54"/>
    </row>
    <row r="141" spans="1:10" x14ac:dyDescent="0.25">
      <c r="A141" s="554"/>
      <c r="B141" s="717" t="s">
        <v>966</v>
      </c>
      <c r="C141" s="717" t="s">
        <v>960</v>
      </c>
      <c r="D141" s="441" t="s">
        <v>1449</v>
      </c>
      <c r="E141" s="443">
        <v>622</v>
      </c>
      <c r="F141" s="430">
        <v>41494</v>
      </c>
      <c r="G141" s="443">
        <v>622</v>
      </c>
      <c r="H141" s="548">
        <f t="shared" si="4"/>
        <v>0</v>
      </c>
      <c r="I141" s="54"/>
      <c r="J141" s="54"/>
    </row>
    <row r="142" spans="1:10" x14ac:dyDescent="0.25">
      <c r="A142" s="554"/>
      <c r="B142" s="718" t="s">
        <v>967</v>
      </c>
      <c r="C142" s="718" t="s">
        <v>960</v>
      </c>
      <c r="D142" s="441" t="s">
        <v>604</v>
      </c>
      <c r="E142" s="443">
        <v>555.5</v>
      </c>
      <c r="F142" s="430">
        <v>41494</v>
      </c>
      <c r="G142" s="443">
        <v>555.5</v>
      </c>
      <c r="H142" s="548">
        <f t="shared" si="4"/>
        <v>0</v>
      </c>
      <c r="I142" s="54"/>
      <c r="J142" s="54"/>
    </row>
    <row r="143" spans="1:10" x14ac:dyDescent="0.25">
      <c r="A143" s="554"/>
      <c r="B143" s="717" t="s">
        <v>968</v>
      </c>
      <c r="C143" s="717" t="s">
        <v>960</v>
      </c>
      <c r="D143" s="313" t="s">
        <v>69</v>
      </c>
      <c r="E143" s="262">
        <v>4921</v>
      </c>
      <c r="F143" s="430">
        <v>41494</v>
      </c>
      <c r="G143" s="262">
        <v>4921</v>
      </c>
      <c r="H143" s="548">
        <f t="shared" si="4"/>
        <v>0</v>
      </c>
      <c r="I143" s="54"/>
      <c r="J143" s="54"/>
    </row>
    <row r="144" spans="1:10" x14ac:dyDescent="0.25">
      <c r="A144" s="554"/>
      <c r="B144" s="718" t="s">
        <v>969</v>
      </c>
      <c r="C144" s="718" t="s">
        <v>960</v>
      </c>
      <c r="D144" s="313" t="s">
        <v>562</v>
      </c>
      <c r="E144" s="262">
        <v>925</v>
      </c>
      <c r="F144" s="430">
        <v>41493</v>
      </c>
      <c r="G144" s="262">
        <v>925</v>
      </c>
      <c r="H144" s="548">
        <f t="shared" si="4"/>
        <v>0</v>
      </c>
      <c r="I144" s="54"/>
      <c r="J144" s="54"/>
    </row>
    <row r="145" spans="1:10" x14ac:dyDescent="0.25">
      <c r="A145" s="554"/>
      <c r="B145" s="717" t="s">
        <v>970</v>
      </c>
      <c r="C145" s="717" t="s">
        <v>960</v>
      </c>
      <c r="D145" s="313" t="s">
        <v>573</v>
      </c>
      <c r="E145" s="262">
        <v>246.6</v>
      </c>
      <c r="F145" s="430">
        <v>41494</v>
      </c>
      <c r="G145" s="262">
        <v>246.6</v>
      </c>
      <c r="H145" s="548">
        <f t="shared" si="4"/>
        <v>0</v>
      </c>
      <c r="I145" s="54"/>
      <c r="J145" s="54"/>
    </row>
    <row r="146" spans="1:10" x14ac:dyDescent="0.25">
      <c r="A146" s="554"/>
      <c r="B146" s="718" t="s">
        <v>971</v>
      </c>
      <c r="C146" s="718" t="s">
        <v>960</v>
      </c>
      <c r="D146" s="313" t="s">
        <v>134</v>
      </c>
      <c r="E146" s="262">
        <v>1542</v>
      </c>
      <c r="F146" s="430">
        <v>41499</v>
      </c>
      <c r="G146" s="262">
        <v>1542</v>
      </c>
      <c r="H146" s="548">
        <f t="shared" si="4"/>
        <v>0</v>
      </c>
      <c r="I146" s="54"/>
      <c r="J146" s="54"/>
    </row>
    <row r="147" spans="1:10" x14ac:dyDescent="0.25">
      <c r="A147" s="554"/>
      <c r="B147" s="717" t="s">
        <v>972</v>
      </c>
      <c r="C147" s="717" t="s">
        <v>960</v>
      </c>
      <c r="D147" s="313" t="s">
        <v>29</v>
      </c>
      <c r="E147" s="262">
        <v>2865</v>
      </c>
      <c r="F147" s="430">
        <v>41493</v>
      </c>
      <c r="G147" s="262">
        <v>2865</v>
      </c>
      <c r="H147" s="548">
        <f t="shared" si="4"/>
        <v>0</v>
      </c>
      <c r="I147" s="54"/>
      <c r="J147" s="54"/>
    </row>
    <row r="148" spans="1:10" x14ac:dyDescent="0.25">
      <c r="A148" s="554"/>
      <c r="B148" s="718" t="s">
        <v>973</v>
      </c>
      <c r="C148" s="718" t="s">
        <v>960</v>
      </c>
      <c r="D148" s="313" t="s">
        <v>609</v>
      </c>
      <c r="E148" s="262">
        <v>3524</v>
      </c>
      <c r="F148" s="430">
        <v>41494</v>
      </c>
      <c r="G148" s="262">
        <v>3524</v>
      </c>
      <c r="H148" s="548">
        <f t="shared" si="4"/>
        <v>0</v>
      </c>
      <c r="I148" s="54"/>
      <c r="J148" s="54"/>
    </row>
    <row r="149" spans="1:10" x14ac:dyDescent="0.25">
      <c r="A149" s="554"/>
      <c r="B149" s="717" t="s">
        <v>974</v>
      </c>
      <c r="C149" s="717" t="s">
        <v>960</v>
      </c>
      <c r="D149" s="313" t="s">
        <v>6</v>
      </c>
      <c r="E149" s="262">
        <v>86.5</v>
      </c>
      <c r="F149" s="430">
        <v>41493</v>
      </c>
      <c r="G149" s="262">
        <v>86.5</v>
      </c>
      <c r="H149" s="548">
        <f t="shared" si="4"/>
        <v>0</v>
      </c>
      <c r="I149" s="54"/>
      <c r="J149" s="54"/>
    </row>
    <row r="150" spans="1:10" x14ac:dyDescent="0.25">
      <c r="A150" s="554"/>
      <c r="B150" s="718" t="s">
        <v>975</v>
      </c>
      <c r="C150" s="718" t="s">
        <v>960</v>
      </c>
      <c r="D150" s="313" t="s">
        <v>17</v>
      </c>
      <c r="E150" s="262">
        <v>3867.5</v>
      </c>
      <c r="F150" s="430">
        <v>41494</v>
      </c>
      <c r="G150" s="262">
        <v>3867.5</v>
      </c>
      <c r="H150" s="548">
        <f t="shared" si="4"/>
        <v>0</v>
      </c>
      <c r="I150" s="54"/>
      <c r="J150" s="54"/>
    </row>
    <row r="151" spans="1:10" x14ac:dyDescent="0.25">
      <c r="A151" s="554"/>
      <c r="B151" s="717" t="s">
        <v>976</v>
      </c>
      <c r="C151" s="717" t="s">
        <v>960</v>
      </c>
      <c r="D151" s="313" t="s">
        <v>675</v>
      </c>
      <c r="E151" s="262">
        <v>2749</v>
      </c>
      <c r="F151" s="430">
        <v>41494</v>
      </c>
      <c r="G151" s="262">
        <v>2749</v>
      </c>
      <c r="H151" s="548">
        <f t="shared" si="4"/>
        <v>0</v>
      </c>
      <c r="I151" s="54"/>
      <c r="J151" s="54"/>
    </row>
    <row r="152" spans="1:10" x14ac:dyDescent="0.25">
      <c r="A152" s="554"/>
      <c r="B152" s="718" t="s">
        <v>977</v>
      </c>
      <c r="C152" s="718" t="s">
        <v>960</v>
      </c>
      <c r="D152" s="313" t="s">
        <v>5</v>
      </c>
      <c r="E152" s="262">
        <v>1380</v>
      </c>
      <c r="F152" s="430">
        <v>41505</v>
      </c>
      <c r="G152" s="262">
        <v>1380</v>
      </c>
      <c r="H152" s="548">
        <f t="shared" si="4"/>
        <v>0</v>
      </c>
      <c r="I152" s="54"/>
      <c r="J152" s="54"/>
    </row>
    <row r="153" spans="1:10" x14ac:dyDescent="0.25">
      <c r="A153" s="554"/>
      <c r="B153" s="717" t="s">
        <v>978</v>
      </c>
      <c r="C153" s="717" t="s">
        <v>960</v>
      </c>
      <c r="D153" s="441" t="s">
        <v>768</v>
      </c>
      <c r="E153" s="443">
        <v>2106</v>
      </c>
      <c r="F153" s="430">
        <v>41494</v>
      </c>
      <c r="G153" s="443">
        <v>2100</v>
      </c>
      <c r="H153" s="548">
        <f t="shared" si="4"/>
        <v>6</v>
      </c>
      <c r="I153" s="54"/>
      <c r="J153" s="54"/>
    </row>
    <row r="154" spans="1:10" x14ac:dyDescent="0.25">
      <c r="A154" s="554"/>
      <c r="B154" s="718" t="s">
        <v>979</v>
      </c>
      <c r="C154" s="718" t="s">
        <v>960</v>
      </c>
      <c r="D154" s="313" t="s">
        <v>624</v>
      </c>
      <c r="E154" s="262">
        <v>1470</v>
      </c>
      <c r="F154" s="430">
        <v>41494</v>
      </c>
      <c r="G154" s="262">
        <v>1470</v>
      </c>
      <c r="H154" s="548">
        <f t="shared" si="4"/>
        <v>0</v>
      </c>
      <c r="I154" s="54"/>
      <c r="J154" s="54"/>
    </row>
    <row r="155" spans="1:10" x14ac:dyDescent="0.25">
      <c r="A155" s="554"/>
      <c r="B155" s="717" t="s">
        <v>980</v>
      </c>
      <c r="C155" s="717" t="s">
        <v>960</v>
      </c>
      <c r="D155" s="313" t="s">
        <v>682</v>
      </c>
      <c r="E155" s="262">
        <v>452</v>
      </c>
      <c r="F155" s="313">
        <v>41494</v>
      </c>
      <c r="G155" s="262">
        <v>452</v>
      </c>
      <c r="H155" s="548">
        <f t="shared" si="4"/>
        <v>0</v>
      </c>
      <c r="I155" s="54"/>
      <c r="J155" s="54"/>
    </row>
    <row r="156" spans="1:10" x14ac:dyDescent="0.25">
      <c r="A156" s="554"/>
      <c r="B156" s="718" t="s">
        <v>981</v>
      </c>
      <c r="C156" s="718" t="s">
        <v>960</v>
      </c>
      <c r="D156" s="313" t="s">
        <v>446</v>
      </c>
      <c r="E156" s="262">
        <v>27456</v>
      </c>
      <c r="F156" s="313">
        <v>41504</v>
      </c>
      <c r="G156" s="262">
        <v>27456</v>
      </c>
      <c r="H156" s="548">
        <f t="shared" si="4"/>
        <v>0</v>
      </c>
      <c r="I156" s="54"/>
      <c r="J156" s="54"/>
    </row>
    <row r="157" spans="1:10" x14ac:dyDescent="0.25">
      <c r="A157" s="554"/>
      <c r="B157" s="717" t="s">
        <v>982</v>
      </c>
      <c r="C157" s="717" t="s">
        <v>960</v>
      </c>
      <c r="D157" s="441" t="s">
        <v>628</v>
      </c>
      <c r="E157" s="443">
        <v>739.5</v>
      </c>
      <c r="F157" s="313">
        <v>41494</v>
      </c>
      <c r="G157" s="262">
        <v>739.5</v>
      </c>
      <c r="H157" s="548">
        <f t="shared" si="4"/>
        <v>0</v>
      </c>
      <c r="I157" s="54"/>
      <c r="J157" s="54"/>
    </row>
    <row r="158" spans="1:10" x14ac:dyDescent="0.25">
      <c r="A158" s="554"/>
      <c r="B158" s="718" t="s">
        <v>983</v>
      </c>
      <c r="C158" s="718" t="s">
        <v>960</v>
      </c>
      <c r="D158" s="313" t="s">
        <v>15</v>
      </c>
      <c r="E158" s="262">
        <v>10257</v>
      </c>
      <c r="F158" s="313">
        <v>41500</v>
      </c>
      <c r="G158" s="262">
        <v>10257</v>
      </c>
      <c r="H158" s="548">
        <f t="shared" si="4"/>
        <v>0</v>
      </c>
      <c r="I158" s="54"/>
      <c r="J158" s="54"/>
    </row>
    <row r="159" spans="1:10" x14ac:dyDescent="0.25">
      <c r="A159" s="554"/>
      <c r="B159" s="717" t="s">
        <v>984</v>
      </c>
      <c r="C159" s="717" t="s">
        <v>960</v>
      </c>
      <c r="D159" s="441" t="s">
        <v>1775</v>
      </c>
      <c r="E159" s="443">
        <v>4000</v>
      </c>
      <c r="F159" s="313">
        <v>41493</v>
      </c>
      <c r="G159" s="262">
        <v>4000</v>
      </c>
      <c r="H159" s="548">
        <f t="shared" si="4"/>
        <v>0</v>
      </c>
      <c r="I159" s="54"/>
      <c r="J159" s="54"/>
    </row>
    <row r="160" spans="1:10" x14ac:dyDescent="0.25">
      <c r="A160" s="554"/>
      <c r="B160" s="718" t="s">
        <v>985</v>
      </c>
      <c r="C160" s="718" t="s">
        <v>960</v>
      </c>
      <c r="D160" s="441" t="s">
        <v>604</v>
      </c>
      <c r="E160" s="443">
        <v>570.79999999999995</v>
      </c>
      <c r="F160" s="313">
        <v>41494</v>
      </c>
      <c r="G160" s="262">
        <v>570.79999999999995</v>
      </c>
      <c r="H160" s="548">
        <f t="shared" si="4"/>
        <v>0</v>
      </c>
      <c r="I160" s="54"/>
      <c r="J160" s="54"/>
    </row>
    <row r="161" spans="1:10" x14ac:dyDescent="0.25">
      <c r="A161" s="554">
        <v>41494</v>
      </c>
      <c r="B161" s="717" t="s">
        <v>986</v>
      </c>
      <c r="C161" s="717" t="s">
        <v>960</v>
      </c>
      <c r="D161" s="313" t="s">
        <v>1445</v>
      </c>
      <c r="E161" s="262">
        <v>855</v>
      </c>
      <c r="F161" s="313">
        <v>41494</v>
      </c>
      <c r="G161" s="262">
        <v>855</v>
      </c>
      <c r="H161" s="548">
        <f t="shared" si="4"/>
        <v>0</v>
      </c>
      <c r="I161" s="54"/>
      <c r="J161" s="54"/>
    </row>
    <row r="162" spans="1:10" x14ac:dyDescent="0.25">
      <c r="A162" s="554"/>
      <c r="B162" s="718" t="s">
        <v>987</v>
      </c>
      <c r="C162" s="718" t="s">
        <v>960</v>
      </c>
      <c r="D162" s="313" t="s">
        <v>3</v>
      </c>
      <c r="E162" s="262">
        <v>2108</v>
      </c>
      <c r="F162" s="313">
        <v>41494</v>
      </c>
      <c r="G162" s="262">
        <v>2108</v>
      </c>
      <c r="H162" s="548">
        <f t="shared" si="4"/>
        <v>0</v>
      </c>
      <c r="I162" s="54"/>
      <c r="J162" s="54"/>
    </row>
    <row r="163" spans="1:10" x14ac:dyDescent="0.25">
      <c r="A163" s="554"/>
      <c r="B163" s="717" t="s">
        <v>988</v>
      </c>
      <c r="C163" s="717" t="s">
        <v>960</v>
      </c>
      <c r="D163" s="441" t="s">
        <v>573</v>
      </c>
      <c r="E163" s="443">
        <v>3213</v>
      </c>
      <c r="F163" s="313">
        <v>41494</v>
      </c>
      <c r="G163" s="262">
        <v>3213</v>
      </c>
      <c r="H163" s="548">
        <f t="shared" si="4"/>
        <v>0</v>
      </c>
      <c r="I163" s="54"/>
      <c r="J163" s="54"/>
    </row>
    <row r="164" spans="1:10" x14ac:dyDescent="0.25">
      <c r="A164" s="554"/>
      <c r="B164" s="718" t="s">
        <v>989</v>
      </c>
      <c r="C164" s="718" t="s">
        <v>960</v>
      </c>
      <c r="D164" s="441" t="s">
        <v>5</v>
      </c>
      <c r="E164" s="443">
        <v>1380</v>
      </c>
      <c r="F164" s="313">
        <v>41505</v>
      </c>
      <c r="G164" s="262">
        <v>1380</v>
      </c>
      <c r="H164" s="548">
        <f t="shared" si="4"/>
        <v>0</v>
      </c>
      <c r="I164" s="54"/>
      <c r="J164" s="54"/>
    </row>
    <row r="165" spans="1:10" x14ac:dyDescent="0.25">
      <c r="A165" s="554"/>
      <c r="B165" s="717" t="s">
        <v>990</v>
      </c>
      <c r="C165" s="717" t="s">
        <v>960</v>
      </c>
      <c r="D165" s="441" t="s">
        <v>1447</v>
      </c>
      <c r="E165" s="443">
        <v>1079</v>
      </c>
      <c r="F165" s="313">
        <v>41499</v>
      </c>
      <c r="G165" s="262">
        <v>1079</v>
      </c>
      <c r="H165" s="548">
        <f t="shared" si="4"/>
        <v>0</v>
      </c>
      <c r="I165" s="54"/>
      <c r="J165" s="54"/>
    </row>
    <row r="166" spans="1:10" x14ac:dyDescent="0.25">
      <c r="A166" s="554"/>
      <c r="B166" s="718" t="s">
        <v>991</v>
      </c>
      <c r="C166" s="718" t="s">
        <v>960</v>
      </c>
      <c r="D166" s="441" t="s">
        <v>17</v>
      </c>
      <c r="E166" s="443">
        <v>2392.5</v>
      </c>
      <c r="F166" s="313">
        <v>41495</v>
      </c>
      <c r="G166" s="262">
        <v>2392.5</v>
      </c>
      <c r="H166" s="548">
        <f t="shared" si="4"/>
        <v>0</v>
      </c>
      <c r="I166" s="54"/>
      <c r="J166" s="54"/>
    </row>
    <row r="167" spans="1:10" x14ac:dyDescent="0.25">
      <c r="A167" s="554"/>
      <c r="B167" s="717" t="s">
        <v>992</v>
      </c>
      <c r="C167" s="717" t="s">
        <v>960</v>
      </c>
      <c r="D167" s="313" t="s">
        <v>1449</v>
      </c>
      <c r="E167" s="262">
        <v>675</v>
      </c>
      <c r="F167" s="313">
        <v>41494</v>
      </c>
      <c r="G167" s="262">
        <v>675</v>
      </c>
      <c r="H167" s="548">
        <f t="shared" si="4"/>
        <v>0</v>
      </c>
      <c r="I167" s="54"/>
      <c r="J167" s="54"/>
    </row>
    <row r="168" spans="1:10" x14ac:dyDescent="0.25">
      <c r="A168" s="554"/>
      <c r="B168" s="718" t="s">
        <v>993</v>
      </c>
      <c r="C168" s="718" t="s">
        <v>960</v>
      </c>
      <c r="D168" s="313" t="s">
        <v>604</v>
      </c>
      <c r="E168" s="262">
        <v>793</v>
      </c>
      <c r="F168" s="313">
        <v>41494</v>
      </c>
      <c r="G168" s="262">
        <v>793</v>
      </c>
      <c r="H168" s="548">
        <f t="shared" si="4"/>
        <v>0</v>
      </c>
      <c r="I168" s="54"/>
      <c r="J168" s="54"/>
    </row>
    <row r="169" spans="1:10" x14ac:dyDescent="0.25">
      <c r="A169" s="554"/>
      <c r="B169" s="717" t="s">
        <v>994</v>
      </c>
      <c r="C169" s="717" t="s">
        <v>960</v>
      </c>
      <c r="D169" s="755" t="s">
        <v>1450</v>
      </c>
      <c r="E169" s="97">
        <v>0</v>
      </c>
      <c r="F169" s="313"/>
      <c r="H169" s="548">
        <f t="shared" si="4"/>
        <v>0</v>
      </c>
      <c r="I169" s="54"/>
      <c r="J169" s="54"/>
    </row>
    <row r="170" spans="1:10" x14ac:dyDescent="0.25">
      <c r="A170" s="554"/>
      <c r="B170" s="718" t="s">
        <v>995</v>
      </c>
      <c r="C170" s="718" t="s">
        <v>960</v>
      </c>
      <c r="D170" s="313" t="s">
        <v>69</v>
      </c>
      <c r="E170" s="262">
        <v>5349</v>
      </c>
      <c r="F170" s="313">
        <v>41494</v>
      </c>
      <c r="G170" s="262">
        <v>5349</v>
      </c>
      <c r="H170" s="548">
        <f t="shared" si="4"/>
        <v>0</v>
      </c>
      <c r="I170" s="54"/>
      <c r="J170" s="54"/>
    </row>
    <row r="171" spans="1:10" ht="15" x14ac:dyDescent="0.25">
      <c r="A171" s="566"/>
      <c r="B171" s="717" t="s">
        <v>996</v>
      </c>
      <c r="C171" s="717" t="s">
        <v>960</v>
      </c>
      <c r="D171" s="313" t="s">
        <v>598</v>
      </c>
      <c r="E171" s="262">
        <v>3027</v>
      </c>
      <c r="F171" s="313">
        <v>41494</v>
      </c>
      <c r="G171" s="262">
        <v>3027</v>
      </c>
      <c r="H171" s="548">
        <f t="shared" si="4"/>
        <v>0</v>
      </c>
      <c r="I171" s="54"/>
      <c r="J171" s="54"/>
    </row>
    <row r="172" spans="1:10" ht="15" x14ac:dyDescent="0.25">
      <c r="A172" s="566"/>
      <c r="B172" s="718" t="s">
        <v>997</v>
      </c>
      <c r="C172" s="718" t="s">
        <v>960</v>
      </c>
      <c r="D172" s="313" t="s">
        <v>682</v>
      </c>
      <c r="E172" s="262">
        <v>675.5</v>
      </c>
      <c r="F172" s="313">
        <v>41494</v>
      </c>
      <c r="G172" s="262">
        <v>675.5</v>
      </c>
      <c r="H172" s="548">
        <f t="shared" si="4"/>
        <v>0</v>
      </c>
      <c r="I172" s="54"/>
      <c r="J172" s="54"/>
    </row>
    <row r="173" spans="1:10" ht="15" x14ac:dyDescent="0.25">
      <c r="A173" s="566"/>
      <c r="B173" s="717" t="s">
        <v>998</v>
      </c>
      <c r="C173" s="717" t="s">
        <v>960</v>
      </c>
      <c r="D173" s="313" t="s">
        <v>29</v>
      </c>
      <c r="E173" s="262">
        <v>2961</v>
      </c>
      <c r="F173" s="313">
        <v>41494</v>
      </c>
      <c r="G173" s="262">
        <v>2961</v>
      </c>
      <c r="H173" s="548">
        <f t="shared" si="4"/>
        <v>0</v>
      </c>
      <c r="I173" s="54"/>
      <c r="J173" s="54"/>
    </row>
    <row r="174" spans="1:10" ht="15" x14ac:dyDescent="0.25">
      <c r="A174" s="566"/>
      <c r="B174" s="718" t="s">
        <v>999</v>
      </c>
      <c r="C174" s="718" t="s">
        <v>960</v>
      </c>
      <c r="D174" s="313" t="s">
        <v>628</v>
      </c>
      <c r="E174" s="262">
        <v>753</v>
      </c>
      <c r="F174" s="313">
        <v>41494</v>
      </c>
      <c r="G174" s="262">
        <v>753</v>
      </c>
      <c r="H174" s="548">
        <f t="shared" si="4"/>
        <v>0</v>
      </c>
      <c r="I174" s="54"/>
      <c r="J174" s="54"/>
    </row>
    <row r="175" spans="1:10" x14ac:dyDescent="0.25">
      <c r="A175" s="567"/>
      <c r="B175" s="717" t="s">
        <v>1000</v>
      </c>
      <c r="C175" s="717" t="s">
        <v>960</v>
      </c>
      <c r="D175" s="313" t="s">
        <v>29</v>
      </c>
      <c r="E175" s="262">
        <v>280</v>
      </c>
      <c r="F175" s="313">
        <v>41494</v>
      </c>
      <c r="G175" s="262">
        <v>280</v>
      </c>
      <c r="H175" s="548">
        <f t="shared" si="4"/>
        <v>0</v>
      </c>
      <c r="I175" s="54"/>
      <c r="J175" s="54"/>
    </row>
    <row r="176" spans="1:10" x14ac:dyDescent="0.25">
      <c r="A176" s="554"/>
      <c r="B176" s="718" t="s">
        <v>1001</v>
      </c>
      <c r="C176" s="718" t="s">
        <v>960</v>
      </c>
      <c r="D176" s="313" t="s">
        <v>1453</v>
      </c>
      <c r="E176" s="262">
        <v>4382.3999999999996</v>
      </c>
      <c r="F176" s="313">
        <v>41494</v>
      </c>
      <c r="G176" s="262">
        <v>4382.3999999999996</v>
      </c>
      <c r="H176" s="548">
        <f t="shared" si="4"/>
        <v>0</v>
      </c>
      <c r="I176" s="54"/>
      <c r="J176" s="54"/>
    </row>
    <row r="177" spans="1:10" x14ac:dyDescent="0.25">
      <c r="A177" s="554"/>
      <c r="B177" s="717" t="s">
        <v>1002</v>
      </c>
      <c r="C177" s="717" t="s">
        <v>960</v>
      </c>
      <c r="D177" s="313" t="s">
        <v>446</v>
      </c>
      <c r="E177" s="262">
        <v>1653</v>
      </c>
      <c r="F177" s="313">
        <v>41504</v>
      </c>
      <c r="G177" s="262">
        <v>1653</v>
      </c>
      <c r="H177" s="548">
        <f t="shared" si="4"/>
        <v>0</v>
      </c>
      <c r="I177" s="54"/>
      <c r="J177" s="54"/>
    </row>
    <row r="178" spans="1:10" x14ac:dyDescent="0.25">
      <c r="A178" s="554"/>
      <c r="B178" s="718" t="s">
        <v>1003</v>
      </c>
      <c r="C178" s="718" t="s">
        <v>960</v>
      </c>
      <c r="D178" s="313" t="s">
        <v>567</v>
      </c>
      <c r="E178" s="262">
        <v>3763.64</v>
      </c>
      <c r="F178" s="313">
        <v>41494</v>
      </c>
      <c r="G178" s="262">
        <v>3763.64</v>
      </c>
      <c r="H178" s="548">
        <f t="shared" si="4"/>
        <v>0</v>
      </c>
      <c r="I178" s="54"/>
      <c r="J178" s="54"/>
    </row>
    <row r="179" spans="1:10" x14ac:dyDescent="0.25">
      <c r="A179" s="554"/>
      <c r="B179" s="717" t="s">
        <v>1004</v>
      </c>
      <c r="C179" s="717" t="s">
        <v>960</v>
      </c>
      <c r="D179" s="313" t="s">
        <v>622</v>
      </c>
      <c r="E179" s="262">
        <v>5822</v>
      </c>
      <c r="F179" s="313">
        <v>41494</v>
      </c>
      <c r="G179" s="262">
        <v>5822</v>
      </c>
      <c r="H179" s="548">
        <f t="shared" si="4"/>
        <v>0</v>
      </c>
      <c r="I179" s="54"/>
      <c r="J179" s="54"/>
    </row>
    <row r="180" spans="1:10" x14ac:dyDescent="0.25">
      <c r="A180" s="554"/>
      <c r="B180" s="718" t="s">
        <v>1005</v>
      </c>
      <c r="C180" s="718" t="s">
        <v>960</v>
      </c>
      <c r="D180" s="313" t="s">
        <v>567</v>
      </c>
      <c r="E180" s="262">
        <v>3170</v>
      </c>
      <c r="F180" s="313">
        <v>41494</v>
      </c>
      <c r="G180" s="262">
        <v>3170</v>
      </c>
      <c r="H180" s="548">
        <f t="shared" si="4"/>
        <v>0</v>
      </c>
      <c r="I180" s="54"/>
      <c r="J180" s="54"/>
    </row>
    <row r="181" spans="1:10" x14ac:dyDescent="0.25">
      <c r="A181" s="554"/>
      <c r="B181" s="565"/>
      <c r="C181" s="568"/>
      <c r="D181" s="313" t="s">
        <v>481</v>
      </c>
      <c r="F181" s="313"/>
      <c r="H181" s="548">
        <f t="shared" si="4"/>
        <v>0</v>
      </c>
      <c r="I181" s="54"/>
      <c r="J181" s="54"/>
    </row>
    <row r="182" spans="1:10" x14ac:dyDescent="0.25">
      <c r="B182" s="276"/>
      <c r="C182" s="276"/>
      <c r="D182" s="313" t="s">
        <v>481</v>
      </c>
      <c r="F182" s="313"/>
      <c r="H182" s="262"/>
      <c r="I182" s="54"/>
      <c r="J182" s="54"/>
    </row>
    <row r="183" spans="1:10" x14ac:dyDescent="0.25">
      <c r="B183" s="276"/>
      <c r="C183" s="276"/>
      <c r="D183" s="313" t="s">
        <v>487</v>
      </c>
      <c r="F183" s="313"/>
      <c r="H183" s="262"/>
      <c r="I183" s="54"/>
      <c r="J183" s="54"/>
    </row>
    <row r="184" spans="1:10" ht="18.75" x14ac:dyDescent="0.3">
      <c r="A184" s="914" t="str">
        <f>A123</f>
        <v>REMISIONES DE    AGOSTO     2 0  1 3</v>
      </c>
      <c r="B184" s="914"/>
      <c r="C184" s="914"/>
      <c r="D184" s="914"/>
      <c r="E184" s="914"/>
      <c r="F184" s="914"/>
      <c r="I184" s="54"/>
      <c r="J184" s="54"/>
    </row>
    <row r="185" spans="1:10" ht="35.25" thickBot="1" x14ac:dyDescent="0.35">
      <c r="A185" s="575" t="s">
        <v>0</v>
      </c>
      <c r="B185" s="45" t="s">
        <v>1</v>
      </c>
      <c r="C185" s="45"/>
      <c r="D185" s="53" t="s">
        <v>680</v>
      </c>
      <c r="E185" s="41" t="s">
        <v>2</v>
      </c>
      <c r="F185" s="4" t="s">
        <v>8</v>
      </c>
      <c r="G185" s="50" t="s">
        <v>9</v>
      </c>
      <c r="H185" s="576" t="s">
        <v>10</v>
      </c>
      <c r="I185" s="54"/>
      <c r="J185" s="54"/>
    </row>
    <row r="186" spans="1:10" ht="16.5" thickTop="1" x14ac:dyDescent="0.25">
      <c r="A186" s="554">
        <v>41495</v>
      </c>
      <c r="B186" s="718" t="s">
        <v>1006</v>
      </c>
      <c r="C186" s="718" t="s">
        <v>960</v>
      </c>
      <c r="D186" s="313" t="s">
        <v>1445</v>
      </c>
      <c r="E186" s="262">
        <v>641.5</v>
      </c>
      <c r="F186" s="313">
        <v>41495</v>
      </c>
      <c r="G186" s="262">
        <v>641.5</v>
      </c>
      <c r="H186" s="548">
        <f t="shared" si="4"/>
        <v>0</v>
      </c>
      <c r="I186" s="54"/>
      <c r="J186" s="54"/>
    </row>
    <row r="187" spans="1:10" x14ac:dyDescent="0.25">
      <c r="A187" s="554"/>
      <c r="B187" s="718" t="s">
        <v>1007</v>
      </c>
      <c r="C187" s="718" t="s">
        <v>960</v>
      </c>
      <c r="D187" s="313" t="s">
        <v>573</v>
      </c>
      <c r="E187" s="262">
        <v>6366.5</v>
      </c>
      <c r="F187" s="313">
        <v>41495</v>
      </c>
      <c r="G187" s="262">
        <v>6366.5</v>
      </c>
      <c r="H187" s="548">
        <f t="shared" si="4"/>
        <v>0</v>
      </c>
      <c r="I187" s="54"/>
      <c r="J187" s="54"/>
    </row>
    <row r="188" spans="1:10" x14ac:dyDescent="0.25">
      <c r="A188" s="554"/>
      <c r="B188" s="718" t="s">
        <v>1008</v>
      </c>
      <c r="C188" s="718" t="s">
        <v>960</v>
      </c>
      <c r="D188" s="441" t="s">
        <v>5</v>
      </c>
      <c r="E188" s="443">
        <v>2760</v>
      </c>
      <c r="F188" s="313">
        <v>41505</v>
      </c>
      <c r="G188" s="262">
        <v>2760</v>
      </c>
      <c r="H188" s="548">
        <f t="shared" si="4"/>
        <v>0</v>
      </c>
      <c r="I188" s="54"/>
      <c r="J188" s="54"/>
    </row>
    <row r="189" spans="1:10" x14ac:dyDescent="0.25">
      <c r="A189" s="554"/>
      <c r="B189" s="718" t="s">
        <v>1009</v>
      </c>
      <c r="C189" s="718" t="s">
        <v>960</v>
      </c>
      <c r="D189" s="313" t="s">
        <v>1447</v>
      </c>
      <c r="E189" s="262">
        <v>1850</v>
      </c>
      <c r="F189" s="313">
        <v>41499</v>
      </c>
      <c r="G189" s="262">
        <v>1850</v>
      </c>
      <c r="H189" s="548">
        <f t="shared" si="4"/>
        <v>0</v>
      </c>
      <c r="I189" s="54"/>
      <c r="J189" s="54"/>
    </row>
    <row r="190" spans="1:10" x14ac:dyDescent="0.25">
      <c r="A190" s="554"/>
      <c r="B190" s="718" t="s">
        <v>1010</v>
      </c>
      <c r="C190" s="718" t="s">
        <v>960</v>
      </c>
      <c r="D190" s="313" t="s">
        <v>625</v>
      </c>
      <c r="E190" s="262">
        <v>918</v>
      </c>
      <c r="F190" s="313">
        <v>41495</v>
      </c>
      <c r="G190" s="262">
        <v>918</v>
      </c>
      <c r="H190" s="548">
        <f t="shared" si="4"/>
        <v>0</v>
      </c>
      <c r="I190" s="54"/>
      <c r="J190" s="54"/>
    </row>
    <row r="191" spans="1:10" x14ac:dyDescent="0.25">
      <c r="A191" s="554"/>
      <c r="B191" s="718" t="s">
        <v>1011</v>
      </c>
      <c r="C191" s="718" t="s">
        <v>960</v>
      </c>
      <c r="D191" s="313" t="s">
        <v>1449</v>
      </c>
      <c r="E191" s="262">
        <v>916</v>
      </c>
      <c r="F191" s="313">
        <v>41495</v>
      </c>
      <c r="G191" s="262">
        <v>916</v>
      </c>
      <c r="H191" s="548">
        <f t="shared" si="4"/>
        <v>0</v>
      </c>
      <c r="I191" s="54"/>
      <c r="J191" s="54"/>
    </row>
    <row r="192" spans="1:10" x14ac:dyDescent="0.25">
      <c r="A192" s="554"/>
      <c r="B192" s="718" t="s">
        <v>1012</v>
      </c>
      <c r="C192" s="718" t="s">
        <v>960</v>
      </c>
      <c r="D192" s="313" t="s">
        <v>1448</v>
      </c>
      <c r="E192" s="262">
        <v>1798</v>
      </c>
      <c r="F192" s="313">
        <v>41495</v>
      </c>
      <c r="G192" s="262">
        <v>1798</v>
      </c>
      <c r="H192" s="548">
        <f t="shared" si="4"/>
        <v>0</v>
      </c>
      <c r="I192" s="54"/>
      <c r="J192" s="54"/>
    </row>
    <row r="193" spans="1:10" x14ac:dyDescent="0.25">
      <c r="A193" s="554"/>
      <c r="B193" s="718" t="s">
        <v>1013</v>
      </c>
      <c r="C193" s="718" t="s">
        <v>960</v>
      </c>
      <c r="D193" s="776" t="s">
        <v>69</v>
      </c>
      <c r="E193" s="777">
        <v>3741</v>
      </c>
      <c r="F193" s="313">
        <v>41495</v>
      </c>
      <c r="G193" s="262">
        <v>3741</v>
      </c>
      <c r="H193" s="548">
        <f t="shared" si="4"/>
        <v>0</v>
      </c>
      <c r="I193" s="54"/>
      <c r="J193" s="54"/>
    </row>
    <row r="194" spans="1:10" x14ac:dyDescent="0.25">
      <c r="A194" s="554"/>
      <c r="B194" s="718" t="s">
        <v>1014</v>
      </c>
      <c r="C194" s="718" t="s">
        <v>960</v>
      </c>
      <c r="D194" s="313" t="s">
        <v>604</v>
      </c>
      <c r="E194" s="262">
        <v>794</v>
      </c>
      <c r="F194" s="313">
        <v>41495</v>
      </c>
      <c r="G194" s="262">
        <v>794</v>
      </c>
      <c r="H194" s="548">
        <f t="shared" si="4"/>
        <v>0</v>
      </c>
      <c r="I194" s="54"/>
      <c r="J194" s="54"/>
    </row>
    <row r="195" spans="1:10" x14ac:dyDescent="0.25">
      <c r="A195" s="554"/>
      <c r="B195" s="718" t="s">
        <v>1015</v>
      </c>
      <c r="C195" s="718" t="s">
        <v>960</v>
      </c>
      <c r="D195" s="313" t="s">
        <v>1453</v>
      </c>
      <c r="E195" s="262">
        <v>9753.5</v>
      </c>
      <c r="F195" s="313">
        <v>41495</v>
      </c>
      <c r="G195" s="262">
        <v>9753.5</v>
      </c>
      <c r="H195" s="548">
        <f t="shared" si="4"/>
        <v>0</v>
      </c>
      <c r="I195" s="54"/>
      <c r="J195" s="54"/>
    </row>
    <row r="196" spans="1:10" x14ac:dyDescent="0.25">
      <c r="A196" s="554"/>
      <c r="B196" s="718" t="s">
        <v>1016</v>
      </c>
      <c r="C196" s="718" t="s">
        <v>960</v>
      </c>
      <c r="D196" s="313" t="s">
        <v>17</v>
      </c>
      <c r="E196" s="262">
        <v>3761</v>
      </c>
      <c r="F196" s="891">
        <v>41496</v>
      </c>
      <c r="G196" s="892">
        <v>2661</v>
      </c>
      <c r="H196" s="548">
        <f t="shared" si="4"/>
        <v>1100</v>
      </c>
      <c r="I196" s="54"/>
      <c r="J196" s="54"/>
    </row>
    <row r="197" spans="1:10" x14ac:dyDescent="0.25">
      <c r="A197" s="554"/>
      <c r="B197" s="718" t="s">
        <v>1017</v>
      </c>
      <c r="C197" s="718" t="s">
        <v>960</v>
      </c>
      <c r="D197" s="313" t="s">
        <v>769</v>
      </c>
      <c r="E197" s="262">
        <v>40</v>
      </c>
      <c r="F197" s="313">
        <v>41495</v>
      </c>
      <c r="G197" s="262">
        <v>40</v>
      </c>
      <c r="H197" s="548">
        <f t="shared" si="4"/>
        <v>0</v>
      </c>
      <c r="I197" s="54"/>
      <c r="J197" s="54"/>
    </row>
    <row r="198" spans="1:10" x14ac:dyDescent="0.25">
      <c r="A198" s="554"/>
      <c r="B198" s="718" t="s">
        <v>1018</v>
      </c>
      <c r="C198" s="718" t="s">
        <v>960</v>
      </c>
      <c r="D198" s="313" t="s">
        <v>618</v>
      </c>
      <c r="E198" s="262">
        <v>2570.5</v>
      </c>
      <c r="F198" s="313">
        <v>41495</v>
      </c>
      <c r="G198" s="262">
        <v>2570.5</v>
      </c>
      <c r="H198" s="548">
        <f t="shared" si="4"/>
        <v>0</v>
      </c>
      <c r="I198" s="54"/>
      <c r="J198" s="54"/>
    </row>
    <row r="199" spans="1:10" x14ac:dyDescent="0.25">
      <c r="A199" s="554"/>
      <c r="B199" s="718" t="s">
        <v>1019</v>
      </c>
      <c r="C199" s="718" t="s">
        <v>960</v>
      </c>
      <c r="D199" s="313" t="s">
        <v>682</v>
      </c>
      <c r="E199" s="262">
        <v>501</v>
      </c>
      <c r="F199" s="313">
        <v>41496</v>
      </c>
      <c r="G199" s="262">
        <v>501</v>
      </c>
      <c r="H199" s="548">
        <f t="shared" si="4"/>
        <v>0</v>
      </c>
      <c r="I199" s="54"/>
      <c r="J199" s="54"/>
    </row>
    <row r="200" spans="1:10" x14ac:dyDescent="0.25">
      <c r="A200" s="554"/>
      <c r="B200" s="718" t="s">
        <v>1020</v>
      </c>
      <c r="C200" s="718" t="s">
        <v>960</v>
      </c>
      <c r="D200" s="313" t="s">
        <v>628</v>
      </c>
      <c r="E200" s="262">
        <v>514</v>
      </c>
      <c r="F200" s="313">
        <v>41496</v>
      </c>
      <c r="G200" s="262">
        <v>514</v>
      </c>
      <c r="H200" s="548">
        <f t="shared" si="4"/>
        <v>0</v>
      </c>
      <c r="I200" s="54"/>
      <c r="J200" s="54"/>
    </row>
    <row r="201" spans="1:10" x14ac:dyDescent="0.25">
      <c r="A201" s="554"/>
      <c r="B201" s="718" t="s">
        <v>1021</v>
      </c>
      <c r="C201" s="718" t="s">
        <v>960</v>
      </c>
      <c r="D201" s="313" t="s">
        <v>718</v>
      </c>
      <c r="E201" s="262">
        <v>1974</v>
      </c>
      <c r="F201" s="313">
        <v>41495</v>
      </c>
      <c r="G201" s="262">
        <v>1974</v>
      </c>
      <c r="H201" s="548">
        <f t="shared" si="4"/>
        <v>0</v>
      </c>
      <c r="I201" s="54"/>
      <c r="J201" s="54"/>
    </row>
    <row r="202" spans="1:10" x14ac:dyDescent="0.25">
      <c r="A202" s="554"/>
      <c r="B202" s="718" t="s">
        <v>1022</v>
      </c>
      <c r="C202" s="718" t="s">
        <v>960</v>
      </c>
      <c r="D202" s="313" t="s">
        <v>1454</v>
      </c>
      <c r="E202" s="262">
        <v>1135</v>
      </c>
      <c r="F202" s="313">
        <v>41495</v>
      </c>
      <c r="G202" s="262">
        <v>1135</v>
      </c>
      <c r="H202" s="548">
        <f t="shared" si="4"/>
        <v>0</v>
      </c>
      <c r="I202" s="54"/>
      <c r="J202" s="54"/>
    </row>
    <row r="203" spans="1:10" x14ac:dyDescent="0.25">
      <c r="A203" s="554"/>
      <c r="B203" s="718" t="s">
        <v>1023</v>
      </c>
      <c r="C203" s="718" t="s">
        <v>960</v>
      </c>
      <c r="D203" s="313" t="s">
        <v>446</v>
      </c>
      <c r="E203" s="262">
        <v>234</v>
      </c>
      <c r="F203" s="313">
        <v>41504</v>
      </c>
      <c r="G203" s="262">
        <v>234</v>
      </c>
      <c r="H203" s="548">
        <f t="shared" si="4"/>
        <v>0</v>
      </c>
      <c r="I203" s="54"/>
      <c r="J203" s="54"/>
    </row>
    <row r="204" spans="1:10" x14ac:dyDescent="0.25">
      <c r="A204" s="554"/>
      <c r="B204" s="718" t="s">
        <v>1024</v>
      </c>
      <c r="C204" s="718" t="s">
        <v>960</v>
      </c>
      <c r="D204" s="313" t="s">
        <v>6</v>
      </c>
      <c r="E204" s="262">
        <v>351</v>
      </c>
      <c r="F204" s="313">
        <v>41496</v>
      </c>
      <c r="G204" s="262">
        <v>351</v>
      </c>
      <c r="H204" s="548">
        <f t="shared" si="4"/>
        <v>0</v>
      </c>
      <c r="I204" s="54"/>
      <c r="J204" s="54"/>
    </row>
    <row r="205" spans="1:10" x14ac:dyDescent="0.25">
      <c r="A205" s="554"/>
      <c r="B205" s="718" t="s">
        <v>1025</v>
      </c>
      <c r="C205" s="718" t="s">
        <v>960</v>
      </c>
      <c r="D205" s="441" t="s">
        <v>739</v>
      </c>
      <c r="E205" s="443">
        <v>5040</v>
      </c>
      <c r="F205" s="313">
        <v>41496</v>
      </c>
      <c r="G205" s="262">
        <v>5040</v>
      </c>
      <c r="H205" s="548">
        <f t="shared" si="4"/>
        <v>0</v>
      </c>
      <c r="I205" s="54"/>
      <c r="J205" s="54"/>
    </row>
    <row r="206" spans="1:10" x14ac:dyDescent="0.25">
      <c r="A206" s="554"/>
      <c r="B206" s="718" t="s">
        <v>1026</v>
      </c>
      <c r="C206" s="718" t="s">
        <v>960</v>
      </c>
      <c r="D206" s="889" t="s">
        <v>1450</v>
      </c>
      <c r="E206" s="890">
        <v>0</v>
      </c>
      <c r="F206" s="313"/>
      <c r="H206" s="548">
        <f t="shared" si="4"/>
        <v>0</v>
      </c>
      <c r="I206" s="54"/>
      <c r="J206" s="54"/>
    </row>
    <row r="207" spans="1:10" x14ac:dyDescent="0.25">
      <c r="A207" s="554"/>
      <c r="B207" s="718" t="s">
        <v>1027</v>
      </c>
      <c r="C207" s="718" t="s">
        <v>960</v>
      </c>
      <c r="D207" s="755" t="s">
        <v>1450</v>
      </c>
      <c r="E207" s="97">
        <v>0</v>
      </c>
      <c r="F207" s="313"/>
      <c r="H207" s="548">
        <f t="shared" si="4"/>
        <v>0</v>
      </c>
      <c r="I207" s="54"/>
      <c r="J207" s="54"/>
    </row>
    <row r="208" spans="1:10" x14ac:dyDescent="0.25">
      <c r="A208" s="554"/>
      <c r="B208" s="718" t="s">
        <v>1028</v>
      </c>
      <c r="C208" s="718" t="s">
        <v>960</v>
      </c>
      <c r="D208" s="441" t="s">
        <v>69</v>
      </c>
      <c r="E208" s="443">
        <v>1916.6</v>
      </c>
      <c r="F208" s="313">
        <v>41496</v>
      </c>
      <c r="G208" s="262">
        <v>1916.6</v>
      </c>
      <c r="H208" s="548">
        <f t="shared" si="4"/>
        <v>0</v>
      </c>
      <c r="I208" s="54"/>
      <c r="J208" s="54"/>
    </row>
    <row r="209" spans="1:10" x14ac:dyDescent="0.25">
      <c r="A209" s="554">
        <v>41496</v>
      </c>
      <c r="B209" s="718" t="s">
        <v>1029</v>
      </c>
      <c r="C209" s="718" t="s">
        <v>960</v>
      </c>
      <c r="D209" s="313" t="s">
        <v>614</v>
      </c>
      <c r="E209" s="262">
        <v>2800</v>
      </c>
      <c r="F209" s="313">
        <v>41497</v>
      </c>
      <c r="G209" s="262">
        <v>2800</v>
      </c>
      <c r="H209" s="548">
        <f t="shared" si="4"/>
        <v>0</v>
      </c>
      <c r="I209" s="54"/>
      <c r="J209" s="54"/>
    </row>
    <row r="210" spans="1:10" x14ac:dyDescent="0.25">
      <c r="A210" s="554"/>
      <c r="B210" s="718" t="s">
        <v>1030</v>
      </c>
      <c r="C210" s="718" t="s">
        <v>960</v>
      </c>
      <c r="D210" s="313" t="s">
        <v>105</v>
      </c>
      <c r="E210" s="262">
        <v>4022</v>
      </c>
      <c r="F210" s="313">
        <v>41496</v>
      </c>
      <c r="G210" s="262">
        <v>4022</v>
      </c>
      <c r="H210" s="548">
        <f t="shared" si="4"/>
        <v>0</v>
      </c>
      <c r="I210" s="54"/>
      <c r="J210" s="54"/>
    </row>
    <row r="211" spans="1:10" x14ac:dyDescent="0.25">
      <c r="A211" s="554"/>
      <c r="B211" s="718" t="s">
        <v>1031</v>
      </c>
      <c r="C211" s="718" t="s">
        <v>960</v>
      </c>
      <c r="D211" s="313" t="s">
        <v>1445</v>
      </c>
      <c r="E211" s="262">
        <v>1031.5</v>
      </c>
      <c r="F211" s="313">
        <v>41496</v>
      </c>
      <c r="G211" s="262">
        <v>1031.5</v>
      </c>
      <c r="H211" s="548">
        <f t="shared" si="4"/>
        <v>0</v>
      </c>
      <c r="I211" s="54"/>
      <c r="J211" s="54"/>
    </row>
    <row r="212" spans="1:10" x14ac:dyDescent="0.25">
      <c r="A212" s="554"/>
      <c r="B212" s="718" t="s">
        <v>1032</v>
      </c>
      <c r="C212" s="718" t="s">
        <v>960</v>
      </c>
      <c r="D212" s="313" t="s">
        <v>573</v>
      </c>
      <c r="E212" s="262">
        <v>2185</v>
      </c>
      <c r="F212" s="313">
        <v>41496</v>
      </c>
      <c r="G212" s="262">
        <v>2185</v>
      </c>
      <c r="H212" s="548">
        <f t="shared" si="4"/>
        <v>0</v>
      </c>
      <c r="I212" s="54"/>
      <c r="J212" s="54"/>
    </row>
    <row r="213" spans="1:10" x14ac:dyDescent="0.25">
      <c r="A213" s="554"/>
      <c r="B213" s="718" t="s">
        <v>1033</v>
      </c>
      <c r="C213" s="718" t="s">
        <v>960</v>
      </c>
      <c r="D213" s="441" t="s">
        <v>562</v>
      </c>
      <c r="E213" s="443">
        <v>1067.5</v>
      </c>
      <c r="F213" s="313">
        <v>41499</v>
      </c>
      <c r="G213" s="443">
        <v>1067.5</v>
      </c>
      <c r="H213" s="548">
        <f t="shared" si="4"/>
        <v>0</v>
      </c>
      <c r="I213" s="54"/>
      <c r="J213" s="54"/>
    </row>
    <row r="214" spans="1:10" x14ac:dyDescent="0.25">
      <c r="A214" s="554"/>
      <c r="B214" s="718" t="s">
        <v>1034</v>
      </c>
      <c r="C214" s="718" t="s">
        <v>960</v>
      </c>
      <c r="D214" s="441" t="s">
        <v>1680</v>
      </c>
      <c r="E214" s="443">
        <v>2000</v>
      </c>
      <c r="F214" s="313">
        <v>41496</v>
      </c>
      <c r="G214" s="443">
        <v>2000</v>
      </c>
      <c r="H214" s="548">
        <f t="shared" si="4"/>
        <v>0</v>
      </c>
      <c r="I214" s="54"/>
      <c r="J214" s="54"/>
    </row>
    <row r="215" spans="1:10" x14ac:dyDescent="0.25">
      <c r="A215" s="554"/>
      <c r="B215" s="718" t="s">
        <v>1035</v>
      </c>
      <c r="C215" s="718" t="s">
        <v>960</v>
      </c>
      <c r="D215" s="313" t="s">
        <v>3</v>
      </c>
      <c r="E215" s="262">
        <v>4387</v>
      </c>
      <c r="F215" s="313">
        <v>41496</v>
      </c>
      <c r="G215" s="262">
        <v>4387</v>
      </c>
      <c r="H215" s="548">
        <f t="shared" si="4"/>
        <v>0</v>
      </c>
      <c r="I215" s="54"/>
      <c r="J215" s="54"/>
    </row>
    <row r="216" spans="1:10" x14ac:dyDescent="0.25">
      <c r="A216" s="554"/>
      <c r="B216" s="718" t="s">
        <v>1036</v>
      </c>
      <c r="C216" s="718" t="s">
        <v>960</v>
      </c>
      <c r="D216" s="313" t="s">
        <v>1447</v>
      </c>
      <c r="E216" s="262">
        <v>2309.5</v>
      </c>
      <c r="F216" s="313">
        <v>41499</v>
      </c>
      <c r="G216" s="262">
        <v>1309.5</v>
      </c>
      <c r="H216" s="548">
        <f t="shared" si="4"/>
        <v>1000</v>
      </c>
      <c r="I216" s="54"/>
      <c r="J216" s="54"/>
    </row>
    <row r="217" spans="1:10" x14ac:dyDescent="0.25">
      <c r="A217" s="554"/>
      <c r="B217" s="718" t="s">
        <v>1037</v>
      </c>
      <c r="C217" s="718" t="s">
        <v>960</v>
      </c>
      <c r="D217" s="313" t="s">
        <v>446</v>
      </c>
      <c r="E217" s="262">
        <v>2441</v>
      </c>
      <c r="F217" s="313">
        <v>41504</v>
      </c>
      <c r="G217" s="262">
        <v>2441</v>
      </c>
      <c r="H217" s="548">
        <f t="shared" si="4"/>
        <v>0</v>
      </c>
      <c r="I217" s="54"/>
      <c r="J217" s="54"/>
    </row>
    <row r="218" spans="1:10" x14ac:dyDescent="0.25">
      <c r="A218" s="554"/>
      <c r="B218" s="718" t="s">
        <v>1038</v>
      </c>
      <c r="C218" s="718" t="s">
        <v>960</v>
      </c>
      <c r="D218" s="313" t="s">
        <v>604</v>
      </c>
      <c r="E218" s="262">
        <v>497</v>
      </c>
      <c r="F218" s="313">
        <v>41496</v>
      </c>
      <c r="G218" s="262">
        <v>497</v>
      </c>
      <c r="H218" s="548">
        <f t="shared" si="4"/>
        <v>0</v>
      </c>
      <c r="I218" s="54"/>
      <c r="J218" s="54"/>
    </row>
    <row r="219" spans="1:10" x14ac:dyDescent="0.25">
      <c r="A219" s="554"/>
      <c r="B219" s="718" t="s">
        <v>1039</v>
      </c>
      <c r="C219" s="718" t="s">
        <v>960</v>
      </c>
      <c r="D219" s="313" t="s">
        <v>5</v>
      </c>
      <c r="E219" s="262">
        <v>2760</v>
      </c>
      <c r="F219" s="313">
        <v>41505</v>
      </c>
      <c r="G219" s="262">
        <v>2760</v>
      </c>
      <c r="H219" s="548">
        <f t="shared" si="4"/>
        <v>0</v>
      </c>
      <c r="I219" s="54"/>
      <c r="J219" s="54"/>
    </row>
    <row r="220" spans="1:10" x14ac:dyDescent="0.25">
      <c r="A220" s="554"/>
      <c r="B220" s="718" t="s">
        <v>1040</v>
      </c>
      <c r="C220" s="718" t="s">
        <v>960</v>
      </c>
      <c r="D220" s="313" t="s">
        <v>1448</v>
      </c>
      <c r="E220" s="262">
        <v>1406</v>
      </c>
      <c r="F220" s="313">
        <v>41496</v>
      </c>
      <c r="G220" s="262">
        <v>1406</v>
      </c>
      <c r="H220" s="548">
        <f t="shared" si="4"/>
        <v>0</v>
      </c>
      <c r="I220" s="54"/>
      <c r="J220" s="54"/>
    </row>
    <row r="221" spans="1:10" x14ac:dyDescent="0.25">
      <c r="A221" s="554"/>
      <c r="B221" s="718" t="s">
        <v>1041</v>
      </c>
      <c r="C221" s="718" t="s">
        <v>960</v>
      </c>
      <c r="D221" s="313" t="s">
        <v>69</v>
      </c>
      <c r="E221" s="262">
        <v>4937.5</v>
      </c>
      <c r="F221" s="313">
        <v>41496</v>
      </c>
      <c r="G221" s="262">
        <v>4937.5</v>
      </c>
      <c r="H221" s="548">
        <f t="shared" si="4"/>
        <v>0</v>
      </c>
      <c r="I221" s="54"/>
      <c r="J221" s="54"/>
    </row>
    <row r="222" spans="1:10" x14ac:dyDescent="0.25">
      <c r="A222" s="554"/>
      <c r="B222" s="718" t="s">
        <v>1042</v>
      </c>
      <c r="C222" s="718" t="s">
        <v>960</v>
      </c>
      <c r="D222" s="313" t="s">
        <v>675</v>
      </c>
      <c r="E222" s="262">
        <v>15993.6</v>
      </c>
      <c r="F222" s="313">
        <v>41502</v>
      </c>
      <c r="G222" s="262">
        <v>15993.6</v>
      </c>
      <c r="H222" s="548">
        <f t="shared" si="4"/>
        <v>0</v>
      </c>
      <c r="I222" s="54"/>
      <c r="J222" s="54"/>
    </row>
    <row r="223" spans="1:10" x14ac:dyDescent="0.25">
      <c r="A223" s="554"/>
      <c r="B223" s="718" t="s">
        <v>1043</v>
      </c>
      <c r="C223" s="718" t="s">
        <v>960</v>
      </c>
      <c r="D223" s="313" t="s">
        <v>628</v>
      </c>
      <c r="E223" s="262">
        <v>1854.5</v>
      </c>
      <c r="F223" s="313">
        <v>41496</v>
      </c>
      <c r="G223" s="262">
        <v>1854.5</v>
      </c>
      <c r="H223" s="548">
        <f t="shared" si="4"/>
        <v>0</v>
      </c>
      <c r="I223" s="54"/>
      <c r="J223" s="54"/>
    </row>
    <row r="224" spans="1:10" x14ac:dyDescent="0.25">
      <c r="A224" s="554"/>
      <c r="B224" s="718" t="s">
        <v>1044</v>
      </c>
      <c r="C224" s="718" t="s">
        <v>960</v>
      </c>
      <c r="D224" s="313" t="s">
        <v>682</v>
      </c>
      <c r="E224" s="262">
        <v>948</v>
      </c>
      <c r="F224" s="313">
        <v>41496</v>
      </c>
      <c r="G224" s="262">
        <v>948</v>
      </c>
      <c r="H224" s="548">
        <f t="shared" si="4"/>
        <v>0</v>
      </c>
      <c r="I224" s="54"/>
      <c r="J224" s="54"/>
    </row>
    <row r="225" spans="1:10" x14ac:dyDescent="0.25">
      <c r="A225" s="554"/>
      <c r="B225" s="718" t="s">
        <v>1045</v>
      </c>
      <c r="C225" s="718" t="s">
        <v>960</v>
      </c>
      <c r="D225" s="313" t="s">
        <v>17</v>
      </c>
      <c r="E225" s="262">
        <v>856</v>
      </c>
      <c r="F225" s="313">
        <v>41497</v>
      </c>
      <c r="G225" s="262">
        <v>856</v>
      </c>
      <c r="H225" s="548">
        <f t="shared" si="4"/>
        <v>0</v>
      </c>
      <c r="I225" s="54"/>
      <c r="J225" s="54"/>
    </row>
    <row r="226" spans="1:10" x14ac:dyDescent="0.25">
      <c r="A226" s="554"/>
      <c r="B226" s="718" t="s">
        <v>1046</v>
      </c>
      <c r="C226" s="718" t="s">
        <v>960</v>
      </c>
      <c r="D226" s="441" t="s">
        <v>768</v>
      </c>
      <c r="E226" s="443">
        <v>2324.4</v>
      </c>
      <c r="F226" s="313">
        <v>41496</v>
      </c>
      <c r="G226" s="443">
        <v>2324.4</v>
      </c>
      <c r="H226" s="548">
        <f t="shared" si="4"/>
        <v>0</v>
      </c>
      <c r="I226" s="54"/>
      <c r="J226" s="54"/>
    </row>
    <row r="227" spans="1:10" x14ac:dyDescent="0.25">
      <c r="A227" s="554"/>
      <c r="B227" s="718" t="s">
        <v>1047</v>
      </c>
      <c r="C227" s="718" t="s">
        <v>960</v>
      </c>
      <c r="D227" s="313" t="s">
        <v>69</v>
      </c>
      <c r="E227" s="262">
        <v>90</v>
      </c>
      <c r="F227" s="313">
        <v>41496</v>
      </c>
      <c r="G227" s="262">
        <v>90</v>
      </c>
      <c r="H227" s="548">
        <f t="shared" si="4"/>
        <v>0</v>
      </c>
      <c r="I227" s="54"/>
      <c r="J227" s="54"/>
    </row>
    <row r="228" spans="1:10" x14ac:dyDescent="0.25">
      <c r="A228" s="554"/>
      <c r="B228" s="718" t="s">
        <v>1048</v>
      </c>
      <c r="C228" s="718" t="s">
        <v>960</v>
      </c>
      <c r="D228" s="313" t="s">
        <v>1705</v>
      </c>
      <c r="E228" s="262">
        <v>2123.5</v>
      </c>
      <c r="F228" s="313">
        <v>41496</v>
      </c>
      <c r="G228" s="262">
        <v>2123.5</v>
      </c>
      <c r="H228" s="548">
        <f t="shared" si="4"/>
        <v>0</v>
      </c>
      <c r="I228" s="54"/>
      <c r="J228" s="54"/>
    </row>
    <row r="229" spans="1:10" x14ac:dyDescent="0.25">
      <c r="A229" s="554"/>
      <c r="B229" s="718" t="s">
        <v>1049</v>
      </c>
      <c r="C229" s="718" t="s">
        <v>960</v>
      </c>
      <c r="D229" s="441" t="s">
        <v>29</v>
      </c>
      <c r="E229" s="443">
        <v>2853.6</v>
      </c>
      <c r="F229" s="313">
        <v>41497</v>
      </c>
      <c r="G229" s="443">
        <v>2853.6</v>
      </c>
      <c r="H229" s="548">
        <f t="shared" si="4"/>
        <v>0</v>
      </c>
      <c r="I229" s="54"/>
      <c r="J229" s="54"/>
    </row>
    <row r="230" spans="1:10" x14ac:dyDescent="0.25">
      <c r="A230" s="554"/>
      <c r="B230" s="718" t="s">
        <v>1050</v>
      </c>
      <c r="C230" s="718" t="s">
        <v>960</v>
      </c>
      <c r="D230" s="755" t="s">
        <v>1450</v>
      </c>
      <c r="E230" s="97">
        <v>0</v>
      </c>
      <c r="F230" s="313"/>
      <c r="H230" s="548">
        <f t="shared" si="4"/>
        <v>0</v>
      </c>
      <c r="I230" s="54"/>
      <c r="J230" s="54"/>
    </row>
    <row r="231" spans="1:10" x14ac:dyDescent="0.25">
      <c r="A231" s="554"/>
      <c r="B231" s="718" t="s">
        <v>1051</v>
      </c>
      <c r="C231" s="718" t="s">
        <v>960</v>
      </c>
      <c r="D231" s="313" t="s">
        <v>1453</v>
      </c>
      <c r="E231" s="262">
        <v>1354.5</v>
      </c>
      <c r="F231" s="313">
        <v>41496</v>
      </c>
      <c r="G231" s="262">
        <v>1354.5</v>
      </c>
      <c r="H231" s="548">
        <f t="shared" si="4"/>
        <v>0</v>
      </c>
      <c r="I231" s="54"/>
      <c r="J231" s="54"/>
    </row>
    <row r="232" spans="1:10" x14ac:dyDescent="0.25">
      <c r="A232" s="554"/>
      <c r="B232" s="718" t="s">
        <v>1052</v>
      </c>
      <c r="C232" s="718" t="s">
        <v>960</v>
      </c>
      <c r="D232" s="313" t="s">
        <v>573</v>
      </c>
      <c r="E232" s="262">
        <v>1982</v>
      </c>
      <c r="F232" s="313">
        <v>41496</v>
      </c>
      <c r="G232" s="262">
        <v>1982</v>
      </c>
      <c r="H232" s="548">
        <f t="shared" si="4"/>
        <v>0</v>
      </c>
      <c r="I232" s="54"/>
      <c r="J232" s="54"/>
    </row>
    <row r="233" spans="1:10" x14ac:dyDescent="0.25">
      <c r="A233" s="554"/>
      <c r="B233" s="718" t="s">
        <v>1053</v>
      </c>
      <c r="C233" s="718" t="s">
        <v>960</v>
      </c>
      <c r="D233" s="313" t="s">
        <v>15</v>
      </c>
      <c r="E233" s="262">
        <v>16536</v>
      </c>
      <c r="F233" s="313">
        <v>41503</v>
      </c>
      <c r="G233" s="262">
        <v>16536</v>
      </c>
      <c r="H233" s="548">
        <f t="shared" si="4"/>
        <v>0</v>
      </c>
      <c r="I233" s="54"/>
      <c r="J233" s="54"/>
    </row>
    <row r="234" spans="1:10" x14ac:dyDescent="0.25">
      <c r="A234" s="554">
        <v>41497</v>
      </c>
      <c r="B234" s="718" t="s">
        <v>1054</v>
      </c>
      <c r="C234" s="718" t="s">
        <v>960</v>
      </c>
      <c r="D234" s="313" t="s">
        <v>44</v>
      </c>
      <c r="E234" s="262">
        <v>309</v>
      </c>
      <c r="F234" s="313">
        <v>41503</v>
      </c>
      <c r="G234" s="262">
        <v>3099</v>
      </c>
      <c r="H234" s="548">
        <f t="shared" si="4"/>
        <v>-2790</v>
      </c>
      <c r="I234" s="54"/>
      <c r="J234" s="54"/>
    </row>
    <row r="235" spans="1:10" x14ac:dyDescent="0.25">
      <c r="A235" s="554"/>
      <c r="B235" s="718" t="s">
        <v>1055</v>
      </c>
      <c r="C235" s="718" t="s">
        <v>960</v>
      </c>
      <c r="D235" s="313" t="s">
        <v>1443</v>
      </c>
      <c r="E235" s="262">
        <v>2960</v>
      </c>
      <c r="F235" s="313">
        <v>41497</v>
      </c>
      <c r="G235" s="262">
        <v>2960</v>
      </c>
      <c r="H235" s="548">
        <f t="shared" si="4"/>
        <v>0</v>
      </c>
      <c r="I235" s="54"/>
      <c r="J235" s="54"/>
    </row>
    <row r="236" spans="1:10" x14ac:dyDescent="0.25">
      <c r="A236" s="554"/>
      <c r="B236" s="718" t="s">
        <v>1056</v>
      </c>
      <c r="C236" s="718" t="s">
        <v>960</v>
      </c>
      <c r="D236" s="313" t="s">
        <v>614</v>
      </c>
      <c r="E236" s="262">
        <v>3253</v>
      </c>
      <c r="F236" s="313">
        <v>41497</v>
      </c>
      <c r="G236" s="262">
        <v>3253</v>
      </c>
      <c r="H236" s="548">
        <f t="shared" si="4"/>
        <v>0</v>
      </c>
      <c r="I236" s="54"/>
      <c r="J236" s="54"/>
    </row>
    <row r="237" spans="1:10" x14ac:dyDescent="0.25">
      <c r="A237" s="554"/>
      <c r="B237" s="718" t="s">
        <v>1057</v>
      </c>
      <c r="C237" s="718" t="s">
        <v>960</v>
      </c>
      <c r="D237" s="313" t="s">
        <v>1445</v>
      </c>
      <c r="E237" s="262">
        <v>740.5</v>
      </c>
      <c r="F237" s="313">
        <v>41497</v>
      </c>
      <c r="G237" s="262">
        <v>740.5</v>
      </c>
      <c r="H237" s="548">
        <f t="shared" si="4"/>
        <v>0</v>
      </c>
      <c r="I237" s="54"/>
      <c r="J237" s="54"/>
    </row>
    <row r="238" spans="1:10" x14ac:dyDescent="0.25">
      <c r="A238" s="554"/>
      <c r="B238" s="718" t="s">
        <v>1058</v>
      </c>
      <c r="C238" s="718" t="s">
        <v>960</v>
      </c>
      <c r="D238" s="313" t="s">
        <v>5</v>
      </c>
      <c r="E238" s="262">
        <v>2760</v>
      </c>
      <c r="F238" s="313">
        <v>41505</v>
      </c>
      <c r="G238" s="262">
        <v>2760</v>
      </c>
      <c r="H238" s="548">
        <f t="shared" si="4"/>
        <v>0</v>
      </c>
      <c r="I238" s="54"/>
      <c r="J238" s="54"/>
    </row>
    <row r="239" spans="1:10" x14ac:dyDescent="0.25">
      <c r="A239" s="554"/>
      <c r="B239" s="718" t="s">
        <v>1059</v>
      </c>
      <c r="C239" s="718" t="s">
        <v>960</v>
      </c>
      <c r="D239" s="313" t="s">
        <v>1447</v>
      </c>
      <c r="E239" s="262">
        <v>1755.5</v>
      </c>
      <c r="F239" s="313">
        <v>41504</v>
      </c>
      <c r="G239" s="262">
        <v>1755.5</v>
      </c>
      <c r="H239" s="548">
        <f t="shared" si="4"/>
        <v>0</v>
      </c>
      <c r="I239" s="54"/>
      <c r="J239" s="54"/>
    </row>
    <row r="240" spans="1:10" x14ac:dyDescent="0.25">
      <c r="A240" s="554"/>
      <c r="B240" s="718" t="s">
        <v>1060</v>
      </c>
      <c r="C240" s="718" t="s">
        <v>960</v>
      </c>
      <c r="D240" s="313" t="s">
        <v>1449</v>
      </c>
      <c r="E240" s="262">
        <v>3898.5</v>
      </c>
      <c r="F240" s="313">
        <v>41497</v>
      </c>
      <c r="G240" s="262">
        <v>3898.5</v>
      </c>
      <c r="H240" s="548">
        <f t="shared" si="4"/>
        <v>0</v>
      </c>
      <c r="I240" s="54"/>
      <c r="J240" s="54"/>
    </row>
    <row r="241" spans="1:15" x14ac:dyDescent="0.25">
      <c r="A241" s="554"/>
      <c r="B241" s="718" t="s">
        <v>1061</v>
      </c>
      <c r="C241" s="718" t="s">
        <v>960</v>
      </c>
      <c r="D241" s="313" t="s">
        <v>3</v>
      </c>
      <c r="E241" s="262">
        <v>1026</v>
      </c>
      <c r="F241" s="313">
        <v>41497</v>
      </c>
      <c r="G241" s="262">
        <v>1026</v>
      </c>
      <c r="H241" s="548">
        <f t="shared" si="4"/>
        <v>0</v>
      </c>
      <c r="I241" s="54"/>
      <c r="J241" s="54"/>
    </row>
    <row r="242" spans="1:15" x14ac:dyDescent="0.25">
      <c r="B242" s="550"/>
      <c r="C242" s="550"/>
      <c r="D242" s="313" t="s">
        <v>481</v>
      </c>
      <c r="F242" s="313"/>
      <c r="H242" s="548">
        <f t="shared" si="4"/>
        <v>0</v>
      </c>
      <c r="I242" s="54"/>
      <c r="J242" s="54"/>
    </row>
    <row r="243" spans="1:15" x14ac:dyDescent="0.25">
      <c r="B243" s="276"/>
      <c r="C243" s="276"/>
      <c r="D243" s="313" t="s">
        <v>481</v>
      </c>
      <c r="F243" s="313"/>
      <c r="H243" s="548">
        <f t="shared" si="4"/>
        <v>0</v>
      </c>
      <c r="I243" s="54"/>
      <c r="J243" s="54"/>
    </row>
    <row r="244" spans="1:15" x14ac:dyDescent="0.25">
      <c r="B244" s="276"/>
      <c r="C244" s="276"/>
      <c r="D244" s="313" t="s">
        <v>487</v>
      </c>
      <c r="F244" s="313"/>
      <c r="H244" s="262"/>
      <c r="I244" s="54"/>
      <c r="J244" s="54"/>
    </row>
    <row r="245" spans="1:15" ht="18.75" x14ac:dyDescent="0.3">
      <c r="A245" s="914" t="str">
        <f>A184</f>
        <v>REMISIONES DE    AGOSTO     2 0  1 3</v>
      </c>
      <c r="B245" s="914"/>
      <c r="C245" s="914"/>
      <c r="D245" s="914"/>
      <c r="E245" s="914"/>
      <c r="F245" s="914"/>
      <c r="I245" s="54"/>
      <c r="J245" s="54"/>
    </row>
    <row r="246" spans="1:15" ht="35.25" thickBot="1" x14ac:dyDescent="0.35">
      <c r="A246" s="575" t="s">
        <v>0</v>
      </c>
      <c r="B246" s="45" t="s">
        <v>1</v>
      </c>
      <c r="C246" s="45"/>
      <c r="D246" s="53" t="s">
        <v>355</v>
      </c>
      <c r="E246" s="41" t="s">
        <v>2</v>
      </c>
      <c r="F246" s="4" t="s">
        <v>8</v>
      </c>
      <c r="G246" s="50" t="s">
        <v>9</v>
      </c>
      <c r="H246" s="576" t="s">
        <v>10</v>
      </c>
      <c r="I246" s="54"/>
      <c r="J246" s="54"/>
    </row>
    <row r="247" spans="1:15" ht="16.5" thickTop="1" x14ac:dyDescent="0.25">
      <c r="A247" s="554">
        <v>41497</v>
      </c>
      <c r="B247" s="718" t="s">
        <v>1062</v>
      </c>
      <c r="C247" s="719" t="s">
        <v>960</v>
      </c>
      <c r="D247" s="313" t="s">
        <v>598</v>
      </c>
      <c r="E247" s="262">
        <v>3233.6</v>
      </c>
      <c r="F247" s="313">
        <v>41498</v>
      </c>
      <c r="G247" s="262">
        <v>3233.6</v>
      </c>
      <c r="H247" s="548">
        <f t="shared" si="4"/>
        <v>0</v>
      </c>
      <c r="I247" s="54"/>
      <c r="J247" s="54"/>
    </row>
    <row r="248" spans="1:15" x14ac:dyDescent="0.25">
      <c r="A248" s="554"/>
      <c r="B248" s="718" t="s">
        <v>1063</v>
      </c>
      <c r="C248" s="719" t="s">
        <v>960</v>
      </c>
      <c r="D248" s="313" t="s">
        <v>573</v>
      </c>
      <c r="E248" s="262">
        <v>2348</v>
      </c>
      <c r="F248" s="313">
        <v>41497</v>
      </c>
      <c r="G248" s="262">
        <v>2348</v>
      </c>
      <c r="H248" s="548">
        <f t="shared" si="4"/>
        <v>0</v>
      </c>
      <c r="I248" s="54"/>
      <c r="J248" s="54"/>
    </row>
    <row r="249" spans="1:15" x14ac:dyDescent="0.25">
      <c r="A249" s="554"/>
      <c r="B249" s="718" t="s">
        <v>1064</v>
      </c>
      <c r="C249" s="719" t="s">
        <v>960</v>
      </c>
      <c r="D249" s="313" t="s">
        <v>29</v>
      </c>
      <c r="E249" s="262">
        <v>2970.5</v>
      </c>
      <c r="F249" s="313">
        <v>41498</v>
      </c>
      <c r="G249" s="262">
        <v>2970.5</v>
      </c>
      <c r="H249" s="548">
        <f t="shared" si="4"/>
        <v>0</v>
      </c>
      <c r="I249" s="54"/>
      <c r="J249" s="54"/>
    </row>
    <row r="250" spans="1:15" x14ac:dyDescent="0.25">
      <c r="A250" s="554"/>
      <c r="B250" s="718" t="s">
        <v>1065</v>
      </c>
      <c r="C250" s="719" t="s">
        <v>960</v>
      </c>
      <c r="D250" s="313" t="s">
        <v>609</v>
      </c>
      <c r="E250" s="262">
        <v>4448</v>
      </c>
      <c r="F250" s="313">
        <v>41499</v>
      </c>
      <c r="G250" s="262">
        <v>4448</v>
      </c>
      <c r="H250" s="548">
        <f t="shared" si="4"/>
        <v>0</v>
      </c>
      <c r="I250" s="54"/>
      <c r="J250" s="54"/>
    </row>
    <row r="251" spans="1:15" x14ac:dyDescent="0.25">
      <c r="A251" s="554"/>
      <c r="B251" s="718" t="s">
        <v>1066</v>
      </c>
      <c r="C251" s="719" t="s">
        <v>960</v>
      </c>
      <c r="D251" s="313" t="s">
        <v>69</v>
      </c>
      <c r="E251" s="262">
        <v>5782</v>
      </c>
      <c r="F251" s="313">
        <v>41497</v>
      </c>
      <c r="G251" s="262">
        <v>5782</v>
      </c>
      <c r="H251" s="548">
        <f t="shared" si="4"/>
        <v>0</v>
      </c>
      <c r="I251" s="54"/>
      <c r="J251" s="54"/>
    </row>
    <row r="252" spans="1:15" x14ac:dyDescent="0.25">
      <c r="A252" s="554"/>
      <c r="B252" s="718" t="s">
        <v>1067</v>
      </c>
      <c r="C252" s="719" t="s">
        <v>960</v>
      </c>
      <c r="D252" s="313" t="s">
        <v>628</v>
      </c>
      <c r="E252" s="262">
        <v>971.5</v>
      </c>
      <c r="F252" s="313">
        <v>41497</v>
      </c>
      <c r="G252" s="262">
        <v>971.5</v>
      </c>
      <c r="H252" s="548">
        <f t="shared" si="4"/>
        <v>0</v>
      </c>
      <c r="I252" s="54"/>
      <c r="J252" s="54"/>
    </row>
    <row r="253" spans="1:15" x14ac:dyDescent="0.25">
      <c r="A253" s="554"/>
      <c r="B253" s="718" t="s">
        <v>1068</v>
      </c>
      <c r="C253" s="719" t="s">
        <v>960</v>
      </c>
      <c r="D253" s="313" t="s">
        <v>682</v>
      </c>
      <c r="E253" s="262">
        <v>967</v>
      </c>
      <c r="F253" s="893">
        <v>41497</v>
      </c>
      <c r="G253" s="894">
        <v>967</v>
      </c>
      <c r="H253" s="548">
        <f t="shared" si="4"/>
        <v>0</v>
      </c>
      <c r="I253" s="54"/>
      <c r="J253" s="54"/>
      <c r="K253" s="887" t="s">
        <v>1871</v>
      </c>
      <c r="L253" s="888"/>
      <c r="M253" s="888"/>
      <c r="N253" s="888"/>
      <c r="O253" s="888"/>
    </row>
    <row r="254" spans="1:15" x14ac:dyDescent="0.25">
      <c r="A254" s="554"/>
      <c r="B254" s="718" t="s">
        <v>1069</v>
      </c>
      <c r="C254" s="719" t="s">
        <v>960</v>
      </c>
      <c r="D254" s="313" t="s">
        <v>17</v>
      </c>
      <c r="E254" s="262">
        <v>4254</v>
      </c>
      <c r="F254" s="313">
        <v>41498</v>
      </c>
      <c r="G254" s="262">
        <v>4254</v>
      </c>
      <c r="H254" s="548">
        <f t="shared" si="4"/>
        <v>0</v>
      </c>
      <c r="I254" s="54"/>
      <c r="J254" s="54"/>
    </row>
    <row r="255" spans="1:15" x14ac:dyDescent="0.25">
      <c r="A255" s="554"/>
      <c r="B255" s="718" t="s">
        <v>1070</v>
      </c>
      <c r="C255" s="719" t="s">
        <v>960</v>
      </c>
      <c r="D255" s="313" t="s">
        <v>624</v>
      </c>
      <c r="E255" s="262">
        <v>1470</v>
      </c>
      <c r="F255" s="313">
        <v>41497</v>
      </c>
      <c r="G255" s="262">
        <v>1470</v>
      </c>
      <c r="H255" s="548">
        <f t="shared" si="4"/>
        <v>0</v>
      </c>
      <c r="I255" s="54"/>
      <c r="J255" s="54"/>
    </row>
    <row r="256" spans="1:15" x14ac:dyDescent="0.25">
      <c r="A256" s="554"/>
      <c r="B256" s="718" t="s">
        <v>1071</v>
      </c>
      <c r="C256" s="719" t="s">
        <v>960</v>
      </c>
      <c r="D256" s="313" t="s">
        <v>739</v>
      </c>
      <c r="E256" s="262">
        <v>10640</v>
      </c>
      <c r="F256" s="313">
        <v>41499</v>
      </c>
      <c r="G256" s="262">
        <v>10640</v>
      </c>
      <c r="H256" s="548">
        <f t="shared" si="4"/>
        <v>0</v>
      </c>
      <c r="I256" s="54"/>
      <c r="J256" s="54"/>
    </row>
    <row r="257" spans="1:10" x14ac:dyDescent="0.25">
      <c r="A257" s="554">
        <v>41498</v>
      </c>
      <c r="B257" s="718" t="s">
        <v>1072</v>
      </c>
      <c r="C257" s="719" t="s">
        <v>960</v>
      </c>
      <c r="D257" s="313" t="s">
        <v>1445</v>
      </c>
      <c r="E257" s="262">
        <v>690.5</v>
      </c>
      <c r="F257" s="313">
        <v>41498</v>
      </c>
      <c r="G257" s="262">
        <v>690.5</v>
      </c>
      <c r="H257" s="548">
        <f t="shared" si="4"/>
        <v>0</v>
      </c>
      <c r="I257" s="54"/>
      <c r="J257" s="54"/>
    </row>
    <row r="258" spans="1:10" x14ac:dyDescent="0.25">
      <c r="A258" s="554"/>
      <c r="B258" s="718" t="s">
        <v>1073</v>
      </c>
      <c r="C258" s="719" t="s">
        <v>960</v>
      </c>
      <c r="D258" s="313" t="s">
        <v>1443</v>
      </c>
      <c r="E258" s="262">
        <v>1295</v>
      </c>
      <c r="F258" s="313">
        <v>41498</v>
      </c>
      <c r="G258" s="262">
        <v>1295</v>
      </c>
      <c r="H258" s="548">
        <f t="shared" si="4"/>
        <v>0</v>
      </c>
      <c r="I258" s="54"/>
      <c r="J258" s="54"/>
    </row>
    <row r="259" spans="1:10" x14ac:dyDescent="0.25">
      <c r="A259" s="554"/>
      <c r="B259" s="718" t="s">
        <v>1074</v>
      </c>
      <c r="C259" s="719" t="s">
        <v>960</v>
      </c>
      <c r="D259" s="313" t="s">
        <v>614</v>
      </c>
      <c r="E259" s="262">
        <v>1400</v>
      </c>
      <c r="F259" s="313">
        <v>41498</v>
      </c>
      <c r="G259" s="262">
        <v>1400</v>
      </c>
      <c r="H259" s="548">
        <f t="shared" si="4"/>
        <v>0</v>
      </c>
      <c r="I259" s="54"/>
      <c r="J259" s="54"/>
    </row>
    <row r="260" spans="1:10" x14ac:dyDescent="0.25">
      <c r="A260" s="554"/>
      <c r="B260" s="718" t="s">
        <v>1075</v>
      </c>
      <c r="C260" s="719" t="s">
        <v>960</v>
      </c>
      <c r="D260" s="313" t="s">
        <v>573</v>
      </c>
      <c r="E260" s="262">
        <v>6043</v>
      </c>
      <c r="F260" s="313">
        <v>41498</v>
      </c>
      <c r="G260" s="262">
        <v>6043</v>
      </c>
      <c r="H260" s="548">
        <f t="shared" si="4"/>
        <v>0</v>
      </c>
      <c r="I260" s="54"/>
      <c r="J260" s="54"/>
    </row>
    <row r="261" spans="1:10" x14ac:dyDescent="0.25">
      <c r="A261" s="554"/>
      <c r="B261" s="718" t="s">
        <v>1076</v>
      </c>
      <c r="C261" s="719" t="s">
        <v>960</v>
      </c>
      <c r="D261" s="313" t="s">
        <v>1447</v>
      </c>
      <c r="E261" s="262">
        <v>1008</v>
      </c>
      <c r="F261" s="313">
        <v>41498</v>
      </c>
      <c r="G261" s="262">
        <v>1008</v>
      </c>
      <c r="H261" s="548">
        <f t="shared" si="4"/>
        <v>0</v>
      </c>
      <c r="I261" s="54"/>
      <c r="J261" s="54"/>
    </row>
    <row r="262" spans="1:10" x14ac:dyDescent="0.25">
      <c r="A262" s="554"/>
      <c r="B262" s="718" t="s">
        <v>20</v>
      </c>
      <c r="C262" s="719" t="s">
        <v>960</v>
      </c>
      <c r="D262" s="441" t="s">
        <v>791</v>
      </c>
      <c r="E262" s="443">
        <v>2220</v>
      </c>
      <c r="F262" s="313">
        <v>41498</v>
      </c>
      <c r="G262" s="262">
        <v>2220</v>
      </c>
      <c r="H262" s="548">
        <f t="shared" si="4"/>
        <v>0</v>
      </c>
      <c r="I262" s="54"/>
      <c r="J262" s="54"/>
    </row>
    <row r="263" spans="1:10" x14ac:dyDescent="0.25">
      <c r="A263" s="554"/>
      <c r="B263" s="718" t="s">
        <v>21</v>
      </c>
      <c r="C263" s="719" t="s">
        <v>960</v>
      </c>
      <c r="D263" s="313" t="s">
        <v>1448</v>
      </c>
      <c r="E263" s="262">
        <v>1166</v>
      </c>
      <c r="F263" s="313">
        <v>41498</v>
      </c>
      <c r="G263" s="262">
        <v>1166</v>
      </c>
      <c r="H263" s="548">
        <f t="shared" si="4"/>
        <v>0</v>
      </c>
      <c r="I263" s="54"/>
      <c r="J263" s="54"/>
    </row>
    <row r="264" spans="1:10" x14ac:dyDescent="0.25">
      <c r="A264" s="554"/>
      <c r="B264" s="718" t="s">
        <v>1077</v>
      </c>
      <c r="C264" s="719" t="s">
        <v>960</v>
      </c>
      <c r="D264" s="313" t="s">
        <v>618</v>
      </c>
      <c r="E264" s="262">
        <v>2853</v>
      </c>
      <c r="F264" s="313">
        <v>41498</v>
      </c>
      <c r="G264" s="262">
        <v>2853</v>
      </c>
      <c r="H264" s="548">
        <f t="shared" si="4"/>
        <v>0</v>
      </c>
      <c r="I264" s="54"/>
      <c r="J264" s="54"/>
    </row>
    <row r="265" spans="1:10" x14ac:dyDescent="0.25">
      <c r="A265" s="554"/>
      <c r="B265" s="718" t="s">
        <v>1078</v>
      </c>
      <c r="C265" s="719" t="s">
        <v>960</v>
      </c>
      <c r="D265" s="313" t="s">
        <v>17</v>
      </c>
      <c r="E265" s="262">
        <v>4427</v>
      </c>
      <c r="F265" s="313">
        <v>41499</v>
      </c>
      <c r="G265" s="262">
        <v>4427</v>
      </c>
      <c r="H265" s="548">
        <f t="shared" si="4"/>
        <v>0</v>
      </c>
      <c r="I265" s="54"/>
      <c r="J265" s="54"/>
    </row>
    <row r="266" spans="1:10" x14ac:dyDescent="0.25">
      <c r="A266" s="554"/>
      <c r="B266" s="718" t="s">
        <v>1079</v>
      </c>
      <c r="C266" s="719" t="s">
        <v>960</v>
      </c>
      <c r="D266" s="776" t="s">
        <v>69</v>
      </c>
      <c r="E266" s="777">
        <v>4842</v>
      </c>
      <c r="F266" s="313">
        <v>41498</v>
      </c>
      <c r="G266" s="262">
        <v>4842</v>
      </c>
      <c r="H266" s="548">
        <f t="shared" si="4"/>
        <v>0</v>
      </c>
      <c r="I266" s="54"/>
      <c r="J266" s="54"/>
    </row>
    <row r="267" spans="1:10" x14ac:dyDescent="0.25">
      <c r="A267" s="554"/>
      <c r="B267" s="718" t="s">
        <v>1080</v>
      </c>
      <c r="C267" s="719" t="s">
        <v>960</v>
      </c>
      <c r="D267" s="313" t="s">
        <v>572</v>
      </c>
      <c r="E267" s="262">
        <v>4507.5</v>
      </c>
      <c r="F267" s="891">
        <v>41503</v>
      </c>
      <c r="G267" s="892">
        <v>4469.25</v>
      </c>
      <c r="H267" s="548">
        <f t="shared" si="4"/>
        <v>38.25</v>
      </c>
      <c r="I267" s="54"/>
      <c r="J267" s="54"/>
    </row>
    <row r="268" spans="1:10" x14ac:dyDescent="0.25">
      <c r="A268" s="554"/>
      <c r="B268" s="718" t="s">
        <v>1081</v>
      </c>
      <c r="C268" s="719" t="s">
        <v>960</v>
      </c>
      <c r="D268" s="313" t="s">
        <v>628</v>
      </c>
      <c r="E268" s="262">
        <v>732</v>
      </c>
      <c r="F268" s="313">
        <v>41498</v>
      </c>
      <c r="G268" s="262">
        <v>732</v>
      </c>
      <c r="H268" s="548">
        <f t="shared" si="4"/>
        <v>0</v>
      </c>
      <c r="I268" s="54"/>
      <c r="J268" s="54"/>
    </row>
    <row r="269" spans="1:10" x14ac:dyDescent="0.25">
      <c r="A269" s="554"/>
      <c r="B269" s="718" t="s">
        <v>1082</v>
      </c>
      <c r="C269" s="719" t="s">
        <v>960</v>
      </c>
      <c r="D269" s="313" t="s">
        <v>682</v>
      </c>
      <c r="E269" s="262">
        <v>757</v>
      </c>
      <c r="F269" s="313">
        <v>41498</v>
      </c>
      <c r="G269" s="262">
        <v>757</v>
      </c>
      <c r="H269" s="548">
        <f t="shared" si="4"/>
        <v>0</v>
      </c>
      <c r="I269" s="54"/>
      <c r="J269" s="54"/>
    </row>
    <row r="270" spans="1:10" x14ac:dyDescent="0.25">
      <c r="A270" s="554"/>
      <c r="B270" s="718" t="s">
        <v>1083</v>
      </c>
      <c r="C270" s="719" t="s">
        <v>960</v>
      </c>
      <c r="D270" s="313" t="s">
        <v>1872</v>
      </c>
      <c r="E270" s="262">
        <v>1109.5</v>
      </c>
      <c r="F270" s="313">
        <v>41498</v>
      </c>
      <c r="G270" s="262">
        <v>1109.5</v>
      </c>
      <c r="H270" s="548">
        <f t="shared" si="4"/>
        <v>0</v>
      </c>
      <c r="I270" s="54"/>
      <c r="J270" s="54"/>
    </row>
    <row r="271" spans="1:10" x14ac:dyDescent="0.25">
      <c r="A271" s="554"/>
      <c r="B271" s="718" t="s">
        <v>1084</v>
      </c>
      <c r="C271" s="719" t="s">
        <v>960</v>
      </c>
      <c r="D271" s="313" t="s">
        <v>5</v>
      </c>
      <c r="E271" s="262">
        <v>1380</v>
      </c>
      <c r="F271" s="313">
        <v>41514</v>
      </c>
      <c r="G271" s="262">
        <v>1380</v>
      </c>
      <c r="H271" s="548">
        <f t="shared" si="4"/>
        <v>0</v>
      </c>
      <c r="I271" s="54"/>
      <c r="J271" s="54"/>
    </row>
    <row r="272" spans="1:10" x14ac:dyDescent="0.25">
      <c r="A272" s="554"/>
      <c r="B272" s="718" t="s">
        <v>1085</v>
      </c>
      <c r="C272" s="719" t="s">
        <v>960</v>
      </c>
      <c r="D272" s="313" t="s">
        <v>562</v>
      </c>
      <c r="E272" s="262">
        <v>979</v>
      </c>
      <c r="F272" s="313">
        <v>41498</v>
      </c>
      <c r="G272" s="262">
        <v>979</v>
      </c>
      <c r="H272" s="548">
        <f t="shared" si="4"/>
        <v>0</v>
      </c>
      <c r="I272" s="54"/>
      <c r="J272" s="54"/>
    </row>
    <row r="273" spans="1:15" x14ac:dyDescent="0.25">
      <c r="A273" s="554"/>
      <c r="B273" s="718" t="s">
        <v>1086</v>
      </c>
      <c r="C273" s="719" t="s">
        <v>960</v>
      </c>
      <c r="D273" s="313" t="s">
        <v>1454</v>
      </c>
      <c r="E273" s="262">
        <v>770</v>
      </c>
      <c r="F273" s="313">
        <v>41498</v>
      </c>
      <c r="G273" s="262">
        <v>770</v>
      </c>
      <c r="H273" s="548">
        <f t="shared" si="4"/>
        <v>0</v>
      </c>
      <c r="I273" s="54"/>
      <c r="J273" s="54"/>
    </row>
    <row r="274" spans="1:15" x14ac:dyDescent="0.25">
      <c r="A274" s="554"/>
      <c r="B274" s="718" t="s">
        <v>1087</v>
      </c>
      <c r="C274" s="719" t="s">
        <v>960</v>
      </c>
      <c r="D274" s="313" t="s">
        <v>1453</v>
      </c>
      <c r="E274" s="262">
        <v>2930.5</v>
      </c>
      <c r="F274" s="313">
        <v>41498</v>
      </c>
      <c r="G274" s="262">
        <v>2930.5</v>
      </c>
      <c r="H274" s="548">
        <f t="shared" si="4"/>
        <v>0</v>
      </c>
      <c r="I274" s="54"/>
      <c r="J274" s="54"/>
    </row>
    <row r="275" spans="1:15" x14ac:dyDescent="0.25">
      <c r="A275" s="554"/>
      <c r="B275" s="718" t="s">
        <v>1088</v>
      </c>
      <c r="C275" s="719" t="s">
        <v>960</v>
      </c>
      <c r="D275" s="313" t="s">
        <v>446</v>
      </c>
      <c r="E275" s="262">
        <v>10735</v>
      </c>
      <c r="F275" s="313">
        <v>41504</v>
      </c>
      <c r="G275" s="262">
        <v>10735</v>
      </c>
      <c r="H275" s="548">
        <f t="shared" si="4"/>
        <v>0</v>
      </c>
      <c r="I275" s="54"/>
      <c r="J275" s="54"/>
    </row>
    <row r="276" spans="1:15" x14ac:dyDescent="0.25">
      <c r="A276" s="554">
        <v>41499</v>
      </c>
      <c r="B276" s="718" t="s">
        <v>22</v>
      </c>
      <c r="C276" s="719" t="s">
        <v>960</v>
      </c>
      <c r="D276" s="313" t="s">
        <v>718</v>
      </c>
      <c r="E276" s="262">
        <v>1947</v>
      </c>
      <c r="F276" s="313">
        <v>41499</v>
      </c>
      <c r="G276" s="262">
        <v>1947</v>
      </c>
      <c r="H276" s="548">
        <f t="shared" si="4"/>
        <v>0</v>
      </c>
      <c r="I276" s="54"/>
      <c r="J276" s="54"/>
    </row>
    <row r="277" spans="1:15" x14ac:dyDescent="0.25">
      <c r="A277" s="554"/>
      <c r="B277" s="718" t="s">
        <v>1089</v>
      </c>
      <c r="C277" s="719" t="s">
        <v>960</v>
      </c>
      <c r="D277" s="313" t="s">
        <v>1443</v>
      </c>
      <c r="E277" s="262">
        <v>1295</v>
      </c>
      <c r="F277" s="313">
        <v>41499</v>
      </c>
      <c r="G277" s="262">
        <v>1295</v>
      </c>
      <c r="H277" s="548">
        <f t="shared" si="4"/>
        <v>0</v>
      </c>
      <c r="I277" s="54"/>
      <c r="J277" s="54"/>
    </row>
    <row r="278" spans="1:15" x14ac:dyDescent="0.25">
      <c r="A278" s="554"/>
      <c r="B278" s="718" t="s">
        <v>1090</v>
      </c>
      <c r="C278" s="719" t="s">
        <v>960</v>
      </c>
      <c r="D278" s="313" t="s">
        <v>1445</v>
      </c>
      <c r="E278" s="262">
        <v>899.5</v>
      </c>
      <c r="F278" s="313">
        <v>41499</v>
      </c>
      <c r="G278" s="262">
        <v>899.5</v>
      </c>
      <c r="H278" s="548">
        <f t="shared" si="4"/>
        <v>0</v>
      </c>
      <c r="I278" s="54"/>
      <c r="J278" s="54"/>
    </row>
    <row r="279" spans="1:15" x14ac:dyDescent="0.25">
      <c r="A279" s="554"/>
      <c r="B279" s="718" t="s">
        <v>1091</v>
      </c>
      <c r="C279" s="719" t="s">
        <v>960</v>
      </c>
      <c r="D279" s="313" t="s">
        <v>614</v>
      </c>
      <c r="E279" s="262">
        <v>1400</v>
      </c>
      <c r="F279" s="313">
        <v>41499</v>
      </c>
      <c r="G279" s="262">
        <v>1400</v>
      </c>
      <c r="H279" s="548">
        <f t="shared" si="4"/>
        <v>0</v>
      </c>
      <c r="I279" s="54"/>
      <c r="J279" s="54"/>
    </row>
    <row r="280" spans="1:15" x14ac:dyDescent="0.25">
      <c r="A280" s="554"/>
      <c r="B280" s="718" t="s">
        <v>1092</v>
      </c>
      <c r="C280" s="719" t="s">
        <v>960</v>
      </c>
      <c r="D280" s="313" t="s">
        <v>675</v>
      </c>
      <c r="E280" s="262">
        <v>9323</v>
      </c>
      <c r="F280" s="313">
        <v>41502</v>
      </c>
      <c r="G280" s="262">
        <v>9323</v>
      </c>
      <c r="H280" s="548">
        <f t="shared" si="4"/>
        <v>0</v>
      </c>
      <c r="I280" s="54"/>
      <c r="J280" s="54"/>
    </row>
    <row r="281" spans="1:15" x14ac:dyDescent="0.25">
      <c r="A281" s="554"/>
      <c r="B281" s="718" t="s">
        <v>1093</v>
      </c>
      <c r="C281" s="719" t="s">
        <v>960</v>
      </c>
      <c r="D281" s="313" t="s">
        <v>1449</v>
      </c>
      <c r="E281" s="262">
        <v>1684.5</v>
      </c>
      <c r="F281" s="313">
        <v>41499</v>
      </c>
      <c r="G281" s="262">
        <v>1684.5</v>
      </c>
      <c r="H281" s="548">
        <f t="shared" si="4"/>
        <v>0</v>
      </c>
      <c r="I281" s="54"/>
      <c r="J281" s="54"/>
    </row>
    <row r="282" spans="1:15" x14ac:dyDescent="0.25">
      <c r="A282" s="554"/>
      <c r="B282" s="718" t="s">
        <v>1094</v>
      </c>
      <c r="C282" s="719" t="s">
        <v>960</v>
      </c>
      <c r="D282" s="441" t="s">
        <v>573</v>
      </c>
      <c r="E282" s="443">
        <v>3562</v>
      </c>
      <c r="F282" s="313">
        <v>41499</v>
      </c>
      <c r="G282" s="443">
        <v>3562</v>
      </c>
      <c r="H282" s="548">
        <f t="shared" si="4"/>
        <v>0</v>
      </c>
      <c r="I282" s="54"/>
      <c r="J282" s="54"/>
    </row>
    <row r="283" spans="1:15" x14ac:dyDescent="0.25">
      <c r="A283" s="554"/>
      <c r="B283" s="718" t="s">
        <v>1095</v>
      </c>
      <c r="C283" s="719" t="s">
        <v>960</v>
      </c>
      <c r="D283" s="313" t="s">
        <v>53</v>
      </c>
      <c r="E283" s="262">
        <v>4120</v>
      </c>
      <c r="F283" s="313"/>
      <c r="H283" s="548">
        <f t="shared" si="4"/>
        <v>4120</v>
      </c>
      <c r="I283" s="54"/>
      <c r="J283" s="54"/>
    </row>
    <row r="284" spans="1:15" x14ac:dyDescent="0.25">
      <c r="A284" s="554"/>
      <c r="B284" s="718" t="s">
        <v>1096</v>
      </c>
      <c r="C284" s="719" t="s">
        <v>960</v>
      </c>
      <c r="D284" s="313" t="s">
        <v>3</v>
      </c>
      <c r="E284" s="262">
        <v>2612</v>
      </c>
      <c r="F284" s="313">
        <v>41500</v>
      </c>
      <c r="G284" s="262">
        <v>2612</v>
      </c>
      <c r="H284" s="548">
        <f t="shared" si="4"/>
        <v>0</v>
      </c>
      <c r="I284" s="54"/>
      <c r="J284" s="54"/>
    </row>
    <row r="285" spans="1:15" x14ac:dyDescent="0.25">
      <c r="A285" s="554"/>
      <c r="B285" s="718" t="s">
        <v>1097</v>
      </c>
      <c r="C285" s="719" t="s">
        <v>960</v>
      </c>
      <c r="D285" s="313" t="s">
        <v>791</v>
      </c>
      <c r="E285" s="262">
        <v>3763.5</v>
      </c>
      <c r="F285" s="313">
        <v>41501</v>
      </c>
      <c r="G285" s="262">
        <v>3763.5</v>
      </c>
      <c r="H285" s="548">
        <f t="shared" si="4"/>
        <v>0</v>
      </c>
      <c r="I285" s="54"/>
      <c r="J285" s="54"/>
      <c r="K285" s="244"/>
      <c r="L285" s="405"/>
      <c r="M285" s="405"/>
      <c r="N285" s="405"/>
      <c r="O285" s="405"/>
    </row>
    <row r="286" spans="1:15" x14ac:dyDescent="0.25">
      <c r="A286" s="554"/>
      <c r="B286" s="718" t="s">
        <v>1098</v>
      </c>
      <c r="C286" s="719" t="s">
        <v>960</v>
      </c>
      <c r="D286" s="313" t="s">
        <v>604</v>
      </c>
      <c r="E286" s="262">
        <v>606</v>
      </c>
      <c r="F286" s="313">
        <v>41499</v>
      </c>
      <c r="G286" s="262">
        <v>606</v>
      </c>
      <c r="H286" s="548">
        <f t="shared" si="4"/>
        <v>0</v>
      </c>
      <c r="I286" s="54"/>
      <c r="J286" s="54"/>
    </row>
    <row r="287" spans="1:15" x14ac:dyDescent="0.25">
      <c r="A287" s="554"/>
      <c r="B287" s="718" t="s">
        <v>1099</v>
      </c>
      <c r="C287" s="719" t="s">
        <v>960</v>
      </c>
      <c r="D287" s="313" t="s">
        <v>1452</v>
      </c>
      <c r="E287" s="262">
        <v>1328</v>
      </c>
      <c r="F287" s="313">
        <v>41499</v>
      </c>
      <c r="G287" s="262">
        <v>1328</v>
      </c>
      <c r="H287" s="548">
        <f t="shared" si="4"/>
        <v>0</v>
      </c>
      <c r="I287" s="54"/>
      <c r="J287" s="54"/>
    </row>
    <row r="288" spans="1:15" x14ac:dyDescent="0.25">
      <c r="A288" s="554"/>
      <c r="B288" s="718" t="s">
        <v>1100</v>
      </c>
      <c r="C288" s="719" t="s">
        <v>960</v>
      </c>
      <c r="D288" s="313" t="s">
        <v>1451</v>
      </c>
      <c r="E288" s="262">
        <v>1224.5</v>
      </c>
      <c r="F288" s="313">
        <v>41499</v>
      </c>
      <c r="G288" s="262">
        <v>1224.5</v>
      </c>
      <c r="H288" s="548">
        <f t="shared" si="4"/>
        <v>0</v>
      </c>
      <c r="I288" s="54"/>
      <c r="J288" s="54"/>
    </row>
    <row r="289" spans="1:15" x14ac:dyDescent="0.25">
      <c r="A289" s="554"/>
      <c r="B289" s="718" t="s">
        <v>1101</v>
      </c>
      <c r="C289" s="719" t="s">
        <v>960</v>
      </c>
      <c r="D289" s="313" t="s">
        <v>768</v>
      </c>
      <c r="E289" s="262">
        <v>1263.5</v>
      </c>
      <c r="F289" s="313">
        <v>41499</v>
      </c>
      <c r="G289" s="262">
        <v>1263.5</v>
      </c>
      <c r="H289" s="548">
        <f t="shared" si="4"/>
        <v>0</v>
      </c>
      <c r="I289" s="54"/>
      <c r="J289" s="54"/>
    </row>
    <row r="290" spans="1:15" x14ac:dyDescent="0.25">
      <c r="A290" s="554"/>
      <c r="B290" s="718" t="s">
        <v>1102</v>
      </c>
      <c r="C290" s="719" t="s">
        <v>960</v>
      </c>
      <c r="D290" s="313" t="s">
        <v>374</v>
      </c>
      <c r="E290" s="262">
        <v>2284</v>
      </c>
      <c r="F290" s="313">
        <v>41510</v>
      </c>
      <c r="G290" s="262">
        <v>2284</v>
      </c>
      <c r="H290" s="548">
        <f t="shared" si="4"/>
        <v>0</v>
      </c>
      <c r="I290" s="54"/>
      <c r="J290" s="54"/>
    </row>
    <row r="291" spans="1:15" x14ac:dyDescent="0.25">
      <c r="A291" s="554"/>
      <c r="B291" s="718" t="s">
        <v>1103</v>
      </c>
      <c r="C291" s="719" t="s">
        <v>960</v>
      </c>
      <c r="D291" s="313" t="s">
        <v>1448</v>
      </c>
      <c r="E291" s="262">
        <v>866</v>
      </c>
      <c r="F291" s="313">
        <v>41499</v>
      </c>
      <c r="G291" s="262">
        <v>866</v>
      </c>
      <c r="H291" s="548">
        <f t="shared" si="4"/>
        <v>0</v>
      </c>
      <c r="I291" s="54"/>
      <c r="J291" s="54"/>
    </row>
    <row r="292" spans="1:15" x14ac:dyDescent="0.25">
      <c r="A292" s="554"/>
      <c r="B292" s="718" t="s">
        <v>1104</v>
      </c>
      <c r="C292" s="719" t="s">
        <v>960</v>
      </c>
      <c r="D292" s="313" t="s">
        <v>29</v>
      </c>
      <c r="E292" s="262">
        <v>2481.5</v>
      </c>
      <c r="F292" s="313">
        <v>41499</v>
      </c>
      <c r="G292" s="262">
        <v>2481.5</v>
      </c>
      <c r="H292" s="548">
        <f t="shared" si="4"/>
        <v>0</v>
      </c>
      <c r="I292" s="54"/>
      <c r="J292" s="54"/>
      <c r="L292" s="292"/>
      <c r="M292" s="292"/>
      <c r="N292" s="292"/>
      <c r="O292" s="292"/>
    </row>
    <row r="293" spans="1:15" x14ac:dyDescent="0.25">
      <c r="A293" s="554"/>
      <c r="B293" s="718" t="s">
        <v>1105</v>
      </c>
      <c r="C293" s="719" t="s">
        <v>960</v>
      </c>
      <c r="D293" s="313" t="s">
        <v>69</v>
      </c>
      <c r="E293" s="262">
        <v>5465</v>
      </c>
      <c r="F293" s="313">
        <v>41499</v>
      </c>
      <c r="G293" s="262">
        <v>5465</v>
      </c>
      <c r="H293" s="548">
        <f t="shared" si="4"/>
        <v>0</v>
      </c>
      <c r="I293" s="54"/>
      <c r="J293" s="54"/>
      <c r="L293" s="292"/>
      <c r="M293" s="292"/>
      <c r="N293" s="292"/>
      <c r="O293" s="292"/>
    </row>
    <row r="294" spans="1:15" x14ac:dyDescent="0.25">
      <c r="A294" s="554"/>
      <c r="B294" s="718" t="s">
        <v>1106</v>
      </c>
      <c r="C294" s="719" t="s">
        <v>960</v>
      </c>
      <c r="D294" s="776" t="s">
        <v>675</v>
      </c>
      <c r="E294" s="777">
        <v>8593.5</v>
      </c>
      <c r="F294" s="369">
        <v>41500</v>
      </c>
      <c r="G294" s="262">
        <v>8593.5</v>
      </c>
      <c r="H294" s="548">
        <f t="shared" si="4"/>
        <v>0</v>
      </c>
      <c r="I294" s="54"/>
      <c r="J294" s="54"/>
      <c r="L294" s="292"/>
      <c r="M294" s="292"/>
      <c r="N294" s="292"/>
      <c r="O294" s="292"/>
    </row>
    <row r="295" spans="1:15" x14ac:dyDescent="0.25">
      <c r="A295" s="554"/>
      <c r="B295" s="718" t="s">
        <v>1107</v>
      </c>
      <c r="C295" s="719" t="s">
        <v>960</v>
      </c>
      <c r="D295" s="313" t="s">
        <v>628</v>
      </c>
      <c r="E295" s="262">
        <v>766.5</v>
      </c>
      <c r="F295" s="313">
        <v>41499</v>
      </c>
      <c r="G295" s="262">
        <v>766</v>
      </c>
      <c r="H295" s="548">
        <f t="shared" si="4"/>
        <v>0.5</v>
      </c>
      <c r="I295" s="54"/>
      <c r="J295" s="54"/>
      <c r="L295" s="292"/>
      <c r="M295" s="292"/>
      <c r="N295" s="292"/>
      <c r="O295" s="292"/>
    </row>
    <row r="296" spans="1:15" x14ac:dyDescent="0.25">
      <c r="A296" s="554"/>
      <c r="B296" s="718" t="s">
        <v>1108</v>
      </c>
      <c r="C296" s="719" t="s">
        <v>960</v>
      </c>
      <c r="D296" s="313" t="s">
        <v>134</v>
      </c>
      <c r="E296" s="262">
        <v>1886.5</v>
      </c>
      <c r="F296" s="313">
        <v>41509</v>
      </c>
      <c r="G296" s="262">
        <v>1886.5</v>
      </c>
      <c r="H296" s="548">
        <f t="shared" si="4"/>
        <v>0</v>
      </c>
      <c r="I296" s="54"/>
      <c r="J296" s="54"/>
      <c r="L296" s="292"/>
      <c r="M296" s="292"/>
      <c r="N296" s="292"/>
      <c r="O296" s="292"/>
    </row>
    <row r="297" spans="1:15" x14ac:dyDescent="0.25">
      <c r="A297" s="554"/>
      <c r="B297" s="718" t="s">
        <v>1109</v>
      </c>
      <c r="C297" s="719" t="s">
        <v>960</v>
      </c>
      <c r="D297" s="313" t="s">
        <v>17</v>
      </c>
      <c r="E297" s="262">
        <v>4329</v>
      </c>
      <c r="F297" s="313">
        <v>41501</v>
      </c>
      <c r="G297" s="262">
        <v>4329</v>
      </c>
      <c r="H297" s="548">
        <f t="shared" si="4"/>
        <v>0</v>
      </c>
      <c r="I297" s="54"/>
      <c r="J297" s="54"/>
      <c r="L297" s="292"/>
      <c r="M297" s="292"/>
      <c r="N297" s="292"/>
      <c r="O297" s="292"/>
    </row>
    <row r="298" spans="1:15" x14ac:dyDescent="0.25">
      <c r="A298" s="554"/>
      <c r="B298" s="718" t="s">
        <v>1110</v>
      </c>
      <c r="C298" s="719" t="s">
        <v>960</v>
      </c>
      <c r="D298" s="441" t="s">
        <v>1447</v>
      </c>
      <c r="E298" s="443">
        <v>775</v>
      </c>
      <c r="F298" s="313">
        <v>41499</v>
      </c>
      <c r="G298" s="262">
        <v>775</v>
      </c>
      <c r="H298" s="548">
        <f t="shared" si="4"/>
        <v>0</v>
      </c>
      <c r="I298" s="54"/>
      <c r="J298" s="54"/>
      <c r="L298" s="292"/>
      <c r="M298" s="292"/>
      <c r="N298" s="292"/>
      <c r="O298" s="292"/>
    </row>
    <row r="299" spans="1:15" x14ac:dyDescent="0.25">
      <c r="A299" s="554"/>
      <c r="B299" s="718" t="s">
        <v>1111</v>
      </c>
      <c r="C299" s="719" t="s">
        <v>960</v>
      </c>
      <c r="D299" s="313" t="s">
        <v>29</v>
      </c>
      <c r="E299" s="262">
        <v>264</v>
      </c>
      <c r="F299" s="313">
        <v>41499</v>
      </c>
      <c r="G299" s="262">
        <v>264</v>
      </c>
      <c r="H299" s="548">
        <f t="shared" si="4"/>
        <v>0</v>
      </c>
      <c r="I299" s="54"/>
      <c r="J299" s="54"/>
      <c r="L299" s="292"/>
      <c r="M299" s="292"/>
      <c r="N299" s="292"/>
      <c r="O299" s="292"/>
    </row>
    <row r="300" spans="1:15" x14ac:dyDescent="0.25">
      <c r="A300" s="554"/>
      <c r="B300" s="718" t="s">
        <v>1112</v>
      </c>
      <c r="C300" s="719" t="s">
        <v>960</v>
      </c>
      <c r="D300" s="313" t="s">
        <v>6</v>
      </c>
      <c r="E300" s="262">
        <v>378.5</v>
      </c>
      <c r="F300" s="313">
        <v>41499</v>
      </c>
      <c r="G300" s="262">
        <v>378.5</v>
      </c>
      <c r="H300" s="548">
        <f t="shared" si="4"/>
        <v>0</v>
      </c>
      <c r="I300" s="54"/>
      <c r="J300" s="54"/>
      <c r="L300" s="292"/>
      <c r="M300" s="292"/>
      <c r="N300" s="292"/>
      <c r="O300" s="292"/>
    </row>
    <row r="301" spans="1:15" x14ac:dyDescent="0.25">
      <c r="A301" s="554"/>
      <c r="B301" s="718" t="s">
        <v>1113</v>
      </c>
      <c r="C301" s="719" t="s">
        <v>960</v>
      </c>
      <c r="D301" s="313" t="s">
        <v>5</v>
      </c>
      <c r="E301" s="262">
        <v>1380</v>
      </c>
      <c r="F301" s="313">
        <v>41514</v>
      </c>
      <c r="G301" s="262">
        <v>1380</v>
      </c>
      <c r="H301" s="548">
        <f t="shared" si="4"/>
        <v>0</v>
      </c>
      <c r="I301" s="54"/>
      <c r="J301" s="54"/>
      <c r="L301" s="292"/>
      <c r="M301" s="292"/>
      <c r="N301" s="292"/>
      <c r="O301" s="292"/>
    </row>
    <row r="302" spans="1:15" x14ac:dyDescent="0.25">
      <c r="A302" s="554"/>
      <c r="B302" s="718" t="s">
        <v>1114</v>
      </c>
      <c r="C302" s="719" t="s">
        <v>960</v>
      </c>
      <c r="D302" s="313" t="s">
        <v>13</v>
      </c>
      <c r="E302" s="262">
        <v>1320</v>
      </c>
      <c r="F302" s="313">
        <v>41508</v>
      </c>
      <c r="G302" s="262">
        <v>1320</v>
      </c>
      <c r="H302" s="548">
        <f t="shared" si="4"/>
        <v>0</v>
      </c>
      <c r="I302" s="54"/>
      <c r="J302" s="54"/>
      <c r="L302" s="292"/>
      <c r="M302" s="292"/>
      <c r="N302" s="292"/>
      <c r="O302" s="292"/>
    </row>
    <row r="303" spans="1:15" x14ac:dyDescent="0.25">
      <c r="A303" s="554"/>
      <c r="B303" s="568"/>
      <c r="C303" s="568"/>
      <c r="D303" s="313" t="s">
        <v>481</v>
      </c>
      <c r="F303" s="313"/>
      <c r="H303" s="548">
        <f t="shared" si="4"/>
        <v>0</v>
      </c>
      <c r="I303" s="54"/>
      <c r="J303" s="54"/>
      <c r="L303" s="292"/>
      <c r="M303" s="292"/>
      <c r="N303" s="292"/>
      <c r="O303" s="292"/>
    </row>
    <row r="304" spans="1:15" x14ac:dyDescent="0.25">
      <c r="B304" s="276"/>
      <c r="C304" s="276"/>
      <c r="D304" s="313" t="s">
        <v>488</v>
      </c>
      <c r="F304" s="313"/>
      <c r="H304" s="548">
        <f t="shared" si="4"/>
        <v>0</v>
      </c>
      <c r="I304" s="54"/>
      <c r="J304" s="54"/>
      <c r="L304" s="292"/>
      <c r="M304" s="292"/>
      <c r="N304" s="292"/>
      <c r="O304" s="292"/>
    </row>
    <row r="305" spans="1:15" x14ac:dyDescent="0.25">
      <c r="B305" s="276"/>
      <c r="C305" s="276"/>
      <c r="D305" s="313" t="s">
        <v>487</v>
      </c>
      <c r="F305" s="313"/>
      <c r="H305" s="548"/>
      <c r="I305" s="54"/>
      <c r="J305" s="54"/>
      <c r="L305" s="292"/>
      <c r="M305" s="292"/>
      <c r="N305" s="292"/>
      <c r="O305" s="292"/>
    </row>
    <row r="306" spans="1:15" ht="18.75" x14ac:dyDescent="0.3">
      <c r="A306" s="914" t="str">
        <f>A245</f>
        <v>REMISIONES DE    AGOSTO     2 0  1 3</v>
      </c>
      <c r="B306" s="914"/>
      <c r="C306" s="914"/>
      <c r="D306" s="914"/>
      <c r="E306" s="914"/>
      <c r="F306" s="914"/>
      <c r="I306" s="54"/>
      <c r="J306" s="54"/>
      <c r="L306" s="292"/>
      <c r="M306" s="292"/>
      <c r="N306" s="292"/>
      <c r="O306" s="292"/>
    </row>
    <row r="307" spans="1:15" ht="35.25" thickBot="1" x14ac:dyDescent="0.35">
      <c r="A307" s="575" t="s">
        <v>0</v>
      </c>
      <c r="B307" s="45" t="s">
        <v>1</v>
      </c>
      <c r="C307" s="45"/>
      <c r="D307" s="53" t="s">
        <v>355</v>
      </c>
      <c r="E307" s="41" t="s">
        <v>2</v>
      </c>
      <c r="F307" s="4" t="s">
        <v>8</v>
      </c>
      <c r="G307" s="50" t="s">
        <v>9</v>
      </c>
      <c r="H307" s="576" t="s">
        <v>10</v>
      </c>
      <c r="I307" s="54"/>
      <c r="J307" s="54"/>
      <c r="L307" s="292"/>
      <c r="M307" s="292"/>
      <c r="N307" s="292"/>
      <c r="O307" s="292"/>
    </row>
    <row r="308" spans="1:15" ht="16.5" thickTop="1" x14ac:dyDescent="0.25">
      <c r="A308" s="554">
        <v>41499</v>
      </c>
      <c r="B308" s="565" t="s">
        <v>23</v>
      </c>
      <c r="C308" s="719" t="s">
        <v>960</v>
      </c>
      <c r="D308" s="313" t="s">
        <v>1658</v>
      </c>
      <c r="E308" s="262">
        <v>92</v>
      </c>
      <c r="F308" s="313"/>
      <c r="H308" s="548">
        <f t="shared" si="4"/>
        <v>92</v>
      </c>
      <c r="I308" s="54"/>
      <c r="J308" s="54"/>
      <c r="L308" s="292"/>
      <c r="M308" s="292"/>
      <c r="N308" s="292"/>
      <c r="O308" s="292"/>
    </row>
    <row r="309" spans="1:15" x14ac:dyDescent="0.25">
      <c r="A309" s="554"/>
      <c r="B309" s="718" t="s">
        <v>1115</v>
      </c>
      <c r="C309" s="719" t="s">
        <v>960</v>
      </c>
      <c r="D309" s="313" t="s">
        <v>446</v>
      </c>
      <c r="E309" s="262">
        <v>6987</v>
      </c>
      <c r="F309" s="313">
        <v>41504</v>
      </c>
      <c r="G309" s="262">
        <v>6987</v>
      </c>
      <c r="H309" s="548">
        <f t="shared" si="4"/>
        <v>0</v>
      </c>
      <c r="I309" s="54"/>
      <c r="J309" s="54"/>
      <c r="L309" s="292"/>
      <c r="M309" s="292"/>
      <c r="N309" s="292"/>
      <c r="O309" s="292"/>
    </row>
    <row r="310" spans="1:15" x14ac:dyDescent="0.25">
      <c r="A310" s="554"/>
      <c r="B310" s="565" t="s">
        <v>1116</v>
      </c>
      <c r="C310" s="719" t="s">
        <v>960</v>
      </c>
      <c r="D310" s="313" t="s">
        <v>778</v>
      </c>
      <c r="E310" s="262">
        <v>3900</v>
      </c>
      <c r="F310" s="313">
        <v>41500</v>
      </c>
      <c r="G310" s="262">
        <v>3900</v>
      </c>
      <c r="H310" s="548">
        <f t="shared" si="4"/>
        <v>0</v>
      </c>
      <c r="I310" s="54"/>
      <c r="J310" s="54"/>
      <c r="L310" s="292"/>
      <c r="M310" s="292"/>
      <c r="N310" s="292"/>
      <c r="O310" s="292"/>
    </row>
    <row r="311" spans="1:15" x14ac:dyDescent="0.25">
      <c r="A311" s="554">
        <v>41500</v>
      </c>
      <c r="B311" s="718" t="s">
        <v>1117</v>
      </c>
      <c r="C311" s="719" t="s">
        <v>960</v>
      </c>
      <c r="D311" s="313" t="s">
        <v>1454</v>
      </c>
      <c r="E311" s="262">
        <v>1227</v>
      </c>
      <c r="F311" s="313">
        <v>41500</v>
      </c>
      <c r="G311" s="262">
        <v>1227</v>
      </c>
      <c r="H311" s="548">
        <f t="shared" si="4"/>
        <v>0</v>
      </c>
      <c r="I311" s="54"/>
      <c r="J311" s="54"/>
      <c r="L311" s="292"/>
      <c r="M311" s="292"/>
      <c r="N311" s="292"/>
      <c r="O311" s="292"/>
    </row>
    <row r="312" spans="1:15" x14ac:dyDescent="0.25">
      <c r="A312" s="554"/>
      <c r="B312" s="565" t="s">
        <v>1118</v>
      </c>
      <c r="C312" s="719" t="s">
        <v>960</v>
      </c>
      <c r="D312" s="313" t="s">
        <v>614</v>
      </c>
      <c r="E312" s="262">
        <v>1400</v>
      </c>
      <c r="F312" s="313">
        <v>41500</v>
      </c>
      <c r="G312" s="262">
        <v>1400</v>
      </c>
      <c r="H312" s="548">
        <f t="shared" si="4"/>
        <v>0</v>
      </c>
      <c r="I312" s="54"/>
      <c r="J312" s="54"/>
      <c r="L312" s="292"/>
      <c r="M312" s="292"/>
      <c r="N312" s="292"/>
      <c r="O312" s="292"/>
    </row>
    <row r="313" spans="1:15" x14ac:dyDescent="0.25">
      <c r="A313" s="554"/>
      <c r="B313" s="718" t="s">
        <v>1119</v>
      </c>
      <c r="C313" s="719" t="s">
        <v>960</v>
      </c>
      <c r="D313" s="313" t="s">
        <v>1445</v>
      </c>
      <c r="E313" s="262">
        <v>1026.5</v>
      </c>
      <c r="F313" s="313">
        <v>41500</v>
      </c>
      <c r="G313" s="262">
        <v>1026.5</v>
      </c>
      <c r="H313" s="548">
        <f t="shared" si="4"/>
        <v>0</v>
      </c>
      <c r="I313" s="54"/>
      <c r="J313" s="54"/>
      <c r="L313" s="292"/>
      <c r="M313" s="292"/>
      <c r="N313" s="292"/>
      <c r="O313" s="292"/>
    </row>
    <row r="314" spans="1:15" x14ac:dyDescent="0.25">
      <c r="A314" s="554"/>
      <c r="B314" s="565" t="s">
        <v>1120</v>
      </c>
      <c r="C314" s="719" t="s">
        <v>960</v>
      </c>
      <c r="D314" s="755" t="s">
        <v>1450</v>
      </c>
      <c r="E314" s="97">
        <v>0</v>
      </c>
      <c r="F314" s="313"/>
      <c r="H314" s="548">
        <f t="shared" si="4"/>
        <v>0</v>
      </c>
      <c r="I314" s="54"/>
      <c r="J314" s="54"/>
      <c r="L314" s="292"/>
      <c r="M314" s="292"/>
      <c r="N314" s="292"/>
      <c r="O314" s="292"/>
    </row>
    <row r="315" spans="1:15" x14ac:dyDescent="0.25">
      <c r="A315" s="554"/>
      <c r="B315" s="718" t="s">
        <v>1121</v>
      </c>
      <c r="C315" s="719" t="s">
        <v>960</v>
      </c>
      <c r="D315" s="313" t="s">
        <v>573</v>
      </c>
      <c r="E315" s="262">
        <v>4973.5</v>
      </c>
      <c r="F315" s="313">
        <v>41501</v>
      </c>
      <c r="G315" s="262">
        <v>4973.5</v>
      </c>
      <c r="H315" s="548">
        <f t="shared" si="4"/>
        <v>0</v>
      </c>
      <c r="I315" s="54"/>
      <c r="J315" s="54"/>
      <c r="L315" s="292"/>
      <c r="M315" s="292"/>
      <c r="N315" s="292"/>
      <c r="O315" s="292"/>
    </row>
    <row r="316" spans="1:15" x14ac:dyDescent="0.25">
      <c r="A316" s="554"/>
      <c r="B316" s="565" t="s">
        <v>1122</v>
      </c>
      <c r="C316" s="719" t="s">
        <v>960</v>
      </c>
      <c r="D316" s="313" t="s">
        <v>1447</v>
      </c>
      <c r="E316" s="262">
        <v>747.5</v>
      </c>
      <c r="F316" s="313">
        <v>41504</v>
      </c>
      <c r="G316" s="262">
        <v>747.5</v>
      </c>
      <c r="H316" s="548">
        <f t="shared" si="4"/>
        <v>0</v>
      </c>
      <c r="I316" s="54"/>
      <c r="J316" s="54"/>
      <c r="L316" s="292"/>
      <c r="M316" s="292"/>
      <c r="N316" s="292"/>
      <c r="O316" s="292"/>
    </row>
    <row r="317" spans="1:15" x14ac:dyDescent="0.25">
      <c r="A317" s="554"/>
      <c r="B317" s="718" t="s">
        <v>1123</v>
      </c>
      <c r="C317" s="719" t="s">
        <v>960</v>
      </c>
      <c r="D317" s="313" t="s">
        <v>1759</v>
      </c>
      <c r="E317" s="262">
        <v>1185.5</v>
      </c>
      <c r="F317" s="313">
        <v>41501</v>
      </c>
      <c r="G317" s="262">
        <v>1185.5</v>
      </c>
      <c r="H317" s="548">
        <f t="shared" si="4"/>
        <v>0</v>
      </c>
      <c r="I317" s="54"/>
      <c r="J317" s="54"/>
      <c r="L317" s="292"/>
      <c r="M317" s="292"/>
      <c r="N317" s="292"/>
      <c r="O317" s="292"/>
    </row>
    <row r="318" spans="1:15" x14ac:dyDescent="0.25">
      <c r="A318" s="554"/>
      <c r="B318" s="565" t="s">
        <v>1124</v>
      </c>
      <c r="C318" s="719" t="s">
        <v>960</v>
      </c>
      <c r="D318" s="313" t="s">
        <v>3</v>
      </c>
      <c r="E318" s="262">
        <v>1252</v>
      </c>
      <c r="F318" s="313">
        <v>41501</v>
      </c>
      <c r="G318" s="262">
        <v>1252</v>
      </c>
      <c r="H318" s="548">
        <f t="shared" si="4"/>
        <v>0</v>
      </c>
      <c r="I318" s="54"/>
      <c r="J318" s="54"/>
      <c r="K318" s="244"/>
      <c r="L318" s="751"/>
      <c r="M318" s="751"/>
      <c r="N318" s="292"/>
      <c r="O318" s="292"/>
    </row>
    <row r="319" spans="1:15" x14ac:dyDescent="0.25">
      <c r="A319" s="554"/>
      <c r="B319" s="718" t="s">
        <v>1125</v>
      </c>
      <c r="C319" s="719" t="s">
        <v>960</v>
      </c>
      <c r="D319" s="441" t="s">
        <v>791</v>
      </c>
      <c r="E319" s="443">
        <v>2268</v>
      </c>
      <c r="F319" s="313">
        <v>41501</v>
      </c>
      <c r="G319" s="443">
        <v>2268</v>
      </c>
      <c r="H319" s="548">
        <f t="shared" si="4"/>
        <v>0</v>
      </c>
      <c r="I319" s="54"/>
      <c r="J319" s="54"/>
      <c r="L319" s="292"/>
      <c r="M319" s="292"/>
      <c r="N319" s="292"/>
      <c r="O319" s="292"/>
    </row>
    <row r="320" spans="1:15" x14ac:dyDescent="0.25">
      <c r="A320" s="554"/>
      <c r="B320" s="565" t="s">
        <v>1126</v>
      </c>
      <c r="C320" s="719" t="s">
        <v>960</v>
      </c>
      <c r="D320" s="313" t="s">
        <v>17</v>
      </c>
      <c r="E320" s="262">
        <v>711</v>
      </c>
      <c r="F320" s="313">
        <v>41500</v>
      </c>
      <c r="G320" s="262">
        <v>711</v>
      </c>
      <c r="H320" s="548">
        <f t="shared" si="4"/>
        <v>0</v>
      </c>
      <c r="I320" s="54"/>
      <c r="J320" s="54"/>
      <c r="L320" s="292"/>
      <c r="M320" s="292"/>
      <c r="N320" s="292"/>
      <c r="O320" s="292"/>
    </row>
    <row r="321" spans="1:15" x14ac:dyDescent="0.25">
      <c r="A321" s="554"/>
      <c r="B321" s="718" t="s">
        <v>1127</v>
      </c>
      <c r="C321" s="719" t="s">
        <v>960</v>
      </c>
      <c r="D321" s="441" t="s">
        <v>69</v>
      </c>
      <c r="E321" s="443">
        <v>4385</v>
      </c>
      <c r="F321" s="313">
        <v>41501</v>
      </c>
      <c r="G321" s="443">
        <v>4385</v>
      </c>
      <c r="H321" s="548">
        <f t="shared" si="4"/>
        <v>0</v>
      </c>
      <c r="I321" s="54"/>
      <c r="J321" s="54"/>
      <c r="L321" s="292"/>
      <c r="M321" s="292"/>
      <c r="N321" s="292"/>
      <c r="O321" s="292"/>
    </row>
    <row r="322" spans="1:15" x14ac:dyDescent="0.25">
      <c r="A322" s="554"/>
      <c r="B322" s="565" t="s">
        <v>1128</v>
      </c>
      <c r="C322" s="719" t="s">
        <v>960</v>
      </c>
      <c r="D322" s="313" t="s">
        <v>628</v>
      </c>
      <c r="E322" s="262">
        <v>878</v>
      </c>
      <c r="F322" s="313">
        <v>41501</v>
      </c>
      <c r="G322" s="262">
        <v>878</v>
      </c>
      <c r="H322" s="548">
        <f t="shared" si="4"/>
        <v>0</v>
      </c>
      <c r="I322" s="54"/>
      <c r="J322" s="54"/>
      <c r="L322" s="292"/>
      <c r="M322" s="292"/>
      <c r="N322" s="292"/>
      <c r="O322" s="292"/>
    </row>
    <row r="323" spans="1:15" x14ac:dyDescent="0.25">
      <c r="A323" s="554"/>
      <c r="B323" s="718" t="s">
        <v>1129</v>
      </c>
      <c r="C323" s="719" t="s">
        <v>960</v>
      </c>
      <c r="D323" s="313" t="s">
        <v>628</v>
      </c>
      <c r="E323" s="262">
        <v>762</v>
      </c>
      <c r="F323" s="313">
        <v>41501</v>
      </c>
      <c r="G323" s="262">
        <v>762</v>
      </c>
      <c r="H323" s="548">
        <f t="shared" si="4"/>
        <v>0</v>
      </c>
      <c r="I323" s="54"/>
      <c r="J323" s="54"/>
      <c r="L323" s="292"/>
      <c r="M323" s="292"/>
      <c r="N323" s="292"/>
      <c r="O323" s="292"/>
    </row>
    <row r="324" spans="1:15" x14ac:dyDescent="0.25">
      <c r="A324" s="554"/>
      <c r="B324" s="565" t="s">
        <v>1130</v>
      </c>
      <c r="C324" s="719" t="s">
        <v>960</v>
      </c>
      <c r="D324" s="441" t="s">
        <v>5</v>
      </c>
      <c r="E324" s="443">
        <v>1380</v>
      </c>
      <c r="F324" s="313">
        <v>41514</v>
      </c>
      <c r="G324" s="443">
        <v>1380</v>
      </c>
      <c r="H324" s="548">
        <f t="shared" si="4"/>
        <v>0</v>
      </c>
      <c r="I324" s="54"/>
      <c r="J324" s="54"/>
      <c r="L324" s="292"/>
      <c r="M324" s="292"/>
      <c r="N324" s="292"/>
      <c r="O324" s="292"/>
    </row>
    <row r="325" spans="1:15" x14ac:dyDescent="0.25">
      <c r="A325" s="554"/>
      <c r="B325" s="718" t="s">
        <v>1131</v>
      </c>
      <c r="C325" s="719" t="s">
        <v>960</v>
      </c>
      <c r="D325" s="889" t="s">
        <v>1450</v>
      </c>
      <c r="E325" s="890">
        <v>0</v>
      </c>
      <c r="F325" s="313"/>
      <c r="G325" s="443"/>
      <c r="H325" s="548">
        <f t="shared" si="4"/>
        <v>0</v>
      </c>
      <c r="I325" s="54"/>
      <c r="J325" s="54"/>
      <c r="L325" s="292"/>
      <c r="M325" s="292"/>
      <c r="N325" s="292"/>
      <c r="O325" s="292"/>
    </row>
    <row r="326" spans="1:15" x14ac:dyDescent="0.25">
      <c r="A326" s="554"/>
      <c r="B326" s="565" t="s">
        <v>1132</v>
      </c>
      <c r="C326" s="719" t="s">
        <v>960</v>
      </c>
      <c r="D326" s="313" t="s">
        <v>1454</v>
      </c>
      <c r="E326" s="262">
        <v>358</v>
      </c>
      <c r="F326" s="313">
        <v>41501</v>
      </c>
      <c r="G326" s="262">
        <v>358</v>
      </c>
      <c r="H326" s="548">
        <f t="shared" si="4"/>
        <v>0</v>
      </c>
      <c r="I326" s="54"/>
      <c r="J326" s="54"/>
      <c r="L326" s="292"/>
      <c r="M326" s="292"/>
      <c r="N326" s="292"/>
      <c r="O326" s="292"/>
    </row>
    <row r="327" spans="1:15" x14ac:dyDescent="0.25">
      <c r="A327" s="554"/>
      <c r="B327" s="718" t="s">
        <v>1133</v>
      </c>
      <c r="C327" s="719" t="s">
        <v>960</v>
      </c>
      <c r="D327" s="313" t="s">
        <v>604</v>
      </c>
      <c r="E327" s="262">
        <v>780</v>
      </c>
      <c r="F327" s="313">
        <v>41501</v>
      </c>
      <c r="G327" s="262">
        <v>780</v>
      </c>
      <c r="H327" s="548">
        <f t="shared" si="4"/>
        <v>0</v>
      </c>
      <c r="I327" s="54"/>
      <c r="J327" s="54"/>
      <c r="L327" s="292"/>
      <c r="M327" s="292"/>
      <c r="N327" s="292"/>
      <c r="O327" s="292"/>
    </row>
    <row r="328" spans="1:15" x14ac:dyDescent="0.25">
      <c r="A328" s="554"/>
      <c r="B328" s="565" t="s">
        <v>1134</v>
      </c>
      <c r="C328" s="719" t="s">
        <v>960</v>
      </c>
      <c r="D328" s="776" t="s">
        <v>625</v>
      </c>
      <c r="E328" s="777">
        <v>318.5</v>
      </c>
      <c r="F328" s="313">
        <v>41501</v>
      </c>
      <c r="G328" s="262">
        <v>318.5</v>
      </c>
      <c r="H328" s="548">
        <f t="shared" si="4"/>
        <v>0</v>
      </c>
      <c r="I328" s="54"/>
      <c r="J328" s="54"/>
      <c r="L328" s="292"/>
      <c r="M328" s="292"/>
      <c r="N328" s="292"/>
      <c r="O328" s="292"/>
    </row>
    <row r="329" spans="1:15" x14ac:dyDescent="0.25">
      <c r="A329" s="554"/>
      <c r="B329" s="718" t="s">
        <v>1135</v>
      </c>
      <c r="C329" s="719" t="s">
        <v>960</v>
      </c>
      <c r="D329" s="313" t="s">
        <v>1453</v>
      </c>
      <c r="E329" s="262">
        <v>3193</v>
      </c>
      <c r="F329" s="313">
        <v>41501</v>
      </c>
      <c r="G329" s="262">
        <v>3193</v>
      </c>
      <c r="H329" s="548">
        <f t="shared" si="4"/>
        <v>0</v>
      </c>
      <c r="I329" s="54"/>
      <c r="J329" s="54"/>
      <c r="L329" s="292"/>
      <c r="M329" s="292"/>
      <c r="N329" s="292"/>
      <c r="O329" s="292"/>
    </row>
    <row r="330" spans="1:15" x14ac:dyDescent="0.25">
      <c r="A330" s="554"/>
      <c r="B330" s="565" t="s">
        <v>1136</v>
      </c>
      <c r="C330" s="719" t="s">
        <v>960</v>
      </c>
      <c r="D330" s="776" t="s">
        <v>15</v>
      </c>
      <c r="E330" s="777">
        <v>13393</v>
      </c>
      <c r="F330" s="313">
        <v>41507</v>
      </c>
      <c r="G330" s="262">
        <v>13393</v>
      </c>
      <c r="H330" s="548">
        <f t="shared" si="4"/>
        <v>0</v>
      </c>
      <c r="I330" s="54"/>
      <c r="J330" s="54"/>
      <c r="L330" s="292"/>
      <c r="M330" s="292"/>
      <c r="N330" s="292"/>
      <c r="O330" s="292"/>
    </row>
    <row r="331" spans="1:15" x14ac:dyDescent="0.25">
      <c r="A331" s="554"/>
      <c r="B331" s="718" t="s">
        <v>1137</v>
      </c>
      <c r="C331" s="719" t="s">
        <v>960</v>
      </c>
      <c r="D331" s="313" t="s">
        <v>3</v>
      </c>
      <c r="E331" s="262">
        <v>640</v>
      </c>
      <c r="F331" s="313">
        <v>41500</v>
      </c>
      <c r="G331" s="262">
        <v>640</v>
      </c>
      <c r="H331" s="548">
        <f t="shared" si="4"/>
        <v>0</v>
      </c>
      <c r="I331" s="54"/>
      <c r="J331" s="54"/>
      <c r="L331" s="292"/>
      <c r="M331" s="292"/>
      <c r="N331" s="292"/>
      <c r="O331" s="292"/>
    </row>
    <row r="332" spans="1:15" x14ac:dyDescent="0.25">
      <c r="A332" s="554"/>
      <c r="B332" s="565" t="s">
        <v>1138</v>
      </c>
      <c r="C332" s="719" t="s">
        <v>960</v>
      </c>
      <c r="D332" s="313" t="s">
        <v>567</v>
      </c>
      <c r="E332" s="262">
        <v>334</v>
      </c>
      <c r="F332" s="313">
        <v>41500</v>
      </c>
      <c r="G332" s="262">
        <v>334</v>
      </c>
      <c r="H332" s="548">
        <f t="shared" si="4"/>
        <v>0</v>
      </c>
      <c r="I332" s="54"/>
      <c r="J332" s="54"/>
      <c r="L332" s="292"/>
      <c r="M332" s="292"/>
      <c r="N332" s="292"/>
      <c r="O332" s="292"/>
    </row>
    <row r="333" spans="1:15" x14ac:dyDescent="0.25">
      <c r="A333" s="554">
        <v>41501</v>
      </c>
      <c r="B333" s="718" t="s">
        <v>1139</v>
      </c>
      <c r="C333" s="719" t="s">
        <v>960</v>
      </c>
      <c r="D333" s="313" t="s">
        <v>675</v>
      </c>
      <c r="E333" s="262">
        <v>6356</v>
      </c>
      <c r="F333" s="313">
        <v>41501</v>
      </c>
      <c r="G333" s="262">
        <v>6356</v>
      </c>
      <c r="H333" s="548">
        <f t="shared" si="4"/>
        <v>0</v>
      </c>
      <c r="I333" s="54"/>
      <c r="J333" s="54"/>
      <c r="L333" s="292"/>
      <c r="M333" s="292"/>
      <c r="N333" s="292"/>
      <c r="O333" s="292"/>
    </row>
    <row r="334" spans="1:15" x14ac:dyDescent="0.25">
      <c r="A334" s="554"/>
      <c r="B334" s="565" t="s">
        <v>1140</v>
      </c>
      <c r="C334" s="719" t="s">
        <v>960</v>
      </c>
      <c r="D334" s="313" t="s">
        <v>446</v>
      </c>
      <c r="E334" s="262">
        <v>6178.6</v>
      </c>
      <c r="F334" s="313">
        <v>41504</v>
      </c>
      <c r="G334" s="262">
        <v>6178.6</v>
      </c>
      <c r="H334" s="548">
        <f t="shared" si="4"/>
        <v>0</v>
      </c>
      <c r="I334" s="54"/>
      <c r="J334" s="54"/>
      <c r="L334" s="292"/>
      <c r="M334" s="292"/>
      <c r="N334" s="292"/>
      <c r="O334" s="292"/>
    </row>
    <row r="335" spans="1:15" x14ac:dyDescent="0.25">
      <c r="A335" s="554"/>
      <c r="B335" s="718" t="s">
        <v>1141</v>
      </c>
      <c r="C335" s="719" t="s">
        <v>960</v>
      </c>
      <c r="D335" s="313" t="s">
        <v>624</v>
      </c>
      <c r="E335" s="262">
        <v>1470</v>
      </c>
      <c r="F335" s="313">
        <v>41501</v>
      </c>
      <c r="G335" s="262">
        <v>1470</v>
      </c>
      <c r="H335" s="548">
        <f t="shared" si="4"/>
        <v>0</v>
      </c>
      <c r="I335" s="54"/>
      <c r="J335" s="54"/>
      <c r="L335" s="292"/>
      <c r="M335" s="292"/>
      <c r="N335" s="292"/>
      <c r="O335" s="292"/>
    </row>
    <row r="336" spans="1:15" x14ac:dyDescent="0.25">
      <c r="A336" s="554"/>
      <c r="B336" s="565" t="s">
        <v>1142</v>
      </c>
      <c r="C336" s="719" t="s">
        <v>960</v>
      </c>
      <c r="D336" s="755" t="s">
        <v>1450</v>
      </c>
      <c r="E336" s="97">
        <v>0</v>
      </c>
      <c r="F336" s="313"/>
      <c r="H336" s="548">
        <f t="shared" si="4"/>
        <v>0</v>
      </c>
      <c r="I336" s="54"/>
      <c r="J336" s="54"/>
      <c r="L336" s="292"/>
      <c r="M336" s="292"/>
      <c r="N336" s="292"/>
      <c r="O336" s="292"/>
    </row>
    <row r="337" spans="1:15" x14ac:dyDescent="0.25">
      <c r="A337" s="554"/>
      <c r="B337" s="718" t="s">
        <v>1143</v>
      </c>
      <c r="C337" s="719" t="s">
        <v>960</v>
      </c>
      <c r="D337" s="313" t="s">
        <v>1445</v>
      </c>
      <c r="E337" s="262">
        <v>534.5</v>
      </c>
      <c r="F337" s="313">
        <v>41501</v>
      </c>
      <c r="G337" s="262">
        <v>534.5</v>
      </c>
      <c r="H337" s="548">
        <f t="shared" si="4"/>
        <v>0</v>
      </c>
      <c r="I337" s="54"/>
      <c r="J337" s="54"/>
      <c r="L337" s="292"/>
      <c r="M337" s="292"/>
      <c r="N337" s="292"/>
      <c r="O337" s="292"/>
    </row>
    <row r="338" spans="1:15" x14ac:dyDescent="0.25">
      <c r="A338" s="554"/>
      <c r="B338" s="565" t="s">
        <v>1144</v>
      </c>
      <c r="C338" s="719" t="s">
        <v>960</v>
      </c>
      <c r="D338" s="313" t="s">
        <v>1443</v>
      </c>
      <c r="E338" s="262">
        <v>1295</v>
      </c>
      <c r="F338" s="313">
        <v>41501</v>
      </c>
      <c r="G338" s="262">
        <v>1295</v>
      </c>
      <c r="H338" s="548">
        <f t="shared" ref="H338:H365" si="5">E338-G338</f>
        <v>0</v>
      </c>
      <c r="I338" s="54"/>
      <c r="J338" s="54"/>
      <c r="L338" s="292"/>
      <c r="M338" s="292"/>
      <c r="N338" s="292"/>
      <c r="O338" s="292"/>
    </row>
    <row r="339" spans="1:15" x14ac:dyDescent="0.25">
      <c r="A339" s="554"/>
      <c r="B339" s="718" t="s">
        <v>1145</v>
      </c>
      <c r="C339" s="719" t="s">
        <v>960</v>
      </c>
      <c r="D339" s="313" t="s">
        <v>614</v>
      </c>
      <c r="E339" s="262">
        <v>2100</v>
      </c>
      <c r="F339" s="313">
        <v>41501</v>
      </c>
      <c r="G339" s="262">
        <v>2100</v>
      </c>
      <c r="H339" s="548">
        <f t="shared" si="5"/>
        <v>0</v>
      </c>
      <c r="I339" s="54"/>
      <c r="J339" s="54"/>
      <c r="L339" s="292"/>
      <c r="M339" s="292"/>
      <c r="N339" s="292"/>
      <c r="O339" s="292"/>
    </row>
    <row r="340" spans="1:15" x14ac:dyDescent="0.25">
      <c r="A340" s="554"/>
      <c r="B340" s="565" t="s">
        <v>1146</v>
      </c>
      <c r="C340" s="719" t="s">
        <v>960</v>
      </c>
      <c r="D340" s="313" t="s">
        <v>17</v>
      </c>
      <c r="E340" s="262">
        <v>518.5</v>
      </c>
      <c r="F340" s="313">
        <v>41501</v>
      </c>
      <c r="G340" s="262">
        <v>518.5</v>
      </c>
      <c r="H340" s="548">
        <f t="shared" si="5"/>
        <v>0</v>
      </c>
      <c r="I340" s="54"/>
      <c r="J340" s="54"/>
      <c r="L340" s="292"/>
      <c r="M340" s="292"/>
      <c r="N340" s="292"/>
      <c r="O340" s="292"/>
    </row>
    <row r="341" spans="1:15" x14ac:dyDescent="0.25">
      <c r="A341" s="554"/>
      <c r="B341" s="718" t="s">
        <v>1147</v>
      </c>
      <c r="C341" s="719" t="s">
        <v>960</v>
      </c>
      <c r="D341" s="776" t="s">
        <v>1447</v>
      </c>
      <c r="E341" s="777">
        <v>1110</v>
      </c>
      <c r="F341" s="313">
        <v>41504</v>
      </c>
      <c r="G341" s="262">
        <v>1110</v>
      </c>
      <c r="H341" s="548">
        <f t="shared" si="5"/>
        <v>0</v>
      </c>
      <c r="I341" s="54"/>
      <c r="J341" s="54"/>
      <c r="L341" s="292"/>
      <c r="M341" s="292"/>
      <c r="N341" s="292"/>
      <c r="O341" s="292"/>
    </row>
    <row r="342" spans="1:15" x14ac:dyDescent="0.25">
      <c r="A342" s="554"/>
      <c r="B342" s="565" t="s">
        <v>1148</v>
      </c>
      <c r="C342" s="719" t="s">
        <v>960</v>
      </c>
      <c r="D342" s="313" t="s">
        <v>791</v>
      </c>
      <c r="E342" s="262">
        <v>3109</v>
      </c>
      <c r="F342" s="313">
        <v>41503</v>
      </c>
      <c r="G342" s="262">
        <v>3109</v>
      </c>
      <c r="H342" s="548">
        <f t="shared" si="5"/>
        <v>0</v>
      </c>
      <c r="I342" s="54"/>
      <c r="J342" s="54"/>
      <c r="L342" s="292"/>
      <c r="M342" s="292"/>
      <c r="N342" s="292"/>
      <c r="O342" s="292"/>
    </row>
    <row r="343" spans="1:15" x14ac:dyDescent="0.25">
      <c r="A343" s="554"/>
      <c r="B343" s="718" t="s">
        <v>1149</v>
      </c>
      <c r="C343" s="719" t="s">
        <v>960</v>
      </c>
      <c r="D343" s="313" t="s">
        <v>573</v>
      </c>
      <c r="E343" s="262">
        <v>2112</v>
      </c>
      <c r="F343" s="313">
        <v>41502</v>
      </c>
      <c r="G343" s="262">
        <v>2112</v>
      </c>
      <c r="H343" s="548">
        <f t="shared" si="5"/>
        <v>0</v>
      </c>
      <c r="I343" s="54"/>
      <c r="J343" s="54"/>
      <c r="L343" s="292"/>
      <c r="M343" s="292"/>
      <c r="N343" s="292"/>
      <c r="O343" s="292"/>
    </row>
    <row r="344" spans="1:15" x14ac:dyDescent="0.25">
      <c r="A344" s="554"/>
      <c r="B344" s="565" t="s">
        <v>1150</v>
      </c>
      <c r="C344" s="719" t="s">
        <v>960</v>
      </c>
      <c r="D344" s="441" t="s">
        <v>3</v>
      </c>
      <c r="E344" s="443">
        <v>2848</v>
      </c>
      <c r="F344" s="313">
        <v>41503</v>
      </c>
      <c r="G344" s="262">
        <v>2848</v>
      </c>
      <c r="H344" s="548">
        <f t="shared" si="5"/>
        <v>0</v>
      </c>
      <c r="I344" s="54"/>
      <c r="J344" s="54"/>
      <c r="L344" s="292"/>
      <c r="M344" s="292"/>
      <c r="N344" s="292"/>
      <c r="O344" s="292"/>
    </row>
    <row r="345" spans="1:15" x14ac:dyDescent="0.25">
      <c r="A345" s="554"/>
      <c r="B345" s="718" t="s">
        <v>1151</v>
      </c>
      <c r="C345" s="719" t="s">
        <v>960</v>
      </c>
      <c r="D345" s="313" t="s">
        <v>446</v>
      </c>
      <c r="E345" s="262">
        <v>5292</v>
      </c>
      <c r="F345" s="313">
        <v>41504</v>
      </c>
      <c r="G345" s="262">
        <v>5292</v>
      </c>
      <c r="H345" s="548">
        <f t="shared" si="5"/>
        <v>0</v>
      </c>
      <c r="I345" s="54"/>
      <c r="J345" s="54"/>
      <c r="L345" s="292"/>
      <c r="M345" s="292"/>
      <c r="N345" s="292"/>
      <c r="O345" s="292"/>
    </row>
    <row r="346" spans="1:15" x14ac:dyDescent="0.25">
      <c r="A346" s="554"/>
      <c r="B346" s="565" t="s">
        <v>1152</v>
      </c>
      <c r="C346" s="719" t="s">
        <v>960</v>
      </c>
      <c r="D346" s="313" t="s">
        <v>5</v>
      </c>
      <c r="E346" s="262">
        <v>1380</v>
      </c>
      <c r="F346" s="313">
        <v>41514</v>
      </c>
      <c r="G346" s="262">
        <v>1380</v>
      </c>
      <c r="H346" s="548">
        <f t="shared" si="5"/>
        <v>0</v>
      </c>
      <c r="I346" s="54"/>
      <c r="J346" s="54"/>
    </row>
    <row r="347" spans="1:15" x14ac:dyDescent="0.25">
      <c r="A347" s="554"/>
      <c r="B347" s="718" t="s">
        <v>1153</v>
      </c>
      <c r="C347" s="719" t="s">
        <v>960</v>
      </c>
      <c r="D347" s="755" t="s">
        <v>1450</v>
      </c>
      <c r="E347" s="97">
        <v>0</v>
      </c>
      <c r="F347" s="313"/>
      <c r="H347" s="548">
        <f t="shared" si="5"/>
        <v>0</v>
      </c>
      <c r="I347" s="54"/>
      <c r="J347" s="54"/>
    </row>
    <row r="348" spans="1:15" x14ac:dyDescent="0.25">
      <c r="A348" s="554"/>
      <c r="B348" s="565" t="s">
        <v>1154</v>
      </c>
      <c r="C348" s="719" t="s">
        <v>960</v>
      </c>
      <c r="D348" s="441" t="s">
        <v>628</v>
      </c>
      <c r="E348" s="443">
        <v>625</v>
      </c>
      <c r="F348" s="313">
        <v>41502</v>
      </c>
      <c r="G348" s="262">
        <v>625</v>
      </c>
      <c r="H348" s="548">
        <f t="shared" si="5"/>
        <v>0</v>
      </c>
      <c r="I348" s="54"/>
      <c r="J348" s="54"/>
    </row>
    <row r="349" spans="1:15" x14ac:dyDescent="0.25">
      <c r="A349" s="554"/>
      <c r="B349" s="718" t="s">
        <v>1155</v>
      </c>
      <c r="C349" s="719" t="s">
        <v>960</v>
      </c>
      <c r="D349" s="313" t="s">
        <v>1448</v>
      </c>
      <c r="E349" s="262">
        <v>1162.5</v>
      </c>
      <c r="F349" s="313">
        <v>41502</v>
      </c>
      <c r="G349" s="262">
        <v>1162.5</v>
      </c>
      <c r="H349" s="548">
        <f t="shared" si="5"/>
        <v>0</v>
      </c>
      <c r="I349" s="54"/>
      <c r="J349" s="54"/>
    </row>
    <row r="350" spans="1:15" x14ac:dyDescent="0.25">
      <c r="A350" s="554"/>
      <c r="B350" s="565" t="s">
        <v>1156</v>
      </c>
      <c r="C350" s="719" t="s">
        <v>960</v>
      </c>
      <c r="D350" s="313" t="s">
        <v>633</v>
      </c>
      <c r="E350" s="262">
        <v>10094</v>
      </c>
      <c r="F350" s="313">
        <v>41503</v>
      </c>
      <c r="G350" s="262">
        <v>10094</v>
      </c>
      <c r="H350" s="548">
        <f t="shared" si="5"/>
        <v>0</v>
      </c>
      <c r="I350" s="54"/>
      <c r="J350" s="54"/>
    </row>
    <row r="351" spans="1:15" x14ac:dyDescent="0.25">
      <c r="A351" s="554"/>
      <c r="B351" s="718" t="s">
        <v>1157</v>
      </c>
      <c r="C351" s="719" t="s">
        <v>960</v>
      </c>
      <c r="D351" s="313" t="s">
        <v>1454</v>
      </c>
      <c r="E351" s="262">
        <v>1235</v>
      </c>
      <c r="F351" s="313">
        <v>41502</v>
      </c>
      <c r="G351" s="262">
        <v>1235</v>
      </c>
      <c r="H351" s="548">
        <f t="shared" si="5"/>
        <v>0</v>
      </c>
      <c r="I351" s="54"/>
      <c r="J351" s="54"/>
    </row>
    <row r="352" spans="1:15" x14ac:dyDescent="0.25">
      <c r="A352" s="554"/>
      <c r="B352" s="565" t="s">
        <v>1158</v>
      </c>
      <c r="C352" s="719" t="s">
        <v>960</v>
      </c>
      <c r="D352" s="313" t="s">
        <v>17</v>
      </c>
      <c r="E352" s="262">
        <v>4116</v>
      </c>
      <c r="F352" s="313">
        <v>41502</v>
      </c>
      <c r="G352" s="262">
        <v>4116</v>
      </c>
      <c r="H352" s="548">
        <f t="shared" si="5"/>
        <v>0</v>
      </c>
      <c r="I352" s="54"/>
      <c r="J352" s="54"/>
    </row>
    <row r="353" spans="1:10" x14ac:dyDescent="0.25">
      <c r="A353" s="554"/>
      <c r="B353" s="718" t="s">
        <v>1159</v>
      </c>
      <c r="C353" s="719" t="s">
        <v>960</v>
      </c>
      <c r="D353" s="313" t="s">
        <v>1453</v>
      </c>
      <c r="E353" s="262">
        <v>3237</v>
      </c>
      <c r="F353" s="313">
        <v>41502</v>
      </c>
      <c r="G353" s="262">
        <v>3237</v>
      </c>
      <c r="H353" s="548">
        <f t="shared" si="5"/>
        <v>0</v>
      </c>
      <c r="I353" s="54"/>
      <c r="J353" s="54"/>
    </row>
    <row r="354" spans="1:10" x14ac:dyDescent="0.25">
      <c r="A354" s="554"/>
      <c r="B354" s="565" t="s">
        <v>1160</v>
      </c>
      <c r="C354" s="719" t="s">
        <v>960</v>
      </c>
      <c r="D354" s="313" t="s">
        <v>69</v>
      </c>
      <c r="E354" s="262">
        <v>7184</v>
      </c>
      <c r="F354" s="313">
        <v>41502</v>
      </c>
      <c r="G354" s="262">
        <v>7184</v>
      </c>
      <c r="H354" s="548">
        <f t="shared" si="5"/>
        <v>0</v>
      </c>
      <c r="I354" s="54"/>
      <c r="J354" s="54"/>
    </row>
    <row r="355" spans="1:10" x14ac:dyDescent="0.25">
      <c r="A355" s="554"/>
      <c r="B355" s="718" t="s">
        <v>1161</v>
      </c>
      <c r="C355" s="719" t="s">
        <v>960</v>
      </c>
      <c r="D355" s="776" t="s">
        <v>105</v>
      </c>
      <c r="E355" s="777">
        <v>1854</v>
      </c>
      <c r="F355" s="313"/>
      <c r="H355" s="548">
        <f t="shared" si="5"/>
        <v>1854</v>
      </c>
      <c r="I355" s="54"/>
      <c r="J355" s="54"/>
    </row>
    <row r="356" spans="1:10" x14ac:dyDescent="0.25">
      <c r="A356" s="554"/>
      <c r="B356" s="565" t="s">
        <v>1162</v>
      </c>
      <c r="C356" s="719" t="s">
        <v>960</v>
      </c>
      <c r="D356" s="313" t="s">
        <v>604</v>
      </c>
      <c r="E356" s="262">
        <v>453</v>
      </c>
      <c r="F356" s="313">
        <v>41501</v>
      </c>
      <c r="G356" s="262">
        <v>453</v>
      </c>
      <c r="H356" s="548">
        <f t="shared" si="5"/>
        <v>0</v>
      </c>
      <c r="I356" s="54"/>
      <c r="J356" s="54"/>
    </row>
    <row r="357" spans="1:10" x14ac:dyDescent="0.25">
      <c r="A357" s="554"/>
      <c r="B357" s="718" t="s">
        <v>1163</v>
      </c>
      <c r="C357" s="719" t="s">
        <v>960</v>
      </c>
      <c r="D357" s="755" t="s">
        <v>1450</v>
      </c>
      <c r="E357" s="97">
        <v>0</v>
      </c>
      <c r="F357" s="313"/>
      <c r="H357" s="548">
        <f t="shared" si="5"/>
        <v>0</v>
      </c>
      <c r="I357" s="54"/>
      <c r="J357" s="54"/>
    </row>
    <row r="358" spans="1:10" x14ac:dyDescent="0.25">
      <c r="A358" s="554"/>
      <c r="B358" s="565" t="s">
        <v>1164</v>
      </c>
      <c r="C358" s="719" t="s">
        <v>960</v>
      </c>
      <c r="D358" s="313" t="s">
        <v>13</v>
      </c>
      <c r="E358" s="262">
        <v>597</v>
      </c>
      <c r="F358" s="313">
        <v>41501</v>
      </c>
      <c r="G358" s="262">
        <v>597</v>
      </c>
      <c r="H358" s="548">
        <f t="shared" si="5"/>
        <v>0</v>
      </c>
      <c r="I358" s="54"/>
      <c r="J358" s="54"/>
    </row>
    <row r="359" spans="1:10" x14ac:dyDescent="0.25">
      <c r="A359" s="554">
        <v>41502</v>
      </c>
      <c r="B359" s="718" t="s">
        <v>1165</v>
      </c>
      <c r="C359" s="719" t="s">
        <v>960</v>
      </c>
      <c r="D359" s="313" t="s">
        <v>573</v>
      </c>
      <c r="E359" s="262">
        <v>1041.5</v>
      </c>
      <c r="F359" s="313">
        <v>41502</v>
      </c>
      <c r="G359" s="262">
        <v>1041.5</v>
      </c>
      <c r="H359" s="548">
        <f t="shared" si="5"/>
        <v>0</v>
      </c>
      <c r="I359" s="54"/>
      <c r="J359" s="54"/>
    </row>
    <row r="360" spans="1:10" x14ac:dyDescent="0.25">
      <c r="A360" s="554"/>
      <c r="B360" s="565" t="s">
        <v>1166</v>
      </c>
      <c r="C360" s="719" t="s">
        <v>960</v>
      </c>
      <c r="D360" s="313" t="s">
        <v>675</v>
      </c>
      <c r="E360" s="262">
        <v>18972</v>
      </c>
      <c r="F360" s="313">
        <v>41502</v>
      </c>
      <c r="G360" s="262">
        <v>18972</v>
      </c>
      <c r="H360" s="548">
        <f t="shared" si="5"/>
        <v>0</v>
      </c>
      <c r="I360" s="54"/>
      <c r="J360" s="54"/>
    </row>
    <row r="361" spans="1:10" x14ac:dyDescent="0.25">
      <c r="A361" s="554"/>
      <c r="B361" s="718" t="s">
        <v>1167</v>
      </c>
      <c r="C361" s="719" t="s">
        <v>960</v>
      </c>
      <c r="D361" s="313" t="s">
        <v>1443</v>
      </c>
      <c r="E361" s="262">
        <v>1480</v>
      </c>
      <c r="F361" s="313">
        <v>41502</v>
      </c>
      <c r="G361" s="262">
        <v>1480</v>
      </c>
      <c r="H361" s="548">
        <f t="shared" si="5"/>
        <v>0</v>
      </c>
      <c r="I361" s="54"/>
      <c r="J361" s="54"/>
    </row>
    <row r="362" spans="1:10" x14ac:dyDescent="0.25">
      <c r="A362" s="554"/>
      <c r="B362" s="565" t="s">
        <v>1168</v>
      </c>
      <c r="C362" s="719" t="s">
        <v>960</v>
      </c>
      <c r="D362" s="313" t="s">
        <v>614</v>
      </c>
      <c r="E362" s="262">
        <v>2161</v>
      </c>
      <c r="F362" s="313">
        <v>41502</v>
      </c>
      <c r="G362" s="262">
        <v>2161</v>
      </c>
      <c r="H362" s="548">
        <f t="shared" si="5"/>
        <v>0</v>
      </c>
      <c r="I362" s="54"/>
      <c r="J362" s="54"/>
    </row>
    <row r="363" spans="1:10" x14ac:dyDescent="0.25">
      <c r="A363" s="554"/>
      <c r="B363" s="718" t="s">
        <v>1169</v>
      </c>
      <c r="C363" s="719" t="s">
        <v>960</v>
      </c>
      <c r="D363" s="313" t="s">
        <v>69</v>
      </c>
      <c r="E363" s="262">
        <v>1850.5</v>
      </c>
      <c r="F363" s="313">
        <v>41502</v>
      </c>
      <c r="G363" s="262">
        <v>1850.5</v>
      </c>
      <c r="H363" s="548">
        <f t="shared" si="5"/>
        <v>0</v>
      </c>
      <c r="I363" s="54"/>
      <c r="J363" s="54"/>
    </row>
    <row r="364" spans="1:10" x14ac:dyDescent="0.25">
      <c r="A364" s="554"/>
      <c r="B364" s="549"/>
      <c r="C364" s="565"/>
      <c r="D364" s="313" t="s">
        <v>481</v>
      </c>
      <c r="F364" s="313"/>
      <c r="H364" s="548">
        <f t="shared" si="5"/>
        <v>0</v>
      </c>
      <c r="I364" s="54"/>
      <c r="J364" s="54"/>
    </row>
    <row r="365" spans="1:10" x14ac:dyDescent="0.25">
      <c r="B365" s="569"/>
      <c r="C365" s="550"/>
      <c r="D365" s="313" t="s">
        <v>488</v>
      </c>
      <c r="F365" s="313"/>
      <c r="H365" s="548">
        <f t="shared" si="5"/>
        <v>0</v>
      </c>
      <c r="I365" s="54"/>
      <c r="J365" s="54"/>
    </row>
    <row r="366" spans="1:10" x14ac:dyDescent="0.25">
      <c r="B366" s="569"/>
      <c r="C366" s="550"/>
      <c r="D366" s="313" t="s">
        <v>487</v>
      </c>
      <c r="F366" s="313"/>
      <c r="H366" s="548"/>
      <c r="I366" s="54"/>
      <c r="J366" s="54"/>
    </row>
    <row r="367" spans="1:10" ht="18.75" x14ac:dyDescent="0.3">
      <c r="A367" s="914" t="str">
        <f>A306</f>
        <v>REMISIONES DE    AGOSTO     2 0  1 3</v>
      </c>
      <c r="B367" s="914"/>
      <c r="C367" s="914"/>
      <c r="D367" s="914"/>
      <c r="E367" s="914"/>
      <c r="F367" s="914"/>
      <c r="I367" s="54"/>
      <c r="J367" s="54"/>
    </row>
    <row r="368" spans="1:10" ht="35.25" thickBot="1" x14ac:dyDescent="0.35">
      <c r="A368" s="575" t="s">
        <v>0</v>
      </c>
      <c r="B368" s="45" t="s">
        <v>1</v>
      </c>
      <c r="C368" s="45"/>
      <c r="D368" s="53" t="s">
        <v>355</v>
      </c>
      <c r="E368" s="41" t="s">
        <v>2</v>
      </c>
      <c r="F368" s="4" t="s">
        <v>8</v>
      </c>
      <c r="G368" s="50" t="s">
        <v>9</v>
      </c>
      <c r="H368" s="576" t="s">
        <v>10</v>
      </c>
      <c r="I368" s="54"/>
      <c r="J368" s="54"/>
    </row>
    <row r="369" spans="1:12" ht="16.5" thickTop="1" x14ac:dyDescent="0.25">
      <c r="A369" s="554">
        <v>41502</v>
      </c>
      <c r="B369" s="718" t="s">
        <v>1170</v>
      </c>
      <c r="C369" s="718" t="s">
        <v>960</v>
      </c>
      <c r="D369" s="313" t="s">
        <v>1444</v>
      </c>
      <c r="E369" s="262">
        <v>14625</v>
      </c>
      <c r="F369" s="313">
        <v>41502</v>
      </c>
      <c r="G369" s="262">
        <v>14625</v>
      </c>
      <c r="H369" s="548">
        <f t="shared" si="4"/>
        <v>0</v>
      </c>
      <c r="I369" s="54"/>
      <c r="J369" s="54"/>
    </row>
    <row r="370" spans="1:12" x14ac:dyDescent="0.25">
      <c r="A370" s="554"/>
      <c r="B370" s="718" t="s">
        <v>1171</v>
      </c>
      <c r="C370" s="718" t="s">
        <v>960</v>
      </c>
      <c r="D370" s="313" t="s">
        <v>1445</v>
      </c>
      <c r="E370" s="262">
        <v>650</v>
      </c>
      <c r="F370" s="313">
        <v>41502</v>
      </c>
      <c r="G370" s="262">
        <v>650</v>
      </c>
      <c r="H370" s="548">
        <f t="shared" si="4"/>
        <v>0</v>
      </c>
      <c r="I370" s="54"/>
      <c r="J370" s="54"/>
    </row>
    <row r="371" spans="1:12" x14ac:dyDescent="0.25">
      <c r="A371" s="554"/>
      <c r="B371" s="718" t="s">
        <v>1172</v>
      </c>
      <c r="C371" s="718" t="s">
        <v>960</v>
      </c>
      <c r="D371" s="313" t="s">
        <v>633</v>
      </c>
      <c r="E371" s="262">
        <v>3318</v>
      </c>
      <c r="F371" s="313">
        <v>41502</v>
      </c>
      <c r="G371" s="262">
        <v>3318</v>
      </c>
      <c r="H371" s="548">
        <f t="shared" ref="H371:H427" si="6">E371-G371</f>
        <v>0</v>
      </c>
      <c r="I371" s="54"/>
      <c r="J371" s="54"/>
    </row>
    <row r="372" spans="1:12" x14ac:dyDescent="0.25">
      <c r="A372" s="554"/>
      <c r="B372" s="718" t="s">
        <v>1173</v>
      </c>
      <c r="C372" s="718" t="s">
        <v>960</v>
      </c>
      <c r="D372" s="313" t="s">
        <v>5</v>
      </c>
      <c r="E372" s="262">
        <v>2760</v>
      </c>
      <c r="F372" s="313">
        <v>41514</v>
      </c>
      <c r="G372" s="262">
        <v>2760</v>
      </c>
      <c r="H372" s="548">
        <f t="shared" si="6"/>
        <v>0</v>
      </c>
      <c r="I372" s="54"/>
      <c r="J372" s="54"/>
    </row>
    <row r="373" spans="1:12" x14ac:dyDescent="0.25">
      <c r="A373" s="554"/>
      <c r="B373" s="718" t="s">
        <v>1174</v>
      </c>
      <c r="C373" s="718" t="s">
        <v>960</v>
      </c>
      <c r="D373" s="313" t="s">
        <v>1446</v>
      </c>
      <c r="E373" s="262">
        <v>4660.5</v>
      </c>
      <c r="F373" s="313">
        <v>41502</v>
      </c>
      <c r="G373" s="262">
        <v>4660.5</v>
      </c>
      <c r="H373" s="548">
        <f t="shared" si="6"/>
        <v>0</v>
      </c>
      <c r="I373" s="54"/>
      <c r="J373" s="54"/>
    </row>
    <row r="374" spans="1:12" x14ac:dyDescent="0.25">
      <c r="A374" s="554"/>
      <c r="B374" s="718" t="s">
        <v>1175</v>
      </c>
      <c r="C374" s="718" t="s">
        <v>960</v>
      </c>
      <c r="D374" s="313" t="s">
        <v>573</v>
      </c>
      <c r="E374" s="262">
        <v>5715.5</v>
      </c>
      <c r="F374" s="313">
        <v>41502</v>
      </c>
      <c r="G374" s="262">
        <v>5715.5</v>
      </c>
      <c r="H374" s="548">
        <f t="shared" si="6"/>
        <v>0</v>
      </c>
      <c r="I374" s="54"/>
      <c r="J374" s="54"/>
    </row>
    <row r="375" spans="1:12" x14ac:dyDescent="0.25">
      <c r="A375" s="554"/>
      <c r="B375" s="718" t="s">
        <v>1176</v>
      </c>
      <c r="C375" s="718" t="s">
        <v>960</v>
      </c>
      <c r="D375" s="313" t="s">
        <v>1447</v>
      </c>
      <c r="E375" s="262">
        <v>759</v>
      </c>
      <c r="F375" s="313">
        <v>41504</v>
      </c>
      <c r="G375" s="262">
        <v>759</v>
      </c>
      <c r="H375" s="548">
        <f t="shared" si="6"/>
        <v>0</v>
      </c>
      <c r="I375" s="54"/>
      <c r="J375" s="54"/>
    </row>
    <row r="376" spans="1:12" x14ac:dyDescent="0.25">
      <c r="A376" s="554"/>
      <c r="B376" s="718" t="s">
        <v>1177</v>
      </c>
      <c r="C376" s="718" t="s">
        <v>960</v>
      </c>
      <c r="D376" s="313" t="s">
        <v>1448</v>
      </c>
      <c r="E376" s="262">
        <v>849</v>
      </c>
      <c r="F376" s="313">
        <v>41502</v>
      </c>
      <c r="G376" s="262">
        <v>849</v>
      </c>
      <c r="H376" s="548">
        <f t="shared" si="6"/>
        <v>0</v>
      </c>
      <c r="I376" s="54"/>
      <c r="J376" s="54"/>
    </row>
    <row r="377" spans="1:12" x14ac:dyDescent="0.25">
      <c r="A377" s="554"/>
      <c r="B377" s="718" t="s">
        <v>1178</v>
      </c>
      <c r="C377" s="718" t="s">
        <v>960</v>
      </c>
      <c r="D377" s="313" t="s">
        <v>1447</v>
      </c>
      <c r="E377" s="262">
        <v>590</v>
      </c>
      <c r="F377" s="313">
        <v>41502</v>
      </c>
      <c r="G377" s="262">
        <v>590</v>
      </c>
      <c r="H377" s="548">
        <f t="shared" si="6"/>
        <v>0</v>
      </c>
      <c r="I377" s="54"/>
      <c r="J377" s="54"/>
    </row>
    <row r="378" spans="1:12" x14ac:dyDescent="0.25">
      <c r="A378" s="554"/>
      <c r="B378" s="718" t="s">
        <v>34</v>
      </c>
      <c r="C378" s="718" t="s">
        <v>960</v>
      </c>
      <c r="D378" s="776" t="s">
        <v>1449</v>
      </c>
      <c r="E378" s="777">
        <v>957</v>
      </c>
      <c r="F378" s="313">
        <v>41502</v>
      </c>
      <c r="G378" s="262">
        <v>957</v>
      </c>
      <c r="H378" s="548">
        <f t="shared" si="6"/>
        <v>0</v>
      </c>
      <c r="I378" s="54"/>
      <c r="J378" s="54"/>
    </row>
    <row r="379" spans="1:12" x14ac:dyDescent="0.25">
      <c r="A379" s="554"/>
      <c r="B379" s="718" t="s">
        <v>1179</v>
      </c>
      <c r="C379" s="718" t="s">
        <v>960</v>
      </c>
      <c r="D379" s="776" t="s">
        <v>3</v>
      </c>
      <c r="E379" s="777">
        <v>3130</v>
      </c>
      <c r="F379" s="313">
        <v>41503</v>
      </c>
      <c r="G379" s="262">
        <v>3130</v>
      </c>
      <c r="H379" s="548">
        <f t="shared" si="6"/>
        <v>0</v>
      </c>
      <c r="I379" s="54"/>
      <c r="J379" s="54"/>
      <c r="K379" s="244"/>
      <c r="L379" s="405"/>
    </row>
    <row r="380" spans="1:12" x14ac:dyDescent="0.25">
      <c r="A380" s="554"/>
      <c r="B380" s="718" t="s">
        <v>1180</v>
      </c>
      <c r="C380" s="718" t="s">
        <v>960</v>
      </c>
      <c r="D380" s="776" t="s">
        <v>625</v>
      </c>
      <c r="E380" s="777">
        <v>954</v>
      </c>
      <c r="F380" s="313">
        <v>41502</v>
      </c>
      <c r="G380" s="262">
        <v>954</v>
      </c>
      <c r="H380" s="548">
        <f t="shared" si="6"/>
        <v>0</v>
      </c>
      <c r="I380" s="54"/>
      <c r="J380" s="54"/>
    </row>
    <row r="381" spans="1:12" x14ac:dyDescent="0.25">
      <c r="A381" s="554"/>
      <c r="B381" s="718" t="s">
        <v>1181</v>
      </c>
      <c r="C381" s="718" t="s">
        <v>960</v>
      </c>
      <c r="D381" s="755" t="s">
        <v>1450</v>
      </c>
      <c r="E381" s="97">
        <v>0</v>
      </c>
      <c r="F381" s="313"/>
      <c r="H381" s="548">
        <f t="shared" si="6"/>
        <v>0</v>
      </c>
      <c r="I381" s="54"/>
      <c r="J381" s="54"/>
    </row>
    <row r="382" spans="1:12" x14ac:dyDescent="0.25">
      <c r="A382" s="554"/>
      <c r="B382" s="718" t="s">
        <v>1182</v>
      </c>
      <c r="C382" s="718" t="s">
        <v>960</v>
      </c>
      <c r="D382" s="313" t="s">
        <v>1451</v>
      </c>
      <c r="E382" s="262">
        <v>1453</v>
      </c>
      <c r="F382" s="313">
        <v>41502</v>
      </c>
      <c r="G382" s="262">
        <v>1453</v>
      </c>
      <c r="H382" s="548">
        <f t="shared" si="6"/>
        <v>0</v>
      </c>
      <c r="I382" s="54"/>
      <c r="J382" s="54"/>
    </row>
    <row r="383" spans="1:12" x14ac:dyDescent="0.25">
      <c r="A383" s="554"/>
      <c r="B383" s="718" t="s">
        <v>1183</v>
      </c>
      <c r="C383" s="718" t="s">
        <v>960</v>
      </c>
      <c r="D383" s="313" t="s">
        <v>768</v>
      </c>
      <c r="E383" s="262">
        <v>1480</v>
      </c>
      <c r="F383" s="313">
        <v>41502</v>
      </c>
      <c r="G383" s="262">
        <v>1480</v>
      </c>
      <c r="H383" s="548">
        <f t="shared" si="6"/>
        <v>0</v>
      </c>
      <c r="I383" s="54"/>
      <c r="J383" s="54"/>
    </row>
    <row r="384" spans="1:12" x14ac:dyDescent="0.25">
      <c r="A384" s="554"/>
      <c r="B384" s="718" t="s">
        <v>1184</v>
      </c>
      <c r="C384" s="718" t="s">
        <v>960</v>
      </c>
      <c r="D384" s="313" t="s">
        <v>1452</v>
      </c>
      <c r="E384" s="262">
        <v>1324</v>
      </c>
      <c r="F384" s="313">
        <v>41502</v>
      </c>
      <c r="G384" s="262">
        <v>1324</v>
      </c>
      <c r="H384" s="548">
        <f t="shared" si="6"/>
        <v>0</v>
      </c>
      <c r="I384" s="54"/>
      <c r="J384" s="54"/>
    </row>
    <row r="385" spans="1:10" x14ac:dyDescent="0.25">
      <c r="A385" s="554"/>
      <c r="B385" s="718" t="s">
        <v>1185</v>
      </c>
      <c r="C385" s="718" t="s">
        <v>960</v>
      </c>
      <c r="D385" s="441" t="s">
        <v>69</v>
      </c>
      <c r="E385" s="443">
        <v>7326</v>
      </c>
      <c r="F385" s="313">
        <v>41502</v>
      </c>
      <c r="G385" s="262">
        <v>7326</v>
      </c>
      <c r="H385" s="548">
        <f t="shared" si="6"/>
        <v>0</v>
      </c>
      <c r="I385" s="54"/>
      <c r="J385" s="54"/>
    </row>
    <row r="386" spans="1:10" x14ac:dyDescent="0.25">
      <c r="A386" s="554"/>
      <c r="B386" s="718" t="s">
        <v>1186</v>
      </c>
      <c r="C386" s="718" t="s">
        <v>960</v>
      </c>
      <c r="D386" s="313" t="s">
        <v>791</v>
      </c>
      <c r="E386" s="262">
        <v>760</v>
      </c>
      <c r="F386" s="313">
        <v>41503</v>
      </c>
      <c r="G386" s="262">
        <v>760</v>
      </c>
      <c r="H386" s="548">
        <f t="shared" si="6"/>
        <v>0</v>
      </c>
      <c r="I386" s="54"/>
      <c r="J386" s="54"/>
    </row>
    <row r="387" spans="1:10" x14ac:dyDescent="0.25">
      <c r="A387" s="554"/>
      <c r="B387" s="718" t="s">
        <v>1187</v>
      </c>
      <c r="C387" s="718" t="s">
        <v>960</v>
      </c>
      <c r="D387" s="313" t="s">
        <v>562</v>
      </c>
      <c r="E387" s="262">
        <v>904.5</v>
      </c>
      <c r="F387" s="313">
        <v>41504</v>
      </c>
      <c r="G387" s="262">
        <v>904.5</v>
      </c>
      <c r="H387" s="548">
        <f t="shared" si="6"/>
        <v>0</v>
      </c>
      <c r="I387" s="54"/>
      <c r="J387" s="54"/>
    </row>
    <row r="388" spans="1:10" x14ac:dyDescent="0.25">
      <c r="A388" s="554"/>
      <c r="B388" s="718" t="s">
        <v>1188</v>
      </c>
      <c r="C388" s="718" t="s">
        <v>960</v>
      </c>
      <c r="D388" s="313" t="s">
        <v>773</v>
      </c>
      <c r="E388" s="262">
        <v>4168</v>
      </c>
      <c r="F388" s="313">
        <v>41504</v>
      </c>
      <c r="G388" s="262">
        <v>4168</v>
      </c>
      <c r="H388" s="548">
        <f t="shared" si="6"/>
        <v>0</v>
      </c>
      <c r="I388" s="54"/>
      <c r="J388" s="54"/>
    </row>
    <row r="389" spans="1:10" x14ac:dyDescent="0.25">
      <c r="A389" s="554"/>
      <c r="B389" s="718" t="s">
        <v>1189</v>
      </c>
      <c r="C389" s="718" t="s">
        <v>960</v>
      </c>
      <c r="D389" s="441" t="s">
        <v>17</v>
      </c>
      <c r="E389" s="443">
        <v>3011.5</v>
      </c>
      <c r="F389" s="313">
        <v>41503</v>
      </c>
      <c r="G389" s="262">
        <v>3011.5</v>
      </c>
      <c r="H389" s="548">
        <f t="shared" si="6"/>
        <v>0</v>
      </c>
      <c r="I389" s="54"/>
      <c r="J389" s="54"/>
    </row>
    <row r="390" spans="1:10" x14ac:dyDescent="0.25">
      <c r="A390" s="554"/>
      <c r="B390" s="718" t="s">
        <v>1190</v>
      </c>
      <c r="C390" s="718" t="s">
        <v>960</v>
      </c>
      <c r="D390" s="313" t="s">
        <v>1453</v>
      </c>
      <c r="E390" s="262">
        <v>3578.5</v>
      </c>
      <c r="F390" s="313">
        <v>41502</v>
      </c>
      <c r="G390" s="262">
        <v>3578.5</v>
      </c>
      <c r="H390" s="548">
        <f t="shared" si="6"/>
        <v>0</v>
      </c>
      <c r="I390" s="54"/>
      <c r="J390" s="54"/>
    </row>
    <row r="391" spans="1:10" x14ac:dyDescent="0.25">
      <c r="A391" s="554"/>
      <c r="B391" s="718" t="s">
        <v>1191</v>
      </c>
      <c r="C391" s="718" t="s">
        <v>960</v>
      </c>
      <c r="D391" s="313" t="s">
        <v>628</v>
      </c>
      <c r="E391" s="262">
        <v>984</v>
      </c>
      <c r="F391" s="313">
        <v>41502</v>
      </c>
      <c r="G391" s="262">
        <v>984</v>
      </c>
      <c r="H391" s="548">
        <f t="shared" si="6"/>
        <v>0</v>
      </c>
      <c r="I391" s="54"/>
      <c r="J391" s="54"/>
    </row>
    <row r="392" spans="1:10" x14ac:dyDescent="0.25">
      <c r="A392" s="554"/>
      <c r="B392" s="718" t="s">
        <v>1192</v>
      </c>
      <c r="C392" s="718" t="s">
        <v>960</v>
      </c>
      <c r="D392" s="313" t="s">
        <v>682</v>
      </c>
      <c r="E392" s="262">
        <v>859.5</v>
      </c>
      <c r="F392" s="313">
        <v>41502</v>
      </c>
      <c r="G392" s="262">
        <v>859.5</v>
      </c>
      <c r="H392" s="548">
        <f t="shared" si="6"/>
        <v>0</v>
      </c>
      <c r="I392" s="54"/>
      <c r="J392" s="54"/>
    </row>
    <row r="393" spans="1:10" x14ac:dyDescent="0.25">
      <c r="A393" s="554"/>
      <c r="B393" s="718" t="s">
        <v>1193</v>
      </c>
      <c r="C393" s="718" t="s">
        <v>960</v>
      </c>
      <c r="D393" s="313" t="s">
        <v>624</v>
      </c>
      <c r="E393" s="262">
        <v>1470</v>
      </c>
      <c r="F393" s="313">
        <v>41502</v>
      </c>
      <c r="G393" s="262">
        <v>1470</v>
      </c>
      <c r="H393" s="548">
        <f t="shared" si="6"/>
        <v>0</v>
      </c>
      <c r="I393" s="54"/>
      <c r="J393" s="54"/>
    </row>
    <row r="394" spans="1:10" x14ac:dyDescent="0.25">
      <c r="A394" s="554"/>
      <c r="B394" s="718" t="s">
        <v>1194</v>
      </c>
      <c r="C394" s="718" t="s">
        <v>960</v>
      </c>
      <c r="D394" s="441" t="s">
        <v>1454</v>
      </c>
      <c r="E394" s="443">
        <v>883</v>
      </c>
      <c r="F394" s="313">
        <v>41380</v>
      </c>
      <c r="G394" s="262">
        <v>883</v>
      </c>
      <c r="H394" s="548">
        <f t="shared" si="6"/>
        <v>0</v>
      </c>
      <c r="I394" s="54"/>
      <c r="J394" s="54"/>
    </row>
    <row r="395" spans="1:10" x14ac:dyDescent="0.25">
      <c r="A395" s="554"/>
      <c r="B395" s="718" t="s">
        <v>1195</v>
      </c>
      <c r="C395" s="718" t="s">
        <v>960</v>
      </c>
      <c r="D395" s="313" t="s">
        <v>29</v>
      </c>
      <c r="E395" s="262">
        <v>3271</v>
      </c>
      <c r="F395" s="313">
        <v>41502</v>
      </c>
      <c r="G395" s="262">
        <v>3271</v>
      </c>
      <c r="H395" s="548">
        <f t="shared" si="6"/>
        <v>0</v>
      </c>
      <c r="I395" s="54"/>
      <c r="J395" s="54"/>
    </row>
    <row r="396" spans="1:10" x14ac:dyDescent="0.25">
      <c r="A396" s="554"/>
      <c r="B396" s="718" t="s">
        <v>1196</v>
      </c>
      <c r="C396" s="718" t="s">
        <v>960</v>
      </c>
      <c r="D396" s="313" t="s">
        <v>598</v>
      </c>
      <c r="E396" s="262">
        <v>3243</v>
      </c>
      <c r="F396" s="313">
        <v>41502</v>
      </c>
      <c r="G396" s="262">
        <v>3243</v>
      </c>
      <c r="H396" s="548">
        <f t="shared" si="6"/>
        <v>0</v>
      </c>
      <c r="I396" s="54"/>
      <c r="J396" s="54"/>
    </row>
    <row r="397" spans="1:10" x14ac:dyDescent="0.25">
      <c r="A397" s="554"/>
      <c r="B397" s="718" t="s">
        <v>1197</v>
      </c>
      <c r="C397" s="718" t="s">
        <v>960</v>
      </c>
      <c r="D397" s="441" t="s">
        <v>739</v>
      </c>
      <c r="E397" s="443">
        <v>2520</v>
      </c>
      <c r="F397" s="313">
        <v>41502</v>
      </c>
      <c r="G397" s="262">
        <v>2520</v>
      </c>
      <c r="H397" s="548">
        <f t="shared" si="6"/>
        <v>0</v>
      </c>
      <c r="I397" s="54"/>
      <c r="J397" s="54"/>
    </row>
    <row r="398" spans="1:10" x14ac:dyDescent="0.25">
      <c r="A398" s="554"/>
      <c r="B398" s="718" t="s">
        <v>1198</v>
      </c>
      <c r="C398" s="718" t="s">
        <v>960</v>
      </c>
      <c r="D398" s="755" t="s">
        <v>1450</v>
      </c>
      <c r="E398" s="97">
        <v>0</v>
      </c>
      <c r="F398" s="313"/>
      <c r="H398" s="548">
        <f t="shared" si="6"/>
        <v>0</v>
      </c>
      <c r="I398" s="54"/>
      <c r="J398" s="54"/>
    </row>
    <row r="399" spans="1:10" x14ac:dyDescent="0.25">
      <c r="A399" s="554"/>
      <c r="B399" s="718" t="s">
        <v>1199</v>
      </c>
      <c r="C399" s="718" t="s">
        <v>960</v>
      </c>
      <c r="D399" s="313" t="s">
        <v>675</v>
      </c>
      <c r="E399" s="262">
        <v>12647</v>
      </c>
      <c r="F399" s="313">
        <v>41502</v>
      </c>
      <c r="G399" s="262">
        <v>12647</v>
      </c>
      <c r="H399" s="548">
        <f t="shared" si="6"/>
        <v>0</v>
      </c>
      <c r="I399" s="54"/>
      <c r="J399" s="54"/>
    </row>
    <row r="400" spans="1:10" x14ac:dyDescent="0.25">
      <c r="A400" s="554"/>
      <c r="B400" s="718" t="s">
        <v>1200</v>
      </c>
      <c r="C400" s="718" t="s">
        <v>960</v>
      </c>
      <c r="D400" s="313" t="s">
        <v>573</v>
      </c>
      <c r="E400" s="262">
        <v>892</v>
      </c>
      <c r="F400" s="313">
        <v>41502</v>
      </c>
      <c r="G400" s="262">
        <v>892</v>
      </c>
      <c r="H400" s="548">
        <f t="shared" si="6"/>
        <v>0</v>
      </c>
      <c r="I400" s="54"/>
      <c r="J400" s="54"/>
    </row>
    <row r="401" spans="1:10" x14ac:dyDescent="0.25">
      <c r="A401" s="554"/>
      <c r="B401" s="718" t="s">
        <v>1201</v>
      </c>
      <c r="C401" s="718" t="s">
        <v>960</v>
      </c>
      <c r="D401" s="313" t="s">
        <v>1443</v>
      </c>
      <c r="E401" s="262">
        <v>3330</v>
      </c>
      <c r="F401" s="313">
        <v>41503</v>
      </c>
      <c r="G401" s="262">
        <v>3330</v>
      </c>
      <c r="H401" s="548">
        <f t="shared" si="6"/>
        <v>0</v>
      </c>
      <c r="I401" s="54"/>
      <c r="J401" s="54"/>
    </row>
    <row r="402" spans="1:10" x14ac:dyDescent="0.25">
      <c r="A402" s="554"/>
      <c r="B402" s="718" t="s">
        <v>1202</v>
      </c>
      <c r="C402" s="718" t="s">
        <v>960</v>
      </c>
      <c r="D402" s="313" t="s">
        <v>1455</v>
      </c>
      <c r="E402" s="262">
        <v>3411</v>
      </c>
      <c r="F402" s="313">
        <v>41504</v>
      </c>
      <c r="G402" s="262">
        <v>3411</v>
      </c>
      <c r="H402" s="548">
        <f t="shared" si="6"/>
        <v>0</v>
      </c>
      <c r="I402" s="54"/>
      <c r="J402" s="54"/>
    </row>
    <row r="403" spans="1:10" x14ac:dyDescent="0.25">
      <c r="A403" s="554"/>
      <c r="B403" s="718" t="s">
        <v>1203</v>
      </c>
      <c r="C403" s="718" t="s">
        <v>960</v>
      </c>
      <c r="D403" s="313" t="s">
        <v>614</v>
      </c>
      <c r="E403" s="262">
        <v>3150</v>
      </c>
      <c r="F403" s="313">
        <v>41503</v>
      </c>
      <c r="G403" s="262">
        <v>3150</v>
      </c>
      <c r="H403" s="548">
        <f t="shared" si="6"/>
        <v>0</v>
      </c>
      <c r="I403" s="54"/>
      <c r="J403" s="54"/>
    </row>
    <row r="404" spans="1:10" x14ac:dyDescent="0.25">
      <c r="A404" s="554"/>
      <c r="B404" s="718" t="s">
        <v>1204</v>
      </c>
      <c r="C404" s="718" t="s">
        <v>960</v>
      </c>
      <c r="D404" s="441" t="s">
        <v>1445</v>
      </c>
      <c r="E404" s="443">
        <v>1005.5</v>
      </c>
      <c r="F404" s="313">
        <v>41503</v>
      </c>
      <c r="G404" s="262">
        <v>1005.5</v>
      </c>
      <c r="H404" s="548">
        <f t="shared" si="6"/>
        <v>0</v>
      </c>
      <c r="I404" s="54"/>
      <c r="J404" s="54"/>
    </row>
    <row r="405" spans="1:10" x14ac:dyDescent="0.25">
      <c r="A405" s="554"/>
      <c r="B405" s="718" t="s">
        <v>1205</v>
      </c>
      <c r="C405" s="718" t="s">
        <v>960</v>
      </c>
      <c r="D405" s="313" t="s">
        <v>573</v>
      </c>
      <c r="E405" s="262">
        <v>496</v>
      </c>
      <c r="F405" s="313">
        <v>41502</v>
      </c>
      <c r="G405" s="262">
        <v>496</v>
      </c>
      <c r="H405" s="548">
        <f t="shared" si="6"/>
        <v>0</v>
      </c>
      <c r="I405" s="54"/>
      <c r="J405" s="54"/>
    </row>
    <row r="406" spans="1:10" x14ac:dyDescent="0.25">
      <c r="A406" s="554"/>
      <c r="B406" s="718" t="s">
        <v>1206</v>
      </c>
      <c r="C406" s="718" t="s">
        <v>960</v>
      </c>
      <c r="D406" s="313" t="s">
        <v>69</v>
      </c>
      <c r="E406" s="262">
        <v>2428</v>
      </c>
      <c r="F406" s="313">
        <v>41503</v>
      </c>
      <c r="G406" s="262">
        <v>2428</v>
      </c>
      <c r="H406" s="548">
        <f t="shared" si="6"/>
        <v>0</v>
      </c>
      <c r="I406" s="54"/>
      <c r="J406" s="54"/>
    </row>
    <row r="407" spans="1:10" x14ac:dyDescent="0.25">
      <c r="A407" s="554"/>
      <c r="B407" s="718" t="s">
        <v>1207</v>
      </c>
      <c r="C407" s="718" t="s">
        <v>960</v>
      </c>
      <c r="D407" s="755" t="s">
        <v>1450</v>
      </c>
      <c r="E407" s="97">
        <v>0</v>
      </c>
      <c r="F407" s="313"/>
      <c r="H407" s="548">
        <f t="shared" si="6"/>
        <v>0</v>
      </c>
      <c r="I407" s="54"/>
      <c r="J407" s="54"/>
    </row>
    <row r="408" spans="1:10" x14ac:dyDescent="0.25">
      <c r="A408" s="554"/>
      <c r="B408" s="718" t="s">
        <v>1208</v>
      </c>
      <c r="C408" s="718" t="s">
        <v>960</v>
      </c>
      <c r="D408" s="313" t="s">
        <v>105</v>
      </c>
      <c r="E408" s="262">
        <v>4550</v>
      </c>
      <c r="F408" s="313"/>
      <c r="H408" s="548">
        <f t="shared" si="6"/>
        <v>4550</v>
      </c>
      <c r="I408" s="54"/>
      <c r="J408" s="54"/>
    </row>
    <row r="409" spans="1:10" x14ac:dyDescent="0.25">
      <c r="A409" s="554">
        <v>41503</v>
      </c>
      <c r="B409" s="718" t="s">
        <v>1209</v>
      </c>
      <c r="C409" s="718" t="s">
        <v>960</v>
      </c>
      <c r="D409" s="441" t="s">
        <v>446</v>
      </c>
      <c r="E409" s="443">
        <v>10789.5</v>
      </c>
      <c r="F409" s="313">
        <v>41516</v>
      </c>
      <c r="G409" s="443">
        <v>10789.5</v>
      </c>
      <c r="H409" s="548">
        <f t="shared" si="6"/>
        <v>0</v>
      </c>
      <c r="I409" s="54"/>
      <c r="J409" s="54"/>
    </row>
    <row r="410" spans="1:10" x14ac:dyDescent="0.25">
      <c r="A410" s="554"/>
      <c r="B410" s="718" t="s">
        <v>1210</v>
      </c>
      <c r="C410" s="718" t="s">
        <v>960</v>
      </c>
      <c r="D410" s="313" t="s">
        <v>604</v>
      </c>
      <c r="E410" s="262">
        <v>566.5</v>
      </c>
      <c r="F410" s="313"/>
      <c r="H410" s="548">
        <f t="shared" si="6"/>
        <v>566.5</v>
      </c>
      <c r="I410" s="54"/>
      <c r="J410" s="54"/>
    </row>
    <row r="411" spans="1:10" x14ac:dyDescent="0.25">
      <c r="A411" s="554"/>
      <c r="B411" s="718" t="s">
        <v>1211</v>
      </c>
      <c r="C411" s="718" t="s">
        <v>960</v>
      </c>
      <c r="D411" s="313" t="s">
        <v>1447</v>
      </c>
      <c r="E411" s="262">
        <v>2504</v>
      </c>
      <c r="F411" s="313">
        <v>41509</v>
      </c>
      <c r="G411" s="262">
        <v>2504</v>
      </c>
      <c r="H411" s="548">
        <f t="shared" si="6"/>
        <v>0</v>
      </c>
      <c r="I411" s="54"/>
      <c r="J411" s="54"/>
    </row>
    <row r="412" spans="1:10" x14ac:dyDescent="0.25">
      <c r="A412" s="554"/>
      <c r="B412" s="718" t="s">
        <v>1212</v>
      </c>
      <c r="C412" s="718" t="s">
        <v>960</v>
      </c>
      <c r="D412" s="313" t="s">
        <v>573</v>
      </c>
      <c r="E412" s="262">
        <v>3911.5</v>
      </c>
      <c r="F412" s="313">
        <v>41503</v>
      </c>
      <c r="G412" s="262">
        <v>3911.5</v>
      </c>
      <c r="H412" s="548">
        <f t="shared" si="6"/>
        <v>0</v>
      </c>
      <c r="I412" s="54"/>
      <c r="J412" s="54"/>
    </row>
    <row r="413" spans="1:10" x14ac:dyDescent="0.25">
      <c r="A413" s="554"/>
      <c r="B413" s="718" t="s">
        <v>1213</v>
      </c>
      <c r="C413" s="718" t="s">
        <v>960</v>
      </c>
      <c r="D413" s="313" t="s">
        <v>5</v>
      </c>
      <c r="E413" s="262">
        <v>2760</v>
      </c>
      <c r="F413" s="313">
        <v>41514</v>
      </c>
      <c r="G413" s="262">
        <v>2760</v>
      </c>
      <c r="H413" s="548">
        <f t="shared" si="6"/>
        <v>0</v>
      </c>
      <c r="I413" s="54"/>
      <c r="J413" s="54"/>
    </row>
    <row r="414" spans="1:10" x14ac:dyDescent="0.25">
      <c r="A414" s="554"/>
      <c r="B414" s="718" t="s">
        <v>1214</v>
      </c>
      <c r="C414" s="718" t="s">
        <v>960</v>
      </c>
      <c r="D414" s="313" t="s">
        <v>1449</v>
      </c>
      <c r="E414" s="262">
        <v>1614.5</v>
      </c>
      <c r="F414" s="313">
        <v>41503</v>
      </c>
      <c r="G414" s="262">
        <v>1614.5</v>
      </c>
      <c r="H414" s="548">
        <f t="shared" si="6"/>
        <v>0</v>
      </c>
      <c r="I414" s="54"/>
      <c r="J414" s="54"/>
    </row>
    <row r="415" spans="1:10" x14ac:dyDescent="0.25">
      <c r="A415" s="554"/>
      <c r="B415" s="718" t="s">
        <v>1215</v>
      </c>
      <c r="C415" s="718" t="s">
        <v>960</v>
      </c>
      <c r="D415" s="313" t="s">
        <v>1499</v>
      </c>
      <c r="E415" s="262">
        <v>1082</v>
      </c>
      <c r="F415" s="313">
        <v>41503</v>
      </c>
      <c r="G415" s="262">
        <v>1082</v>
      </c>
      <c r="H415" s="548">
        <f t="shared" si="6"/>
        <v>0</v>
      </c>
      <c r="I415" s="54"/>
      <c r="J415" s="54"/>
    </row>
    <row r="416" spans="1:10" x14ac:dyDescent="0.25">
      <c r="A416" s="554"/>
      <c r="B416" s="718" t="s">
        <v>1216</v>
      </c>
      <c r="C416" s="718" t="s">
        <v>960</v>
      </c>
      <c r="D416" s="313" t="s">
        <v>69</v>
      </c>
      <c r="E416" s="262">
        <v>7609</v>
      </c>
      <c r="F416" s="313">
        <v>41503</v>
      </c>
      <c r="G416" s="262">
        <v>7609</v>
      </c>
      <c r="H416" s="548">
        <f t="shared" si="6"/>
        <v>0</v>
      </c>
      <c r="I416" s="54"/>
      <c r="J416" s="54"/>
    </row>
    <row r="417" spans="1:10" x14ac:dyDescent="0.25">
      <c r="A417" s="554"/>
      <c r="B417" s="718" t="s">
        <v>1217</v>
      </c>
      <c r="C417" s="718" t="s">
        <v>960</v>
      </c>
      <c r="D417" s="313" t="s">
        <v>1500</v>
      </c>
      <c r="E417" s="262">
        <v>1394</v>
      </c>
      <c r="F417" s="313">
        <v>41503</v>
      </c>
      <c r="G417" s="262">
        <v>1394</v>
      </c>
      <c r="H417" s="548">
        <f t="shared" si="6"/>
        <v>0</v>
      </c>
      <c r="I417" s="54"/>
      <c r="J417" s="54"/>
    </row>
    <row r="418" spans="1:10" x14ac:dyDescent="0.25">
      <c r="A418" s="554"/>
      <c r="B418" s="718" t="s">
        <v>1218</v>
      </c>
      <c r="C418" s="718" t="s">
        <v>960</v>
      </c>
      <c r="D418" s="313" t="s">
        <v>6</v>
      </c>
      <c r="E418" s="262">
        <v>83.5</v>
      </c>
      <c r="F418" s="313">
        <v>41503</v>
      </c>
      <c r="G418" s="262">
        <v>83.5</v>
      </c>
      <c r="H418" s="548">
        <f t="shared" si="6"/>
        <v>0</v>
      </c>
      <c r="I418" s="54"/>
      <c r="J418" s="54"/>
    </row>
    <row r="419" spans="1:10" x14ac:dyDescent="0.25">
      <c r="A419" s="554"/>
      <c r="B419" s="718" t="s">
        <v>1219</v>
      </c>
      <c r="C419" s="718" t="s">
        <v>960</v>
      </c>
      <c r="D419" s="313" t="s">
        <v>682</v>
      </c>
      <c r="E419" s="262">
        <v>1111</v>
      </c>
      <c r="F419" s="313">
        <v>41503</v>
      </c>
      <c r="G419" s="262">
        <v>1111</v>
      </c>
      <c r="H419" s="548">
        <f t="shared" si="6"/>
        <v>0</v>
      </c>
      <c r="I419" s="54"/>
      <c r="J419" s="54"/>
    </row>
    <row r="420" spans="1:10" x14ac:dyDescent="0.25">
      <c r="A420" s="554"/>
      <c r="B420" s="718" t="s">
        <v>1220</v>
      </c>
      <c r="C420" s="718" t="s">
        <v>960</v>
      </c>
      <c r="D420" s="313" t="s">
        <v>628</v>
      </c>
      <c r="E420" s="262">
        <v>1622</v>
      </c>
      <c r="F420" s="313">
        <v>41503</v>
      </c>
      <c r="G420" s="262">
        <v>1622</v>
      </c>
      <c r="H420" s="548">
        <f t="shared" si="6"/>
        <v>0</v>
      </c>
      <c r="I420" s="54"/>
      <c r="J420" s="54"/>
    </row>
    <row r="421" spans="1:10" x14ac:dyDescent="0.25">
      <c r="A421" s="554"/>
      <c r="B421" s="718" t="s">
        <v>1221</v>
      </c>
      <c r="C421" s="718" t="s">
        <v>960</v>
      </c>
      <c r="D421" s="313" t="s">
        <v>1451</v>
      </c>
      <c r="E421" s="262">
        <v>1338</v>
      </c>
      <c r="F421" s="313">
        <v>41503</v>
      </c>
      <c r="G421" s="262">
        <v>1338</v>
      </c>
      <c r="H421" s="548">
        <f t="shared" si="6"/>
        <v>0</v>
      </c>
      <c r="I421" s="54"/>
      <c r="J421" s="54"/>
    </row>
    <row r="422" spans="1:10" x14ac:dyDescent="0.25">
      <c r="A422" s="554"/>
      <c r="B422" s="718" t="s">
        <v>1222</v>
      </c>
      <c r="C422" s="718" t="s">
        <v>960</v>
      </c>
      <c r="D422" s="776" t="s">
        <v>1454</v>
      </c>
      <c r="E422" s="777">
        <v>958</v>
      </c>
      <c r="F422" s="313">
        <v>41503</v>
      </c>
      <c r="G422" s="262">
        <v>958</v>
      </c>
      <c r="H422" s="548">
        <f t="shared" si="6"/>
        <v>0</v>
      </c>
      <c r="I422" s="54"/>
      <c r="J422" s="54"/>
    </row>
    <row r="423" spans="1:10" x14ac:dyDescent="0.25">
      <c r="A423" s="554"/>
      <c r="B423" s="718" t="s">
        <v>1223</v>
      </c>
      <c r="C423" s="718" t="s">
        <v>960</v>
      </c>
      <c r="D423" s="776" t="s">
        <v>1503</v>
      </c>
      <c r="E423" s="777">
        <v>1071</v>
      </c>
      <c r="F423" s="313">
        <v>41503</v>
      </c>
      <c r="G423" s="262">
        <v>1071</v>
      </c>
      <c r="H423" s="548">
        <f t="shared" si="6"/>
        <v>0</v>
      </c>
      <c r="I423" s="54"/>
      <c r="J423" s="54"/>
    </row>
    <row r="424" spans="1:10" x14ac:dyDescent="0.25">
      <c r="A424" s="554"/>
      <c r="B424" s="718" t="s">
        <v>1224</v>
      </c>
      <c r="C424" s="718" t="s">
        <v>960</v>
      </c>
      <c r="D424" s="313" t="s">
        <v>17</v>
      </c>
      <c r="E424" s="262">
        <v>5382.5</v>
      </c>
      <c r="F424" s="313">
        <v>41504</v>
      </c>
      <c r="G424" s="262">
        <v>5382.5</v>
      </c>
      <c r="H424" s="548">
        <f t="shared" si="6"/>
        <v>0</v>
      </c>
      <c r="I424" s="54"/>
      <c r="J424" s="54"/>
    </row>
    <row r="425" spans="1:10" x14ac:dyDescent="0.25">
      <c r="A425" s="554"/>
      <c r="B425" s="718"/>
      <c r="C425" s="718"/>
      <c r="D425" s="313" t="s">
        <v>481</v>
      </c>
      <c r="F425" s="313"/>
      <c r="H425" s="548">
        <f t="shared" si="6"/>
        <v>0</v>
      </c>
      <c r="I425" s="54"/>
      <c r="J425" s="54"/>
    </row>
    <row r="426" spans="1:10" x14ac:dyDescent="0.25">
      <c r="A426" s="554"/>
      <c r="B426" s="718"/>
      <c r="C426" s="718"/>
      <c r="D426" s="313" t="s">
        <v>488</v>
      </c>
      <c r="F426" s="313"/>
      <c r="H426" s="548">
        <f t="shared" si="6"/>
        <v>0</v>
      </c>
      <c r="I426" s="54"/>
      <c r="J426" s="54"/>
    </row>
    <row r="427" spans="1:10" x14ac:dyDescent="0.25">
      <c r="B427" s="569"/>
      <c r="C427" s="550"/>
      <c r="D427" s="313" t="s">
        <v>487</v>
      </c>
      <c r="F427" s="313"/>
      <c r="H427" s="548">
        <f t="shared" si="6"/>
        <v>0</v>
      </c>
      <c r="I427" s="54"/>
      <c r="J427" s="54"/>
    </row>
    <row r="428" spans="1:10" ht="18.75" x14ac:dyDescent="0.3">
      <c r="A428" s="914" t="str">
        <f>A367</f>
        <v>REMISIONES DE    AGOSTO     2 0  1 3</v>
      </c>
      <c r="B428" s="914"/>
      <c r="C428" s="914"/>
      <c r="D428" s="914"/>
      <c r="E428" s="914"/>
      <c r="F428" s="914"/>
      <c r="I428" s="54"/>
      <c r="J428" s="54"/>
    </row>
    <row r="429" spans="1:10" ht="35.25" thickBot="1" x14ac:dyDescent="0.35">
      <c r="A429" s="575" t="s">
        <v>0</v>
      </c>
      <c r="B429" s="45" t="s">
        <v>1</v>
      </c>
      <c r="C429" s="45"/>
      <c r="D429" s="53" t="s">
        <v>355</v>
      </c>
      <c r="E429" s="41" t="s">
        <v>2</v>
      </c>
      <c r="F429" s="4" t="s">
        <v>8</v>
      </c>
      <c r="G429" s="50" t="s">
        <v>9</v>
      </c>
      <c r="H429" s="576" t="s">
        <v>10</v>
      </c>
      <c r="I429" s="54"/>
      <c r="J429" s="54"/>
    </row>
    <row r="430" spans="1:10" ht="16.5" thickTop="1" x14ac:dyDescent="0.25">
      <c r="A430" s="554">
        <v>41503</v>
      </c>
      <c r="B430" s="718" t="s">
        <v>1225</v>
      </c>
      <c r="C430" s="719" t="s">
        <v>960</v>
      </c>
      <c r="D430" s="313" t="s">
        <v>1453</v>
      </c>
      <c r="E430" s="262">
        <v>5128</v>
      </c>
      <c r="F430" s="313">
        <v>41503</v>
      </c>
      <c r="G430" s="262">
        <v>5128</v>
      </c>
      <c r="H430" s="548">
        <f t="shared" si="4"/>
        <v>0</v>
      </c>
      <c r="I430" s="54"/>
      <c r="J430" s="54"/>
    </row>
    <row r="431" spans="1:10" x14ac:dyDescent="0.25">
      <c r="A431" s="554"/>
      <c r="B431" s="718" t="s">
        <v>1226</v>
      </c>
      <c r="C431" s="719" t="s">
        <v>960</v>
      </c>
      <c r="D431" s="313" t="s">
        <v>675</v>
      </c>
      <c r="E431" s="262">
        <v>10560</v>
      </c>
      <c r="F431" s="313">
        <v>41509</v>
      </c>
      <c r="G431" s="262">
        <v>10560</v>
      </c>
      <c r="H431" s="548">
        <f t="shared" si="4"/>
        <v>0</v>
      </c>
      <c r="I431" s="54"/>
      <c r="J431" s="54"/>
    </row>
    <row r="432" spans="1:10" x14ac:dyDescent="0.25">
      <c r="A432" s="554"/>
      <c r="B432" s="718" t="s">
        <v>1227</v>
      </c>
      <c r="C432" s="719" t="s">
        <v>960</v>
      </c>
      <c r="D432" s="313" t="s">
        <v>622</v>
      </c>
      <c r="E432" s="262">
        <v>6004</v>
      </c>
      <c r="F432" s="313">
        <v>41503</v>
      </c>
      <c r="G432" s="262">
        <v>6004</v>
      </c>
      <c r="H432" s="548">
        <f t="shared" si="4"/>
        <v>0</v>
      </c>
      <c r="I432" s="54"/>
      <c r="J432" s="54"/>
    </row>
    <row r="433" spans="1:10" x14ac:dyDescent="0.25">
      <c r="A433" s="554"/>
      <c r="B433" s="718" t="s">
        <v>1228</v>
      </c>
      <c r="C433" s="719" t="s">
        <v>960</v>
      </c>
      <c r="D433" s="313" t="s">
        <v>374</v>
      </c>
      <c r="E433" s="262">
        <v>1928</v>
      </c>
      <c r="F433" s="313"/>
      <c r="H433" s="548">
        <f t="shared" ref="H433:H487" si="7">E433-G433</f>
        <v>1928</v>
      </c>
      <c r="I433" s="54"/>
      <c r="J433" s="54"/>
    </row>
    <row r="434" spans="1:10" x14ac:dyDescent="0.25">
      <c r="A434" s="554"/>
      <c r="B434" s="718" t="s">
        <v>1229</v>
      </c>
      <c r="C434" s="719" t="s">
        <v>960</v>
      </c>
      <c r="D434" s="313" t="s">
        <v>1504</v>
      </c>
      <c r="E434" s="262">
        <v>4027</v>
      </c>
      <c r="F434" s="313">
        <v>41516</v>
      </c>
      <c r="G434" s="262">
        <v>4027</v>
      </c>
      <c r="H434" s="548">
        <f t="shared" si="7"/>
        <v>0</v>
      </c>
      <c r="I434" s="54"/>
      <c r="J434" s="54"/>
    </row>
    <row r="435" spans="1:10" x14ac:dyDescent="0.25">
      <c r="A435" s="554"/>
      <c r="B435" s="718" t="s">
        <v>1230</v>
      </c>
      <c r="C435" s="719" t="s">
        <v>960</v>
      </c>
      <c r="D435" s="441" t="s">
        <v>15</v>
      </c>
      <c r="E435" s="443">
        <v>18152</v>
      </c>
      <c r="F435" s="313">
        <v>41510</v>
      </c>
      <c r="G435" s="443">
        <v>18152</v>
      </c>
      <c r="H435" s="548">
        <f t="shared" si="7"/>
        <v>0</v>
      </c>
      <c r="I435" s="54"/>
      <c r="J435" s="54"/>
    </row>
    <row r="436" spans="1:10" x14ac:dyDescent="0.25">
      <c r="A436" s="554">
        <v>41504</v>
      </c>
      <c r="B436" s="718" t="s">
        <v>1231</v>
      </c>
      <c r="C436" s="719" t="s">
        <v>960</v>
      </c>
      <c r="D436" s="313" t="s">
        <v>614</v>
      </c>
      <c r="E436" s="262">
        <v>2960</v>
      </c>
      <c r="F436" s="313">
        <v>41504</v>
      </c>
      <c r="G436" s="262">
        <v>2960</v>
      </c>
      <c r="H436" s="548">
        <f t="shared" si="7"/>
        <v>0</v>
      </c>
      <c r="I436" s="54"/>
      <c r="J436" s="54"/>
    </row>
    <row r="437" spans="1:10" x14ac:dyDescent="0.25">
      <c r="A437" s="554"/>
      <c r="B437" s="718" t="s">
        <v>1232</v>
      </c>
      <c r="C437" s="719" t="s">
        <v>960</v>
      </c>
      <c r="D437" s="776" t="s">
        <v>1445</v>
      </c>
      <c r="E437" s="777">
        <v>723</v>
      </c>
      <c r="F437" s="313">
        <v>41504</v>
      </c>
      <c r="G437" s="262">
        <v>723</v>
      </c>
      <c r="H437" s="548">
        <f t="shared" si="7"/>
        <v>0</v>
      </c>
      <c r="I437" s="54"/>
      <c r="J437" s="54"/>
    </row>
    <row r="438" spans="1:10" x14ac:dyDescent="0.25">
      <c r="A438" s="554"/>
      <c r="B438" s="718" t="s">
        <v>1233</v>
      </c>
      <c r="C438" s="719" t="s">
        <v>960</v>
      </c>
      <c r="D438" s="776" t="s">
        <v>1443</v>
      </c>
      <c r="E438" s="777">
        <v>3120</v>
      </c>
      <c r="F438" s="313">
        <v>41504</v>
      </c>
      <c r="G438" s="262">
        <v>3120</v>
      </c>
      <c r="H438" s="548">
        <f t="shared" si="7"/>
        <v>0</v>
      </c>
      <c r="I438" s="54"/>
      <c r="J438" s="54"/>
    </row>
    <row r="439" spans="1:10" x14ac:dyDescent="0.25">
      <c r="A439" s="554"/>
      <c r="B439" s="718" t="s">
        <v>1234</v>
      </c>
      <c r="C439" s="719" t="s">
        <v>960</v>
      </c>
      <c r="D439" s="313" t="s">
        <v>5</v>
      </c>
      <c r="E439" s="262">
        <v>2760</v>
      </c>
      <c r="F439" s="313">
        <v>41514</v>
      </c>
      <c r="G439" s="262">
        <v>2760</v>
      </c>
      <c r="H439" s="548">
        <f t="shared" si="7"/>
        <v>0</v>
      </c>
      <c r="I439" s="54"/>
      <c r="J439" s="54"/>
    </row>
    <row r="440" spans="1:10" x14ac:dyDescent="0.25">
      <c r="A440" s="554"/>
      <c r="B440" s="718" t="s">
        <v>1235</v>
      </c>
      <c r="C440" s="719" t="s">
        <v>960</v>
      </c>
      <c r="D440" s="313" t="s">
        <v>1447</v>
      </c>
      <c r="E440" s="262">
        <v>2000</v>
      </c>
      <c r="F440" s="313">
        <v>41504</v>
      </c>
      <c r="G440" s="262">
        <v>2000</v>
      </c>
      <c r="H440" s="548">
        <f t="shared" si="7"/>
        <v>0</v>
      </c>
      <c r="I440" s="54"/>
      <c r="J440" s="54"/>
    </row>
    <row r="441" spans="1:10" x14ac:dyDescent="0.25">
      <c r="A441" s="554"/>
      <c r="B441" s="718" t="s">
        <v>1236</v>
      </c>
      <c r="C441" s="719" t="s">
        <v>960</v>
      </c>
      <c r="D441" s="313" t="s">
        <v>1499</v>
      </c>
      <c r="E441" s="262">
        <v>1241</v>
      </c>
      <c r="F441" s="313">
        <v>41504</v>
      </c>
      <c r="G441" s="262">
        <v>1241</v>
      </c>
      <c r="H441" s="548">
        <f t="shared" si="7"/>
        <v>0</v>
      </c>
      <c r="I441" s="54"/>
      <c r="J441" s="54"/>
    </row>
    <row r="442" spans="1:10" x14ac:dyDescent="0.25">
      <c r="A442" s="554"/>
      <c r="B442" s="718" t="s">
        <v>1237</v>
      </c>
      <c r="C442" s="719" t="s">
        <v>960</v>
      </c>
      <c r="D442" s="776" t="s">
        <v>604</v>
      </c>
      <c r="E442" s="777">
        <v>752</v>
      </c>
      <c r="F442" s="313"/>
      <c r="H442" s="548">
        <f t="shared" si="7"/>
        <v>752</v>
      </c>
      <c r="I442" s="54"/>
      <c r="J442" s="54"/>
    </row>
    <row r="443" spans="1:10" x14ac:dyDescent="0.25">
      <c r="A443" s="554"/>
      <c r="B443" s="718" t="s">
        <v>1238</v>
      </c>
      <c r="C443" s="719" t="s">
        <v>960</v>
      </c>
      <c r="D443" s="313" t="s">
        <v>573</v>
      </c>
      <c r="E443" s="262">
        <v>2111</v>
      </c>
      <c r="F443" s="313">
        <v>41504</v>
      </c>
      <c r="G443" s="262">
        <v>2111</v>
      </c>
      <c r="H443" s="548">
        <f t="shared" si="7"/>
        <v>0</v>
      </c>
      <c r="I443" s="54"/>
      <c r="J443" s="54"/>
    </row>
    <row r="444" spans="1:10" x14ac:dyDescent="0.25">
      <c r="A444" s="554"/>
      <c r="B444" s="718" t="s">
        <v>1239</v>
      </c>
      <c r="C444" s="719" t="s">
        <v>960</v>
      </c>
      <c r="D444" s="776" t="s">
        <v>609</v>
      </c>
      <c r="E444" s="777">
        <v>6060</v>
      </c>
      <c r="F444" s="313">
        <v>41504</v>
      </c>
      <c r="G444" s="262">
        <v>6060</v>
      </c>
      <c r="H444" s="548">
        <f t="shared" si="7"/>
        <v>0</v>
      </c>
      <c r="I444" s="54"/>
      <c r="J444" s="54"/>
    </row>
    <row r="445" spans="1:10" x14ac:dyDescent="0.25">
      <c r="A445" s="554"/>
      <c r="B445" s="718" t="s">
        <v>1240</v>
      </c>
      <c r="C445" s="719" t="s">
        <v>960</v>
      </c>
      <c r="D445" s="313" t="s">
        <v>69</v>
      </c>
      <c r="E445" s="262">
        <v>4945</v>
      </c>
      <c r="F445" s="313">
        <v>41504</v>
      </c>
      <c r="G445" s="262">
        <v>4945</v>
      </c>
      <c r="H445" s="548">
        <f t="shared" si="7"/>
        <v>0</v>
      </c>
      <c r="I445" s="54"/>
      <c r="J445" s="54"/>
    </row>
    <row r="446" spans="1:10" x14ac:dyDescent="0.25">
      <c r="A446" s="554"/>
      <c r="B446" s="718" t="s">
        <v>1241</v>
      </c>
      <c r="C446" s="719" t="s">
        <v>960</v>
      </c>
      <c r="D446" s="313" t="s">
        <v>1448</v>
      </c>
      <c r="E446" s="262">
        <v>1160</v>
      </c>
      <c r="F446" s="313">
        <v>41504</v>
      </c>
      <c r="G446" s="262">
        <v>1160</v>
      </c>
      <c r="H446" s="548">
        <f t="shared" si="7"/>
        <v>0</v>
      </c>
      <c r="I446" s="54"/>
      <c r="J446" s="54"/>
    </row>
    <row r="447" spans="1:10" x14ac:dyDescent="0.25">
      <c r="A447" s="554"/>
      <c r="B447" s="718" t="s">
        <v>1242</v>
      </c>
      <c r="C447" s="719" t="s">
        <v>960</v>
      </c>
      <c r="D447" s="313" t="s">
        <v>633</v>
      </c>
      <c r="E447" s="262">
        <v>2846</v>
      </c>
      <c r="F447" s="313">
        <v>41504</v>
      </c>
      <c r="G447" s="262">
        <v>2846</v>
      </c>
      <c r="H447" s="548">
        <f t="shared" si="7"/>
        <v>0</v>
      </c>
      <c r="I447" s="54"/>
      <c r="J447" s="54"/>
    </row>
    <row r="448" spans="1:10" x14ac:dyDescent="0.25">
      <c r="A448" s="554"/>
      <c r="B448" s="718" t="s">
        <v>1243</v>
      </c>
      <c r="C448" s="719" t="s">
        <v>960</v>
      </c>
      <c r="D448" s="441" t="s">
        <v>1532</v>
      </c>
      <c r="E448" s="443">
        <v>9503.5</v>
      </c>
      <c r="F448" s="313">
        <v>41504</v>
      </c>
      <c r="G448" s="443">
        <v>9503.5</v>
      </c>
      <c r="H448" s="548">
        <f t="shared" si="7"/>
        <v>0</v>
      </c>
      <c r="I448" s="54"/>
      <c r="J448" s="54"/>
    </row>
    <row r="449" spans="1:10" x14ac:dyDescent="0.25">
      <c r="A449" s="554"/>
      <c r="B449" s="718" t="s">
        <v>1244</v>
      </c>
      <c r="C449" s="719" t="s">
        <v>960</v>
      </c>
      <c r="D449" s="441" t="s">
        <v>628</v>
      </c>
      <c r="E449" s="443">
        <v>1075.5</v>
      </c>
      <c r="F449" s="313">
        <v>41504</v>
      </c>
      <c r="G449" s="443">
        <v>1075.5</v>
      </c>
      <c r="H449" s="548">
        <f t="shared" si="7"/>
        <v>0</v>
      </c>
      <c r="I449" s="54"/>
      <c r="J449" s="54"/>
    </row>
    <row r="450" spans="1:10" x14ac:dyDescent="0.25">
      <c r="A450" s="554"/>
      <c r="B450" s="718" t="s">
        <v>1245</v>
      </c>
      <c r="C450" s="719" t="s">
        <v>960</v>
      </c>
      <c r="D450" s="441" t="s">
        <v>682</v>
      </c>
      <c r="E450" s="443">
        <v>776</v>
      </c>
      <c r="F450" s="313">
        <v>41504</v>
      </c>
      <c r="G450" s="443">
        <v>776</v>
      </c>
      <c r="H450" s="548">
        <f t="shared" si="7"/>
        <v>0</v>
      </c>
      <c r="I450" s="54"/>
      <c r="J450" s="54"/>
    </row>
    <row r="451" spans="1:10" x14ac:dyDescent="0.25">
      <c r="A451" s="554"/>
      <c r="B451" s="718" t="s">
        <v>1246</v>
      </c>
      <c r="C451" s="719" t="s">
        <v>960</v>
      </c>
      <c r="D451" s="313" t="s">
        <v>17</v>
      </c>
      <c r="E451" s="262">
        <v>4429</v>
      </c>
      <c r="F451" s="313">
        <v>41505</v>
      </c>
      <c r="G451" s="262">
        <v>4429</v>
      </c>
      <c r="H451" s="548">
        <f t="shared" si="7"/>
        <v>0</v>
      </c>
      <c r="I451" s="54"/>
      <c r="J451" s="54"/>
    </row>
    <row r="452" spans="1:10" x14ac:dyDescent="0.25">
      <c r="A452" s="554"/>
      <c r="B452" s="718" t="s">
        <v>1247</v>
      </c>
      <c r="C452" s="719" t="s">
        <v>960</v>
      </c>
      <c r="D452" s="313" t="s">
        <v>624</v>
      </c>
      <c r="E452" s="262">
        <v>1470</v>
      </c>
      <c r="F452" s="313">
        <v>41504</v>
      </c>
      <c r="G452" s="262">
        <v>1470</v>
      </c>
      <c r="H452" s="548">
        <f t="shared" si="7"/>
        <v>0</v>
      </c>
      <c r="I452" s="54"/>
      <c r="J452" s="54"/>
    </row>
    <row r="453" spans="1:10" x14ac:dyDescent="0.25">
      <c r="A453" s="554"/>
      <c r="B453" s="718" t="s">
        <v>1248</v>
      </c>
      <c r="C453" s="719" t="s">
        <v>960</v>
      </c>
      <c r="D453" s="755" t="s">
        <v>1450</v>
      </c>
      <c r="E453" s="97">
        <v>0</v>
      </c>
      <c r="F453" s="313"/>
      <c r="H453" s="548">
        <f t="shared" si="7"/>
        <v>0</v>
      </c>
      <c r="I453" s="54"/>
      <c r="J453" s="54"/>
    </row>
    <row r="454" spans="1:10" x14ac:dyDescent="0.25">
      <c r="A454" s="554"/>
      <c r="B454" s="718" t="s">
        <v>1249</v>
      </c>
      <c r="C454" s="719" t="s">
        <v>960</v>
      </c>
      <c r="D454" s="313" t="s">
        <v>1533</v>
      </c>
      <c r="E454" s="262">
        <v>1072</v>
      </c>
      <c r="F454" s="313">
        <v>41510</v>
      </c>
      <c r="G454" s="262">
        <v>1072</v>
      </c>
      <c r="H454" s="548">
        <f t="shared" si="7"/>
        <v>0</v>
      </c>
      <c r="I454" s="54"/>
      <c r="J454" s="54"/>
    </row>
    <row r="455" spans="1:10" x14ac:dyDescent="0.25">
      <c r="A455" s="554"/>
      <c r="B455" s="718" t="s">
        <v>1250</v>
      </c>
      <c r="C455" s="719" t="s">
        <v>960</v>
      </c>
      <c r="D455" s="831" t="s">
        <v>1533</v>
      </c>
      <c r="E455" s="832">
        <v>2097.5</v>
      </c>
      <c r="F455" s="313">
        <v>41510</v>
      </c>
      <c r="G455" s="443">
        <v>2097.5</v>
      </c>
      <c r="H455" s="548">
        <f t="shared" si="7"/>
        <v>0</v>
      </c>
      <c r="I455" s="54"/>
      <c r="J455" s="54"/>
    </row>
    <row r="456" spans="1:10" x14ac:dyDescent="0.25">
      <c r="A456" s="554">
        <v>41505</v>
      </c>
      <c r="B456" s="718" t="s">
        <v>1251</v>
      </c>
      <c r="C456" s="719" t="s">
        <v>960</v>
      </c>
      <c r="D456" s="313" t="s">
        <v>1443</v>
      </c>
      <c r="E456" s="262">
        <v>1579.5</v>
      </c>
      <c r="F456" s="313">
        <v>41507</v>
      </c>
      <c r="G456" s="262">
        <v>1579.5</v>
      </c>
      <c r="H456" s="548">
        <f t="shared" si="7"/>
        <v>0</v>
      </c>
      <c r="I456" s="54"/>
      <c r="J456" s="54"/>
    </row>
    <row r="457" spans="1:10" x14ac:dyDescent="0.25">
      <c r="A457" s="554"/>
      <c r="B457" s="718" t="s">
        <v>1252</v>
      </c>
      <c r="C457" s="719" t="s">
        <v>960</v>
      </c>
      <c r="D457" s="313" t="s">
        <v>614</v>
      </c>
      <c r="E457" s="262">
        <v>1850</v>
      </c>
      <c r="F457" s="313">
        <v>41507</v>
      </c>
      <c r="G457" s="262">
        <v>1850</v>
      </c>
      <c r="H457" s="548">
        <f t="shared" si="7"/>
        <v>0</v>
      </c>
      <c r="I457" s="54"/>
      <c r="J457" s="54"/>
    </row>
    <row r="458" spans="1:10" x14ac:dyDescent="0.25">
      <c r="A458" s="554"/>
      <c r="B458" s="718" t="s">
        <v>1253</v>
      </c>
      <c r="C458" s="719" t="s">
        <v>960</v>
      </c>
      <c r="D458" s="313" t="s">
        <v>1445</v>
      </c>
      <c r="E458" s="262">
        <v>666</v>
      </c>
      <c r="F458" s="313"/>
      <c r="H458" s="548">
        <f t="shared" si="7"/>
        <v>666</v>
      </c>
      <c r="I458" s="54"/>
      <c r="J458" s="54"/>
    </row>
    <row r="459" spans="1:10" x14ac:dyDescent="0.25">
      <c r="A459" s="554"/>
      <c r="B459" s="718" t="s">
        <v>1254</v>
      </c>
      <c r="C459" s="719" t="s">
        <v>960</v>
      </c>
      <c r="D459" s="313" t="s">
        <v>573</v>
      </c>
      <c r="E459" s="262">
        <v>7968</v>
      </c>
      <c r="F459" s="313">
        <v>41505</v>
      </c>
      <c r="G459" s="262">
        <v>7968</v>
      </c>
      <c r="H459" s="548">
        <f t="shared" si="7"/>
        <v>0</v>
      </c>
      <c r="I459" s="54"/>
      <c r="J459" s="54"/>
    </row>
    <row r="460" spans="1:10" x14ac:dyDescent="0.25">
      <c r="A460" s="554"/>
      <c r="B460" s="718" t="s">
        <v>1255</v>
      </c>
      <c r="C460" s="719" t="s">
        <v>960</v>
      </c>
      <c r="D460" s="313" t="s">
        <v>791</v>
      </c>
      <c r="E460" s="262">
        <v>3288.5</v>
      </c>
      <c r="F460" s="313">
        <v>41509</v>
      </c>
      <c r="G460" s="262">
        <v>3288.5</v>
      </c>
      <c r="H460" s="548">
        <f t="shared" si="7"/>
        <v>0</v>
      </c>
      <c r="I460" s="54"/>
      <c r="J460" s="54"/>
    </row>
    <row r="461" spans="1:10" x14ac:dyDescent="0.25">
      <c r="A461" s="554"/>
      <c r="B461" s="718" t="s">
        <v>1256</v>
      </c>
      <c r="C461" s="719" t="s">
        <v>960</v>
      </c>
      <c r="D461" s="313" t="s">
        <v>778</v>
      </c>
      <c r="E461" s="262">
        <v>3900</v>
      </c>
      <c r="F461" s="313">
        <v>41506</v>
      </c>
      <c r="G461" s="262">
        <v>3900</v>
      </c>
      <c r="H461" s="548">
        <f t="shared" si="7"/>
        <v>0</v>
      </c>
      <c r="I461" s="54"/>
      <c r="J461" s="54"/>
    </row>
    <row r="462" spans="1:10" x14ac:dyDescent="0.25">
      <c r="A462" s="554"/>
      <c r="B462" s="718" t="s">
        <v>1257</v>
      </c>
      <c r="C462" s="719" t="s">
        <v>960</v>
      </c>
      <c r="D462" s="313" t="s">
        <v>1447</v>
      </c>
      <c r="E462" s="262">
        <v>792</v>
      </c>
      <c r="F462" s="313">
        <v>41507</v>
      </c>
      <c r="G462" s="262">
        <v>792</v>
      </c>
      <c r="H462" s="548">
        <f t="shared" si="7"/>
        <v>0</v>
      </c>
      <c r="I462" s="54"/>
      <c r="J462" s="54"/>
    </row>
    <row r="463" spans="1:10" x14ac:dyDescent="0.25">
      <c r="A463" s="554"/>
      <c r="B463" s="718" t="s">
        <v>36</v>
      </c>
      <c r="C463" s="719" t="s">
        <v>960</v>
      </c>
      <c r="D463" s="313" t="s">
        <v>1449</v>
      </c>
      <c r="E463" s="262">
        <v>2180.5</v>
      </c>
      <c r="F463" s="313">
        <v>41505</v>
      </c>
      <c r="G463" s="262">
        <v>2180.5</v>
      </c>
      <c r="H463" s="548">
        <f t="shared" si="7"/>
        <v>0</v>
      </c>
      <c r="I463" s="54"/>
      <c r="J463" s="54"/>
    </row>
    <row r="464" spans="1:10" x14ac:dyDescent="0.25">
      <c r="A464" s="554"/>
      <c r="B464" s="718" t="s">
        <v>1258</v>
      </c>
      <c r="C464" s="719" t="s">
        <v>960</v>
      </c>
      <c r="D464" s="313" t="s">
        <v>572</v>
      </c>
      <c r="E464" s="262">
        <v>4401.5</v>
      </c>
      <c r="F464" s="313">
        <v>41510</v>
      </c>
      <c r="G464" s="262">
        <v>4401.5</v>
      </c>
      <c r="H464" s="548">
        <f t="shared" si="7"/>
        <v>0</v>
      </c>
      <c r="I464" s="54"/>
      <c r="J464" s="54"/>
    </row>
    <row r="465" spans="1:13" x14ac:dyDescent="0.25">
      <c r="A465" s="554"/>
      <c r="B465" s="718" t="s">
        <v>1259</v>
      </c>
      <c r="C465" s="719" t="s">
        <v>960</v>
      </c>
      <c r="D465" s="313" t="s">
        <v>5</v>
      </c>
      <c r="E465" s="262">
        <v>1380</v>
      </c>
      <c r="F465" s="313"/>
      <c r="H465" s="548">
        <f t="shared" si="7"/>
        <v>1380</v>
      </c>
      <c r="I465" s="54"/>
      <c r="J465" s="54"/>
    </row>
    <row r="466" spans="1:13" x14ac:dyDescent="0.25">
      <c r="A466" s="554"/>
      <c r="B466" s="718" t="s">
        <v>1260</v>
      </c>
      <c r="C466" s="719" t="s">
        <v>960</v>
      </c>
      <c r="D466" s="313" t="s">
        <v>3</v>
      </c>
      <c r="E466" s="262">
        <v>2878</v>
      </c>
      <c r="F466" s="313">
        <v>41505</v>
      </c>
      <c r="G466" s="262">
        <v>2878</v>
      </c>
      <c r="H466" s="548">
        <f t="shared" si="7"/>
        <v>0</v>
      </c>
      <c r="I466" s="54"/>
      <c r="J466" s="54"/>
    </row>
    <row r="467" spans="1:13" x14ac:dyDescent="0.25">
      <c r="A467" s="554"/>
      <c r="B467" s="718" t="s">
        <v>1261</v>
      </c>
      <c r="C467" s="719" t="s">
        <v>960</v>
      </c>
      <c r="D467" s="313" t="s">
        <v>69</v>
      </c>
      <c r="E467" s="262">
        <v>4876.5</v>
      </c>
      <c r="F467" s="313">
        <v>41505</v>
      </c>
      <c r="G467" s="262">
        <v>4876.5</v>
      </c>
      <c r="H467" s="548">
        <f t="shared" si="7"/>
        <v>0</v>
      </c>
      <c r="I467" s="54"/>
      <c r="J467" s="54"/>
    </row>
    <row r="468" spans="1:13" x14ac:dyDescent="0.25">
      <c r="A468" s="554"/>
      <c r="B468" s="718" t="s">
        <v>1262</v>
      </c>
      <c r="C468" s="719" t="s">
        <v>960</v>
      </c>
      <c r="D468" s="313" t="s">
        <v>628</v>
      </c>
      <c r="E468" s="262">
        <v>492</v>
      </c>
      <c r="F468" s="313">
        <v>41505</v>
      </c>
      <c r="G468" s="262">
        <v>492</v>
      </c>
      <c r="H468" s="548">
        <f t="shared" si="7"/>
        <v>0</v>
      </c>
      <c r="I468" s="54"/>
      <c r="J468" s="54"/>
    </row>
    <row r="469" spans="1:13" x14ac:dyDescent="0.25">
      <c r="A469" s="554"/>
      <c r="B469" s="718" t="s">
        <v>1263</v>
      </c>
      <c r="C469" s="719" t="s">
        <v>960</v>
      </c>
      <c r="D469" s="313" t="s">
        <v>682</v>
      </c>
      <c r="E469" s="262">
        <v>623</v>
      </c>
      <c r="F469" s="313">
        <v>41505</v>
      </c>
      <c r="G469" s="262">
        <v>623</v>
      </c>
      <c r="H469" s="548">
        <f t="shared" si="7"/>
        <v>0</v>
      </c>
      <c r="I469" s="54"/>
      <c r="J469" s="54"/>
    </row>
    <row r="470" spans="1:13" x14ac:dyDescent="0.25">
      <c r="A470" s="554"/>
      <c r="B470" s="718" t="s">
        <v>1264</v>
      </c>
      <c r="C470" s="719" t="s">
        <v>960</v>
      </c>
      <c r="D470" s="313" t="s">
        <v>17</v>
      </c>
      <c r="E470" s="262">
        <v>2305.5</v>
      </c>
      <c r="F470" s="313">
        <v>41506</v>
      </c>
      <c r="G470" s="262">
        <v>2305.5</v>
      </c>
      <c r="H470" s="548">
        <f t="shared" si="7"/>
        <v>0</v>
      </c>
      <c r="I470" s="54"/>
      <c r="J470" s="54"/>
    </row>
    <row r="471" spans="1:13" x14ac:dyDescent="0.25">
      <c r="A471" s="554"/>
      <c r="B471" s="718" t="s">
        <v>1265</v>
      </c>
      <c r="C471" s="719" t="s">
        <v>960</v>
      </c>
      <c r="D471" s="313" t="s">
        <v>1452</v>
      </c>
      <c r="E471" s="262">
        <v>1445</v>
      </c>
      <c r="F471" s="313">
        <v>41505</v>
      </c>
      <c r="G471" s="262">
        <v>1445</v>
      </c>
      <c r="H471" s="548">
        <f t="shared" si="7"/>
        <v>0</v>
      </c>
      <c r="I471" s="54"/>
      <c r="J471" s="54"/>
      <c r="K471" s="244"/>
      <c r="L471" s="405"/>
      <c r="M471" s="405"/>
    </row>
    <row r="472" spans="1:13" x14ac:dyDescent="0.25">
      <c r="A472" s="554"/>
      <c r="B472" s="718" t="s">
        <v>1266</v>
      </c>
      <c r="C472" s="719" t="s">
        <v>960</v>
      </c>
      <c r="D472" s="313" t="s">
        <v>446</v>
      </c>
      <c r="E472" s="262">
        <v>4999</v>
      </c>
      <c r="F472" s="313">
        <v>41516</v>
      </c>
      <c r="G472" s="262">
        <v>4999</v>
      </c>
      <c r="H472" s="548">
        <f t="shared" si="7"/>
        <v>0</v>
      </c>
      <c r="I472" s="54"/>
      <c r="J472" s="54"/>
      <c r="K472" s="244"/>
      <c r="L472" s="405"/>
      <c r="M472" s="405"/>
    </row>
    <row r="473" spans="1:13" x14ac:dyDescent="0.25">
      <c r="A473" s="554"/>
      <c r="B473" s="718" t="s">
        <v>1267</v>
      </c>
      <c r="C473" s="719" t="s">
        <v>960</v>
      </c>
      <c r="D473" s="441" t="s">
        <v>1454</v>
      </c>
      <c r="E473" s="443">
        <v>1336</v>
      </c>
      <c r="F473" s="313">
        <v>41505</v>
      </c>
      <c r="G473" s="443">
        <v>1336</v>
      </c>
      <c r="H473" s="548">
        <f t="shared" si="7"/>
        <v>0</v>
      </c>
      <c r="I473" s="54"/>
      <c r="J473" s="54"/>
    </row>
    <row r="474" spans="1:13" x14ac:dyDescent="0.25">
      <c r="A474" s="554"/>
      <c r="B474" s="718" t="s">
        <v>1268</v>
      </c>
      <c r="C474" s="719" t="s">
        <v>960</v>
      </c>
      <c r="D474" s="441" t="s">
        <v>1453</v>
      </c>
      <c r="E474" s="443">
        <v>2957</v>
      </c>
      <c r="F474" s="313">
        <v>41505</v>
      </c>
      <c r="G474" s="443">
        <v>2957</v>
      </c>
      <c r="H474" s="548">
        <f t="shared" si="7"/>
        <v>0</v>
      </c>
      <c r="I474" s="54"/>
      <c r="J474" s="54"/>
    </row>
    <row r="475" spans="1:13" x14ac:dyDescent="0.25">
      <c r="A475" s="554"/>
      <c r="B475" s="718" t="s">
        <v>1269</v>
      </c>
      <c r="C475" s="719" t="s">
        <v>960</v>
      </c>
      <c r="D475" s="313" t="s">
        <v>29</v>
      </c>
      <c r="E475" s="262">
        <v>3660</v>
      </c>
      <c r="F475" s="313">
        <v>41506</v>
      </c>
      <c r="G475" s="262">
        <v>3660</v>
      </c>
      <c r="H475" s="548">
        <f t="shared" si="7"/>
        <v>0</v>
      </c>
      <c r="I475" s="54"/>
      <c r="J475" s="54"/>
    </row>
    <row r="476" spans="1:13" x14ac:dyDescent="0.25">
      <c r="A476" s="554"/>
      <c r="B476" s="718" t="s">
        <v>1270</v>
      </c>
      <c r="C476" s="719" t="s">
        <v>960</v>
      </c>
      <c r="D476" s="313" t="s">
        <v>699</v>
      </c>
      <c r="E476" s="262">
        <v>2337</v>
      </c>
      <c r="F476" s="313">
        <v>41506</v>
      </c>
      <c r="G476" s="262">
        <v>2337</v>
      </c>
      <c r="H476" s="548">
        <f t="shared" si="7"/>
        <v>0</v>
      </c>
      <c r="I476" s="54"/>
      <c r="J476" s="54"/>
    </row>
    <row r="477" spans="1:13" x14ac:dyDescent="0.25">
      <c r="A477" s="554"/>
      <c r="B477" s="718" t="s">
        <v>1271</v>
      </c>
      <c r="C477" s="719" t="s">
        <v>960</v>
      </c>
      <c r="D477" s="313" t="s">
        <v>675</v>
      </c>
      <c r="E477" s="262">
        <v>3120.5</v>
      </c>
      <c r="F477" s="313">
        <v>41506</v>
      </c>
      <c r="G477" s="262">
        <v>3120.5</v>
      </c>
      <c r="H477" s="548">
        <f t="shared" si="7"/>
        <v>0</v>
      </c>
      <c r="I477" s="54"/>
      <c r="J477" s="54"/>
    </row>
    <row r="478" spans="1:13" x14ac:dyDescent="0.25">
      <c r="A478" s="554"/>
      <c r="B478" s="718" t="s">
        <v>1272</v>
      </c>
      <c r="C478" s="719" t="s">
        <v>960</v>
      </c>
      <c r="D478" s="776" t="s">
        <v>1570</v>
      </c>
      <c r="E478" s="777">
        <v>3346.5</v>
      </c>
      <c r="F478" s="313">
        <v>41505</v>
      </c>
      <c r="G478" s="262">
        <v>3346.5</v>
      </c>
      <c r="H478" s="548">
        <f t="shared" si="7"/>
        <v>0</v>
      </c>
      <c r="I478" s="54"/>
      <c r="J478" s="54"/>
    </row>
    <row r="479" spans="1:13" x14ac:dyDescent="0.25">
      <c r="A479" s="554"/>
      <c r="B479" s="718" t="s">
        <v>1273</v>
      </c>
      <c r="C479" s="719" t="s">
        <v>960</v>
      </c>
      <c r="D479" s="313" t="s">
        <v>1658</v>
      </c>
      <c r="E479" s="262">
        <v>232</v>
      </c>
      <c r="F479" s="313"/>
      <c r="H479" s="548">
        <f t="shared" si="7"/>
        <v>232</v>
      </c>
      <c r="I479" s="54"/>
      <c r="J479" s="54"/>
    </row>
    <row r="480" spans="1:13" x14ac:dyDescent="0.25">
      <c r="A480" s="554"/>
      <c r="B480" s="718" t="s">
        <v>1274</v>
      </c>
      <c r="C480" s="719" t="s">
        <v>960</v>
      </c>
      <c r="D480" s="313" t="s">
        <v>1570</v>
      </c>
      <c r="E480" s="262">
        <v>640</v>
      </c>
      <c r="F480" s="313">
        <v>41505</v>
      </c>
      <c r="G480" s="262">
        <v>640</v>
      </c>
      <c r="H480" s="548">
        <f t="shared" si="7"/>
        <v>0</v>
      </c>
      <c r="I480" s="54"/>
      <c r="J480" s="54"/>
      <c r="K480" s="244"/>
      <c r="L480" s="405"/>
    </row>
    <row r="481" spans="1:10" x14ac:dyDescent="0.25">
      <c r="A481" s="554"/>
      <c r="B481" s="718" t="s">
        <v>1275</v>
      </c>
      <c r="C481" s="719" t="s">
        <v>960</v>
      </c>
      <c r="D481" s="313" t="s">
        <v>604</v>
      </c>
      <c r="E481" s="262">
        <v>518</v>
      </c>
      <c r="F481" s="313"/>
      <c r="H481" s="548">
        <f t="shared" si="7"/>
        <v>518</v>
      </c>
      <c r="I481" s="54"/>
      <c r="J481" s="54"/>
    </row>
    <row r="482" spans="1:10" x14ac:dyDescent="0.25">
      <c r="A482" s="554"/>
      <c r="B482" s="718" t="s">
        <v>1276</v>
      </c>
      <c r="C482" s="719" t="s">
        <v>960</v>
      </c>
      <c r="D482" s="441" t="s">
        <v>604</v>
      </c>
      <c r="E482" s="443">
        <v>5130</v>
      </c>
      <c r="F482" s="313">
        <v>41505</v>
      </c>
      <c r="G482" s="262">
        <v>5130</v>
      </c>
      <c r="H482" s="548">
        <f t="shared" si="7"/>
        <v>0</v>
      </c>
      <c r="I482" s="54"/>
      <c r="J482" s="54"/>
    </row>
    <row r="483" spans="1:10" x14ac:dyDescent="0.25">
      <c r="A483" s="554"/>
      <c r="B483" s="718" t="s">
        <v>1277</v>
      </c>
      <c r="C483" s="719" t="s">
        <v>960</v>
      </c>
      <c r="D483" s="441" t="s">
        <v>567</v>
      </c>
      <c r="E483" s="443">
        <v>564.29999999999995</v>
      </c>
      <c r="F483" s="313">
        <v>41505</v>
      </c>
      <c r="G483" s="262">
        <v>564.29999999999995</v>
      </c>
      <c r="H483" s="548">
        <f t="shared" si="7"/>
        <v>0</v>
      </c>
      <c r="I483" s="54"/>
      <c r="J483" s="54"/>
    </row>
    <row r="484" spans="1:10" x14ac:dyDescent="0.25">
      <c r="A484" s="554">
        <v>41506</v>
      </c>
      <c r="B484" s="718" t="s">
        <v>1278</v>
      </c>
      <c r="C484" s="719" t="s">
        <v>960</v>
      </c>
      <c r="D484" s="313" t="s">
        <v>1445</v>
      </c>
      <c r="E484" s="262">
        <v>594</v>
      </c>
      <c r="F484" s="313">
        <v>41506</v>
      </c>
      <c r="G484" s="262">
        <v>594</v>
      </c>
      <c r="H484" s="548">
        <f t="shared" si="7"/>
        <v>0</v>
      </c>
      <c r="I484" s="54"/>
      <c r="J484" s="54"/>
    </row>
    <row r="485" spans="1:10" x14ac:dyDescent="0.25">
      <c r="A485" s="554"/>
      <c r="B485" s="718" t="s">
        <v>1279</v>
      </c>
      <c r="C485" s="719" t="s">
        <v>960</v>
      </c>
      <c r="D485" s="313" t="s">
        <v>1453</v>
      </c>
      <c r="E485" s="262">
        <v>2564</v>
      </c>
      <c r="F485" s="313">
        <v>41506</v>
      </c>
      <c r="G485" s="262">
        <v>2564</v>
      </c>
      <c r="H485" s="548">
        <f t="shared" si="7"/>
        <v>0</v>
      </c>
      <c r="I485" s="54"/>
      <c r="J485" s="54"/>
    </row>
    <row r="486" spans="1:10" x14ac:dyDescent="0.25">
      <c r="A486" s="554"/>
      <c r="B486" s="549"/>
      <c r="C486" s="565"/>
      <c r="D486" s="313" t="s">
        <v>574</v>
      </c>
      <c r="F486" s="313"/>
      <c r="H486" s="548">
        <f t="shared" si="7"/>
        <v>0</v>
      </c>
      <c r="I486" s="54"/>
      <c r="J486" s="54"/>
    </row>
    <row r="487" spans="1:10" x14ac:dyDescent="0.25">
      <c r="A487" s="554"/>
      <c r="B487" s="549"/>
      <c r="C487" s="565"/>
      <c r="D487" s="313" t="s">
        <v>570</v>
      </c>
      <c r="F487" s="313"/>
      <c r="H487" s="548">
        <f t="shared" si="7"/>
        <v>0</v>
      </c>
      <c r="I487" s="54"/>
      <c r="J487" s="54"/>
    </row>
    <row r="488" spans="1:10" x14ac:dyDescent="0.25">
      <c r="B488" s="569"/>
      <c r="C488" s="550"/>
      <c r="D488" s="313" t="s">
        <v>574</v>
      </c>
      <c r="F488" s="313"/>
      <c r="H488" s="548">
        <f t="shared" si="4"/>
        <v>0</v>
      </c>
      <c r="I488" s="54"/>
      <c r="J488" s="54"/>
    </row>
    <row r="489" spans="1:10" ht="18.75" x14ac:dyDescent="0.3">
      <c r="A489" s="914" t="str">
        <f>A428</f>
        <v>REMISIONES DE    AGOSTO     2 0  1 3</v>
      </c>
      <c r="B489" s="914"/>
      <c r="C489" s="914"/>
      <c r="D489" s="914"/>
      <c r="E489" s="914"/>
      <c r="F489" s="914"/>
      <c r="I489" s="54"/>
      <c r="J489" s="54"/>
    </row>
    <row r="490" spans="1:10" ht="35.25" thickBot="1" x14ac:dyDescent="0.35">
      <c r="A490" s="575" t="s">
        <v>0</v>
      </c>
      <c r="B490" s="45" t="s">
        <v>1</v>
      </c>
      <c r="C490" s="45"/>
      <c r="D490" s="53" t="s">
        <v>355</v>
      </c>
      <c r="E490" s="41" t="s">
        <v>2</v>
      </c>
      <c r="F490" s="4" t="s">
        <v>8</v>
      </c>
      <c r="G490" s="50" t="s">
        <v>9</v>
      </c>
      <c r="H490" s="576" t="s">
        <v>10</v>
      </c>
      <c r="I490" s="54"/>
      <c r="J490" s="54"/>
    </row>
    <row r="491" spans="1:10" ht="16.5" thickTop="1" x14ac:dyDescent="0.25">
      <c r="A491" s="554">
        <v>41506</v>
      </c>
      <c r="B491" s="718" t="s">
        <v>1280</v>
      </c>
      <c r="C491" s="719" t="s">
        <v>960</v>
      </c>
      <c r="D491" s="313" t="s">
        <v>614</v>
      </c>
      <c r="E491" s="262">
        <v>1850</v>
      </c>
      <c r="F491" s="313">
        <v>41506</v>
      </c>
      <c r="G491" s="262">
        <v>1850</v>
      </c>
      <c r="H491" s="548">
        <f t="shared" si="4"/>
        <v>0</v>
      </c>
      <c r="I491" s="54"/>
      <c r="J491" s="54"/>
    </row>
    <row r="492" spans="1:10" x14ac:dyDescent="0.25">
      <c r="A492" s="554"/>
      <c r="B492" s="718" t="s">
        <v>1281</v>
      </c>
      <c r="C492" s="719" t="s">
        <v>960</v>
      </c>
      <c r="D492" s="776" t="s">
        <v>1443</v>
      </c>
      <c r="E492" s="777">
        <v>1170</v>
      </c>
      <c r="F492" s="313">
        <v>41506</v>
      </c>
      <c r="G492" s="262">
        <v>1170</v>
      </c>
      <c r="H492" s="548">
        <f t="shared" si="4"/>
        <v>0</v>
      </c>
      <c r="I492" s="54"/>
      <c r="J492" s="54"/>
    </row>
    <row r="493" spans="1:10" x14ac:dyDescent="0.25">
      <c r="A493" s="554"/>
      <c r="B493" s="718" t="s">
        <v>1282</v>
      </c>
      <c r="C493" s="719" t="s">
        <v>960</v>
      </c>
      <c r="D493" s="313" t="s">
        <v>567</v>
      </c>
      <c r="E493" s="262">
        <v>334</v>
      </c>
      <c r="F493" s="313">
        <v>41506</v>
      </c>
      <c r="G493" s="262">
        <v>334</v>
      </c>
      <c r="H493" s="548">
        <f t="shared" si="4"/>
        <v>0</v>
      </c>
      <c r="I493" s="54"/>
      <c r="J493" s="54"/>
    </row>
    <row r="494" spans="1:10" x14ac:dyDescent="0.25">
      <c r="A494" s="554"/>
      <c r="B494" s="718" t="s">
        <v>1283</v>
      </c>
      <c r="C494" s="719" t="s">
        <v>960</v>
      </c>
      <c r="D494" s="441" t="s">
        <v>573</v>
      </c>
      <c r="E494" s="443">
        <v>3080.5</v>
      </c>
      <c r="F494" s="313">
        <v>41506</v>
      </c>
      <c r="G494" s="262">
        <v>3080.5</v>
      </c>
      <c r="H494" s="548">
        <f t="shared" si="4"/>
        <v>0</v>
      </c>
      <c r="I494" s="54"/>
      <c r="J494" s="54"/>
    </row>
    <row r="495" spans="1:10" x14ac:dyDescent="0.25">
      <c r="A495" s="554"/>
      <c r="B495" s="718" t="s">
        <v>1284</v>
      </c>
      <c r="C495" s="719" t="s">
        <v>960</v>
      </c>
      <c r="D495" s="313" t="s">
        <v>633</v>
      </c>
      <c r="E495" s="262">
        <v>8569</v>
      </c>
      <c r="F495" s="313">
        <v>41506</v>
      </c>
      <c r="G495" s="262">
        <v>8569</v>
      </c>
      <c r="H495" s="548">
        <f t="shared" si="4"/>
        <v>0</v>
      </c>
      <c r="I495" s="54"/>
      <c r="J495" s="54"/>
    </row>
    <row r="496" spans="1:10" x14ac:dyDescent="0.25">
      <c r="A496" s="554"/>
      <c r="B496" s="718" t="s">
        <v>1285</v>
      </c>
      <c r="C496" s="719" t="s">
        <v>960</v>
      </c>
      <c r="D496" s="313" t="s">
        <v>1449</v>
      </c>
      <c r="E496" s="262">
        <v>1403</v>
      </c>
      <c r="F496" s="313">
        <v>41506</v>
      </c>
      <c r="G496" s="262">
        <v>1403</v>
      </c>
      <c r="H496" s="548">
        <f t="shared" si="4"/>
        <v>0</v>
      </c>
      <c r="I496" s="54"/>
      <c r="J496" s="54"/>
    </row>
    <row r="497" spans="1:10" x14ac:dyDescent="0.25">
      <c r="A497" s="554"/>
      <c r="B497" s="718" t="s">
        <v>1286</v>
      </c>
      <c r="C497" s="719" t="s">
        <v>960</v>
      </c>
      <c r="D497" s="313" t="s">
        <v>17</v>
      </c>
      <c r="E497" s="262">
        <v>3517</v>
      </c>
      <c r="F497" s="313">
        <v>41507</v>
      </c>
      <c r="G497" s="262">
        <v>3517</v>
      </c>
      <c r="H497" s="548">
        <f t="shared" ref="H497:H548" si="8">E497-G497</f>
        <v>0</v>
      </c>
      <c r="I497" s="54"/>
      <c r="J497" s="54"/>
    </row>
    <row r="498" spans="1:10" x14ac:dyDescent="0.25">
      <c r="A498" s="554"/>
      <c r="B498" s="718" t="s">
        <v>1287</v>
      </c>
      <c r="C498" s="719" t="s">
        <v>960</v>
      </c>
      <c r="D498" s="313" t="s">
        <v>675</v>
      </c>
      <c r="E498" s="262">
        <v>13270</v>
      </c>
      <c r="F498" s="313">
        <v>41512</v>
      </c>
      <c r="G498" s="262">
        <v>13270</v>
      </c>
      <c r="H498" s="548">
        <f t="shared" si="8"/>
        <v>0</v>
      </c>
      <c r="I498" s="54"/>
      <c r="J498" s="54"/>
    </row>
    <row r="499" spans="1:10" x14ac:dyDescent="0.25">
      <c r="A499" s="554"/>
      <c r="B499" s="718" t="s">
        <v>1288</v>
      </c>
      <c r="C499" s="719" t="s">
        <v>960</v>
      </c>
      <c r="D499" s="313" t="s">
        <v>6</v>
      </c>
      <c r="E499" s="262">
        <v>182.29</v>
      </c>
      <c r="F499" s="313">
        <v>41506</v>
      </c>
      <c r="G499" s="262">
        <v>182.29</v>
      </c>
      <c r="H499" s="548">
        <f t="shared" si="8"/>
        <v>0</v>
      </c>
      <c r="I499" s="54"/>
      <c r="J499" s="54"/>
    </row>
    <row r="500" spans="1:10" x14ac:dyDescent="0.25">
      <c r="A500" s="554"/>
      <c r="B500" s="718" t="s">
        <v>1289</v>
      </c>
      <c r="C500" s="719" t="s">
        <v>960</v>
      </c>
      <c r="D500" s="441" t="s">
        <v>562</v>
      </c>
      <c r="E500" s="443">
        <v>1353</v>
      </c>
      <c r="F500" s="313">
        <v>41507</v>
      </c>
      <c r="G500" s="262">
        <v>1353</v>
      </c>
      <c r="H500" s="548">
        <f t="shared" si="8"/>
        <v>0</v>
      </c>
      <c r="I500" s="54"/>
      <c r="J500" s="54"/>
    </row>
    <row r="501" spans="1:10" x14ac:dyDescent="0.25">
      <c r="A501" s="554"/>
      <c r="B501" s="718" t="s">
        <v>1290</v>
      </c>
      <c r="C501" s="719" t="s">
        <v>960</v>
      </c>
      <c r="D501" s="313" t="s">
        <v>1447</v>
      </c>
      <c r="E501" s="262">
        <v>858</v>
      </c>
      <c r="F501" s="313">
        <v>41516</v>
      </c>
      <c r="G501" s="262">
        <v>858</v>
      </c>
      <c r="H501" s="548">
        <f t="shared" si="8"/>
        <v>0</v>
      </c>
      <c r="I501" s="54"/>
      <c r="J501" s="54"/>
    </row>
    <row r="502" spans="1:10" x14ac:dyDescent="0.25">
      <c r="A502" s="554"/>
      <c r="B502" s="718" t="s">
        <v>1291</v>
      </c>
      <c r="C502" s="719" t="s">
        <v>960</v>
      </c>
      <c r="D502" s="313" t="s">
        <v>446</v>
      </c>
      <c r="E502" s="262">
        <v>5437.6</v>
      </c>
      <c r="F502" s="313">
        <v>41516</v>
      </c>
      <c r="G502" s="262">
        <v>5437.6</v>
      </c>
      <c r="H502" s="548">
        <f t="shared" si="8"/>
        <v>0</v>
      </c>
      <c r="I502" s="54"/>
      <c r="J502" s="54"/>
    </row>
    <row r="503" spans="1:10" x14ac:dyDescent="0.25">
      <c r="A503" s="554"/>
      <c r="B503" s="718" t="s">
        <v>1292</v>
      </c>
      <c r="C503" s="719" t="s">
        <v>960</v>
      </c>
      <c r="D503" s="313" t="s">
        <v>69</v>
      </c>
      <c r="E503" s="262">
        <v>4900.5</v>
      </c>
      <c r="F503" s="313">
        <v>41506</v>
      </c>
      <c r="G503" s="262">
        <v>4900.5</v>
      </c>
      <c r="H503" s="548">
        <f t="shared" si="8"/>
        <v>0</v>
      </c>
      <c r="I503" s="54"/>
      <c r="J503" s="54"/>
    </row>
    <row r="504" spans="1:10" x14ac:dyDescent="0.25">
      <c r="A504" s="554"/>
      <c r="B504" s="718" t="s">
        <v>1293</v>
      </c>
      <c r="C504" s="719" t="s">
        <v>960</v>
      </c>
      <c r="D504" s="313" t="s">
        <v>618</v>
      </c>
      <c r="E504" s="262">
        <v>3358</v>
      </c>
      <c r="F504" s="313">
        <v>41506</v>
      </c>
      <c r="G504" s="262">
        <v>3358</v>
      </c>
      <c r="H504" s="548">
        <f t="shared" si="8"/>
        <v>0</v>
      </c>
      <c r="I504" s="54"/>
      <c r="J504" s="54"/>
    </row>
    <row r="505" spans="1:10" x14ac:dyDescent="0.25">
      <c r="A505" s="554"/>
      <c r="B505" s="718" t="s">
        <v>1294</v>
      </c>
      <c r="C505" s="719" t="s">
        <v>960</v>
      </c>
      <c r="D505" s="313" t="s">
        <v>1604</v>
      </c>
      <c r="E505" s="262">
        <v>2933</v>
      </c>
      <c r="F505" s="313">
        <v>41506</v>
      </c>
      <c r="G505" s="262">
        <v>2933</v>
      </c>
      <c r="H505" s="548">
        <f t="shared" si="8"/>
        <v>0</v>
      </c>
      <c r="I505" s="54"/>
      <c r="J505" s="54"/>
    </row>
    <row r="506" spans="1:10" x14ac:dyDescent="0.25">
      <c r="A506" s="554"/>
      <c r="B506" s="718" t="s">
        <v>1295</v>
      </c>
      <c r="C506" s="719" t="s">
        <v>960</v>
      </c>
      <c r="D506" s="313" t="s">
        <v>1451</v>
      </c>
      <c r="E506" s="262">
        <v>1384</v>
      </c>
      <c r="F506" s="313">
        <v>41506</v>
      </c>
      <c r="G506" s="262">
        <v>1384</v>
      </c>
      <c r="H506" s="548">
        <f t="shared" si="8"/>
        <v>0</v>
      </c>
      <c r="I506" s="54"/>
      <c r="J506" s="54"/>
    </row>
    <row r="507" spans="1:10" x14ac:dyDescent="0.25">
      <c r="A507" s="554"/>
      <c r="B507" s="718" t="s">
        <v>1296</v>
      </c>
      <c r="C507" s="719" t="s">
        <v>960</v>
      </c>
      <c r="D507" s="313" t="s">
        <v>768</v>
      </c>
      <c r="E507" s="262">
        <v>1424</v>
      </c>
      <c r="F507" s="313">
        <v>41506</v>
      </c>
      <c r="G507" s="262">
        <v>1424</v>
      </c>
      <c r="H507" s="548">
        <f t="shared" si="8"/>
        <v>0</v>
      </c>
      <c r="I507" s="54"/>
      <c r="J507" s="54"/>
    </row>
    <row r="508" spans="1:10" x14ac:dyDescent="0.25">
      <c r="A508" s="554"/>
      <c r="B508" s="718" t="s">
        <v>1297</v>
      </c>
      <c r="C508" s="719" t="s">
        <v>960</v>
      </c>
      <c r="D508" s="313" t="s">
        <v>628</v>
      </c>
      <c r="E508" s="262">
        <v>734.6</v>
      </c>
      <c r="F508" s="313">
        <v>41506</v>
      </c>
      <c r="G508" s="262">
        <v>734.6</v>
      </c>
      <c r="H508" s="548">
        <f t="shared" si="8"/>
        <v>0</v>
      </c>
      <c r="I508" s="54"/>
      <c r="J508" s="54"/>
    </row>
    <row r="509" spans="1:10" x14ac:dyDescent="0.25">
      <c r="A509" s="554"/>
      <c r="B509" s="718" t="s">
        <v>1298</v>
      </c>
      <c r="C509" s="719" t="s">
        <v>960</v>
      </c>
      <c r="D509" s="441" t="s">
        <v>682</v>
      </c>
      <c r="E509" s="443">
        <v>450</v>
      </c>
      <c r="F509" s="313">
        <v>41506</v>
      </c>
      <c r="G509" s="443">
        <v>450</v>
      </c>
      <c r="H509" s="548">
        <f t="shared" si="8"/>
        <v>0</v>
      </c>
      <c r="I509" s="54"/>
      <c r="J509" s="54"/>
    </row>
    <row r="510" spans="1:10" x14ac:dyDescent="0.25">
      <c r="A510" s="554"/>
      <c r="B510" s="718" t="s">
        <v>1299</v>
      </c>
      <c r="C510" s="719" t="s">
        <v>960</v>
      </c>
      <c r="D510" s="313" t="s">
        <v>604</v>
      </c>
      <c r="E510" s="262">
        <v>497.6</v>
      </c>
      <c r="F510" s="313"/>
      <c r="H510" s="548">
        <f t="shared" si="8"/>
        <v>497.6</v>
      </c>
      <c r="I510" s="54"/>
      <c r="J510" s="54"/>
    </row>
    <row r="511" spans="1:10" x14ac:dyDescent="0.25">
      <c r="A511" s="554"/>
      <c r="B511" s="718" t="s">
        <v>38</v>
      </c>
      <c r="C511" s="719" t="s">
        <v>960</v>
      </c>
      <c r="D511" s="313" t="s">
        <v>1499</v>
      </c>
      <c r="E511" s="262">
        <v>1022.5</v>
      </c>
      <c r="F511" s="313">
        <v>41506</v>
      </c>
      <c r="G511" s="262">
        <v>1022.5</v>
      </c>
      <c r="H511" s="548">
        <f t="shared" si="8"/>
        <v>0</v>
      </c>
      <c r="I511" s="54"/>
      <c r="J511" s="54"/>
    </row>
    <row r="512" spans="1:10" x14ac:dyDescent="0.25">
      <c r="A512" s="554"/>
      <c r="B512" s="718" t="s">
        <v>1300</v>
      </c>
      <c r="C512" s="719" t="s">
        <v>960</v>
      </c>
      <c r="D512" s="313" t="s">
        <v>718</v>
      </c>
      <c r="E512" s="262">
        <v>1297</v>
      </c>
      <c r="F512" s="313">
        <v>41507</v>
      </c>
      <c r="G512" s="262">
        <v>1297</v>
      </c>
      <c r="H512" s="548">
        <f t="shared" si="8"/>
        <v>0</v>
      </c>
      <c r="I512" s="54"/>
      <c r="J512" s="54"/>
    </row>
    <row r="513" spans="1:10" x14ac:dyDescent="0.25">
      <c r="A513" s="554"/>
      <c r="B513" s="718" t="s">
        <v>1301</v>
      </c>
      <c r="C513" s="719" t="s">
        <v>960</v>
      </c>
      <c r="D513" s="313" t="s">
        <v>769</v>
      </c>
      <c r="E513" s="262">
        <v>58</v>
      </c>
      <c r="F513" s="313">
        <v>41507</v>
      </c>
      <c r="G513" s="262">
        <v>58</v>
      </c>
      <c r="H513" s="548">
        <f t="shared" si="8"/>
        <v>0</v>
      </c>
      <c r="I513" s="54"/>
      <c r="J513" s="54"/>
    </row>
    <row r="514" spans="1:10" x14ac:dyDescent="0.25">
      <c r="A514" s="554"/>
      <c r="B514" s="718" t="s">
        <v>1302</v>
      </c>
      <c r="C514" s="719" t="s">
        <v>960</v>
      </c>
      <c r="D514" s="313" t="s">
        <v>5</v>
      </c>
      <c r="E514" s="262">
        <v>1380</v>
      </c>
      <c r="F514" s="313"/>
      <c r="H514" s="548">
        <f t="shared" si="8"/>
        <v>1380</v>
      </c>
      <c r="I514" s="54"/>
      <c r="J514" s="54"/>
    </row>
    <row r="515" spans="1:10" x14ac:dyDescent="0.25">
      <c r="A515" s="554"/>
      <c r="B515" s="718" t="s">
        <v>1303</v>
      </c>
      <c r="C515" s="719" t="s">
        <v>960</v>
      </c>
      <c r="D515" s="441" t="s">
        <v>608</v>
      </c>
      <c r="E515" s="443">
        <v>2660</v>
      </c>
      <c r="F515" s="313">
        <v>41507</v>
      </c>
      <c r="G515" s="443">
        <v>2660</v>
      </c>
      <c r="H515" s="548">
        <f t="shared" si="8"/>
        <v>0</v>
      </c>
      <c r="I515" s="54"/>
      <c r="J515" s="54"/>
    </row>
    <row r="516" spans="1:10" x14ac:dyDescent="0.25">
      <c r="A516" s="554">
        <v>41507</v>
      </c>
      <c r="B516" s="718" t="s">
        <v>1304</v>
      </c>
      <c r="C516" s="719" t="s">
        <v>960</v>
      </c>
      <c r="D516" s="313" t="s">
        <v>791</v>
      </c>
      <c r="E516" s="262">
        <v>5409.8</v>
      </c>
      <c r="F516" s="313">
        <v>41509</v>
      </c>
      <c r="G516" s="262">
        <v>5409.8</v>
      </c>
      <c r="H516" s="548">
        <f t="shared" si="8"/>
        <v>0</v>
      </c>
      <c r="I516" s="54"/>
      <c r="J516" s="54"/>
    </row>
    <row r="517" spans="1:10" x14ac:dyDescent="0.25">
      <c r="A517" s="554"/>
      <c r="B517" s="718" t="s">
        <v>1305</v>
      </c>
      <c r="C517" s="719" t="s">
        <v>960</v>
      </c>
      <c r="D517" s="313" t="s">
        <v>1445</v>
      </c>
      <c r="E517" s="262">
        <v>605</v>
      </c>
      <c r="F517" s="313">
        <v>41509</v>
      </c>
      <c r="G517" s="262">
        <v>605</v>
      </c>
      <c r="H517" s="548">
        <f t="shared" si="8"/>
        <v>0</v>
      </c>
      <c r="I517" s="54"/>
      <c r="J517" s="54"/>
    </row>
    <row r="518" spans="1:10" x14ac:dyDescent="0.25">
      <c r="A518" s="554"/>
      <c r="B518" s="718" t="s">
        <v>1306</v>
      </c>
      <c r="C518" s="719" t="s">
        <v>960</v>
      </c>
      <c r="D518" s="313" t="s">
        <v>614</v>
      </c>
      <c r="E518" s="262">
        <v>1480</v>
      </c>
      <c r="F518" s="313">
        <v>41509</v>
      </c>
      <c r="G518" s="262">
        <v>1480</v>
      </c>
      <c r="H518" s="548">
        <f t="shared" si="8"/>
        <v>0</v>
      </c>
      <c r="I518" s="54"/>
      <c r="J518" s="54"/>
    </row>
    <row r="519" spans="1:10" x14ac:dyDescent="0.25">
      <c r="A519" s="554"/>
      <c r="B519" s="718" t="s">
        <v>1307</v>
      </c>
      <c r="C519" s="719" t="s">
        <v>960</v>
      </c>
      <c r="D519" s="441" t="s">
        <v>69</v>
      </c>
      <c r="E519" s="443">
        <v>2257</v>
      </c>
      <c r="F519" s="313">
        <v>41507</v>
      </c>
      <c r="G519" s="262">
        <v>2257</v>
      </c>
      <c r="H519" s="548">
        <f t="shared" si="8"/>
        <v>0</v>
      </c>
      <c r="I519" s="54"/>
      <c r="J519" s="54"/>
    </row>
    <row r="520" spans="1:10" x14ac:dyDescent="0.25">
      <c r="A520" s="554"/>
      <c r="B520" s="718" t="s">
        <v>1308</v>
      </c>
      <c r="C520" s="719" t="s">
        <v>960</v>
      </c>
      <c r="D520" s="313" t="s">
        <v>567</v>
      </c>
      <c r="E520" s="262">
        <v>871.68</v>
      </c>
      <c r="F520" s="313">
        <v>41507</v>
      </c>
      <c r="G520" s="262">
        <v>871.68</v>
      </c>
      <c r="H520" s="548">
        <f t="shared" si="8"/>
        <v>0</v>
      </c>
      <c r="I520" s="54"/>
      <c r="J520" s="54"/>
    </row>
    <row r="521" spans="1:10" x14ac:dyDescent="0.25">
      <c r="A521" s="554"/>
      <c r="B521" s="718" t="s">
        <v>1309</v>
      </c>
      <c r="C521" s="719" t="s">
        <v>960</v>
      </c>
      <c r="D521" s="313" t="s">
        <v>573</v>
      </c>
      <c r="E521" s="262">
        <v>7179</v>
      </c>
      <c r="F521" s="313">
        <v>41507</v>
      </c>
      <c r="G521" s="262">
        <v>7179</v>
      </c>
      <c r="H521" s="548">
        <f t="shared" si="8"/>
        <v>0</v>
      </c>
      <c r="I521" s="54"/>
      <c r="J521" s="54"/>
    </row>
    <row r="522" spans="1:10" ht="15.75" customHeight="1" x14ac:dyDescent="0.25">
      <c r="A522" s="720"/>
      <c r="B522" s="718" t="s">
        <v>1310</v>
      </c>
      <c r="C522" s="719" t="s">
        <v>960</v>
      </c>
      <c r="D522" s="313" t="s">
        <v>1447</v>
      </c>
      <c r="E522" s="262">
        <v>767.6</v>
      </c>
      <c r="F522" s="313">
        <v>41507</v>
      </c>
      <c r="G522" s="262">
        <v>767.6</v>
      </c>
      <c r="H522" s="548">
        <f t="shared" si="8"/>
        <v>0</v>
      </c>
      <c r="I522" s="54"/>
      <c r="J522" s="54"/>
    </row>
    <row r="523" spans="1:10" ht="15.75" customHeight="1" x14ac:dyDescent="0.25">
      <c r="A523" s="720"/>
      <c r="B523" s="718" t="s">
        <v>1311</v>
      </c>
      <c r="C523" s="719" t="s">
        <v>960</v>
      </c>
      <c r="D523" s="313" t="s">
        <v>1633</v>
      </c>
      <c r="E523" s="262">
        <v>2294</v>
      </c>
      <c r="F523" s="313">
        <v>41507</v>
      </c>
      <c r="G523" s="262">
        <v>2294</v>
      </c>
      <c r="H523" s="548">
        <f t="shared" si="8"/>
        <v>0</v>
      </c>
      <c r="I523" s="54"/>
      <c r="J523" s="54"/>
    </row>
    <row r="524" spans="1:10" ht="15.75" customHeight="1" x14ac:dyDescent="0.25">
      <c r="A524" s="720"/>
      <c r="B524" s="718" t="s">
        <v>1312</v>
      </c>
      <c r="C524" s="719" t="s">
        <v>960</v>
      </c>
      <c r="D524" s="313" t="s">
        <v>69</v>
      </c>
      <c r="E524" s="262">
        <v>4865.5</v>
      </c>
      <c r="F524" s="313">
        <v>41507</v>
      </c>
      <c r="G524" s="262">
        <v>4865.5</v>
      </c>
      <c r="H524" s="548">
        <f t="shared" si="8"/>
        <v>0</v>
      </c>
      <c r="I524" s="54"/>
      <c r="J524" s="54"/>
    </row>
    <row r="525" spans="1:10" x14ac:dyDescent="0.25">
      <c r="A525" s="554"/>
      <c r="B525" s="718" t="s">
        <v>1313</v>
      </c>
      <c r="C525" s="719" t="s">
        <v>960</v>
      </c>
      <c r="D525" s="313" t="s">
        <v>733</v>
      </c>
      <c r="E525" s="262">
        <v>2247</v>
      </c>
      <c r="F525" s="313">
        <v>41507</v>
      </c>
      <c r="G525" s="262">
        <v>2247</v>
      </c>
      <c r="H525" s="548">
        <f t="shared" si="8"/>
        <v>0</v>
      </c>
      <c r="I525" s="54"/>
      <c r="J525" s="54"/>
    </row>
    <row r="526" spans="1:10" x14ac:dyDescent="0.25">
      <c r="A526" s="554"/>
      <c r="B526" s="718" t="s">
        <v>1314</v>
      </c>
      <c r="C526" s="719" t="s">
        <v>960</v>
      </c>
      <c r="D526" s="313" t="s">
        <v>5</v>
      </c>
      <c r="E526" s="262">
        <v>1380</v>
      </c>
      <c r="F526" s="313"/>
      <c r="H526" s="548">
        <f t="shared" si="8"/>
        <v>1380</v>
      </c>
      <c r="I526" s="54"/>
      <c r="J526" s="54"/>
    </row>
    <row r="527" spans="1:10" x14ac:dyDescent="0.25">
      <c r="A527" s="554"/>
      <c r="B527" s="718" t="s">
        <v>1315</v>
      </c>
      <c r="C527" s="719" t="s">
        <v>960</v>
      </c>
      <c r="D527" s="441" t="s">
        <v>628</v>
      </c>
      <c r="E527" s="443">
        <v>767</v>
      </c>
      <c r="F527" s="313">
        <v>41507</v>
      </c>
      <c r="G527" s="262">
        <v>767</v>
      </c>
      <c r="H527" s="548">
        <f t="shared" si="8"/>
        <v>0</v>
      </c>
      <c r="I527" s="54"/>
      <c r="J527" s="54"/>
    </row>
    <row r="528" spans="1:10" x14ac:dyDescent="0.25">
      <c r="A528" s="554"/>
      <c r="B528" s="718" t="s">
        <v>1316</v>
      </c>
      <c r="C528" s="719" t="s">
        <v>960</v>
      </c>
      <c r="D528" s="313" t="s">
        <v>682</v>
      </c>
      <c r="E528" s="262">
        <v>362.5</v>
      </c>
      <c r="F528" s="313">
        <v>41507</v>
      </c>
      <c r="G528" s="262">
        <v>362.5</v>
      </c>
      <c r="H528" s="548">
        <f t="shared" si="8"/>
        <v>0</v>
      </c>
      <c r="I528" s="54"/>
      <c r="J528" s="54"/>
    </row>
    <row r="529" spans="1:13" x14ac:dyDescent="0.25">
      <c r="A529" s="554"/>
      <c r="B529" s="718" t="s">
        <v>1317</v>
      </c>
      <c r="C529" s="719" t="s">
        <v>960</v>
      </c>
      <c r="D529" s="776" t="s">
        <v>1634</v>
      </c>
      <c r="E529" s="777">
        <v>12546</v>
      </c>
      <c r="F529" s="313">
        <v>41507</v>
      </c>
      <c r="G529" s="262">
        <v>12546</v>
      </c>
      <c r="H529" s="548">
        <f t="shared" si="8"/>
        <v>0</v>
      </c>
      <c r="I529" s="54"/>
      <c r="J529" s="54"/>
    </row>
    <row r="530" spans="1:13" x14ac:dyDescent="0.25">
      <c r="A530" s="554"/>
      <c r="B530" s="718" t="s">
        <v>1318</v>
      </c>
      <c r="C530" s="719" t="s">
        <v>960</v>
      </c>
      <c r="D530" s="313" t="s">
        <v>3</v>
      </c>
      <c r="E530" s="262">
        <v>254</v>
      </c>
      <c r="F530" s="313">
        <v>41507</v>
      </c>
      <c r="G530" s="262">
        <v>254</v>
      </c>
      <c r="H530" s="548">
        <f t="shared" si="8"/>
        <v>0</v>
      </c>
      <c r="I530" s="54"/>
      <c r="J530" s="54"/>
    </row>
    <row r="531" spans="1:13" x14ac:dyDescent="0.25">
      <c r="A531" s="554"/>
      <c r="B531" s="718" t="s">
        <v>1319</v>
      </c>
      <c r="C531" s="719" t="s">
        <v>960</v>
      </c>
      <c r="D531" s="755" t="s">
        <v>1450</v>
      </c>
      <c r="E531" s="97">
        <v>0</v>
      </c>
      <c r="F531" s="313"/>
      <c r="H531" s="548">
        <f t="shared" si="8"/>
        <v>0</v>
      </c>
      <c r="I531" s="54"/>
      <c r="J531" s="54"/>
    </row>
    <row r="532" spans="1:13" x14ac:dyDescent="0.25">
      <c r="A532" s="554"/>
      <c r="B532" s="718" t="s">
        <v>1320</v>
      </c>
      <c r="C532" s="719" t="s">
        <v>960</v>
      </c>
      <c r="D532" s="313" t="s">
        <v>609</v>
      </c>
      <c r="E532" s="262">
        <v>3659</v>
      </c>
      <c r="F532" s="313">
        <v>41508</v>
      </c>
      <c r="G532" s="262">
        <v>3659</v>
      </c>
      <c r="H532" s="548">
        <f t="shared" si="8"/>
        <v>0</v>
      </c>
      <c r="I532" s="54"/>
      <c r="J532" s="54"/>
    </row>
    <row r="533" spans="1:13" x14ac:dyDescent="0.25">
      <c r="A533" s="554"/>
      <c r="B533" s="718" t="s">
        <v>1321</v>
      </c>
      <c r="C533" s="719" t="s">
        <v>960</v>
      </c>
      <c r="D533" s="313" t="s">
        <v>1451</v>
      </c>
      <c r="E533" s="262">
        <v>1310</v>
      </c>
      <c r="F533" s="313">
        <v>41507</v>
      </c>
      <c r="G533" s="262">
        <v>1310</v>
      </c>
      <c r="H533" s="548">
        <f t="shared" si="8"/>
        <v>0</v>
      </c>
      <c r="I533" s="54"/>
      <c r="J533" s="54"/>
    </row>
    <row r="534" spans="1:13" x14ac:dyDescent="0.25">
      <c r="A534" s="554"/>
      <c r="B534" s="718" t="s">
        <v>1322</v>
      </c>
      <c r="C534" s="719" t="s">
        <v>960</v>
      </c>
      <c r="D534" s="313" t="s">
        <v>1452</v>
      </c>
      <c r="E534" s="262">
        <v>1248</v>
      </c>
      <c r="F534" s="313">
        <v>41507</v>
      </c>
      <c r="G534" s="262">
        <v>1248</v>
      </c>
      <c r="H534" s="548">
        <f t="shared" si="8"/>
        <v>0</v>
      </c>
      <c r="I534" s="54"/>
      <c r="J534" s="54"/>
    </row>
    <row r="535" spans="1:13" x14ac:dyDescent="0.25">
      <c r="A535" s="554"/>
      <c r="B535" s="718" t="s">
        <v>1323</v>
      </c>
      <c r="C535" s="719" t="s">
        <v>960</v>
      </c>
      <c r="D535" s="313" t="s">
        <v>1453</v>
      </c>
      <c r="E535" s="262">
        <v>6678</v>
      </c>
      <c r="F535" s="313">
        <v>41507</v>
      </c>
      <c r="G535" s="262">
        <v>6678</v>
      </c>
      <c r="H535" s="548">
        <f t="shared" si="8"/>
        <v>0</v>
      </c>
      <c r="I535" s="54"/>
      <c r="J535" s="54"/>
    </row>
    <row r="536" spans="1:13" x14ac:dyDescent="0.25">
      <c r="A536" s="554"/>
      <c r="B536" s="718" t="s">
        <v>1324</v>
      </c>
      <c r="C536" s="719" t="s">
        <v>960</v>
      </c>
      <c r="D536" s="313" t="s">
        <v>17</v>
      </c>
      <c r="E536" s="262">
        <v>4706</v>
      </c>
      <c r="F536" s="313">
        <v>41508</v>
      </c>
      <c r="G536" s="262">
        <v>4706</v>
      </c>
      <c r="H536" s="548">
        <f t="shared" si="8"/>
        <v>0</v>
      </c>
      <c r="I536" s="54"/>
      <c r="J536" s="54"/>
    </row>
    <row r="537" spans="1:13" x14ac:dyDescent="0.25">
      <c r="A537" s="554"/>
      <c r="B537" s="718" t="s">
        <v>1325</v>
      </c>
      <c r="C537" s="719" t="s">
        <v>960</v>
      </c>
      <c r="D537" s="313" t="s">
        <v>15</v>
      </c>
      <c r="E537" s="262">
        <v>13273</v>
      </c>
      <c r="F537" s="902">
        <v>41514</v>
      </c>
      <c r="G537" s="790">
        <v>14181</v>
      </c>
      <c r="H537" s="548">
        <f t="shared" si="8"/>
        <v>-908</v>
      </c>
      <c r="I537" s="54"/>
      <c r="J537" s="54"/>
      <c r="K537" s="887" t="s">
        <v>2128</v>
      </c>
      <c r="L537" s="888"/>
      <c r="M537" s="888"/>
    </row>
    <row r="538" spans="1:13" x14ac:dyDescent="0.25">
      <c r="A538" s="554"/>
      <c r="B538" s="718" t="s">
        <v>1326</v>
      </c>
      <c r="C538" s="719" t="s">
        <v>960</v>
      </c>
      <c r="D538" s="313" t="s">
        <v>446</v>
      </c>
      <c r="E538" s="262">
        <v>6923.6</v>
      </c>
      <c r="F538" s="313">
        <v>41516</v>
      </c>
      <c r="G538" s="262">
        <v>6923.6</v>
      </c>
      <c r="H538" s="548">
        <f t="shared" si="8"/>
        <v>0</v>
      </c>
      <c r="I538" s="54"/>
      <c r="J538" s="54"/>
    </row>
    <row r="539" spans="1:13" x14ac:dyDescent="0.25">
      <c r="A539" s="554">
        <v>41508</v>
      </c>
      <c r="B539" s="718" t="s">
        <v>1327</v>
      </c>
      <c r="C539" s="719" t="s">
        <v>960</v>
      </c>
      <c r="D539" s="313" t="s">
        <v>1443</v>
      </c>
      <c r="E539" s="262">
        <v>1400</v>
      </c>
      <c r="F539" s="313">
        <v>41508</v>
      </c>
      <c r="G539" s="262">
        <v>1400</v>
      </c>
      <c r="H539" s="548">
        <f t="shared" si="8"/>
        <v>0</v>
      </c>
      <c r="I539" s="54"/>
      <c r="J539" s="54"/>
    </row>
    <row r="540" spans="1:13" x14ac:dyDescent="0.25">
      <c r="A540" s="554"/>
      <c r="B540" s="718" t="s">
        <v>1328</v>
      </c>
      <c r="C540" s="719" t="s">
        <v>960</v>
      </c>
      <c r="D540" s="441" t="s">
        <v>614</v>
      </c>
      <c r="E540" s="443">
        <v>1520</v>
      </c>
      <c r="F540" s="313">
        <v>41508</v>
      </c>
      <c r="G540" s="262">
        <v>1520</v>
      </c>
      <c r="H540" s="548">
        <f t="shared" si="8"/>
        <v>0</v>
      </c>
      <c r="I540" s="54"/>
      <c r="J540" s="54"/>
    </row>
    <row r="541" spans="1:13" x14ac:dyDescent="0.25">
      <c r="A541" s="554"/>
      <c r="B541" s="718" t="s">
        <v>1329</v>
      </c>
      <c r="C541" s="719" t="s">
        <v>960</v>
      </c>
      <c r="D541" s="441" t="s">
        <v>1445</v>
      </c>
      <c r="E541" s="443">
        <v>733</v>
      </c>
      <c r="F541" s="313">
        <v>41508</v>
      </c>
      <c r="G541" s="262">
        <v>733</v>
      </c>
      <c r="H541" s="548">
        <f t="shared" si="8"/>
        <v>0</v>
      </c>
      <c r="I541" s="54"/>
      <c r="J541" s="54"/>
    </row>
    <row r="542" spans="1:13" x14ac:dyDescent="0.25">
      <c r="A542" s="554"/>
      <c r="B542" s="718" t="s">
        <v>1330</v>
      </c>
      <c r="C542" s="719" t="s">
        <v>960</v>
      </c>
      <c r="D542" s="313" t="s">
        <v>739</v>
      </c>
      <c r="E542" s="262">
        <v>2340</v>
      </c>
      <c r="F542" s="313">
        <v>41508</v>
      </c>
      <c r="G542" s="262">
        <v>2340</v>
      </c>
      <c r="H542" s="548">
        <f t="shared" si="8"/>
        <v>0</v>
      </c>
      <c r="I542" s="54"/>
      <c r="J542" s="54"/>
    </row>
    <row r="543" spans="1:13" x14ac:dyDescent="0.25">
      <c r="A543" s="554"/>
      <c r="B543" s="718" t="s">
        <v>1331</v>
      </c>
      <c r="C543" s="719" t="s">
        <v>960</v>
      </c>
      <c r="D543" s="313" t="s">
        <v>1455</v>
      </c>
      <c r="E543" s="262">
        <v>1120</v>
      </c>
      <c r="F543" s="313">
        <v>41510</v>
      </c>
      <c r="G543" s="262">
        <v>1120</v>
      </c>
      <c r="H543" s="548">
        <f t="shared" si="8"/>
        <v>0</v>
      </c>
      <c r="I543" s="54"/>
      <c r="J543" s="54"/>
    </row>
    <row r="544" spans="1:13" x14ac:dyDescent="0.25">
      <c r="A544" s="554"/>
      <c r="B544" s="718" t="s">
        <v>1332</v>
      </c>
      <c r="C544" s="719" t="s">
        <v>960</v>
      </c>
      <c r="D544" s="313" t="s">
        <v>1680</v>
      </c>
      <c r="E544" s="262">
        <v>2100</v>
      </c>
      <c r="F544" s="313">
        <v>41508</v>
      </c>
      <c r="G544" s="262">
        <v>2100</v>
      </c>
      <c r="H544" s="548">
        <f t="shared" si="8"/>
        <v>0</v>
      </c>
      <c r="I544" s="54"/>
      <c r="J544" s="54"/>
    </row>
    <row r="545" spans="1:10" x14ac:dyDescent="0.25">
      <c r="A545" s="554"/>
      <c r="B545" s="718" t="s">
        <v>1333</v>
      </c>
      <c r="C545" s="719" t="s">
        <v>960</v>
      </c>
      <c r="D545" s="313" t="s">
        <v>675</v>
      </c>
      <c r="E545" s="262">
        <v>7878.6</v>
      </c>
      <c r="F545" s="313">
        <v>41509</v>
      </c>
      <c r="G545" s="262">
        <v>7878.6</v>
      </c>
      <c r="H545" s="548">
        <f t="shared" si="8"/>
        <v>0</v>
      </c>
      <c r="I545" s="54"/>
      <c r="J545" s="54"/>
    </row>
    <row r="546" spans="1:10" x14ac:dyDescent="0.25">
      <c r="A546" s="554"/>
      <c r="B546" s="718" t="s">
        <v>1334</v>
      </c>
      <c r="C546" s="719" t="s">
        <v>960</v>
      </c>
      <c r="D546" s="313" t="s">
        <v>573</v>
      </c>
      <c r="E546" s="262">
        <v>3108.6</v>
      </c>
      <c r="F546" s="313">
        <v>41508</v>
      </c>
      <c r="G546" s="262">
        <v>3108.6</v>
      </c>
      <c r="H546" s="548">
        <f t="shared" si="8"/>
        <v>0</v>
      </c>
      <c r="I546" s="54"/>
      <c r="J546" s="54"/>
    </row>
    <row r="547" spans="1:10" x14ac:dyDescent="0.25">
      <c r="A547" s="554"/>
      <c r="B547" s="718" t="s">
        <v>1335</v>
      </c>
      <c r="C547" s="719" t="s">
        <v>960</v>
      </c>
      <c r="D547" s="313" t="s">
        <v>1447</v>
      </c>
      <c r="E547" s="262">
        <v>858</v>
      </c>
      <c r="F547" s="313">
        <v>41509</v>
      </c>
      <c r="G547" s="262">
        <v>858</v>
      </c>
      <c r="H547" s="548">
        <f t="shared" si="8"/>
        <v>0</v>
      </c>
      <c r="I547" s="54"/>
      <c r="J547" s="54"/>
    </row>
    <row r="548" spans="1:10" x14ac:dyDescent="0.25">
      <c r="B548" s="569"/>
      <c r="C548" s="570"/>
      <c r="D548" s="313" t="s">
        <v>487</v>
      </c>
      <c r="F548" s="313"/>
      <c r="H548" s="548">
        <f t="shared" si="8"/>
        <v>0</v>
      </c>
      <c r="I548" s="54"/>
      <c r="J548" s="54"/>
    </row>
    <row r="549" spans="1:10" x14ac:dyDescent="0.25">
      <c r="B549" s="569"/>
      <c r="C549" s="570"/>
      <c r="D549" s="313" t="s">
        <v>481</v>
      </c>
      <c r="F549" s="313"/>
      <c r="H549" s="262"/>
      <c r="I549" s="54"/>
      <c r="J549" s="54"/>
    </row>
    <row r="550" spans="1:10" ht="18.75" x14ac:dyDescent="0.3">
      <c r="A550" s="914" t="str">
        <f>A489</f>
        <v>REMISIONES DE    AGOSTO     2 0  1 3</v>
      </c>
      <c r="B550" s="914"/>
      <c r="C550" s="914"/>
      <c r="D550" s="914"/>
      <c r="E550" s="914"/>
      <c r="F550" s="914"/>
      <c r="I550" s="54"/>
      <c r="J550" s="54"/>
    </row>
    <row r="551" spans="1:10" ht="35.25" thickBot="1" x14ac:dyDescent="0.35">
      <c r="A551" s="575" t="s">
        <v>0</v>
      </c>
      <c r="B551" s="45" t="s">
        <v>1</v>
      </c>
      <c r="C551" s="45"/>
      <c r="D551" s="53" t="s">
        <v>355</v>
      </c>
      <c r="E551" s="41" t="s">
        <v>2</v>
      </c>
      <c r="F551" s="4" t="s">
        <v>8</v>
      </c>
      <c r="G551" s="50" t="s">
        <v>9</v>
      </c>
      <c r="H551" s="42" t="s">
        <v>10</v>
      </c>
      <c r="I551" s="54"/>
      <c r="J551" s="54"/>
    </row>
    <row r="552" spans="1:10" ht="16.5" thickTop="1" x14ac:dyDescent="0.25">
      <c r="A552" s="696">
        <v>41508</v>
      </c>
      <c r="B552" s="718" t="s">
        <v>1336</v>
      </c>
      <c r="C552" s="721" t="s">
        <v>960</v>
      </c>
      <c r="D552" s="441" t="s">
        <v>1449</v>
      </c>
      <c r="E552" s="443">
        <v>762</v>
      </c>
      <c r="F552" s="313">
        <v>41508</v>
      </c>
      <c r="G552" s="262">
        <v>762</v>
      </c>
      <c r="H552" s="262">
        <f t="shared" ref="H552:H559" si="9">E552-G552</f>
        <v>0</v>
      </c>
      <c r="I552" s="54"/>
      <c r="J552" s="54"/>
    </row>
    <row r="553" spans="1:10" x14ac:dyDescent="0.25">
      <c r="A553" s="696"/>
      <c r="B553" s="718" t="s">
        <v>1337</v>
      </c>
      <c r="C553" s="721" t="s">
        <v>960</v>
      </c>
      <c r="D553" s="313" t="s">
        <v>69</v>
      </c>
      <c r="E553" s="262">
        <v>5761</v>
      </c>
      <c r="F553" s="313">
        <v>41508</v>
      </c>
      <c r="G553" s="262">
        <v>5761</v>
      </c>
      <c r="H553" s="262">
        <f t="shared" si="9"/>
        <v>0</v>
      </c>
      <c r="I553" s="54"/>
      <c r="J553" s="54"/>
    </row>
    <row r="554" spans="1:10" x14ac:dyDescent="0.25">
      <c r="A554" s="696"/>
      <c r="B554" s="718" t="s">
        <v>1338</v>
      </c>
      <c r="C554" s="721" t="s">
        <v>960</v>
      </c>
      <c r="D554" s="313" t="s">
        <v>628</v>
      </c>
      <c r="E554" s="262">
        <v>748</v>
      </c>
      <c r="F554" s="313">
        <v>41508</v>
      </c>
      <c r="G554" s="262">
        <v>748</v>
      </c>
      <c r="H554" s="262">
        <f t="shared" si="9"/>
        <v>0</v>
      </c>
      <c r="I554" s="54"/>
      <c r="J554" s="54"/>
    </row>
    <row r="555" spans="1:10" x14ac:dyDescent="0.25">
      <c r="A555" s="691"/>
      <c r="B555" s="718" t="s">
        <v>1339</v>
      </c>
      <c r="C555" s="721" t="s">
        <v>960</v>
      </c>
      <c r="D555" s="313" t="s">
        <v>682</v>
      </c>
      <c r="E555" s="262">
        <v>389.5</v>
      </c>
      <c r="F555" s="313">
        <v>41508</v>
      </c>
      <c r="G555" s="262">
        <v>389.5</v>
      </c>
      <c r="H555" s="262">
        <f t="shared" si="9"/>
        <v>0</v>
      </c>
      <c r="I555" s="54"/>
      <c r="J555" s="54"/>
    </row>
    <row r="556" spans="1:10" x14ac:dyDescent="0.25">
      <c r="A556" s="696"/>
      <c r="B556" s="718" t="s">
        <v>1340</v>
      </c>
      <c r="C556" s="721" t="s">
        <v>960</v>
      </c>
      <c r="D556" s="313" t="s">
        <v>604</v>
      </c>
      <c r="E556" s="262">
        <v>658</v>
      </c>
      <c r="F556" s="313">
        <v>41508</v>
      </c>
      <c r="G556" s="262">
        <v>658</v>
      </c>
      <c r="H556" s="262">
        <f t="shared" si="9"/>
        <v>0</v>
      </c>
      <c r="I556" s="54"/>
      <c r="J556" s="54"/>
    </row>
    <row r="557" spans="1:10" x14ac:dyDescent="0.25">
      <c r="A557" s="694"/>
      <c r="B557" s="718" t="s">
        <v>1341</v>
      </c>
      <c r="C557" s="721" t="s">
        <v>960</v>
      </c>
      <c r="D557" s="776" t="s">
        <v>624</v>
      </c>
      <c r="E557" s="777">
        <v>1470</v>
      </c>
      <c r="F557" s="313">
        <v>41508</v>
      </c>
      <c r="G557" s="262">
        <v>1470</v>
      </c>
      <c r="H557" s="262">
        <f t="shared" si="9"/>
        <v>0</v>
      </c>
      <c r="I557" s="54"/>
      <c r="J557" s="54"/>
    </row>
    <row r="558" spans="1:10" x14ac:dyDescent="0.25">
      <c r="A558" s="691"/>
      <c r="B558" s="718" t="s">
        <v>1342</v>
      </c>
      <c r="C558" s="721" t="s">
        <v>960</v>
      </c>
      <c r="D558" s="441" t="s">
        <v>1453</v>
      </c>
      <c r="E558" s="443">
        <v>681</v>
      </c>
      <c r="F558" s="313">
        <v>41508</v>
      </c>
      <c r="G558" s="262">
        <v>681</v>
      </c>
      <c r="H558" s="262">
        <f t="shared" si="9"/>
        <v>0</v>
      </c>
      <c r="I558" s="54"/>
      <c r="J558" s="54"/>
    </row>
    <row r="559" spans="1:10" x14ac:dyDescent="0.25">
      <c r="A559" s="554"/>
      <c r="B559" s="718" t="s">
        <v>1343</v>
      </c>
      <c r="C559" s="721" t="s">
        <v>960</v>
      </c>
      <c r="D559" s="711" t="s">
        <v>1451</v>
      </c>
      <c r="E559" s="712">
        <v>1252</v>
      </c>
      <c r="F559" s="313">
        <v>41508</v>
      </c>
      <c r="G559" s="262">
        <v>1252</v>
      </c>
      <c r="H559" s="262">
        <f t="shared" si="9"/>
        <v>0</v>
      </c>
      <c r="I559" s="54"/>
      <c r="J559" s="54"/>
    </row>
    <row r="560" spans="1:10" x14ac:dyDescent="0.25">
      <c r="A560" s="696"/>
      <c r="B560" s="718" t="s">
        <v>1344</v>
      </c>
      <c r="C560" s="721" t="s">
        <v>960</v>
      </c>
      <c r="D560" s="313" t="s">
        <v>446</v>
      </c>
      <c r="E560" s="262">
        <v>835</v>
      </c>
      <c r="F560" s="313">
        <v>41516</v>
      </c>
      <c r="G560" s="262">
        <v>835</v>
      </c>
      <c r="H560" s="262">
        <f t="shared" ref="H560:H607" si="10">E560-G560</f>
        <v>0</v>
      </c>
      <c r="I560" s="54"/>
      <c r="J560" s="54"/>
    </row>
    <row r="561" spans="1:10" x14ac:dyDescent="0.25">
      <c r="A561" s="691"/>
      <c r="B561" s="718" t="s">
        <v>43</v>
      </c>
      <c r="C561" s="721" t="s">
        <v>960</v>
      </c>
      <c r="D561" s="441" t="s">
        <v>5</v>
      </c>
      <c r="E561" s="443">
        <v>1380</v>
      </c>
      <c r="F561" s="313"/>
      <c r="H561" s="262">
        <f t="shared" si="10"/>
        <v>1380</v>
      </c>
      <c r="I561" s="54"/>
      <c r="J561" s="54"/>
    </row>
    <row r="562" spans="1:10" x14ac:dyDescent="0.25">
      <c r="A562" s="696"/>
      <c r="B562" s="718" t="s">
        <v>1345</v>
      </c>
      <c r="C562" s="721" t="s">
        <v>960</v>
      </c>
      <c r="D562" s="441" t="s">
        <v>6</v>
      </c>
      <c r="E562" s="443">
        <v>390</v>
      </c>
      <c r="F562" s="313">
        <v>41512</v>
      </c>
      <c r="G562" s="262">
        <v>390</v>
      </c>
      <c r="H562" s="262">
        <f t="shared" si="10"/>
        <v>0</v>
      </c>
      <c r="I562" s="54"/>
      <c r="J562" s="54"/>
    </row>
    <row r="563" spans="1:10" x14ac:dyDescent="0.25">
      <c r="A563" s="694"/>
      <c r="B563" s="718" t="s">
        <v>1346</v>
      </c>
      <c r="C563" s="721" t="s">
        <v>960</v>
      </c>
      <c r="D563" s="313" t="s">
        <v>1500</v>
      </c>
      <c r="E563" s="262">
        <v>1142.5</v>
      </c>
      <c r="F563" s="313">
        <v>41508</v>
      </c>
      <c r="G563" s="262">
        <v>1142.5</v>
      </c>
      <c r="H563" s="262">
        <f t="shared" si="10"/>
        <v>0</v>
      </c>
      <c r="I563" s="54"/>
      <c r="J563" s="54"/>
    </row>
    <row r="564" spans="1:10" x14ac:dyDescent="0.25">
      <c r="A564" s="691"/>
      <c r="B564" s="718" t="s">
        <v>1347</v>
      </c>
      <c r="C564" s="721" t="s">
        <v>960</v>
      </c>
      <c r="D564" s="755" t="s">
        <v>1450</v>
      </c>
      <c r="E564" s="97">
        <v>0</v>
      </c>
      <c r="F564" s="313"/>
      <c r="H564" s="262">
        <f t="shared" si="10"/>
        <v>0</v>
      </c>
      <c r="I564" s="54"/>
      <c r="J564" s="54"/>
    </row>
    <row r="565" spans="1:10" x14ac:dyDescent="0.25">
      <c r="A565" s="696"/>
      <c r="B565" s="718" t="s">
        <v>1348</v>
      </c>
      <c r="C565" s="721" t="s">
        <v>960</v>
      </c>
      <c r="D565" s="313" t="s">
        <v>13</v>
      </c>
      <c r="E565" s="262">
        <v>2432</v>
      </c>
      <c r="F565" s="313">
        <v>41516</v>
      </c>
      <c r="G565" s="262">
        <v>2432</v>
      </c>
      <c r="H565" s="262">
        <f t="shared" si="10"/>
        <v>0</v>
      </c>
      <c r="I565" s="54"/>
      <c r="J565" s="54"/>
    </row>
    <row r="566" spans="1:10" x14ac:dyDescent="0.25">
      <c r="A566" s="694"/>
      <c r="B566" s="718" t="s">
        <v>1349</v>
      </c>
      <c r="C566" s="721" t="s">
        <v>960</v>
      </c>
      <c r="D566" s="313" t="s">
        <v>573</v>
      </c>
      <c r="E566" s="262">
        <v>620</v>
      </c>
      <c r="F566" s="313">
        <v>41508</v>
      </c>
      <c r="G566" s="262">
        <v>620</v>
      </c>
      <c r="H566" s="262">
        <f t="shared" si="10"/>
        <v>0</v>
      </c>
      <c r="I566" s="54"/>
      <c r="J566" s="54"/>
    </row>
    <row r="567" spans="1:10" x14ac:dyDescent="0.25">
      <c r="A567" s="691"/>
      <c r="B567" s="718" t="s">
        <v>1350</v>
      </c>
      <c r="C567" s="721" t="s">
        <v>960</v>
      </c>
      <c r="D567" s="313" t="s">
        <v>1445</v>
      </c>
      <c r="E567" s="262">
        <v>1293</v>
      </c>
      <c r="F567" s="313">
        <v>41509</v>
      </c>
      <c r="G567" s="262">
        <v>1293</v>
      </c>
      <c r="H567" s="262">
        <f t="shared" si="10"/>
        <v>0</v>
      </c>
      <c r="I567" s="54"/>
      <c r="J567" s="54"/>
    </row>
    <row r="568" spans="1:10" x14ac:dyDescent="0.25">
      <c r="A568" s="696"/>
      <c r="B568" s="718" t="s">
        <v>1351</v>
      </c>
      <c r="C568" s="721" t="s">
        <v>960</v>
      </c>
      <c r="D568" s="313" t="s">
        <v>567</v>
      </c>
      <c r="E568" s="262">
        <v>970.84</v>
      </c>
      <c r="F568" s="313"/>
      <c r="H568" s="262">
        <f t="shared" si="10"/>
        <v>970.84</v>
      </c>
      <c r="I568" s="54"/>
      <c r="J568" s="54"/>
    </row>
    <row r="569" spans="1:10" x14ac:dyDescent="0.25">
      <c r="A569" s="694"/>
      <c r="B569" s="718" t="s">
        <v>1352</v>
      </c>
      <c r="C569" s="721" t="s">
        <v>960</v>
      </c>
      <c r="D569" s="313" t="s">
        <v>573</v>
      </c>
      <c r="E569" s="262">
        <v>541</v>
      </c>
      <c r="F569" s="313">
        <v>41508</v>
      </c>
      <c r="G569" s="262">
        <v>541</v>
      </c>
      <c r="H569" s="262">
        <f t="shared" si="10"/>
        <v>0</v>
      </c>
      <c r="I569" s="54"/>
      <c r="J569" s="54"/>
    </row>
    <row r="570" spans="1:10" x14ac:dyDescent="0.25">
      <c r="A570" s="691"/>
      <c r="B570" s="718" t="s">
        <v>1353</v>
      </c>
      <c r="C570" s="721" t="s">
        <v>960</v>
      </c>
      <c r="D570" s="313" t="s">
        <v>105</v>
      </c>
      <c r="E570" s="262">
        <v>214</v>
      </c>
      <c r="F570" s="313">
        <v>41508</v>
      </c>
      <c r="G570" s="262">
        <v>214</v>
      </c>
      <c r="H570" s="262">
        <f t="shared" si="10"/>
        <v>0</v>
      </c>
      <c r="I570" s="54"/>
      <c r="J570" s="54"/>
    </row>
    <row r="571" spans="1:10" x14ac:dyDescent="0.25">
      <c r="A571" s="696">
        <v>41509</v>
      </c>
      <c r="B571" s="718" t="s">
        <v>1354</v>
      </c>
      <c r="C571" s="721" t="s">
        <v>960</v>
      </c>
      <c r="D571" s="313" t="s">
        <v>1443</v>
      </c>
      <c r="E571" s="262">
        <v>1800</v>
      </c>
      <c r="F571" s="313">
        <v>41509</v>
      </c>
      <c r="G571" s="262">
        <v>1800</v>
      </c>
      <c r="H571" s="262">
        <f t="shared" si="10"/>
        <v>0</v>
      </c>
      <c r="I571" s="54"/>
      <c r="J571" s="54"/>
    </row>
    <row r="572" spans="1:10" x14ac:dyDescent="0.25">
      <c r="A572" s="694"/>
      <c r="B572" s="718" t="s">
        <v>1355</v>
      </c>
      <c r="C572" s="721" t="s">
        <v>960</v>
      </c>
      <c r="D572" s="313" t="s">
        <v>614</v>
      </c>
      <c r="E572" s="262">
        <v>1900</v>
      </c>
      <c r="F572" s="313">
        <v>41509</v>
      </c>
      <c r="G572" s="262">
        <v>1900</v>
      </c>
      <c r="H572" s="262">
        <f t="shared" si="10"/>
        <v>0</v>
      </c>
      <c r="I572" s="54"/>
      <c r="J572" s="54"/>
    </row>
    <row r="573" spans="1:10" x14ac:dyDescent="0.25">
      <c r="A573" s="691"/>
      <c r="B573" s="718" t="s">
        <v>1356</v>
      </c>
      <c r="C573" s="721" t="s">
        <v>960</v>
      </c>
      <c r="D573" s="313" t="s">
        <v>675</v>
      </c>
      <c r="E573" s="262">
        <v>15317.5</v>
      </c>
      <c r="F573" s="313">
        <v>41517</v>
      </c>
      <c r="G573" s="262">
        <v>15317.5</v>
      </c>
      <c r="H573" s="262">
        <f t="shared" si="10"/>
        <v>0</v>
      </c>
      <c r="I573" s="54"/>
      <c r="J573" s="54"/>
    </row>
    <row r="574" spans="1:10" x14ac:dyDescent="0.25">
      <c r="A574" s="696"/>
      <c r="B574" s="718" t="s">
        <v>1357</v>
      </c>
      <c r="C574" s="721" t="s">
        <v>960</v>
      </c>
      <c r="D574" s="313" t="s">
        <v>573</v>
      </c>
      <c r="E574" s="262">
        <v>8199.5</v>
      </c>
      <c r="F574" s="313">
        <v>41509</v>
      </c>
      <c r="G574" s="262">
        <v>8199.5</v>
      </c>
      <c r="H574" s="262">
        <f t="shared" si="10"/>
        <v>0</v>
      </c>
      <c r="I574" s="54"/>
      <c r="J574" s="54"/>
    </row>
    <row r="575" spans="1:10" x14ac:dyDescent="0.25">
      <c r="A575" s="694"/>
      <c r="B575" s="718" t="s">
        <v>1358</v>
      </c>
      <c r="C575" s="721" t="s">
        <v>960</v>
      </c>
      <c r="D575" s="313" t="s">
        <v>1447</v>
      </c>
      <c r="E575" s="262">
        <v>979</v>
      </c>
      <c r="F575" s="313">
        <v>41516</v>
      </c>
      <c r="G575" s="262">
        <v>979</v>
      </c>
      <c r="H575" s="262">
        <f t="shared" si="10"/>
        <v>0</v>
      </c>
      <c r="I575" s="54"/>
      <c r="J575" s="54"/>
    </row>
    <row r="576" spans="1:10" x14ac:dyDescent="0.25">
      <c r="A576" s="691"/>
      <c r="B576" s="718" t="s">
        <v>1359</v>
      </c>
      <c r="C576" s="721" t="s">
        <v>960</v>
      </c>
      <c r="D576" s="313" t="s">
        <v>5</v>
      </c>
      <c r="E576" s="262">
        <v>2760</v>
      </c>
      <c r="F576" s="313"/>
      <c r="H576" s="262">
        <f t="shared" si="10"/>
        <v>2760</v>
      </c>
      <c r="I576" s="54"/>
      <c r="J576" s="54"/>
    </row>
    <row r="577" spans="1:14" x14ac:dyDescent="0.25">
      <c r="A577" s="696"/>
      <c r="B577" s="718" t="s">
        <v>1360</v>
      </c>
      <c r="C577" s="721" t="s">
        <v>960</v>
      </c>
      <c r="D577" s="313" t="s">
        <v>604</v>
      </c>
      <c r="E577" s="262">
        <v>845.5</v>
      </c>
      <c r="F577" s="313"/>
      <c r="H577" s="262">
        <f t="shared" si="10"/>
        <v>845.5</v>
      </c>
      <c r="I577" s="54"/>
      <c r="J577" s="54"/>
    </row>
    <row r="578" spans="1:14" x14ac:dyDescent="0.25">
      <c r="A578" s="694"/>
      <c r="B578" s="718" t="s">
        <v>1361</v>
      </c>
      <c r="C578" s="721" t="s">
        <v>960</v>
      </c>
      <c r="D578" s="313" t="s">
        <v>1449</v>
      </c>
      <c r="E578" s="262">
        <v>936.5</v>
      </c>
      <c r="F578" s="313">
        <v>41509</v>
      </c>
      <c r="G578" s="262">
        <v>936.5</v>
      </c>
      <c r="H578" s="262">
        <f t="shared" si="10"/>
        <v>0</v>
      </c>
      <c r="I578" s="54"/>
      <c r="J578" s="54"/>
    </row>
    <row r="579" spans="1:14" x14ac:dyDescent="0.25">
      <c r="A579" s="691"/>
      <c r="B579" s="718" t="s">
        <v>1362</v>
      </c>
      <c r="C579" s="721" t="s">
        <v>960</v>
      </c>
      <c r="D579" s="313" t="s">
        <v>625</v>
      </c>
      <c r="E579" s="262">
        <v>1404</v>
      </c>
      <c r="F579" s="313">
        <v>41509</v>
      </c>
      <c r="G579" s="262">
        <v>1404</v>
      </c>
      <c r="H579" s="262">
        <f t="shared" si="10"/>
        <v>0</v>
      </c>
      <c r="I579" s="54"/>
      <c r="J579" s="54"/>
    </row>
    <row r="580" spans="1:14" x14ac:dyDescent="0.25">
      <c r="A580" s="696"/>
      <c r="B580" s="718" t="s">
        <v>1363</v>
      </c>
      <c r="C580" s="721" t="s">
        <v>960</v>
      </c>
      <c r="D580" s="313" t="s">
        <v>1454</v>
      </c>
      <c r="E580" s="262">
        <v>1288.75</v>
      </c>
      <c r="F580" s="313">
        <v>41509</v>
      </c>
      <c r="G580" s="262">
        <v>1288.75</v>
      </c>
      <c r="H580" s="262">
        <f t="shared" si="10"/>
        <v>0</v>
      </c>
      <c r="I580" s="54"/>
      <c r="J580" s="54"/>
    </row>
    <row r="581" spans="1:14" x14ac:dyDescent="0.25">
      <c r="A581" s="694"/>
      <c r="B581" s="718" t="s">
        <v>1364</v>
      </c>
      <c r="C581" s="721" t="s">
        <v>960</v>
      </c>
      <c r="D581" s="313" t="s">
        <v>3</v>
      </c>
      <c r="E581" s="262">
        <v>360</v>
      </c>
      <c r="F581" s="313">
        <v>41510</v>
      </c>
      <c r="G581" s="262">
        <v>360</v>
      </c>
      <c r="H581" s="262">
        <f t="shared" si="10"/>
        <v>0</v>
      </c>
      <c r="I581" s="54"/>
      <c r="J581" s="54"/>
    </row>
    <row r="582" spans="1:14" x14ac:dyDescent="0.25">
      <c r="A582" s="691"/>
      <c r="B582" s="718" t="s">
        <v>1365</v>
      </c>
      <c r="C582" s="721" t="s">
        <v>960</v>
      </c>
      <c r="D582" s="313" t="s">
        <v>1452</v>
      </c>
      <c r="E582" s="262">
        <v>1238</v>
      </c>
      <c r="F582" s="313">
        <v>41509</v>
      </c>
      <c r="G582" s="262">
        <v>1238</v>
      </c>
      <c r="H582" s="262">
        <f t="shared" si="10"/>
        <v>0</v>
      </c>
      <c r="I582" s="54"/>
      <c r="J582" s="54"/>
    </row>
    <row r="583" spans="1:14" x14ac:dyDescent="0.25">
      <c r="A583" s="696"/>
      <c r="B583" s="718" t="s">
        <v>1366</v>
      </c>
      <c r="C583" s="721" t="s">
        <v>960</v>
      </c>
      <c r="D583" s="313" t="s">
        <v>1980</v>
      </c>
      <c r="E583" s="262">
        <v>680</v>
      </c>
      <c r="F583" s="313">
        <v>41509</v>
      </c>
      <c r="G583" s="262">
        <v>680</v>
      </c>
      <c r="H583" s="262">
        <f t="shared" si="10"/>
        <v>0</v>
      </c>
      <c r="I583" s="54"/>
      <c r="J583" s="54"/>
    </row>
    <row r="584" spans="1:14" x14ac:dyDescent="0.25">
      <c r="A584" s="694"/>
      <c r="B584" s="718" t="s">
        <v>1367</v>
      </c>
      <c r="C584" s="721" t="s">
        <v>960</v>
      </c>
      <c r="D584" s="313" t="s">
        <v>69</v>
      </c>
      <c r="E584" s="262">
        <v>7132.5</v>
      </c>
      <c r="F584" s="313">
        <v>41509</v>
      </c>
      <c r="G584" s="262">
        <v>7132.5</v>
      </c>
      <c r="H584" s="262">
        <f t="shared" si="10"/>
        <v>0</v>
      </c>
      <c r="I584" s="54"/>
      <c r="J584" s="54"/>
      <c r="K584" s="244"/>
      <c r="L584" s="405"/>
      <c r="M584" s="405"/>
      <c r="N584" s="405"/>
    </row>
    <row r="585" spans="1:14" x14ac:dyDescent="0.25">
      <c r="A585" s="691"/>
      <c r="B585" s="718" t="s">
        <v>45</v>
      </c>
      <c r="C585" s="721" t="s">
        <v>960</v>
      </c>
      <c r="D585" s="313" t="s">
        <v>628</v>
      </c>
      <c r="E585" s="262">
        <v>976</v>
      </c>
      <c r="F585" s="313">
        <v>41509</v>
      </c>
      <c r="G585" s="262">
        <v>976</v>
      </c>
      <c r="H585" s="262">
        <f t="shared" si="10"/>
        <v>0</v>
      </c>
      <c r="I585" s="54"/>
      <c r="J585" s="54"/>
      <c r="K585" s="244"/>
      <c r="L585" s="405"/>
      <c r="M585" s="405"/>
      <c r="N585" s="405"/>
    </row>
    <row r="586" spans="1:14" x14ac:dyDescent="0.25">
      <c r="A586" s="696"/>
      <c r="B586" s="718" t="s">
        <v>1368</v>
      </c>
      <c r="C586" s="721" t="s">
        <v>960</v>
      </c>
      <c r="D586" s="313" t="s">
        <v>682</v>
      </c>
      <c r="E586" s="262">
        <v>834</v>
      </c>
      <c r="F586" s="313">
        <v>41509</v>
      </c>
      <c r="G586" s="262">
        <v>834</v>
      </c>
      <c r="H586" s="262">
        <f t="shared" si="10"/>
        <v>0</v>
      </c>
      <c r="I586" s="54"/>
      <c r="J586" s="54"/>
    </row>
    <row r="587" spans="1:14" x14ac:dyDescent="0.25">
      <c r="A587" s="694"/>
      <c r="B587" s="718" t="s">
        <v>1369</v>
      </c>
      <c r="C587" s="721" t="s">
        <v>960</v>
      </c>
      <c r="D587" s="313" t="s">
        <v>729</v>
      </c>
      <c r="E587" s="262">
        <v>2899</v>
      </c>
      <c r="F587" s="313">
        <v>41510</v>
      </c>
      <c r="G587" s="262">
        <v>2899</v>
      </c>
      <c r="H587" s="262">
        <f t="shared" si="10"/>
        <v>0</v>
      </c>
      <c r="I587" s="54"/>
      <c r="J587" s="54"/>
    </row>
    <row r="588" spans="1:14" x14ac:dyDescent="0.25">
      <c r="A588" s="691"/>
      <c r="B588" s="718" t="s">
        <v>1370</v>
      </c>
      <c r="C588" s="721" t="s">
        <v>960</v>
      </c>
      <c r="D588" s="755" t="s">
        <v>1450</v>
      </c>
      <c r="E588" s="97">
        <v>0</v>
      </c>
      <c r="F588" s="313"/>
      <c r="H588" s="262">
        <f t="shared" si="10"/>
        <v>0</v>
      </c>
      <c r="I588" s="54"/>
      <c r="J588" s="54"/>
    </row>
    <row r="589" spans="1:14" x14ac:dyDescent="0.25">
      <c r="A589" s="696"/>
      <c r="B589" s="718" t="s">
        <v>1371</v>
      </c>
      <c r="C589" s="721" t="s">
        <v>960</v>
      </c>
      <c r="D589" s="313" t="s">
        <v>53</v>
      </c>
      <c r="E589" s="262">
        <v>3440</v>
      </c>
      <c r="F589" s="313"/>
      <c r="H589" s="262">
        <f t="shared" si="10"/>
        <v>3440</v>
      </c>
      <c r="I589" s="54"/>
      <c r="J589" s="54"/>
    </row>
    <row r="590" spans="1:14" x14ac:dyDescent="0.25">
      <c r="A590" s="694"/>
      <c r="B590" s="718" t="s">
        <v>1372</v>
      </c>
      <c r="C590" s="721" t="s">
        <v>960</v>
      </c>
      <c r="D590" s="313" t="s">
        <v>1982</v>
      </c>
      <c r="E590" s="262">
        <v>2722.5</v>
      </c>
      <c r="F590" s="313"/>
      <c r="H590" s="262">
        <f t="shared" si="10"/>
        <v>2722.5</v>
      </c>
      <c r="I590" s="54"/>
      <c r="J590" s="54"/>
    </row>
    <row r="591" spans="1:14" x14ac:dyDescent="0.25">
      <c r="A591" s="691"/>
      <c r="B591" s="718" t="s">
        <v>1373</v>
      </c>
      <c r="C591" s="721" t="s">
        <v>960</v>
      </c>
      <c r="D591" s="907"/>
      <c r="F591" s="313">
        <v>41509</v>
      </c>
      <c r="G591" s="262">
        <v>3054.5</v>
      </c>
      <c r="H591" s="262">
        <f t="shared" si="10"/>
        <v>-3054.5</v>
      </c>
      <c r="I591" s="54"/>
      <c r="J591" s="54"/>
    </row>
    <row r="592" spans="1:14" x14ac:dyDescent="0.25">
      <c r="A592" s="696"/>
      <c r="B592" s="718" t="s">
        <v>1374</v>
      </c>
      <c r="C592" s="721" t="s">
        <v>960</v>
      </c>
      <c r="D592" s="313" t="s">
        <v>134</v>
      </c>
      <c r="E592" s="262">
        <v>1967</v>
      </c>
      <c r="F592" s="313"/>
      <c r="H592" s="262">
        <f t="shared" si="10"/>
        <v>1967</v>
      </c>
      <c r="I592" s="54"/>
      <c r="J592" s="54"/>
    </row>
    <row r="593" spans="1:10" x14ac:dyDescent="0.25">
      <c r="A593" s="694">
        <v>41510</v>
      </c>
      <c r="B593" s="718" t="s">
        <v>1375</v>
      </c>
      <c r="C593" s="721" t="s">
        <v>960</v>
      </c>
      <c r="D593" s="313" t="s">
        <v>1445</v>
      </c>
      <c r="E593" s="262">
        <v>691</v>
      </c>
      <c r="F593" s="313">
        <v>41510</v>
      </c>
      <c r="G593" s="262">
        <v>691</v>
      </c>
      <c r="H593" s="262">
        <f t="shared" si="10"/>
        <v>0</v>
      </c>
      <c r="I593" s="54"/>
      <c r="J593" s="54"/>
    </row>
    <row r="594" spans="1:10" x14ac:dyDescent="0.25">
      <c r="A594" s="691"/>
      <c r="B594" s="718" t="s">
        <v>1376</v>
      </c>
      <c r="C594" s="721" t="s">
        <v>960</v>
      </c>
      <c r="D594" s="441" t="s">
        <v>1443</v>
      </c>
      <c r="E594" s="443">
        <v>3600</v>
      </c>
      <c r="F594" s="313">
        <v>41510</v>
      </c>
      <c r="G594" s="262">
        <v>3600</v>
      </c>
      <c r="H594" s="262">
        <f t="shared" si="10"/>
        <v>0</v>
      </c>
      <c r="I594" s="54"/>
      <c r="J594" s="54"/>
    </row>
    <row r="595" spans="1:10" x14ac:dyDescent="0.25">
      <c r="A595" s="696"/>
      <c r="B595" s="718" t="s">
        <v>1377</v>
      </c>
      <c r="C595" s="721" t="s">
        <v>960</v>
      </c>
      <c r="D595" s="313" t="s">
        <v>614</v>
      </c>
      <c r="E595" s="262">
        <v>3462.5</v>
      </c>
      <c r="F595" s="313">
        <v>41510</v>
      </c>
      <c r="G595" s="262">
        <v>3462.5</v>
      </c>
      <c r="H595" s="262">
        <f t="shared" si="10"/>
        <v>0</v>
      </c>
      <c r="I595" s="54"/>
      <c r="J595" s="54"/>
    </row>
    <row r="596" spans="1:10" x14ac:dyDescent="0.25">
      <c r="A596" s="694"/>
      <c r="B596" s="718" t="s">
        <v>1378</v>
      </c>
      <c r="C596" s="721" t="s">
        <v>960</v>
      </c>
      <c r="D596" s="441" t="s">
        <v>44</v>
      </c>
      <c r="E596" s="443">
        <v>3118</v>
      </c>
      <c r="F596" s="313">
        <v>41516</v>
      </c>
      <c r="G596" s="262">
        <v>3118</v>
      </c>
      <c r="H596" s="262">
        <f t="shared" si="10"/>
        <v>0</v>
      </c>
      <c r="I596" s="54"/>
      <c r="J596" s="54"/>
    </row>
    <row r="597" spans="1:10" x14ac:dyDescent="0.25">
      <c r="A597" s="691"/>
      <c r="B597" s="718" t="s">
        <v>1379</v>
      </c>
      <c r="C597" s="721" t="s">
        <v>960</v>
      </c>
      <c r="D597" s="313" t="s">
        <v>69</v>
      </c>
      <c r="E597" s="262">
        <v>2400</v>
      </c>
      <c r="F597" s="313">
        <v>41510</v>
      </c>
      <c r="G597" s="262">
        <v>2400</v>
      </c>
      <c r="H597" s="262">
        <f t="shared" si="10"/>
        <v>0</v>
      </c>
      <c r="I597" s="54"/>
      <c r="J597" s="54"/>
    </row>
    <row r="598" spans="1:10" x14ac:dyDescent="0.25">
      <c r="A598" s="696"/>
      <c r="B598" s="718" t="s">
        <v>1380</v>
      </c>
      <c r="C598" s="721" t="s">
        <v>960</v>
      </c>
      <c r="D598" s="313" t="s">
        <v>622</v>
      </c>
      <c r="E598" s="262">
        <v>4302</v>
      </c>
      <c r="F598" s="313">
        <v>41510</v>
      </c>
      <c r="G598" s="262">
        <v>4302</v>
      </c>
      <c r="H598" s="262">
        <f t="shared" si="10"/>
        <v>0</v>
      </c>
      <c r="I598" s="54"/>
      <c r="J598" s="54"/>
    </row>
    <row r="599" spans="1:10" x14ac:dyDescent="0.25">
      <c r="A599" s="694"/>
      <c r="B599" s="718" t="s">
        <v>1381</v>
      </c>
      <c r="C599" s="721" t="s">
        <v>960</v>
      </c>
      <c r="D599" s="441" t="s">
        <v>573</v>
      </c>
      <c r="E599" s="443">
        <v>2728.5</v>
      </c>
      <c r="F599" s="313">
        <v>41510</v>
      </c>
      <c r="G599" s="262">
        <v>2728.5</v>
      </c>
      <c r="H599" s="262">
        <f t="shared" si="10"/>
        <v>0</v>
      </c>
      <c r="I599" s="54"/>
      <c r="J599" s="54"/>
    </row>
    <row r="600" spans="1:10" x14ac:dyDescent="0.25">
      <c r="A600" s="691"/>
      <c r="B600" s="718" t="s">
        <v>1382</v>
      </c>
      <c r="C600" s="721" t="s">
        <v>960</v>
      </c>
      <c r="D600" s="580" t="s">
        <v>1447</v>
      </c>
      <c r="E600" s="443">
        <v>2284</v>
      </c>
      <c r="F600" s="313">
        <v>41516</v>
      </c>
      <c r="G600" s="262">
        <v>2284</v>
      </c>
      <c r="H600" s="262">
        <f t="shared" si="10"/>
        <v>0</v>
      </c>
      <c r="I600" s="54"/>
      <c r="J600" s="54"/>
    </row>
    <row r="601" spans="1:10" x14ac:dyDescent="0.25">
      <c r="A601" s="696"/>
      <c r="B601" s="718" t="s">
        <v>1383</v>
      </c>
      <c r="C601" s="721" t="s">
        <v>960</v>
      </c>
      <c r="D601" s="580" t="s">
        <v>1448</v>
      </c>
      <c r="E601" s="443">
        <v>2116.5</v>
      </c>
      <c r="F601" s="313">
        <v>41510</v>
      </c>
      <c r="G601" s="262">
        <v>2116.5</v>
      </c>
      <c r="H601" s="262">
        <f t="shared" si="10"/>
        <v>0</v>
      </c>
      <c r="I601" s="54"/>
      <c r="J601" s="54"/>
    </row>
    <row r="602" spans="1:10" x14ac:dyDescent="0.25">
      <c r="A602" s="694"/>
      <c r="B602" s="718" t="s">
        <v>1384</v>
      </c>
      <c r="C602" s="721" t="s">
        <v>960</v>
      </c>
      <c r="D602" s="244" t="s">
        <v>5</v>
      </c>
      <c r="E602" s="262">
        <v>2760</v>
      </c>
      <c r="F602" s="313"/>
      <c r="H602" s="262">
        <f t="shared" si="10"/>
        <v>2760</v>
      </c>
      <c r="I602" s="54"/>
      <c r="J602" s="54"/>
    </row>
    <row r="603" spans="1:10" x14ac:dyDescent="0.25">
      <c r="A603" s="691"/>
      <c r="B603" s="718" t="s">
        <v>1385</v>
      </c>
      <c r="C603" s="721" t="s">
        <v>960</v>
      </c>
      <c r="D603" s="244" t="s">
        <v>69</v>
      </c>
      <c r="E603" s="262">
        <v>6509.5</v>
      </c>
      <c r="F603" s="313">
        <v>41510</v>
      </c>
      <c r="G603" s="262">
        <v>6509.5</v>
      </c>
      <c r="H603" s="262">
        <f t="shared" si="10"/>
        <v>0</v>
      </c>
      <c r="I603" s="54"/>
      <c r="J603" s="54"/>
    </row>
    <row r="604" spans="1:10" x14ac:dyDescent="0.25">
      <c r="A604" s="696"/>
      <c r="B604" s="718" t="s">
        <v>1386</v>
      </c>
      <c r="C604" s="721" t="s">
        <v>960</v>
      </c>
      <c r="D604" s="244" t="s">
        <v>1500</v>
      </c>
      <c r="E604" s="262">
        <v>1360</v>
      </c>
      <c r="F604" s="313">
        <v>41510</v>
      </c>
      <c r="G604" s="262">
        <v>1360</v>
      </c>
      <c r="H604" s="262">
        <f t="shared" si="10"/>
        <v>0</v>
      </c>
      <c r="I604" s="54"/>
      <c r="J604" s="54"/>
    </row>
    <row r="605" spans="1:10" x14ac:dyDescent="0.25">
      <c r="A605" s="694"/>
      <c r="B605" s="718" t="s">
        <v>1387</v>
      </c>
      <c r="C605" s="721" t="s">
        <v>960</v>
      </c>
      <c r="D605" s="244" t="s">
        <v>1449</v>
      </c>
      <c r="E605" s="262">
        <v>1843</v>
      </c>
      <c r="F605" s="313">
        <v>41510</v>
      </c>
      <c r="G605" s="262">
        <v>1843</v>
      </c>
      <c r="H605" s="262">
        <f t="shared" si="10"/>
        <v>0</v>
      </c>
      <c r="I605" s="54"/>
      <c r="J605" s="54"/>
    </row>
    <row r="606" spans="1:10" x14ac:dyDescent="0.25">
      <c r="A606" s="691"/>
      <c r="B606" s="718" t="s">
        <v>1388</v>
      </c>
      <c r="C606" s="721" t="s">
        <v>960</v>
      </c>
      <c r="D606" s="244" t="s">
        <v>628</v>
      </c>
      <c r="E606" s="262">
        <v>2181</v>
      </c>
      <c r="F606" s="313">
        <v>41510</v>
      </c>
      <c r="G606" s="262">
        <v>2181</v>
      </c>
      <c r="H606" s="262">
        <f t="shared" si="10"/>
        <v>0</v>
      </c>
      <c r="I606" s="54"/>
      <c r="J606" s="54"/>
    </row>
    <row r="607" spans="1:10" x14ac:dyDescent="0.25">
      <c r="A607" s="696"/>
      <c r="B607" s="718" t="s">
        <v>1389</v>
      </c>
      <c r="C607" s="721" t="s">
        <v>960</v>
      </c>
      <c r="D607" s="900" t="s">
        <v>1451</v>
      </c>
      <c r="E607" s="777">
        <v>1334.5</v>
      </c>
      <c r="F607" s="313">
        <v>41510</v>
      </c>
      <c r="G607" s="262">
        <v>1334.5</v>
      </c>
      <c r="H607" s="262">
        <f t="shared" si="10"/>
        <v>0</v>
      </c>
      <c r="I607" s="54"/>
      <c r="J607" s="54"/>
    </row>
    <row r="608" spans="1:10" x14ac:dyDescent="0.25">
      <c r="A608" s="692"/>
      <c r="B608" s="689"/>
      <c r="C608" s="693"/>
      <c r="D608" s="244" t="s">
        <v>481</v>
      </c>
      <c r="F608" s="313"/>
      <c r="H608" s="262">
        <f t="shared" ref="H608" si="11">E608-G608</f>
        <v>0</v>
      </c>
      <c r="I608" s="54"/>
      <c r="J608" s="54"/>
    </row>
    <row r="609" spans="1:13" x14ac:dyDescent="0.25">
      <c r="A609" s="692"/>
      <c r="B609" s="689"/>
      <c r="C609" s="693"/>
      <c r="D609" s="244" t="s">
        <v>487</v>
      </c>
      <c r="F609" s="313"/>
      <c r="H609" s="262"/>
      <c r="I609" s="54"/>
      <c r="J609" s="54"/>
    </row>
    <row r="610" spans="1:13" x14ac:dyDescent="0.25">
      <c r="A610" s="694"/>
      <c r="B610" s="690"/>
      <c r="C610" s="695"/>
      <c r="D610" s="244" t="s">
        <v>481</v>
      </c>
      <c r="F610" s="313"/>
      <c r="H610" s="262"/>
      <c r="I610" s="54"/>
      <c r="J610" s="54"/>
    </row>
    <row r="611" spans="1:13" ht="18.75" x14ac:dyDescent="0.3">
      <c r="A611" s="914" t="str">
        <f>A550</f>
        <v>REMISIONES DE    AGOSTO     2 0  1 3</v>
      </c>
      <c r="B611" s="914"/>
      <c r="C611" s="914"/>
      <c r="D611" s="914"/>
      <c r="E611" s="914"/>
      <c r="F611" s="914"/>
      <c r="I611" s="54"/>
      <c r="J611" s="54"/>
    </row>
    <row r="612" spans="1:13" ht="35.25" thickBot="1" x14ac:dyDescent="0.35">
      <c r="A612" s="396" t="s">
        <v>0</v>
      </c>
      <c r="B612" s="40" t="s">
        <v>1</v>
      </c>
      <c r="C612" s="40"/>
      <c r="D612" s="53" t="s">
        <v>678</v>
      </c>
      <c r="E612" s="41" t="s">
        <v>2</v>
      </c>
      <c r="F612" s="4" t="s">
        <v>8</v>
      </c>
      <c r="G612" s="50" t="s">
        <v>9</v>
      </c>
      <c r="H612" s="42" t="s">
        <v>10</v>
      </c>
      <c r="I612" s="54"/>
      <c r="J612" s="54"/>
    </row>
    <row r="613" spans="1:13" ht="16.5" thickTop="1" x14ac:dyDescent="0.25">
      <c r="A613" s="340">
        <v>41510</v>
      </c>
      <c r="B613" s="760" t="s">
        <v>1390</v>
      </c>
      <c r="C613" s="760" t="s">
        <v>960</v>
      </c>
      <c r="D613" s="580" t="s">
        <v>1705</v>
      </c>
      <c r="E613" s="443">
        <v>1332</v>
      </c>
      <c r="F613" s="902">
        <v>41512</v>
      </c>
      <c r="G613" s="790">
        <v>1496</v>
      </c>
      <c r="H613" s="262">
        <f t="shared" ref="H613:H771" si="12">E613-G613</f>
        <v>-164</v>
      </c>
      <c r="I613" s="54"/>
      <c r="J613" s="54"/>
      <c r="K613" s="887" t="s">
        <v>2055</v>
      </c>
      <c r="L613" s="888"/>
      <c r="M613" s="888"/>
    </row>
    <row r="614" spans="1:13" x14ac:dyDescent="0.25">
      <c r="B614" s="760" t="s">
        <v>1391</v>
      </c>
      <c r="C614" s="760" t="s">
        <v>960</v>
      </c>
      <c r="D614" s="244" t="s">
        <v>768</v>
      </c>
      <c r="E614" s="262">
        <v>2041</v>
      </c>
      <c r="F614" s="313">
        <v>41510</v>
      </c>
      <c r="G614" s="262">
        <v>2041</v>
      </c>
      <c r="H614" s="262">
        <f t="shared" si="12"/>
        <v>0</v>
      </c>
      <c r="I614" s="54"/>
      <c r="J614" s="54"/>
    </row>
    <row r="615" spans="1:13" x14ac:dyDescent="0.25">
      <c r="B615" s="760" t="s">
        <v>1392</v>
      </c>
      <c r="C615" s="760" t="s">
        <v>960</v>
      </c>
      <c r="D615" s="244" t="s">
        <v>682</v>
      </c>
      <c r="E615" s="262">
        <v>844</v>
      </c>
      <c r="F615" s="313">
        <v>41510</v>
      </c>
      <c r="G615" s="262">
        <v>844</v>
      </c>
      <c r="H615" s="262">
        <f t="shared" si="12"/>
        <v>0</v>
      </c>
      <c r="I615" s="54"/>
      <c r="J615" s="54"/>
    </row>
    <row r="616" spans="1:13" x14ac:dyDescent="0.25">
      <c r="B616" s="760" t="s">
        <v>1393</v>
      </c>
      <c r="C616" s="760" t="s">
        <v>960</v>
      </c>
      <c r="D616" s="244" t="s">
        <v>1454</v>
      </c>
      <c r="E616" s="262">
        <v>1197.5</v>
      </c>
      <c r="F616" s="313">
        <v>41510</v>
      </c>
      <c r="G616" s="262">
        <v>1197.5</v>
      </c>
      <c r="H616" s="262">
        <f t="shared" si="12"/>
        <v>0</v>
      </c>
      <c r="I616" s="54"/>
      <c r="J616" s="54"/>
    </row>
    <row r="617" spans="1:13" x14ac:dyDescent="0.25">
      <c r="B617" s="760" t="s">
        <v>1394</v>
      </c>
      <c r="C617" s="760" t="s">
        <v>960</v>
      </c>
      <c r="D617" s="244" t="s">
        <v>1453</v>
      </c>
      <c r="E617" s="262">
        <v>3165.5</v>
      </c>
      <c r="F617" s="313">
        <v>41510</v>
      </c>
      <c r="G617" s="262">
        <v>3165.5</v>
      </c>
      <c r="H617" s="262">
        <f t="shared" si="12"/>
        <v>0</v>
      </c>
      <c r="I617" s="54"/>
      <c r="J617" s="54"/>
    </row>
    <row r="618" spans="1:13" x14ac:dyDescent="0.25">
      <c r="B618" s="760" t="s">
        <v>46</v>
      </c>
      <c r="C618" s="760" t="s">
        <v>960</v>
      </c>
      <c r="D618" s="244" t="s">
        <v>374</v>
      </c>
      <c r="E618" s="262">
        <v>2045</v>
      </c>
      <c r="F618" s="313"/>
      <c r="H618" s="262">
        <f t="shared" si="12"/>
        <v>2045</v>
      </c>
      <c r="I618" s="54"/>
      <c r="J618" s="54"/>
    </row>
    <row r="619" spans="1:13" x14ac:dyDescent="0.25">
      <c r="B619" s="760" t="s">
        <v>1395</v>
      </c>
      <c r="C619" s="760" t="s">
        <v>960</v>
      </c>
      <c r="D619" s="244" t="s">
        <v>17</v>
      </c>
      <c r="E619" s="262">
        <v>4402.6000000000004</v>
      </c>
      <c r="F619" s="313">
        <v>41510</v>
      </c>
      <c r="G619" s="262">
        <v>4402.8999999999996</v>
      </c>
      <c r="H619" s="262">
        <f t="shared" si="12"/>
        <v>-0.2999999999992724</v>
      </c>
      <c r="I619" s="54"/>
      <c r="J619" s="54"/>
    </row>
    <row r="620" spans="1:13" x14ac:dyDescent="0.25">
      <c r="B620" s="760" t="s">
        <v>1396</v>
      </c>
      <c r="C620" s="760" t="s">
        <v>960</v>
      </c>
      <c r="D620" s="244" t="s">
        <v>626</v>
      </c>
      <c r="E620" s="262">
        <v>20160</v>
      </c>
      <c r="F620" s="313">
        <v>41512</v>
      </c>
      <c r="G620" s="262">
        <v>20160</v>
      </c>
      <c r="H620" s="262">
        <f t="shared" si="12"/>
        <v>0</v>
      </c>
      <c r="I620" s="54"/>
      <c r="J620" s="54"/>
    </row>
    <row r="621" spans="1:13" x14ac:dyDescent="0.25">
      <c r="B621" s="760" t="s">
        <v>1397</v>
      </c>
      <c r="C621" s="760" t="s">
        <v>960</v>
      </c>
      <c r="D621" s="244" t="s">
        <v>2004</v>
      </c>
      <c r="E621" s="262">
        <v>2249</v>
      </c>
      <c r="F621" s="313"/>
      <c r="H621" s="262">
        <f t="shared" si="12"/>
        <v>2249</v>
      </c>
      <c r="I621" s="54"/>
      <c r="J621" s="54"/>
    </row>
    <row r="622" spans="1:13" x14ac:dyDescent="0.25">
      <c r="B622" s="760" t="s">
        <v>1398</v>
      </c>
      <c r="C622" s="760" t="s">
        <v>960</v>
      </c>
      <c r="D622" s="244" t="s">
        <v>446</v>
      </c>
      <c r="E622" s="262">
        <v>2143.6</v>
      </c>
      <c r="F622" s="313">
        <v>41516</v>
      </c>
      <c r="G622" s="262">
        <v>2143.6</v>
      </c>
      <c r="H622" s="262">
        <f t="shared" si="12"/>
        <v>0</v>
      </c>
      <c r="I622" s="54"/>
      <c r="J622" s="54"/>
    </row>
    <row r="623" spans="1:13" x14ac:dyDescent="0.25">
      <c r="B623" s="760" t="s">
        <v>1399</v>
      </c>
      <c r="C623" s="760" t="s">
        <v>960</v>
      </c>
      <c r="D623" s="244" t="s">
        <v>2005</v>
      </c>
      <c r="E623" s="262">
        <v>20623</v>
      </c>
      <c r="F623" s="313">
        <v>41512</v>
      </c>
      <c r="G623" s="262">
        <v>20623</v>
      </c>
      <c r="H623" s="262">
        <f t="shared" si="12"/>
        <v>0</v>
      </c>
      <c r="I623" s="54"/>
      <c r="J623" s="54"/>
    </row>
    <row r="624" spans="1:13" x14ac:dyDescent="0.25">
      <c r="B624" s="760" t="s">
        <v>1400</v>
      </c>
      <c r="C624" s="760" t="s">
        <v>960</v>
      </c>
      <c r="D624" s="244" t="s">
        <v>15</v>
      </c>
      <c r="E624" s="262">
        <v>18080</v>
      </c>
      <c r="F624" s="313">
        <v>41517</v>
      </c>
      <c r="G624" s="262">
        <v>18080</v>
      </c>
      <c r="H624" s="262">
        <f t="shared" si="12"/>
        <v>0</v>
      </c>
      <c r="I624" s="54"/>
      <c r="J624" s="54"/>
    </row>
    <row r="625" spans="1:10" x14ac:dyDescent="0.25">
      <c r="A625" s="340">
        <v>41511</v>
      </c>
      <c r="B625" s="760" t="s">
        <v>1401</v>
      </c>
      <c r="C625" s="760" t="s">
        <v>960</v>
      </c>
      <c r="D625" s="244" t="s">
        <v>675</v>
      </c>
      <c r="E625" s="262">
        <v>14830</v>
      </c>
      <c r="F625" s="313"/>
      <c r="H625" s="262">
        <f t="shared" si="12"/>
        <v>14830</v>
      </c>
      <c r="I625" s="54"/>
      <c r="J625" s="54"/>
    </row>
    <row r="626" spans="1:10" x14ac:dyDescent="0.25">
      <c r="B626" s="760" t="s">
        <v>1402</v>
      </c>
      <c r="C626" s="760" t="s">
        <v>960</v>
      </c>
      <c r="D626" s="244" t="s">
        <v>1447</v>
      </c>
      <c r="E626" s="262">
        <v>1616</v>
      </c>
      <c r="F626" s="313">
        <v>41516</v>
      </c>
      <c r="G626" s="262">
        <v>1616</v>
      </c>
      <c r="H626" s="262">
        <f t="shared" si="12"/>
        <v>0</v>
      </c>
      <c r="I626" s="54"/>
      <c r="J626" s="54"/>
    </row>
    <row r="627" spans="1:10" x14ac:dyDescent="0.25">
      <c r="B627" s="760" t="s">
        <v>47</v>
      </c>
      <c r="C627" s="760" t="s">
        <v>960</v>
      </c>
      <c r="D627" s="244" t="s">
        <v>609</v>
      </c>
      <c r="E627" s="262">
        <v>8987</v>
      </c>
      <c r="F627" s="313">
        <v>41516</v>
      </c>
      <c r="G627" s="262">
        <v>8987</v>
      </c>
      <c r="H627" s="262">
        <f t="shared" si="12"/>
        <v>0</v>
      </c>
      <c r="I627" s="54"/>
      <c r="J627" s="54"/>
    </row>
    <row r="628" spans="1:10" x14ac:dyDescent="0.25">
      <c r="B628" s="760" t="s">
        <v>1403</v>
      </c>
      <c r="C628" s="760" t="s">
        <v>960</v>
      </c>
      <c r="D628" s="244" t="s">
        <v>5</v>
      </c>
      <c r="E628" s="262">
        <v>2760</v>
      </c>
      <c r="F628" s="313"/>
      <c r="H628" s="262">
        <f t="shared" si="12"/>
        <v>2760</v>
      </c>
      <c r="I628" s="54"/>
      <c r="J628" s="54"/>
    </row>
    <row r="629" spans="1:10" x14ac:dyDescent="0.25">
      <c r="B629" s="760" t="s">
        <v>1404</v>
      </c>
      <c r="C629" s="760" t="s">
        <v>960</v>
      </c>
      <c r="D629" s="244" t="s">
        <v>604</v>
      </c>
      <c r="E629" s="262">
        <v>666</v>
      </c>
      <c r="F629" s="313"/>
      <c r="H629" s="262">
        <f t="shared" si="12"/>
        <v>666</v>
      </c>
      <c r="I629" s="54"/>
      <c r="J629" s="54"/>
    </row>
    <row r="630" spans="1:10" x14ac:dyDescent="0.25">
      <c r="B630" s="760" t="s">
        <v>1405</v>
      </c>
      <c r="C630" s="760" t="s">
        <v>960</v>
      </c>
      <c r="D630" s="244" t="s">
        <v>1443</v>
      </c>
      <c r="E630" s="262">
        <v>1600</v>
      </c>
      <c r="F630" s="313">
        <v>41516</v>
      </c>
      <c r="G630" s="262">
        <v>1600</v>
      </c>
      <c r="H630" s="262">
        <f t="shared" si="12"/>
        <v>0</v>
      </c>
      <c r="I630" s="54"/>
      <c r="J630" s="54"/>
    </row>
    <row r="631" spans="1:10" x14ac:dyDescent="0.25">
      <c r="B631" s="760" t="s">
        <v>1406</v>
      </c>
      <c r="C631" s="760" t="s">
        <v>960</v>
      </c>
      <c r="D631" s="244" t="s">
        <v>614</v>
      </c>
      <c r="E631" s="262">
        <v>3080</v>
      </c>
      <c r="F631" s="313">
        <v>41516</v>
      </c>
      <c r="G631" s="262">
        <v>3080</v>
      </c>
      <c r="H631" s="262">
        <f t="shared" si="12"/>
        <v>0</v>
      </c>
      <c r="I631" s="54"/>
      <c r="J631" s="54"/>
    </row>
    <row r="632" spans="1:10" x14ac:dyDescent="0.25">
      <c r="B632" s="760" t="s">
        <v>1407</v>
      </c>
      <c r="C632" s="760" t="s">
        <v>960</v>
      </c>
      <c r="D632" s="244" t="s">
        <v>1445</v>
      </c>
      <c r="E632" s="262">
        <v>907</v>
      </c>
      <c r="F632" s="313"/>
      <c r="H632" s="262">
        <f t="shared" si="12"/>
        <v>907</v>
      </c>
      <c r="I632" s="54"/>
      <c r="J632" s="54"/>
    </row>
    <row r="633" spans="1:10" x14ac:dyDescent="0.25">
      <c r="B633" s="760" t="s">
        <v>1408</v>
      </c>
      <c r="C633" s="760" t="s">
        <v>960</v>
      </c>
      <c r="D633" s="244" t="s">
        <v>624</v>
      </c>
      <c r="E633" s="262">
        <v>1470</v>
      </c>
      <c r="F633" s="313">
        <v>41516</v>
      </c>
      <c r="G633" s="262">
        <v>1470</v>
      </c>
      <c r="H633" s="262">
        <f t="shared" si="12"/>
        <v>0</v>
      </c>
      <c r="I633" s="54"/>
      <c r="J633" s="54"/>
    </row>
    <row r="634" spans="1:10" x14ac:dyDescent="0.25">
      <c r="A634" s="340">
        <v>41512</v>
      </c>
      <c r="B634" s="760" t="s">
        <v>1409</v>
      </c>
      <c r="C634" s="760" t="s">
        <v>960</v>
      </c>
      <c r="D634" s="244" t="s">
        <v>5</v>
      </c>
      <c r="E634" s="262">
        <v>1380</v>
      </c>
      <c r="F634" s="313"/>
      <c r="H634" s="262">
        <f t="shared" si="12"/>
        <v>1380</v>
      </c>
      <c r="I634" s="54"/>
      <c r="J634" s="54"/>
    </row>
    <row r="635" spans="1:10" x14ac:dyDescent="0.25">
      <c r="B635" s="760" t="s">
        <v>1410</v>
      </c>
      <c r="C635" s="760" t="s">
        <v>960</v>
      </c>
      <c r="D635" s="244" t="s">
        <v>1447</v>
      </c>
      <c r="E635" s="262">
        <v>992</v>
      </c>
      <c r="F635" s="313">
        <v>41512</v>
      </c>
      <c r="G635" s="262">
        <v>992</v>
      </c>
      <c r="H635" s="262">
        <f t="shared" si="12"/>
        <v>0</v>
      </c>
      <c r="I635" s="54"/>
      <c r="J635" s="54"/>
    </row>
    <row r="636" spans="1:10" x14ac:dyDescent="0.25">
      <c r="B636" s="760" t="s">
        <v>1411</v>
      </c>
      <c r="C636" s="760" t="s">
        <v>960</v>
      </c>
      <c r="D636" s="244" t="s">
        <v>3</v>
      </c>
      <c r="E636" s="262">
        <v>4542</v>
      </c>
      <c r="F636" s="313">
        <v>41515</v>
      </c>
      <c r="G636" s="262">
        <v>4542</v>
      </c>
      <c r="H636" s="262">
        <f t="shared" si="12"/>
        <v>0</v>
      </c>
      <c r="I636" s="54"/>
      <c r="J636" s="54"/>
    </row>
    <row r="637" spans="1:10" x14ac:dyDescent="0.25">
      <c r="B637" s="760" t="s">
        <v>48</v>
      </c>
      <c r="C637" s="760" t="s">
        <v>960</v>
      </c>
      <c r="D637" s="244" t="s">
        <v>791</v>
      </c>
      <c r="E637" s="262">
        <v>2926</v>
      </c>
      <c r="F637" s="313">
        <v>41513</v>
      </c>
      <c r="G637" s="262">
        <v>2926</v>
      </c>
      <c r="H637" s="262">
        <f t="shared" si="12"/>
        <v>0</v>
      </c>
      <c r="I637" s="54"/>
      <c r="J637" s="54"/>
    </row>
    <row r="638" spans="1:10" x14ac:dyDescent="0.25">
      <c r="B638" s="760" t="s">
        <v>1412</v>
      </c>
      <c r="C638" s="760" t="s">
        <v>960</v>
      </c>
      <c r="D638" s="244" t="s">
        <v>604</v>
      </c>
      <c r="E638" s="262">
        <v>1271</v>
      </c>
      <c r="F638" s="313">
        <v>41512</v>
      </c>
      <c r="G638" s="262">
        <v>1271</v>
      </c>
      <c r="H638" s="262">
        <f t="shared" si="12"/>
        <v>0</v>
      </c>
      <c r="I638" s="54"/>
      <c r="J638" s="54"/>
    </row>
    <row r="639" spans="1:10" x14ac:dyDescent="0.25">
      <c r="B639" s="760" t="s">
        <v>1413</v>
      </c>
      <c r="C639" s="760" t="s">
        <v>960</v>
      </c>
      <c r="D639" s="244" t="s">
        <v>1448</v>
      </c>
      <c r="E639" s="262">
        <v>1163</v>
      </c>
      <c r="F639" s="313">
        <v>41512</v>
      </c>
      <c r="G639" s="262">
        <v>1163</v>
      </c>
      <c r="H639" s="262">
        <f t="shared" si="12"/>
        <v>0</v>
      </c>
      <c r="I639" s="54"/>
      <c r="J639" s="54"/>
    </row>
    <row r="640" spans="1:10" x14ac:dyDescent="0.25">
      <c r="B640" s="760" t="s">
        <v>1414</v>
      </c>
      <c r="C640" s="760" t="s">
        <v>960</v>
      </c>
      <c r="D640" s="244" t="s">
        <v>618</v>
      </c>
      <c r="E640" s="262">
        <v>2021</v>
      </c>
      <c r="F640" s="313">
        <v>41512</v>
      </c>
      <c r="G640" s="262">
        <v>2021</v>
      </c>
      <c r="H640" s="262">
        <f t="shared" si="12"/>
        <v>0</v>
      </c>
      <c r="I640" s="54"/>
      <c r="J640" s="54"/>
    </row>
    <row r="641" spans="1:14" x14ac:dyDescent="0.25">
      <c r="B641" s="760" t="s">
        <v>1415</v>
      </c>
      <c r="C641" s="760" t="s">
        <v>960</v>
      </c>
      <c r="D641" s="244" t="s">
        <v>1453</v>
      </c>
      <c r="E641" s="262">
        <v>5630</v>
      </c>
      <c r="F641" s="313">
        <v>41512</v>
      </c>
      <c r="G641" s="262">
        <v>5630</v>
      </c>
      <c r="H641" s="262">
        <f t="shared" si="12"/>
        <v>0</v>
      </c>
      <c r="I641" s="54"/>
      <c r="J641" s="54"/>
    </row>
    <row r="642" spans="1:14" x14ac:dyDescent="0.25">
      <c r="B642" s="760" t="s">
        <v>1416</v>
      </c>
      <c r="C642" s="760" t="s">
        <v>960</v>
      </c>
      <c r="D642" s="244" t="s">
        <v>1451</v>
      </c>
      <c r="E642" s="262">
        <v>1689</v>
      </c>
      <c r="F642" s="313">
        <v>41512</v>
      </c>
      <c r="G642" s="262">
        <v>1689</v>
      </c>
      <c r="H642" s="262">
        <f t="shared" si="12"/>
        <v>0</v>
      </c>
      <c r="I642" s="54"/>
      <c r="J642" s="54"/>
    </row>
    <row r="643" spans="1:14" x14ac:dyDescent="0.25">
      <c r="B643" s="760" t="s">
        <v>1417</v>
      </c>
      <c r="C643" s="760" t="s">
        <v>960</v>
      </c>
      <c r="D643" s="244" t="s">
        <v>572</v>
      </c>
      <c r="E643" s="262">
        <v>5311.5</v>
      </c>
      <c r="F643" s="313">
        <v>41517</v>
      </c>
      <c r="G643" s="262">
        <v>5311.5</v>
      </c>
      <c r="H643" s="262">
        <f t="shared" si="12"/>
        <v>0</v>
      </c>
      <c r="I643" s="54"/>
      <c r="J643" s="54"/>
    </row>
    <row r="644" spans="1:14" x14ac:dyDescent="0.25">
      <c r="B644" s="760" t="s">
        <v>1418</v>
      </c>
      <c r="C644" s="760" t="s">
        <v>960</v>
      </c>
      <c r="D644" s="244" t="s">
        <v>35</v>
      </c>
      <c r="E644" s="262">
        <v>2502.5</v>
      </c>
      <c r="F644" s="313">
        <v>41512</v>
      </c>
      <c r="G644" s="262">
        <v>2502.5</v>
      </c>
      <c r="H644" s="262">
        <f t="shared" si="12"/>
        <v>0</v>
      </c>
      <c r="I644" s="54"/>
      <c r="J644" s="54"/>
    </row>
    <row r="645" spans="1:14" x14ac:dyDescent="0.25">
      <c r="B645" s="760" t="s">
        <v>1419</v>
      </c>
      <c r="C645" s="760" t="s">
        <v>960</v>
      </c>
      <c r="D645" s="244" t="s">
        <v>446</v>
      </c>
      <c r="E645" s="262">
        <v>20462.400000000001</v>
      </c>
      <c r="F645" s="313">
        <v>41516</v>
      </c>
      <c r="G645" s="262">
        <v>20462.400000000001</v>
      </c>
      <c r="H645" s="262">
        <f t="shared" si="12"/>
        <v>0</v>
      </c>
      <c r="I645" s="54"/>
      <c r="J645" s="54"/>
    </row>
    <row r="646" spans="1:14" x14ac:dyDescent="0.25">
      <c r="B646" s="760" t="s">
        <v>1420</v>
      </c>
      <c r="C646" s="760" t="s">
        <v>960</v>
      </c>
      <c r="D646" s="900" t="s">
        <v>567</v>
      </c>
      <c r="E646" s="777">
        <v>2792.63</v>
      </c>
      <c r="F646" s="313"/>
      <c r="H646" s="262">
        <f t="shared" si="12"/>
        <v>2792.63</v>
      </c>
      <c r="I646" s="54"/>
      <c r="J646" s="54"/>
    </row>
    <row r="647" spans="1:14" x14ac:dyDescent="0.25">
      <c r="B647" s="760" t="s">
        <v>1421</v>
      </c>
      <c r="C647" s="760" t="s">
        <v>960</v>
      </c>
      <c r="D647" s="900" t="s">
        <v>1443</v>
      </c>
      <c r="E647" s="777">
        <v>800</v>
      </c>
      <c r="F647" s="313">
        <v>41512</v>
      </c>
      <c r="G647" s="262">
        <v>800</v>
      </c>
      <c r="H647" s="262">
        <f t="shared" si="12"/>
        <v>0</v>
      </c>
      <c r="I647" s="54"/>
      <c r="J647" s="54"/>
    </row>
    <row r="648" spans="1:14" x14ac:dyDescent="0.25">
      <c r="A648" s="340">
        <v>41513</v>
      </c>
      <c r="B648" s="760" t="s">
        <v>1422</v>
      </c>
      <c r="C648" s="760" t="s">
        <v>960</v>
      </c>
      <c r="D648" s="244" t="s">
        <v>573</v>
      </c>
      <c r="E648" s="262">
        <v>2986.5</v>
      </c>
      <c r="F648" s="313">
        <v>41514</v>
      </c>
      <c r="G648" s="262">
        <v>2986.5</v>
      </c>
      <c r="H648" s="262">
        <f t="shared" si="12"/>
        <v>0</v>
      </c>
      <c r="I648" s="54"/>
      <c r="J648" s="54"/>
    </row>
    <row r="649" spans="1:14" x14ac:dyDescent="0.25">
      <c r="B649" s="760" t="s">
        <v>1423</v>
      </c>
      <c r="C649" s="760" t="s">
        <v>960</v>
      </c>
      <c r="D649" s="244" t="s">
        <v>5</v>
      </c>
      <c r="E649" s="262">
        <v>1380</v>
      </c>
      <c r="F649" s="313"/>
      <c r="H649" s="262">
        <f t="shared" si="12"/>
        <v>1380</v>
      </c>
      <c r="I649" s="244"/>
      <c r="J649" s="244"/>
      <c r="K649" s="244"/>
      <c r="L649" s="405"/>
      <c r="M649" s="405"/>
      <c r="N649" s="405"/>
    </row>
    <row r="650" spans="1:14" x14ac:dyDescent="0.25">
      <c r="B650" s="760" t="s">
        <v>1424</v>
      </c>
      <c r="C650" s="760" t="s">
        <v>960</v>
      </c>
      <c r="D650" s="244" t="s">
        <v>1449</v>
      </c>
      <c r="E650" s="262">
        <v>2897</v>
      </c>
      <c r="F650" s="313">
        <v>41513</v>
      </c>
      <c r="G650" s="262">
        <v>2897</v>
      </c>
      <c r="H650" s="262">
        <f t="shared" si="12"/>
        <v>0</v>
      </c>
    </row>
    <row r="651" spans="1:14" x14ac:dyDescent="0.25">
      <c r="B651" s="760" t="s">
        <v>1425</v>
      </c>
      <c r="C651" s="760" t="s">
        <v>960</v>
      </c>
      <c r="D651" s="244" t="s">
        <v>604</v>
      </c>
      <c r="E651" s="262">
        <v>847.6</v>
      </c>
      <c r="F651" s="313"/>
      <c r="H651" s="262">
        <f t="shared" si="12"/>
        <v>847.6</v>
      </c>
      <c r="I651" s="54"/>
      <c r="J651" s="54"/>
    </row>
    <row r="652" spans="1:14" x14ac:dyDescent="0.25">
      <c r="B652" s="760" t="s">
        <v>1426</v>
      </c>
      <c r="C652" s="760" t="s">
        <v>960</v>
      </c>
      <c r="D652" s="244" t="s">
        <v>675</v>
      </c>
      <c r="E652" s="262">
        <v>3974.5</v>
      </c>
      <c r="F652" s="313">
        <v>41513</v>
      </c>
      <c r="G652" s="262">
        <v>3974.5</v>
      </c>
      <c r="H652" s="262">
        <f t="shared" si="12"/>
        <v>0</v>
      </c>
      <c r="I652" s="54"/>
      <c r="J652" s="54"/>
    </row>
    <row r="653" spans="1:14" x14ac:dyDescent="0.25">
      <c r="B653" s="760" t="s">
        <v>1427</v>
      </c>
      <c r="C653" s="760" t="s">
        <v>960</v>
      </c>
      <c r="D653" s="244" t="s">
        <v>598</v>
      </c>
      <c r="E653" s="262">
        <v>3487.5</v>
      </c>
      <c r="F653" s="313">
        <v>41514</v>
      </c>
      <c r="G653" s="262">
        <v>3487.5</v>
      </c>
      <c r="H653" s="262">
        <f t="shared" si="12"/>
        <v>0</v>
      </c>
      <c r="I653" s="54"/>
      <c r="J653" s="54"/>
    </row>
    <row r="654" spans="1:14" x14ac:dyDescent="0.25">
      <c r="B654" s="760" t="s">
        <v>1428</v>
      </c>
      <c r="C654" s="760" t="s">
        <v>960</v>
      </c>
      <c r="D654" s="244" t="s">
        <v>633</v>
      </c>
      <c r="E654" s="262">
        <v>5049</v>
      </c>
      <c r="F654" s="313">
        <v>41513</v>
      </c>
      <c r="G654" s="262">
        <v>5049</v>
      </c>
      <c r="H654" s="262">
        <f t="shared" si="12"/>
        <v>0</v>
      </c>
      <c r="I654" s="54"/>
      <c r="J654" s="54"/>
    </row>
    <row r="655" spans="1:14" x14ac:dyDescent="0.25">
      <c r="B655" s="760" t="s">
        <v>1429</v>
      </c>
      <c r="C655" s="760" t="s">
        <v>960</v>
      </c>
      <c r="D655" s="46" t="s">
        <v>1450</v>
      </c>
      <c r="E655" s="97">
        <v>0</v>
      </c>
      <c r="F655" s="313"/>
      <c r="H655" s="262">
        <f t="shared" si="12"/>
        <v>0</v>
      </c>
      <c r="I655" s="54"/>
      <c r="J655" s="54"/>
    </row>
    <row r="656" spans="1:14" x14ac:dyDescent="0.25">
      <c r="B656" s="760" t="s">
        <v>1430</v>
      </c>
      <c r="C656" s="760" t="s">
        <v>960</v>
      </c>
      <c r="D656" s="244" t="s">
        <v>69</v>
      </c>
      <c r="E656" s="262">
        <v>4832</v>
      </c>
      <c r="F656" s="313">
        <v>41513</v>
      </c>
      <c r="G656" s="262">
        <v>4832</v>
      </c>
      <c r="H656" s="262">
        <f t="shared" si="12"/>
        <v>0</v>
      </c>
      <c r="I656" s="54"/>
      <c r="J656" s="54"/>
    </row>
    <row r="657" spans="1:10" x14ac:dyDescent="0.25">
      <c r="B657" s="760" t="s">
        <v>1431</v>
      </c>
      <c r="C657" s="760" t="s">
        <v>960</v>
      </c>
      <c r="D657" s="244" t="s">
        <v>628</v>
      </c>
      <c r="E657" s="262">
        <v>373.5</v>
      </c>
      <c r="F657" s="313">
        <v>41513</v>
      </c>
      <c r="G657" s="262">
        <v>373.5</v>
      </c>
      <c r="H657" s="262">
        <f t="shared" si="12"/>
        <v>0</v>
      </c>
      <c r="I657" s="54"/>
      <c r="J657" s="54"/>
    </row>
    <row r="658" spans="1:10" x14ac:dyDescent="0.25">
      <c r="B658" s="760" t="s">
        <v>1432</v>
      </c>
      <c r="C658" s="760" t="s">
        <v>960</v>
      </c>
      <c r="D658" s="244" t="s">
        <v>682</v>
      </c>
      <c r="E658" s="262">
        <v>353.5</v>
      </c>
      <c r="F658" s="313">
        <v>41513</v>
      </c>
      <c r="G658" s="262">
        <v>353.5</v>
      </c>
      <c r="H658" s="262">
        <f t="shared" si="12"/>
        <v>0</v>
      </c>
      <c r="I658" s="54"/>
      <c r="J658" s="54"/>
    </row>
    <row r="659" spans="1:10" x14ac:dyDescent="0.25">
      <c r="B659" s="760" t="s">
        <v>1433</v>
      </c>
      <c r="C659" s="760" t="s">
        <v>960</v>
      </c>
      <c r="D659" s="244" t="s">
        <v>791</v>
      </c>
      <c r="E659" s="262">
        <v>3942</v>
      </c>
      <c r="F659" s="313">
        <v>41513</v>
      </c>
      <c r="G659" s="262">
        <v>3942</v>
      </c>
      <c r="H659" s="262">
        <f t="shared" si="12"/>
        <v>0</v>
      </c>
      <c r="I659" s="54"/>
      <c r="J659" s="54"/>
    </row>
    <row r="660" spans="1:10" x14ac:dyDescent="0.25">
      <c r="B660" s="760" t="s">
        <v>1434</v>
      </c>
      <c r="C660" s="760" t="s">
        <v>960</v>
      </c>
      <c r="D660" s="244" t="s">
        <v>1453</v>
      </c>
      <c r="E660" s="262">
        <v>660</v>
      </c>
      <c r="F660" s="313">
        <v>41513</v>
      </c>
      <c r="G660" s="262">
        <v>660</v>
      </c>
      <c r="H660" s="262">
        <f t="shared" si="12"/>
        <v>0</v>
      </c>
      <c r="I660" s="54"/>
      <c r="J660" s="54"/>
    </row>
    <row r="661" spans="1:10" x14ac:dyDescent="0.25">
      <c r="B661" s="760" t="s">
        <v>1435</v>
      </c>
      <c r="C661" s="760" t="s">
        <v>960</v>
      </c>
      <c r="D661" s="244" t="s">
        <v>2056</v>
      </c>
      <c r="E661" s="262">
        <v>2444.5</v>
      </c>
      <c r="F661" s="313">
        <v>41516</v>
      </c>
      <c r="G661" s="262">
        <v>2444.5</v>
      </c>
      <c r="H661" s="262">
        <f t="shared" si="12"/>
        <v>0</v>
      </c>
      <c r="I661" s="54"/>
      <c r="J661" s="54"/>
    </row>
    <row r="662" spans="1:10" x14ac:dyDescent="0.25">
      <c r="B662" s="760" t="s">
        <v>1436</v>
      </c>
      <c r="C662" s="760" t="s">
        <v>960</v>
      </c>
      <c r="D662" s="244" t="s">
        <v>1658</v>
      </c>
      <c r="E662" s="262">
        <v>265.5</v>
      </c>
      <c r="F662" s="313"/>
      <c r="H662" s="262">
        <f t="shared" si="12"/>
        <v>265.5</v>
      </c>
      <c r="I662" s="54"/>
      <c r="J662" s="54"/>
    </row>
    <row r="663" spans="1:10" x14ac:dyDescent="0.25">
      <c r="B663" s="760" t="s">
        <v>1437</v>
      </c>
      <c r="C663" s="760" t="s">
        <v>960</v>
      </c>
      <c r="D663" s="244" t="s">
        <v>1658</v>
      </c>
      <c r="E663" s="262">
        <v>507.5</v>
      </c>
      <c r="F663" s="313"/>
      <c r="H663" s="262">
        <f t="shared" si="12"/>
        <v>507.5</v>
      </c>
      <c r="I663" s="54"/>
      <c r="J663" s="54"/>
    </row>
    <row r="664" spans="1:10" x14ac:dyDescent="0.25">
      <c r="A664" s="340">
        <v>41514</v>
      </c>
      <c r="B664" s="760" t="s">
        <v>1438</v>
      </c>
      <c r="C664" s="760" t="s">
        <v>960</v>
      </c>
      <c r="D664" s="244" t="s">
        <v>446</v>
      </c>
      <c r="E664" s="262">
        <v>12295.5</v>
      </c>
      <c r="F664" s="313">
        <v>41516</v>
      </c>
      <c r="G664" s="262">
        <v>12295.5</v>
      </c>
      <c r="H664" s="262">
        <f t="shared" si="12"/>
        <v>0</v>
      </c>
      <c r="I664" s="54"/>
      <c r="J664" s="54"/>
    </row>
    <row r="665" spans="1:10" x14ac:dyDescent="0.25">
      <c r="B665" s="760" t="s">
        <v>1439</v>
      </c>
      <c r="C665" s="760" t="s">
        <v>960</v>
      </c>
      <c r="D665" s="244" t="s">
        <v>567</v>
      </c>
      <c r="E665" s="262">
        <v>217.55</v>
      </c>
      <c r="F665" s="313"/>
      <c r="H665" s="262">
        <f t="shared" si="12"/>
        <v>217.55</v>
      </c>
      <c r="I665" s="54"/>
      <c r="J665" s="54"/>
    </row>
    <row r="666" spans="1:10" x14ac:dyDescent="0.25">
      <c r="B666" s="760" t="s">
        <v>1440</v>
      </c>
      <c r="C666" s="760" t="s">
        <v>960</v>
      </c>
      <c r="D666" s="244" t="s">
        <v>2073</v>
      </c>
      <c r="E666" s="262">
        <v>600</v>
      </c>
      <c r="F666" s="313">
        <v>41514</v>
      </c>
      <c r="G666" s="262">
        <v>600</v>
      </c>
      <c r="H666" s="262">
        <f t="shared" si="12"/>
        <v>0</v>
      </c>
      <c r="I666" s="54"/>
      <c r="J666" s="54"/>
    </row>
    <row r="667" spans="1:10" x14ac:dyDescent="0.25">
      <c r="B667" s="760" t="s">
        <v>1441</v>
      </c>
      <c r="C667" s="760" t="s">
        <v>960</v>
      </c>
      <c r="D667" s="244" t="s">
        <v>614</v>
      </c>
      <c r="E667" s="262">
        <v>1600</v>
      </c>
      <c r="F667" s="313">
        <v>41514</v>
      </c>
      <c r="G667" s="262">
        <v>1600</v>
      </c>
      <c r="H667" s="262">
        <f t="shared" si="12"/>
        <v>0</v>
      </c>
      <c r="I667" s="54"/>
      <c r="J667" s="54"/>
    </row>
    <row r="668" spans="1:10" x14ac:dyDescent="0.25">
      <c r="B668" s="760" t="s">
        <v>1442</v>
      </c>
      <c r="C668" s="760" t="s">
        <v>960</v>
      </c>
      <c r="D668" s="244" t="s">
        <v>1445</v>
      </c>
      <c r="E668" s="262">
        <v>810.5</v>
      </c>
      <c r="F668" s="313">
        <v>41514</v>
      </c>
      <c r="G668" s="262">
        <v>810.5</v>
      </c>
      <c r="H668" s="262">
        <f t="shared" si="12"/>
        <v>0</v>
      </c>
      <c r="I668" s="54"/>
      <c r="J668" s="54"/>
    </row>
    <row r="669" spans="1:10" x14ac:dyDescent="0.25">
      <c r="B669" s="553"/>
      <c r="C669" s="553"/>
      <c r="D669" s="244" t="s">
        <v>570</v>
      </c>
      <c r="F669" s="313"/>
      <c r="H669" s="262">
        <f t="shared" si="12"/>
        <v>0</v>
      </c>
      <c r="I669" s="54"/>
      <c r="J669" s="54"/>
    </row>
    <row r="670" spans="1:10" x14ac:dyDescent="0.25">
      <c r="B670" s="553"/>
      <c r="C670" s="553"/>
      <c r="D670" s="244" t="s">
        <v>571</v>
      </c>
      <c r="F670" s="313"/>
      <c r="H670" s="262">
        <f t="shared" si="12"/>
        <v>0</v>
      </c>
      <c r="I670" s="54"/>
      <c r="J670" s="54"/>
    </row>
    <row r="671" spans="1:10" x14ac:dyDescent="0.25">
      <c r="B671" s="553"/>
      <c r="C671" s="553"/>
      <c r="D671" s="244" t="s">
        <v>574</v>
      </c>
      <c r="F671" s="313"/>
      <c r="H671" s="262">
        <f t="shared" si="12"/>
        <v>0</v>
      </c>
      <c r="I671" s="54"/>
      <c r="J671" s="54"/>
    </row>
    <row r="672" spans="1:10" ht="18.75" x14ac:dyDescent="0.3">
      <c r="A672" s="914" t="str">
        <f>A611</f>
        <v>REMISIONES DE    AGOSTO     2 0  1 3</v>
      </c>
      <c r="B672" s="914"/>
      <c r="C672" s="914"/>
      <c r="D672" s="914"/>
      <c r="E672" s="914"/>
      <c r="F672" s="914"/>
      <c r="I672" s="54"/>
      <c r="J672" s="54"/>
    </row>
    <row r="673" spans="1:12" ht="35.25" thickBot="1" x14ac:dyDescent="0.35">
      <c r="A673" s="396" t="s">
        <v>0</v>
      </c>
      <c r="B673" s="40" t="s">
        <v>1</v>
      </c>
      <c r="C673" s="40"/>
      <c r="D673" s="53" t="s">
        <v>678</v>
      </c>
      <c r="E673" s="41" t="s">
        <v>2</v>
      </c>
      <c r="F673" s="4" t="s">
        <v>8</v>
      </c>
      <c r="G673" s="50" t="s">
        <v>9</v>
      </c>
      <c r="H673" s="42" t="s">
        <v>10</v>
      </c>
      <c r="I673" s="54"/>
      <c r="J673" s="54"/>
    </row>
    <row r="674" spans="1:12" ht="16.5" thickTop="1" x14ac:dyDescent="0.25">
      <c r="A674" s="340">
        <v>41514</v>
      </c>
      <c r="B674" s="553" t="s">
        <v>2074</v>
      </c>
      <c r="C674" s="553" t="s">
        <v>960</v>
      </c>
      <c r="D674" s="244" t="s">
        <v>573</v>
      </c>
      <c r="E674" s="262">
        <v>7350.5</v>
      </c>
      <c r="F674" s="313">
        <v>41515</v>
      </c>
      <c r="G674" s="262">
        <v>7350.5</v>
      </c>
      <c r="H674" s="262">
        <f t="shared" si="12"/>
        <v>0</v>
      </c>
      <c r="I674" s="54"/>
      <c r="J674" s="54"/>
    </row>
    <row r="675" spans="1:12" x14ac:dyDescent="0.25">
      <c r="B675" s="553" t="s">
        <v>2075</v>
      </c>
      <c r="C675" s="553" t="s">
        <v>960</v>
      </c>
      <c r="D675" s="244" t="s">
        <v>5</v>
      </c>
      <c r="E675" s="262">
        <v>1380</v>
      </c>
      <c r="F675" s="313"/>
      <c r="H675" s="262">
        <f t="shared" si="12"/>
        <v>1380</v>
      </c>
      <c r="I675" s="54"/>
      <c r="J675" s="54"/>
      <c r="L675" s="641"/>
    </row>
    <row r="676" spans="1:12" x14ac:dyDescent="0.25">
      <c r="B676" s="553" t="s">
        <v>2076</v>
      </c>
      <c r="C676" s="553" t="s">
        <v>960</v>
      </c>
      <c r="D676" s="244" t="s">
        <v>1449</v>
      </c>
      <c r="E676" s="262">
        <v>1507</v>
      </c>
      <c r="F676" s="313">
        <v>41514</v>
      </c>
      <c r="G676" s="262">
        <v>1507</v>
      </c>
      <c r="H676" s="262">
        <f t="shared" si="12"/>
        <v>0</v>
      </c>
      <c r="I676" s="54"/>
      <c r="J676" s="54"/>
      <c r="L676" s="641"/>
    </row>
    <row r="677" spans="1:12" x14ac:dyDescent="0.25">
      <c r="B677" s="553" t="s">
        <v>2077</v>
      </c>
      <c r="C677" s="553" t="s">
        <v>960</v>
      </c>
      <c r="D677" s="244" t="s">
        <v>1680</v>
      </c>
      <c r="E677" s="262">
        <v>2200</v>
      </c>
      <c r="F677" s="313">
        <v>41514</v>
      </c>
      <c r="G677" s="262">
        <v>2200</v>
      </c>
      <c r="H677" s="262">
        <f t="shared" si="12"/>
        <v>0</v>
      </c>
      <c r="I677" s="54"/>
      <c r="J677" s="54"/>
      <c r="L677" s="641"/>
    </row>
    <row r="678" spans="1:12" x14ac:dyDescent="0.25">
      <c r="B678" s="553" t="s">
        <v>2078</v>
      </c>
      <c r="C678" s="553" t="s">
        <v>960</v>
      </c>
      <c r="D678" s="244" t="s">
        <v>768</v>
      </c>
      <c r="E678" s="262">
        <v>1318</v>
      </c>
      <c r="F678" s="313">
        <v>41514</v>
      </c>
      <c r="G678" s="262">
        <v>1318</v>
      </c>
      <c r="H678" s="262">
        <f t="shared" si="12"/>
        <v>0</v>
      </c>
      <c r="I678" s="54"/>
      <c r="J678" s="54"/>
      <c r="L678" s="641"/>
    </row>
    <row r="679" spans="1:12" x14ac:dyDescent="0.25">
      <c r="B679" s="553" t="s">
        <v>2079</v>
      </c>
      <c r="C679" s="553" t="s">
        <v>960</v>
      </c>
      <c r="D679" s="244" t="s">
        <v>609</v>
      </c>
      <c r="E679" s="262">
        <v>2168.5</v>
      </c>
      <c r="F679" s="313">
        <v>41516</v>
      </c>
      <c r="G679" s="262">
        <v>2168.5</v>
      </c>
      <c r="H679" s="262">
        <f t="shared" si="12"/>
        <v>0</v>
      </c>
      <c r="I679" s="54"/>
      <c r="J679" s="54"/>
      <c r="L679" s="641"/>
    </row>
    <row r="680" spans="1:12" x14ac:dyDescent="0.25">
      <c r="B680" s="553" t="s">
        <v>2080</v>
      </c>
      <c r="C680" s="553" t="s">
        <v>960</v>
      </c>
      <c r="D680" s="900" t="s">
        <v>1447</v>
      </c>
      <c r="E680" s="777">
        <v>800</v>
      </c>
      <c r="F680" s="313">
        <v>41516</v>
      </c>
      <c r="G680" s="262">
        <v>800</v>
      </c>
      <c r="H680" s="262">
        <f t="shared" si="12"/>
        <v>0</v>
      </c>
      <c r="I680" s="54"/>
      <c r="J680" s="54"/>
      <c r="L680" s="641"/>
    </row>
    <row r="681" spans="1:12" x14ac:dyDescent="0.25">
      <c r="B681" s="553" t="s">
        <v>2081</v>
      </c>
      <c r="C681" s="553" t="s">
        <v>960</v>
      </c>
      <c r="D681" s="244" t="s">
        <v>1451</v>
      </c>
      <c r="E681" s="262">
        <v>1374</v>
      </c>
      <c r="F681" s="313">
        <v>41514</v>
      </c>
      <c r="G681" s="262">
        <v>1374</v>
      </c>
      <c r="H681" s="262">
        <f t="shared" si="12"/>
        <v>0</v>
      </c>
      <c r="I681" s="54"/>
      <c r="J681" s="54"/>
      <c r="L681" s="641"/>
    </row>
    <row r="682" spans="1:12" x14ac:dyDescent="0.25">
      <c r="B682" s="553" t="s">
        <v>2082</v>
      </c>
      <c r="C682" s="553" t="s">
        <v>960</v>
      </c>
      <c r="D682" s="244" t="s">
        <v>628</v>
      </c>
      <c r="E682" s="262">
        <v>487</v>
      </c>
      <c r="F682" s="313">
        <v>41514</v>
      </c>
      <c r="G682" s="262">
        <v>487</v>
      </c>
      <c r="H682" s="262">
        <f t="shared" si="12"/>
        <v>0</v>
      </c>
      <c r="I682" s="54"/>
      <c r="J682" s="54"/>
      <c r="L682" s="641"/>
    </row>
    <row r="683" spans="1:12" x14ac:dyDescent="0.25">
      <c r="B683" s="553" t="s">
        <v>2083</v>
      </c>
      <c r="C683" s="553" t="s">
        <v>960</v>
      </c>
      <c r="D683" s="244" t="s">
        <v>682</v>
      </c>
      <c r="E683" s="262">
        <v>455</v>
      </c>
      <c r="F683" s="313">
        <v>41514</v>
      </c>
      <c r="G683" s="262">
        <v>455</v>
      </c>
      <c r="H683" s="262">
        <f t="shared" si="12"/>
        <v>0</v>
      </c>
      <c r="I683" s="54"/>
      <c r="J683" s="54"/>
      <c r="L683" s="641"/>
    </row>
    <row r="684" spans="1:12" x14ac:dyDescent="0.25">
      <c r="B684" s="553" t="s">
        <v>2084</v>
      </c>
      <c r="C684" s="553" t="s">
        <v>960</v>
      </c>
      <c r="D684" s="244" t="s">
        <v>69</v>
      </c>
      <c r="E684" s="262">
        <v>7272</v>
      </c>
      <c r="F684" s="313">
        <v>41514</v>
      </c>
      <c r="G684" s="262">
        <v>7272</v>
      </c>
      <c r="H684" s="262">
        <f t="shared" si="12"/>
        <v>0</v>
      </c>
      <c r="I684" s="54"/>
      <c r="J684" s="54"/>
      <c r="L684" s="641"/>
    </row>
    <row r="685" spans="1:12" x14ac:dyDescent="0.25">
      <c r="B685" s="553" t="s">
        <v>2085</v>
      </c>
      <c r="C685" s="553" t="s">
        <v>960</v>
      </c>
      <c r="D685" s="244" t="s">
        <v>1604</v>
      </c>
      <c r="E685" s="262">
        <v>5922</v>
      </c>
      <c r="F685" s="313">
        <v>41514</v>
      </c>
      <c r="G685" s="262">
        <v>5922</v>
      </c>
      <c r="H685" s="262">
        <f t="shared" si="12"/>
        <v>0</v>
      </c>
      <c r="I685" s="54"/>
      <c r="J685" s="54"/>
      <c r="L685" s="641"/>
    </row>
    <row r="686" spans="1:12" x14ac:dyDescent="0.25">
      <c r="B686" s="553" t="s">
        <v>2086</v>
      </c>
      <c r="C686" s="553" t="s">
        <v>960</v>
      </c>
      <c r="D686" s="244" t="s">
        <v>1445</v>
      </c>
      <c r="E686" s="262">
        <v>782.5</v>
      </c>
      <c r="F686" s="313">
        <v>41515</v>
      </c>
      <c r="G686" s="262">
        <v>782.5</v>
      </c>
      <c r="H686" s="262">
        <f t="shared" si="12"/>
        <v>0</v>
      </c>
      <c r="I686" s="54"/>
      <c r="J686" s="54"/>
      <c r="L686" s="641"/>
    </row>
    <row r="687" spans="1:12" x14ac:dyDescent="0.25">
      <c r="B687" s="553" t="s">
        <v>2087</v>
      </c>
      <c r="C687" s="553" t="s">
        <v>960</v>
      </c>
      <c r="D687" s="244" t="s">
        <v>15</v>
      </c>
      <c r="E687" s="262">
        <v>13588</v>
      </c>
      <c r="F687" s="313"/>
      <c r="H687" s="262">
        <f t="shared" si="12"/>
        <v>13588</v>
      </c>
      <c r="I687" s="54"/>
      <c r="J687" s="54"/>
      <c r="L687" s="641"/>
    </row>
    <row r="688" spans="1:12" x14ac:dyDescent="0.25">
      <c r="B688" s="553" t="s">
        <v>2088</v>
      </c>
      <c r="C688" s="553" t="s">
        <v>960</v>
      </c>
      <c r="D688" s="244" t="s">
        <v>614</v>
      </c>
      <c r="E688" s="262">
        <v>1600</v>
      </c>
      <c r="F688" s="313">
        <v>41515</v>
      </c>
      <c r="G688" s="262">
        <v>1600</v>
      </c>
      <c r="H688" s="262">
        <f t="shared" si="12"/>
        <v>0</v>
      </c>
      <c r="I688" s="54"/>
      <c r="J688" s="54"/>
      <c r="L688" s="641"/>
    </row>
    <row r="689" spans="1:12" x14ac:dyDescent="0.25">
      <c r="A689" s="340">
        <v>41515</v>
      </c>
      <c r="B689" s="553" t="s">
        <v>2089</v>
      </c>
      <c r="C689" s="553" t="s">
        <v>960</v>
      </c>
      <c r="D689" s="244" t="s">
        <v>573</v>
      </c>
      <c r="E689" s="262">
        <v>1919</v>
      </c>
      <c r="F689" s="313">
        <v>41515</v>
      </c>
      <c r="G689" s="262">
        <v>1919</v>
      </c>
      <c r="H689" s="262">
        <f t="shared" si="12"/>
        <v>0</v>
      </c>
      <c r="I689" s="54"/>
      <c r="J689" s="54"/>
      <c r="L689" s="641"/>
    </row>
    <row r="690" spans="1:12" x14ac:dyDescent="0.25">
      <c r="B690" s="553" t="s">
        <v>2090</v>
      </c>
      <c r="C690" s="553" t="s">
        <v>960</v>
      </c>
      <c r="D690" s="244" t="s">
        <v>5</v>
      </c>
      <c r="E690" s="262">
        <v>1380</v>
      </c>
      <c r="F690" s="313"/>
      <c r="H690" s="262">
        <f t="shared" si="12"/>
        <v>1380</v>
      </c>
      <c r="I690" s="54"/>
      <c r="J690" s="54"/>
      <c r="L690" s="641"/>
    </row>
    <row r="691" spans="1:12" x14ac:dyDescent="0.25">
      <c r="B691" s="553" t="s">
        <v>2091</v>
      </c>
      <c r="C691" s="553" t="s">
        <v>960</v>
      </c>
      <c r="D691" s="244" t="s">
        <v>446</v>
      </c>
      <c r="E691" s="262">
        <v>8073</v>
      </c>
      <c r="F691" s="313">
        <v>41516</v>
      </c>
      <c r="G691" s="262">
        <v>8073</v>
      </c>
      <c r="H691" s="262">
        <f t="shared" si="12"/>
        <v>0</v>
      </c>
      <c r="I691" s="54"/>
      <c r="J691" s="54"/>
      <c r="L691" s="641"/>
    </row>
    <row r="692" spans="1:12" x14ac:dyDescent="0.25">
      <c r="B692" s="553" t="s">
        <v>2092</v>
      </c>
      <c r="C692" s="553" t="s">
        <v>960</v>
      </c>
      <c r="D692" s="244" t="s">
        <v>1447</v>
      </c>
      <c r="E692" s="262">
        <v>826</v>
      </c>
      <c r="F692" s="313">
        <v>41516</v>
      </c>
      <c r="G692" s="262">
        <v>826</v>
      </c>
      <c r="H692" s="262">
        <f t="shared" si="12"/>
        <v>0</v>
      </c>
      <c r="I692" s="54"/>
      <c r="J692" s="54"/>
      <c r="L692" s="641"/>
    </row>
    <row r="693" spans="1:12" x14ac:dyDescent="0.25">
      <c r="B693" s="553" t="s">
        <v>50</v>
      </c>
      <c r="C693" s="553" t="s">
        <v>960</v>
      </c>
      <c r="D693" s="244" t="s">
        <v>633</v>
      </c>
      <c r="E693" s="262">
        <v>2143.6</v>
      </c>
      <c r="F693" s="313">
        <v>41517</v>
      </c>
      <c r="G693" s="262">
        <v>2143.6</v>
      </c>
      <c r="H693" s="262">
        <f t="shared" si="12"/>
        <v>0</v>
      </c>
      <c r="I693" s="54"/>
      <c r="J693" s="54"/>
      <c r="L693" s="641"/>
    </row>
    <row r="694" spans="1:12" x14ac:dyDescent="0.25">
      <c r="B694" s="553" t="s">
        <v>2093</v>
      </c>
      <c r="C694" s="553" t="s">
        <v>960</v>
      </c>
      <c r="D694" s="244" t="s">
        <v>562</v>
      </c>
      <c r="E694" s="262">
        <v>1163</v>
      </c>
      <c r="F694" s="313">
        <v>41516</v>
      </c>
      <c r="G694" s="262">
        <v>1163</v>
      </c>
      <c r="H694" s="262">
        <f t="shared" si="12"/>
        <v>0</v>
      </c>
      <c r="I694" s="54"/>
      <c r="J694" s="54"/>
      <c r="L694" s="641"/>
    </row>
    <row r="695" spans="1:12" x14ac:dyDescent="0.25">
      <c r="B695" s="553" t="s">
        <v>2094</v>
      </c>
      <c r="C695" s="553" t="s">
        <v>960</v>
      </c>
      <c r="D695" s="244" t="s">
        <v>3</v>
      </c>
      <c r="E695" s="262">
        <v>4407.5</v>
      </c>
      <c r="F695" s="313">
        <v>41515</v>
      </c>
      <c r="G695" s="262">
        <v>4407.5</v>
      </c>
      <c r="H695" s="262">
        <f t="shared" si="12"/>
        <v>0</v>
      </c>
      <c r="I695" s="54"/>
      <c r="J695" s="54"/>
      <c r="L695" s="641"/>
    </row>
    <row r="696" spans="1:12" x14ac:dyDescent="0.25">
      <c r="B696" s="553" t="s">
        <v>2095</v>
      </c>
      <c r="C696" s="553" t="s">
        <v>960</v>
      </c>
      <c r="D696" s="244" t="s">
        <v>604</v>
      </c>
      <c r="E696" s="262">
        <v>551</v>
      </c>
      <c r="F696" s="313"/>
      <c r="H696" s="262">
        <f t="shared" si="12"/>
        <v>551</v>
      </c>
      <c r="I696" s="54"/>
      <c r="J696" s="54"/>
      <c r="L696" s="641"/>
    </row>
    <row r="697" spans="1:12" x14ac:dyDescent="0.25">
      <c r="B697" s="553" t="s">
        <v>2096</v>
      </c>
      <c r="C697" s="553" t="s">
        <v>960</v>
      </c>
      <c r="D697" s="244" t="s">
        <v>791</v>
      </c>
      <c r="E697" s="262">
        <v>4516</v>
      </c>
      <c r="F697" s="313">
        <v>41515</v>
      </c>
      <c r="G697" s="262">
        <v>4516</v>
      </c>
      <c r="H697" s="262">
        <f t="shared" si="12"/>
        <v>0</v>
      </c>
      <c r="I697" s="54"/>
      <c r="J697" s="54"/>
      <c r="L697" s="641"/>
    </row>
    <row r="698" spans="1:12" x14ac:dyDescent="0.25">
      <c r="B698" s="553" t="s">
        <v>2097</v>
      </c>
      <c r="C698" s="553" t="s">
        <v>960</v>
      </c>
      <c r="D698" s="244" t="s">
        <v>573</v>
      </c>
      <c r="E698" s="262">
        <v>618.5</v>
      </c>
      <c r="F698" s="313">
        <v>41515</v>
      </c>
      <c r="G698" s="262">
        <v>618.5</v>
      </c>
      <c r="H698" s="262">
        <f t="shared" si="12"/>
        <v>0</v>
      </c>
      <c r="I698" s="54"/>
      <c r="J698" s="54"/>
      <c r="L698" s="641"/>
    </row>
    <row r="699" spans="1:12" x14ac:dyDescent="0.25">
      <c r="B699" s="553" t="s">
        <v>2098</v>
      </c>
      <c r="C699" s="553" t="s">
        <v>960</v>
      </c>
      <c r="D699" s="244" t="s">
        <v>69</v>
      </c>
      <c r="E699" s="262">
        <v>6908</v>
      </c>
      <c r="F699" s="313">
        <v>41515</v>
      </c>
      <c r="G699" s="262">
        <v>6908</v>
      </c>
      <c r="H699" s="262">
        <f t="shared" si="12"/>
        <v>0</v>
      </c>
      <c r="I699" s="54"/>
      <c r="J699" s="54"/>
      <c r="L699" s="641"/>
    </row>
    <row r="700" spans="1:12" x14ac:dyDescent="0.25">
      <c r="B700" s="553" t="s">
        <v>2099</v>
      </c>
      <c r="C700" s="553" t="s">
        <v>960</v>
      </c>
      <c r="D700" s="244" t="s">
        <v>1453</v>
      </c>
      <c r="E700" s="262">
        <v>5973.5</v>
      </c>
      <c r="F700" s="313">
        <v>41515</v>
      </c>
      <c r="G700" s="262">
        <v>5973.5</v>
      </c>
      <c r="H700" s="262">
        <f t="shared" si="12"/>
        <v>0</v>
      </c>
      <c r="I700" s="54"/>
      <c r="J700" s="54"/>
      <c r="L700" s="641"/>
    </row>
    <row r="701" spans="1:12" x14ac:dyDescent="0.25">
      <c r="B701" s="553" t="s">
        <v>2100</v>
      </c>
      <c r="C701" s="553" t="s">
        <v>960</v>
      </c>
      <c r="D701" s="244" t="s">
        <v>628</v>
      </c>
      <c r="E701" s="262">
        <v>500.5</v>
      </c>
      <c r="F701" s="313">
        <v>41515</v>
      </c>
      <c r="G701" s="262">
        <v>500.5</v>
      </c>
      <c r="H701" s="262">
        <f t="shared" si="12"/>
        <v>0</v>
      </c>
      <c r="I701" s="54"/>
      <c r="J701" s="54"/>
      <c r="L701" s="641"/>
    </row>
    <row r="702" spans="1:12" x14ac:dyDescent="0.25">
      <c r="B702" s="553" t="s">
        <v>2101</v>
      </c>
      <c r="C702" s="553" t="s">
        <v>960</v>
      </c>
      <c r="D702" s="244" t="s">
        <v>682</v>
      </c>
      <c r="E702" s="262">
        <v>263</v>
      </c>
      <c r="F702" s="313">
        <v>41515</v>
      </c>
      <c r="G702" s="262">
        <v>263</v>
      </c>
      <c r="H702" s="262">
        <f t="shared" si="12"/>
        <v>0</v>
      </c>
      <c r="I702" s="54"/>
      <c r="J702" s="54"/>
      <c r="L702" s="641"/>
    </row>
    <row r="703" spans="1:12" x14ac:dyDescent="0.25">
      <c r="B703" s="553" t="s">
        <v>54</v>
      </c>
      <c r="C703" s="553" t="s">
        <v>960</v>
      </c>
      <c r="D703" s="244" t="s">
        <v>1500</v>
      </c>
      <c r="E703" s="262">
        <v>1124</v>
      </c>
      <c r="F703" s="313">
        <v>41515</v>
      </c>
      <c r="G703" s="262">
        <v>1224</v>
      </c>
      <c r="H703" s="262">
        <f t="shared" si="12"/>
        <v>-100</v>
      </c>
      <c r="I703" s="54"/>
      <c r="J703" s="54"/>
    </row>
    <row r="704" spans="1:12" x14ac:dyDescent="0.25">
      <c r="B704" s="553" t="s">
        <v>2102</v>
      </c>
      <c r="C704" s="553" t="s">
        <v>960</v>
      </c>
      <c r="D704" s="244" t="s">
        <v>624</v>
      </c>
      <c r="E704" s="262">
        <v>1470</v>
      </c>
      <c r="F704" s="313">
        <v>41515</v>
      </c>
      <c r="G704" s="262">
        <v>1470</v>
      </c>
      <c r="H704" s="262">
        <f t="shared" si="12"/>
        <v>0</v>
      </c>
      <c r="I704" s="54"/>
      <c r="J704" s="54"/>
    </row>
    <row r="705" spans="1:10" x14ac:dyDescent="0.25">
      <c r="B705" s="553" t="s">
        <v>2103</v>
      </c>
      <c r="C705" s="553" t="s">
        <v>960</v>
      </c>
      <c r="D705" s="244" t="s">
        <v>1454</v>
      </c>
      <c r="E705" s="262">
        <v>815.5</v>
      </c>
      <c r="F705" s="313">
        <v>41515</v>
      </c>
      <c r="G705" s="262">
        <v>815.5</v>
      </c>
      <c r="H705" s="262">
        <f t="shared" si="12"/>
        <v>0</v>
      </c>
      <c r="I705" s="54"/>
      <c r="J705" s="54"/>
    </row>
    <row r="706" spans="1:10" x14ac:dyDescent="0.25">
      <c r="B706" s="553" t="s">
        <v>2104</v>
      </c>
      <c r="C706" s="553" t="s">
        <v>960</v>
      </c>
      <c r="D706" s="244" t="s">
        <v>739</v>
      </c>
      <c r="E706" s="262">
        <v>2520</v>
      </c>
      <c r="F706" s="313">
        <v>41517</v>
      </c>
      <c r="G706" s="262">
        <v>2520</v>
      </c>
      <c r="H706" s="262">
        <f t="shared" si="12"/>
        <v>0</v>
      </c>
      <c r="I706" s="54"/>
      <c r="J706" s="54"/>
    </row>
    <row r="707" spans="1:10" x14ac:dyDescent="0.25">
      <c r="B707" s="553" t="s">
        <v>2105</v>
      </c>
      <c r="C707" s="553" t="s">
        <v>960</v>
      </c>
      <c r="D707" s="244" t="s">
        <v>567</v>
      </c>
      <c r="E707" s="262">
        <v>1121.28</v>
      </c>
      <c r="F707" s="313"/>
      <c r="H707" s="262">
        <f t="shared" si="12"/>
        <v>1121.28</v>
      </c>
      <c r="I707" s="54"/>
      <c r="J707" s="54"/>
    </row>
    <row r="708" spans="1:10" x14ac:dyDescent="0.25">
      <c r="B708" s="553" t="s">
        <v>2106</v>
      </c>
      <c r="C708" s="553" t="s">
        <v>960</v>
      </c>
      <c r="D708" s="244" t="s">
        <v>567</v>
      </c>
      <c r="E708" s="262">
        <v>871.68</v>
      </c>
      <c r="F708" s="313"/>
      <c r="H708" s="262">
        <f t="shared" si="12"/>
        <v>871.68</v>
      </c>
      <c r="I708" s="54"/>
      <c r="J708" s="54"/>
    </row>
    <row r="709" spans="1:10" x14ac:dyDescent="0.25">
      <c r="A709" s="575"/>
      <c r="B709" s="553" t="s">
        <v>2129</v>
      </c>
      <c r="C709" s="553" t="s">
        <v>960</v>
      </c>
      <c r="D709" s="748" t="s">
        <v>1445</v>
      </c>
      <c r="E709" s="133">
        <v>1116</v>
      </c>
      <c r="F709" s="471">
        <v>41515</v>
      </c>
      <c r="G709" s="133">
        <v>1116</v>
      </c>
      <c r="H709" s="133">
        <f t="shared" si="12"/>
        <v>0</v>
      </c>
      <c r="I709" s="54"/>
      <c r="J709" s="54"/>
    </row>
    <row r="710" spans="1:10" x14ac:dyDescent="0.25">
      <c r="A710" s="575"/>
      <c r="B710" s="553" t="s">
        <v>2130</v>
      </c>
      <c r="C710" s="553" t="s">
        <v>960</v>
      </c>
      <c r="D710" s="748" t="s">
        <v>1443</v>
      </c>
      <c r="E710" s="133">
        <v>1400</v>
      </c>
      <c r="F710" s="471">
        <v>41515</v>
      </c>
      <c r="G710" s="133">
        <v>1400</v>
      </c>
      <c r="H710" s="133">
        <f t="shared" si="12"/>
        <v>0</v>
      </c>
      <c r="I710" s="54"/>
      <c r="J710" s="54"/>
    </row>
    <row r="711" spans="1:10" x14ac:dyDescent="0.25">
      <c r="A711" s="575"/>
      <c r="B711" s="553" t="s">
        <v>2131</v>
      </c>
      <c r="C711" s="553" t="s">
        <v>960</v>
      </c>
      <c r="D711" s="748" t="s">
        <v>614</v>
      </c>
      <c r="E711" s="133">
        <v>2000</v>
      </c>
      <c r="F711" s="471">
        <v>41515</v>
      </c>
      <c r="G711" s="133">
        <v>2000</v>
      </c>
      <c r="H711" s="133">
        <f t="shared" si="12"/>
        <v>0</v>
      </c>
      <c r="I711" s="54"/>
      <c r="J711" s="54"/>
    </row>
    <row r="712" spans="1:10" x14ac:dyDescent="0.25">
      <c r="A712" s="575"/>
      <c r="B712" s="553" t="s">
        <v>2132</v>
      </c>
      <c r="C712" s="553" t="s">
        <v>960</v>
      </c>
      <c r="D712" s="748" t="s">
        <v>105</v>
      </c>
      <c r="E712" s="133">
        <v>2475</v>
      </c>
      <c r="F712" s="471"/>
      <c r="G712" s="133"/>
      <c r="H712" s="133">
        <f t="shared" si="12"/>
        <v>2475</v>
      </c>
      <c r="I712" s="54"/>
      <c r="J712" s="54"/>
    </row>
    <row r="713" spans="1:10" x14ac:dyDescent="0.25">
      <c r="A713" s="575">
        <v>41516</v>
      </c>
      <c r="B713" s="553" t="s">
        <v>2133</v>
      </c>
      <c r="C713" s="553" t="s">
        <v>960</v>
      </c>
      <c r="D713" s="748" t="s">
        <v>2213</v>
      </c>
      <c r="E713" s="133">
        <v>2629.5</v>
      </c>
      <c r="F713" s="471">
        <v>41516</v>
      </c>
      <c r="G713" s="133">
        <v>2629.5</v>
      </c>
      <c r="H713" s="133">
        <f t="shared" si="12"/>
        <v>0</v>
      </c>
      <c r="I713" s="54"/>
      <c r="J713" s="54"/>
    </row>
    <row r="714" spans="1:10" x14ac:dyDescent="0.25">
      <c r="A714" s="575"/>
      <c r="B714" s="553" t="s">
        <v>2134</v>
      </c>
      <c r="C714" s="553" t="s">
        <v>960</v>
      </c>
      <c r="D714" s="748" t="s">
        <v>622</v>
      </c>
      <c r="E714" s="133">
        <v>6650.8</v>
      </c>
      <c r="F714" s="471">
        <v>41516</v>
      </c>
      <c r="G714" s="133">
        <v>6650.8</v>
      </c>
      <c r="H714" s="133">
        <f t="shared" si="12"/>
        <v>0</v>
      </c>
      <c r="I714" s="54"/>
      <c r="J714" s="54"/>
    </row>
    <row r="715" spans="1:10" x14ac:dyDescent="0.25">
      <c r="A715" s="575"/>
      <c r="B715" s="553" t="s">
        <v>2135</v>
      </c>
      <c r="C715" s="553" t="s">
        <v>960</v>
      </c>
      <c r="D715" s="748" t="s">
        <v>675</v>
      </c>
      <c r="E715" s="133">
        <v>24166</v>
      </c>
      <c r="F715" s="471"/>
      <c r="G715" s="133"/>
      <c r="H715" s="133">
        <f t="shared" si="12"/>
        <v>24166</v>
      </c>
      <c r="I715" s="54"/>
      <c r="J715" s="54"/>
    </row>
    <row r="716" spans="1:10" x14ac:dyDescent="0.25">
      <c r="A716" s="575"/>
      <c r="B716" s="553" t="s">
        <v>2136</v>
      </c>
      <c r="C716" s="553" t="s">
        <v>960</v>
      </c>
      <c r="D716" s="748" t="s">
        <v>573</v>
      </c>
      <c r="E716" s="133">
        <v>2958</v>
      </c>
      <c r="F716" s="471">
        <v>41516</v>
      </c>
      <c r="G716" s="133">
        <v>2958</v>
      </c>
      <c r="H716" s="133">
        <f t="shared" si="12"/>
        <v>0</v>
      </c>
      <c r="I716" s="54"/>
      <c r="J716" s="54"/>
    </row>
    <row r="717" spans="1:10" x14ac:dyDescent="0.25">
      <c r="A717" s="575"/>
      <c r="B717" s="553" t="s">
        <v>2137</v>
      </c>
      <c r="C717" s="553" t="s">
        <v>960</v>
      </c>
      <c r="D717" s="748" t="s">
        <v>633</v>
      </c>
      <c r="E717" s="133">
        <v>3542</v>
      </c>
      <c r="F717" s="471">
        <v>41517</v>
      </c>
      <c r="G717" s="133">
        <v>3542</v>
      </c>
      <c r="H717" s="133">
        <f t="shared" si="12"/>
        <v>0</v>
      </c>
      <c r="I717" s="54"/>
      <c r="J717" s="54"/>
    </row>
    <row r="718" spans="1:10" x14ac:dyDescent="0.25">
      <c r="A718" s="575"/>
      <c r="B718" s="553" t="s">
        <v>2138</v>
      </c>
      <c r="C718" s="553" t="s">
        <v>960</v>
      </c>
      <c r="D718" s="748" t="s">
        <v>1447</v>
      </c>
      <c r="E718" s="133">
        <v>1212</v>
      </c>
      <c r="F718" s="471"/>
      <c r="G718" s="133"/>
      <c r="H718" s="133">
        <f t="shared" ref="H718:H726" si="13">E718-G718</f>
        <v>1212</v>
      </c>
      <c r="I718" s="54"/>
      <c r="J718" s="54"/>
    </row>
    <row r="719" spans="1:10" x14ac:dyDescent="0.25">
      <c r="A719" s="575"/>
      <c r="B719" s="553" t="s">
        <v>2139</v>
      </c>
      <c r="C719" s="553" t="s">
        <v>960</v>
      </c>
      <c r="D719" s="748" t="s">
        <v>625</v>
      </c>
      <c r="E719" s="133">
        <v>402</v>
      </c>
      <c r="F719" s="471">
        <v>41516</v>
      </c>
      <c r="G719" s="133">
        <v>402</v>
      </c>
      <c r="H719" s="133">
        <f t="shared" si="13"/>
        <v>0</v>
      </c>
      <c r="I719" s="54"/>
      <c r="J719" s="54"/>
    </row>
    <row r="720" spans="1:10" x14ac:dyDescent="0.25">
      <c r="A720" s="575"/>
      <c r="B720" s="553" t="s">
        <v>2140</v>
      </c>
      <c r="C720" s="553" t="s">
        <v>960</v>
      </c>
      <c r="D720" s="748" t="s">
        <v>1449</v>
      </c>
      <c r="E720" s="133">
        <v>837.5</v>
      </c>
      <c r="F720" s="471">
        <v>41516</v>
      </c>
      <c r="G720" s="133">
        <v>837.5</v>
      </c>
      <c r="H720" s="133">
        <f t="shared" si="13"/>
        <v>0</v>
      </c>
      <c r="I720" s="54"/>
      <c r="J720" s="54"/>
    </row>
    <row r="721" spans="1:10" x14ac:dyDescent="0.25">
      <c r="A721" s="575"/>
      <c r="B721" s="553" t="s">
        <v>2141</v>
      </c>
      <c r="C721" s="553" t="s">
        <v>960</v>
      </c>
      <c r="D721" s="748" t="s">
        <v>618</v>
      </c>
      <c r="E721" s="133">
        <v>1149</v>
      </c>
      <c r="F721" s="471">
        <v>41516</v>
      </c>
      <c r="G721" s="133">
        <v>1149</v>
      </c>
      <c r="H721" s="133">
        <f t="shared" si="13"/>
        <v>0</v>
      </c>
      <c r="I721" s="54"/>
      <c r="J721" s="54"/>
    </row>
    <row r="722" spans="1:10" x14ac:dyDescent="0.25">
      <c r="A722" s="575"/>
      <c r="B722" s="553" t="s">
        <v>2142</v>
      </c>
      <c r="C722" s="553" t="s">
        <v>960</v>
      </c>
      <c r="D722" s="748" t="s">
        <v>69</v>
      </c>
      <c r="E722" s="133">
        <v>6180</v>
      </c>
      <c r="F722" s="471">
        <v>41516</v>
      </c>
      <c r="G722" s="133">
        <v>6180</v>
      </c>
      <c r="H722" s="133">
        <f t="shared" si="13"/>
        <v>0</v>
      </c>
      <c r="I722" s="54"/>
      <c r="J722" s="54"/>
    </row>
    <row r="723" spans="1:10" x14ac:dyDescent="0.25">
      <c r="A723" s="575"/>
      <c r="B723" s="553" t="s">
        <v>2143</v>
      </c>
      <c r="C723" s="553" t="s">
        <v>960</v>
      </c>
      <c r="D723" s="748" t="s">
        <v>1448</v>
      </c>
      <c r="E723" s="133">
        <v>1551</v>
      </c>
      <c r="F723" s="471">
        <v>41516</v>
      </c>
      <c r="G723" s="133">
        <v>1551</v>
      </c>
      <c r="H723" s="133">
        <f t="shared" si="13"/>
        <v>0</v>
      </c>
      <c r="I723" s="54"/>
      <c r="J723" s="54"/>
    </row>
    <row r="724" spans="1:10" x14ac:dyDescent="0.25">
      <c r="A724" s="575"/>
      <c r="B724" s="553" t="s">
        <v>2144</v>
      </c>
      <c r="C724" s="553" t="s">
        <v>960</v>
      </c>
      <c r="D724" s="748" t="s">
        <v>1633</v>
      </c>
      <c r="E724" s="133">
        <v>954</v>
      </c>
      <c r="F724" s="471">
        <v>41516</v>
      </c>
      <c r="G724" s="133">
        <v>954</v>
      </c>
      <c r="H724" s="133">
        <f t="shared" si="13"/>
        <v>0</v>
      </c>
      <c r="I724" s="54"/>
      <c r="J724" s="54"/>
    </row>
    <row r="725" spans="1:10" x14ac:dyDescent="0.25">
      <c r="A725" s="575"/>
      <c r="B725" s="553" t="s">
        <v>2145</v>
      </c>
      <c r="C725" s="553" t="s">
        <v>960</v>
      </c>
      <c r="D725" s="748" t="s">
        <v>1451</v>
      </c>
      <c r="E725" s="133">
        <v>1518</v>
      </c>
      <c r="F725" s="471">
        <v>41516</v>
      </c>
      <c r="G725" s="133">
        <v>1518</v>
      </c>
      <c r="H725" s="133">
        <f t="shared" si="13"/>
        <v>0</v>
      </c>
      <c r="I725" s="54"/>
      <c r="J725" s="54"/>
    </row>
    <row r="726" spans="1:10" x14ac:dyDescent="0.25">
      <c r="A726" s="575"/>
      <c r="B726" s="553" t="s">
        <v>2146</v>
      </c>
      <c r="C726" s="553" t="s">
        <v>960</v>
      </c>
      <c r="D726" s="748" t="s">
        <v>446</v>
      </c>
      <c r="E726" s="133">
        <v>34053.699999999997</v>
      </c>
      <c r="F726" s="471"/>
      <c r="G726" s="133"/>
      <c r="H726" s="133">
        <f t="shared" si="13"/>
        <v>34053.699999999997</v>
      </c>
      <c r="I726" s="54"/>
      <c r="J726" s="54"/>
    </row>
    <row r="727" spans="1:10" x14ac:dyDescent="0.25">
      <c r="A727" s="575"/>
      <c r="B727" s="553" t="s">
        <v>2147</v>
      </c>
      <c r="C727" s="553" t="s">
        <v>960</v>
      </c>
      <c r="D727" s="748" t="s">
        <v>628</v>
      </c>
      <c r="E727" s="133">
        <v>393</v>
      </c>
      <c r="F727" s="471">
        <v>41516</v>
      </c>
      <c r="G727" s="133">
        <v>393</v>
      </c>
      <c r="H727" s="133">
        <f t="shared" si="12"/>
        <v>0</v>
      </c>
      <c r="I727" s="54"/>
      <c r="J727" s="54"/>
    </row>
    <row r="728" spans="1:10" x14ac:dyDescent="0.25">
      <c r="A728" s="575"/>
      <c r="B728" s="553" t="s">
        <v>2148</v>
      </c>
      <c r="C728" s="553" t="s">
        <v>960</v>
      </c>
      <c r="D728" s="748" t="s">
        <v>682</v>
      </c>
      <c r="E728" s="133">
        <v>249.5</v>
      </c>
      <c r="F728" s="471">
        <v>41516</v>
      </c>
      <c r="G728" s="133">
        <v>249.5</v>
      </c>
      <c r="H728" s="133">
        <f t="shared" si="12"/>
        <v>0</v>
      </c>
      <c r="I728" s="54"/>
      <c r="J728" s="54"/>
    </row>
    <row r="729" spans="1:10" x14ac:dyDescent="0.25">
      <c r="A729" s="575"/>
      <c r="B729" s="553" t="s">
        <v>2149</v>
      </c>
      <c r="C729" s="553" t="s">
        <v>960</v>
      </c>
      <c r="D729" s="748" t="s">
        <v>1500</v>
      </c>
      <c r="E729" s="133">
        <v>1047</v>
      </c>
      <c r="F729" s="471">
        <v>41516</v>
      </c>
      <c r="G729" s="133">
        <v>1047</v>
      </c>
      <c r="H729" s="133">
        <f t="shared" si="12"/>
        <v>0</v>
      </c>
      <c r="I729" s="54"/>
      <c r="J729" s="54"/>
    </row>
    <row r="730" spans="1:10" x14ac:dyDescent="0.25">
      <c r="A730" s="575"/>
      <c r="B730" s="553" t="s">
        <v>2150</v>
      </c>
      <c r="C730" s="553" t="s">
        <v>960</v>
      </c>
      <c r="D730" s="748" t="s">
        <v>5</v>
      </c>
      <c r="E730" s="133">
        <v>2760</v>
      </c>
      <c r="F730" s="471"/>
      <c r="G730" s="133"/>
      <c r="H730" s="133">
        <f t="shared" si="12"/>
        <v>2760</v>
      </c>
      <c r="I730" s="54"/>
      <c r="J730" s="54"/>
    </row>
    <row r="731" spans="1:10" x14ac:dyDescent="0.25">
      <c r="A731" s="575"/>
      <c r="B731" s="553" t="s">
        <v>2151</v>
      </c>
      <c r="C731" s="553" t="s">
        <v>960</v>
      </c>
      <c r="D731" s="748" t="s">
        <v>6</v>
      </c>
      <c r="E731" s="133">
        <v>332.5</v>
      </c>
      <c r="F731" s="471">
        <v>41517</v>
      </c>
      <c r="G731" s="133">
        <v>332.5</v>
      </c>
      <c r="H731" s="133">
        <f t="shared" si="12"/>
        <v>0</v>
      </c>
      <c r="I731" s="54"/>
      <c r="J731" s="54"/>
    </row>
    <row r="732" spans="1:10" x14ac:dyDescent="0.25">
      <c r="A732" s="575"/>
      <c r="B732" s="553" t="s">
        <v>2152</v>
      </c>
      <c r="C732" s="553" t="s">
        <v>960</v>
      </c>
      <c r="D732" s="748" t="s">
        <v>674</v>
      </c>
      <c r="E732" s="133">
        <v>2721.6</v>
      </c>
      <c r="F732" s="471"/>
      <c r="G732" s="133"/>
      <c r="H732" s="133">
        <f t="shared" si="12"/>
        <v>2721.6</v>
      </c>
      <c r="I732" s="54"/>
      <c r="J732" s="54"/>
    </row>
    <row r="733" spans="1:10" x14ac:dyDescent="0.25">
      <c r="A733" s="575"/>
      <c r="B733" s="553" t="s">
        <v>2153</v>
      </c>
      <c r="C733" s="553" t="s">
        <v>960</v>
      </c>
      <c r="D733" s="748" t="s">
        <v>619</v>
      </c>
      <c r="E733" s="133">
        <v>1314</v>
      </c>
      <c r="F733" s="471"/>
      <c r="G733" s="133"/>
      <c r="H733" s="133">
        <f t="shared" si="12"/>
        <v>1314</v>
      </c>
      <c r="I733" s="54"/>
      <c r="J733" s="54"/>
    </row>
    <row r="734" spans="1:10" x14ac:dyDescent="0.25">
      <c r="A734" s="575"/>
      <c r="B734" s="553" t="s">
        <v>2154</v>
      </c>
      <c r="C734" s="553" t="s">
        <v>960</v>
      </c>
      <c r="D734" s="748" t="s">
        <v>773</v>
      </c>
      <c r="E734" s="133">
        <v>4784</v>
      </c>
      <c r="F734" s="471"/>
      <c r="G734" s="133"/>
      <c r="H734" s="133">
        <f t="shared" si="12"/>
        <v>4784</v>
      </c>
      <c r="I734" s="54"/>
      <c r="J734" s="54"/>
    </row>
    <row r="735" spans="1:10" x14ac:dyDescent="0.25">
      <c r="A735" s="575"/>
      <c r="B735" s="553" t="s">
        <v>2155</v>
      </c>
      <c r="C735" s="553" t="s">
        <v>960</v>
      </c>
      <c r="D735" s="748" t="s">
        <v>604</v>
      </c>
      <c r="E735" s="133">
        <v>617.5</v>
      </c>
      <c r="F735" s="471">
        <v>41516</v>
      </c>
      <c r="G735" s="133">
        <v>617.5</v>
      </c>
      <c r="H735" s="133">
        <f t="shared" si="12"/>
        <v>0</v>
      </c>
      <c r="I735" s="54"/>
      <c r="J735" s="54"/>
    </row>
    <row r="736" spans="1:10" x14ac:dyDescent="0.25">
      <c r="A736" s="575">
        <v>41517</v>
      </c>
      <c r="B736" s="553" t="s">
        <v>2156</v>
      </c>
      <c r="C736" s="553" t="s">
        <v>960</v>
      </c>
      <c r="D736" s="748" t="s">
        <v>1445</v>
      </c>
      <c r="E736" s="133">
        <v>907</v>
      </c>
      <c r="F736" s="471">
        <v>41517</v>
      </c>
      <c r="G736" s="133">
        <v>907</v>
      </c>
      <c r="H736" s="133">
        <f t="shared" ref="H736:H744" si="14">E736-G736</f>
        <v>0</v>
      </c>
      <c r="I736" s="54"/>
      <c r="J736" s="54"/>
    </row>
    <row r="737" spans="1:10" x14ac:dyDescent="0.25">
      <c r="A737" s="575"/>
      <c r="B737" s="553" t="s">
        <v>2157</v>
      </c>
      <c r="C737" s="553" t="s">
        <v>960</v>
      </c>
      <c r="D737" s="748" t="s">
        <v>13</v>
      </c>
      <c r="E737" s="133">
        <v>2048</v>
      </c>
      <c r="F737" s="471"/>
      <c r="G737" s="133"/>
      <c r="H737" s="133">
        <f t="shared" si="14"/>
        <v>2048</v>
      </c>
      <c r="I737" s="54"/>
      <c r="J737" s="54"/>
    </row>
    <row r="738" spans="1:10" x14ac:dyDescent="0.25">
      <c r="A738" s="575"/>
      <c r="B738" s="553" t="s">
        <v>2158</v>
      </c>
      <c r="C738" s="553" t="s">
        <v>960</v>
      </c>
      <c r="D738" s="748" t="s">
        <v>2263</v>
      </c>
      <c r="E738" s="133">
        <v>1606.5</v>
      </c>
      <c r="F738" s="471">
        <v>41517</v>
      </c>
      <c r="G738" s="133">
        <v>1606.5</v>
      </c>
      <c r="H738" s="133">
        <f t="shared" si="14"/>
        <v>0</v>
      </c>
      <c r="I738" s="54"/>
      <c r="J738" s="54"/>
    </row>
    <row r="739" spans="1:10" x14ac:dyDescent="0.25">
      <c r="A739" s="575"/>
      <c r="B739" s="553" t="s">
        <v>2159</v>
      </c>
      <c r="C739" s="553" t="s">
        <v>960</v>
      </c>
      <c r="D739" s="748" t="s">
        <v>614</v>
      </c>
      <c r="E739" s="133">
        <v>3200</v>
      </c>
      <c r="F739" s="471">
        <v>41517</v>
      </c>
      <c r="G739" s="133">
        <v>3200</v>
      </c>
      <c r="H739" s="133">
        <f t="shared" si="14"/>
        <v>0</v>
      </c>
      <c r="I739" s="54"/>
      <c r="J739" s="54"/>
    </row>
    <row r="740" spans="1:10" x14ac:dyDescent="0.25">
      <c r="A740" s="575"/>
      <c r="B740" s="553" t="s">
        <v>2160</v>
      </c>
      <c r="C740" s="553" t="s">
        <v>960</v>
      </c>
      <c r="D740" s="748" t="s">
        <v>1454</v>
      </c>
      <c r="E740" s="133">
        <v>1166.5</v>
      </c>
      <c r="F740" s="471">
        <v>41517</v>
      </c>
      <c r="G740" s="133">
        <v>1166.5</v>
      </c>
      <c r="H740" s="133">
        <f t="shared" si="14"/>
        <v>0</v>
      </c>
      <c r="I740" s="54"/>
      <c r="J740" s="54"/>
    </row>
    <row r="741" spans="1:10" x14ac:dyDescent="0.25">
      <c r="A741" s="575"/>
      <c r="B741" s="553" t="s">
        <v>2161</v>
      </c>
      <c r="C741" s="553" t="s">
        <v>960</v>
      </c>
      <c r="D741" s="748" t="s">
        <v>1443</v>
      </c>
      <c r="E741" s="133">
        <v>3600</v>
      </c>
      <c r="F741" s="471">
        <v>41517</v>
      </c>
      <c r="G741" s="133">
        <v>3600</v>
      </c>
      <c r="H741" s="133">
        <f t="shared" si="14"/>
        <v>0</v>
      </c>
      <c r="I741" s="54"/>
      <c r="J741" s="54"/>
    </row>
    <row r="742" spans="1:10" x14ac:dyDescent="0.25">
      <c r="A742" s="575"/>
      <c r="B742" s="553" t="s">
        <v>2162</v>
      </c>
      <c r="C742" s="553" t="s">
        <v>960</v>
      </c>
      <c r="D742" s="748" t="s">
        <v>44</v>
      </c>
      <c r="E742" s="133">
        <v>2754</v>
      </c>
      <c r="F742" s="471"/>
      <c r="G742" s="133"/>
      <c r="H742" s="133">
        <f t="shared" si="14"/>
        <v>2754</v>
      </c>
      <c r="I742" s="54"/>
      <c r="J742" s="54"/>
    </row>
    <row r="743" spans="1:10" x14ac:dyDescent="0.25">
      <c r="A743" s="575"/>
      <c r="B743" s="553" t="s">
        <v>2163</v>
      </c>
      <c r="C743" s="553" t="s">
        <v>960</v>
      </c>
      <c r="D743" s="748" t="s">
        <v>84</v>
      </c>
      <c r="E743" s="133">
        <v>1432</v>
      </c>
      <c r="F743" s="471"/>
      <c r="G743" s="133"/>
      <c r="H743" s="133">
        <f t="shared" si="14"/>
        <v>1432</v>
      </c>
      <c r="I743" s="54"/>
      <c r="J743" s="54"/>
    </row>
    <row r="744" spans="1:10" x14ac:dyDescent="0.25">
      <c r="A744" s="575"/>
      <c r="B744" s="553" t="s">
        <v>2164</v>
      </c>
      <c r="C744" s="553" t="s">
        <v>960</v>
      </c>
      <c r="D744" s="748" t="s">
        <v>446</v>
      </c>
      <c r="E744" s="133">
        <v>12254.9</v>
      </c>
      <c r="F744" s="471"/>
      <c r="G744" s="133"/>
      <c r="H744" s="133">
        <f t="shared" si="14"/>
        <v>12254.9</v>
      </c>
      <c r="I744" s="54"/>
      <c r="J744" s="54"/>
    </row>
    <row r="745" spans="1:10" x14ac:dyDescent="0.25">
      <c r="A745" s="575"/>
      <c r="B745" s="553" t="s">
        <v>2165</v>
      </c>
      <c r="C745" s="553" t="s">
        <v>960</v>
      </c>
      <c r="D745" s="748" t="s">
        <v>573</v>
      </c>
      <c r="E745" s="133">
        <v>7623.5</v>
      </c>
      <c r="F745" s="471">
        <v>41517</v>
      </c>
      <c r="G745" s="133">
        <v>7623.5</v>
      </c>
      <c r="H745" s="133">
        <f t="shared" si="12"/>
        <v>0</v>
      </c>
      <c r="I745" s="54"/>
      <c r="J745" s="54"/>
    </row>
    <row r="746" spans="1:10" x14ac:dyDescent="0.25">
      <c r="A746" s="575"/>
      <c r="B746" s="553" t="s">
        <v>2166</v>
      </c>
      <c r="C746" s="553" t="s">
        <v>960</v>
      </c>
      <c r="D746" s="748" t="s">
        <v>1532</v>
      </c>
      <c r="E746" s="133">
        <v>5423.5</v>
      </c>
      <c r="F746" s="471">
        <v>41517</v>
      </c>
      <c r="G746" s="133">
        <v>5423.5</v>
      </c>
      <c r="H746" s="133">
        <f t="shared" si="12"/>
        <v>0</v>
      </c>
      <c r="I746" s="54"/>
      <c r="J746" s="54"/>
    </row>
    <row r="747" spans="1:10" x14ac:dyDescent="0.25">
      <c r="A747" s="575"/>
      <c r="B747" s="553" t="s">
        <v>2167</v>
      </c>
      <c r="C747" s="553" t="s">
        <v>960</v>
      </c>
      <c r="D747" s="748" t="s">
        <v>29</v>
      </c>
      <c r="E747" s="133">
        <v>270.5</v>
      </c>
      <c r="F747" s="471"/>
      <c r="G747" s="133"/>
      <c r="H747" s="133">
        <f t="shared" si="12"/>
        <v>270.5</v>
      </c>
      <c r="I747" s="54"/>
      <c r="J747" s="54"/>
    </row>
    <row r="748" spans="1:10" x14ac:dyDescent="0.25">
      <c r="A748" s="575"/>
      <c r="B748" s="553" t="s">
        <v>2168</v>
      </c>
      <c r="C748" s="553" t="s">
        <v>960</v>
      </c>
      <c r="D748" s="905" t="s">
        <v>1450</v>
      </c>
      <c r="E748" s="906">
        <v>0</v>
      </c>
      <c r="F748" s="471"/>
      <c r="G748" s="133"/>
      <c r="H748" s="133">
        <f t="shared" si="12"/>
        <v>0</v>
      </c>
      <c r="I748" s="54"/>
      <c r="J748" s="54"/>
    </row>
    <row r="749" spans="1:10" x14ac:dyDescent="0.25">
      <c r="A749" s="575"/>
      <c r="B749" s="553" t="s">
        <v>2169</v>
      </c>
      <c r="C749" s="553" t="s">
        <v>960</v>
      </c>
      <c r="D749" s="748" t="s">
        <v>562</v>
      </c>
      <c r="E749" s="133">
        <v>1125.5</v>
      </c>
      <c r="F749" s="471"/>
      <c r="G749" s="133"/>
      <c r="H749" s="133">
        <f t="shared" si="12"/>
        <v>1125.5</v>
      </c>
      <c r="I749" s="54"/>
      <c r="J749" s="54"/>
    </row>
    <row r="750" spans="1:10" x14ac:dyDescent="0.25">
      <c r="A750" s="575"/>
      <c r="B750" s="553" t="s">
        <v>2170</v>
      </c>
      <c r="C750" s="553" t="s">
        <v>960</v>
      </c>
      <c r="D750" s="748" t="s">
        <v>1705</v>
      </c>
      <c r="E750" s="133">
        <v>2437</v>
      </c>
      <c r="F750" s="471">
        <v>41517</v>
      </c>
      <c r="G750" s="133">
        <v>2437</v>
      </c>
      <c r="H750" s="133">
        <f t="shared" si="12"/>
        <v>0</v>
      </c>
      <c r="I750" s="54"/>
      <c r="J750" s="54"/>
    </row>
    <row r="751" spans="1:10" x14ac:dyDescent="0.25">
      <c r="A751" s="575"/>
      <c r="B751" s="553" t="s">
        <v>2171</v>
      </c>
      <c r="C751" s="553" t="s">
        <v>960</v>
      </c>
      <c r="D751" s="748" t="s">
        <v>1449</v>
      </c>
      <c r="E751" s="133">
        <v>812.5</v>
      </c>
      <c r="F751" s="471">
        <v>41517</v>
      </c>
      <c r="G751" s="133">
        <v>812.5</v>
      </c>
      <c r="H751" s="133">
        <f t="shared" si="12"/>
        <v>0</v>
      </c>
      <c r="I751" s="54"/>
      <c r="J751" s="54"/>
    </row>
    <row r="752" spans="1:10" x14ac:dyDescent="0.25">
      <c r="A752" s="575"/>
      <c r="B752" s="553" t="s">
        <v>2172</v>
      </c>
      <c r="C752" s="553" t="s">
        <v>960</v>
      </c>
      <c r="D752" s="748" t="s">
        <v>5</v>
      </c>
      <c r="E752" s="133">
        <v>2760</v>
      </c>
      <c r="F752" s="471"/>
      <c r="G752" s="133"/>
      <c r="H752" s="133">
        <f t="shared" si="12"/>
        <v>2760</v>
      </c>
      <c r="I752" s="54"/>
      <c r="J752" s="54"/>
    </row>
    <row r="753" spans="1:10" x14ac:dyDescent="0.25">
      <c r="A753" s="575"/>
      <c r="B753" s="553" t="s">
        <v>2173</v>
      </c>
      <c r="C753" s="553" t="s">
        <v>960</v>
      </c>
      <c r="D753" s="748" t="s">
        <v>1447</v>
      </c>
      <c r="E753" s="133">
        <v>2686</v>
      </c>
      <c r="F753" s="471"/>
      <c r="G753" s="133"/>
      <c r="H753" s="133">
        <f t="shared" si="12"/>
        <v>2686</v>
      </c>
      <c r="I753" s="54"/>
      <c r="J753" s="54"/>
    </row>
    <row r="754" spans="1:10" x14ac:dyDescent="0.25">
      <c r="A754" s="575"/>
      <c r="B754" s="553" t="s">
        <v>2174</v>
      </c>
      <c r="C754" s="553" t="s">
        <v>960</v>
      </c>
      <c r="D754" s="748" t="s">
        <v>1453</v>
      </c>
      <c r="E754" s="133">
        <v>7618</v>
      </c>
      <c r="F754" s="471">
        <v>41517</v>
      </c>
      <c r="G754" s="133">
        <v>7618</v>
      </c>
      <c r="H754" s="133">
        <f t="shared" ref="H754:H762" si="15">E754-G754</f>
        <v>0</v>
      </c>
      <c r="I754" s="54"/>
      <c r="J754" s="54"/>
    </row>
    <row r="755" spans="1:10" x14ac:dyDescent="0.25">
      <c r="A755" s="575"/>
      <c r="B755" s="553" t="s">
        <v>2175</v>
      </c>
      <c r="C755" s="553" t="s">
        <v>960</v>
      </c>
      <c r="D755" s="748" t="s">
        <v>1448</v>
      </c>
      <c r="E755" s="133">
        <v>1835</v>
      </c>
      <c r="F755" s="471">
        <v>41517</v>
      </c>
      <c r="G755" s="133">
        <v>1835</v>
      </c>
      <c r="H755" s="133">
        <f t="shared" si="15"/>
        <v>0</v>
      </c>
      <c r="I755" s="54"/>
      <c r="J755" s="54"/>
    </row>
    <row r="756" spans="1:10" x14ac:dyDescent="0.25">
      <c r="A756" s="575"/>
      <c r="B756" s="553" t="s">
        <v>2176</v>
      </c>
      <c r="C756" s="553" t="s">
        <v>960</v>
      </c>
      <c r="D756" s="748" t="s">
        <v>1634</v>
      </c>
      <c r="E756" s="133">
        <v>1265</v>
      </c>
      <c r="F756" s="471">
        <v>41517</v>
      </c>
      <c r="G756" s="133">
        <v>1265</v>
      </c>
      <c r="H756" s="133">
        <f t="shared" si="15"/>
        <v>0</v>
      </c>
      <c r="I756" s="54"/>
      <c r="J756" s="54"/>
    </row>
    <row r="757" spans="1:10" x14ac:dyDescent="0.25">
      <c r="A757" s="575"/>
      <c r="B757" s="553" t="s">
        <v>2177</v>
      </c>
      <c r="C757" s="553" t="s">
        <v>960</v>
      </c>
      <c r="D757" s="748" t="s">
        <v>628</v>
      </c>
      <c r="E757" s="133">
        <v>2035</v>
      </c>
      <c r="F757" s="471">
        <v>41517</v>
      </c>
      <c r="G757" s="133">
        <v>2035</v>
      </c>
      <c r="H757" s="133">
        <f t="shared" si="15"/>
        <v>0</v>
      </c>
      <c r="I757" s="54"/>
      <c r="J757" s="54"/>
    </row>
    <row r="758" spans="1:10" x14ac:dyDescent="0.25">
      <c r="A758" s="575"/>
      <c r="B758" s="553" t="s">
        <v>2178</v>
      </c>
      <c r="C758" s="553" t="s">
        <v>960</v>
      </c>
      <c r="D758" s="748" t="s">
        <v>69</v>
      </c>
      <c r="E758" s="133">
        <v>7406</v>
      </c>
      <c r="F758" s="471">
        <v>41517</v>
      </c>
      <c r="G758" s="133">
        <v>7406</v>
      </c>
      <c r="H758" s="133">
        <f t="shared" si="15"/>
        <v>0</v>
      </c>
      <c r="I758" s="54"/>
      <c r="J758" s="54"/>
    </row>
    <row r="759" spans="1:10" x14ac:dyDescent="0.25">
      <c r="A759" s="575"/>
      <c r="B759" s="553" t="s">
        <v>2179</v>
      </c>
      <c r="C759" s="553" t="s">
        <v>960</v>
      </c>
      <c r="D759" s="748" t="s">
        <v>682</v>
      </c>
      <c r="E759" s="133">
        <v>595</v>
      </c>
      <c r="F759" s="471">
        <v>41517</v>
      </c>
      <c r="G759" s="133">
        <v>595</v>
      </c>
      <c r="H759" s="133">
        <f t="shared" si="15"/>
        <v>0</v>
      </c>
      <c r="I759" s="54"/>
      <c r="J759" s="54"/>
    </row>
    <row r="760" spans="1:10" x14ac:dyDescent="0.25">
      <c r="A760" s="575"/>
      <c r="B760" s="553" t="s">
        <v>2180</v>
      </c>
      <c r="C760" s="553" t="s">
        <v>960</v>
      </c>
      <c r="D760" s="748" t="s">
        <v>1500</v>
      </c>
      <c r="E760" s="133">
        <v>1589.5</v>
      </c>
      <c r="F760" s="471">
        <v>41517</v>
      </c>
      <c r="G760" s="133">
        <v>1589.5</v>
      </c>
      <c r="H760" s="133">
        <f t="shared" si="15"/>
        <v>0</v>
      </c>
      <c r="I760" s="54"/>
      <c r="J760" s="54"/>
    </row>
    <row r="761" spans="1:10" x14ac:dyDescent="0.25">
      <c r="A761" s="575"/>
      <c r="B761" s="553" t="s">
        <v>2181</v>
      </c>
      <c r="C761" s="553" t="s">
        <v>960</v>
      </c>
      <c r="D761" s="748" t="s">
        <v>739</v>
      </c>
      <c r="E761" s="133">
        <v>4000</v>
      </c>
      <c r="F761" s="471"/>
      <c r="G761" s="133"/>
      <c r="H761" s="133">
        <f t="shared" si="15"/>
        <v>4000</v>
      </c>
      <c r="I761" s="54"/>
      <c r="J761" s="54"/>
    </row>
    <row r="762" spans="1:10" x14ac:dyDescent="0.25">
      <c r="A762" s="575"/>
      <c r="B762" s="553" t="s">
        <v>2182</v>
      </c>
      <c r="C762" s="553" t="s">
        <v>960</v>
      </c>
      <c r="D762" s="748" t="s">
        <v>2237</v>
      </c>
      <c r="E762" s="133">
        <v>4321.5</v>
      </c>
      <c r="F762" s="471"/>
      <c r="G762" s="133"/>
      <c r="H762" s="133">
        <f t="shared" si="15"/>
        <v>4321.5</v>
      </c>
      <c r="I762" s="54"/>
      <c r="J762" s="54"/>
    </row>
    <row r="763" spans="1:10" x14ac:dyDescent="0.25">
      <c r="A763" s="575"/>
      <c r="B763" s="553" t="s">
        <v>2183</v>
      </c>
      <c r="C763" s="553" t="s">
        <v>960</v>
      </c>
      <c r="D763" s="748" t="s">
        <v>624</v>
      </c>
      <c r="E763" s="133">
        <v>1470</v>
      </c>
      <c r="F763" s="471">
        <v>41517</v>
      </c>
      <c r="G763" s="133">
        <v>1470</v>
      </c>
      <c r="H763" s="133">
        <f t="shared" si="12"/>
        <v>0</v>
      </c>
      <c r="I763" s="54"/>
      <c r="J763" s="54"/>
    </row>
    <row r="764" spans="1:10" x14ac:dyDescent="0.25">
      <c r="A764" s="575"/>
      <c r="B764" s="553" t="s">
        <v>2184</v>
      </c>
      <c r="C764" s="553" t="s">
        <v>960</v>
      </c>
      <c r="D764" s="748" t="s">
        <v>1443</v>
      </c>
      <c r="E764" s="133">
        <v>3321</v>
      </c>
      <c r="F764" s="471">
        <v>41517</v>
      </c>
      <c r="G764" s="133">
        <v>3321</v>
      </c>
      <c r="H764" s="133">
        <f t="shared" ref="H764" si="16">E764-G764</f>
        <v>0</v>
      </c>
      <c r="I764" s="54"/>
      <c r="J764" s="54"/>
    </row>
    <row r="765" spans="1:10" x14ac:dyDescent="0.25">
      <c r="A765" s="575"/>
      <c r="B765" s="553" t="s">
        <v>2185</v>
      </c>
      <c r="C765" s="553" t="s">
        <v>960</v>
      </c>
      <c r="D765" s="748" t="s">
        <v>1445</v>
      </c>
      <c r="E765" s="133">
        <v>513</v>
      </c>
      <c r="F765" s="471">
        <v>41517</v>
      </c>
      <c r="G765" s="133">
        <v>513</v>
      </c>
      <c r="H765" s="133">
        <f t="shared" si="12"/>
        <v>0</v>
      </c>
      <c r="I765" s="54"/>
      <c r="J765" s="54"/>
    </row>
    <row r="766" spans="1:10" x14ac:dyDescent="0.25">
      <c r="A766" s="575"/>
      <c r="B766" s="553" t="s">
        <v>2186</v>
      </c>
      <c r="C766" s="553" t="s">
        <v>960</v>
      </c>
      <c r="D766" s="748" t="s">
        <v>614</v>
      </c>
      <c r="E766" s="133">
        <v>3200</v>
      </c>
      <c r="F766" s="471">
        <v>41517</v>
      </c>
      <c r="G766" s="133">
        <v>3200</v>
      </c>
      <c r="H766" s="133">
        <f t="shared" ref="H766" si="17">E766-G766</f>
        <v>0</v>
      </c>
      <c r="I766" s="54"/>
      <c r="J766" s="54"/>
    </row>
    <row r="767" spans="1:10" x14ac:dyDescent="0.25">
      <c r="A767" s="575"/>
      <c r="B767" s="553" t="s">
        <v>2187</v>
      </c>
      <c r="C767" s="553" t="s">
        <v>960</v>
      </c>
      <c r="D767" s="748" t="s">
        <v>2238</v>
      </c>
      <c r="E767" s="133">
        <v>1610</v>
      </c>
      <c r="F767" s="471">
        <v>41517</v>
      </c>
      <c r="G767" s="133">
        <v>1610</v>
      </c>
      <c r="H767" s="133">
        <f t="shared" si="12"/>
        <v>0</v>
      </c>
      <c r="I767" s="54"/>
      <c r="J767" s="54"/>
    </row>
    <row r="768" spans="1:10" x14ac:dyDescent="0.25">
      <c r="A768" s="575"/>
      <c r="B768" s="553" t="s">
        <v>2188</v>
      </c>
      <c r="C768" s="553" t="s">
        <v>960</v>
      </c>
      <c r="D768" s="748" t="s">
        <v>15</v>
      </c>
      <c r="E768" s="133">
        <v>16834</v>
      </c>
      <c r="F768" s="471"/>
      <c r="G768" s="133"/>
      <c r="H768" s="133">
        <f t="shared" ref="H768" si="18">E768-G768</f>
        <v>16834</v>
      </c>
      <c r="I768" s="54"/>
      <c r="J768" s="54"/>
    </row>
    <row r="769" spans="1:10" x14ac:dyDescent="0.25">
      <c r="A769" s="575"/>
      <c r="B769" s="553"/>
      <c r="C769" s="553"/>
      <c r="D769" s="748"/>
      <c r="E769" s="133"/>
      <c r="F769" s="471"/>
      <c r="G769" s="133"/>
      <c r="H769" s="133">
        <f t="shared" si="12"/>
        <v>0</v>
      </c>
      <c r="I769" s="54"/>
      <c r="J769" s="54"/>
    </row>
    <row r="770" spans="1:10" x14ac:dyDescent="0.25">
      <c r="A770" s="575"/>
      <c r="B770" s="553"/>
      <c r="C770" s="553"/>
      <c r="D770" s="748"/>
      <c r="E770" s="133"/>
      <c r="F770" s="471"/>
      <c r="G770" s="133"/>
      <c r="H770" s="133">
        <f t="shared" ref="H770" si="19">E770-G770</f>
        <v>0</v>
      </c>
      <c r="I770" s="54"/>
      <c r="J770" s="54"/>
    </row>
    <row r="771" spans="1:10" ht="16.5" thickBot="1" x14ac:dyDescent="0.3">
      <c r="A771" s="396"/>
      <c r="B771" s="553"/>
      <c r="C771" s="553"/>
      <c r="D771" s="508"/>
      <c r="E771" s="509"/>
      <c r="F771" s="510"/>
      <c r="G771" s="509"/>
      <c r="H771" s="509">
        <f t="shared" si="12"/>
        <v>0</v>
      </c>
      <c r="I771" s="54"/>
      <c r="J771" s="54"/>
    </row>
    <row r="772" spans="1:10" ht="16.5" thickTop="1" x14ac:dyDescent="0.25">
      <c r="A772" s="397"/>
      <c r="B772" s="465"/>
      <c r="C772" s="465"/>
      <c r="D772" s="474"/>
      <c r="E772" s="57">
        <f>SUM(E4:E771)</f>
        <v>2011787.860000001</v>
      </c>
      <c r="F772" s="57"/>
      <c r="G772" s="57">
        <f>SUM(G4:G771)</f>
        <v>1800742.5300000007</v>
      </c>
      <c r="H772" s="57"/>
      <c r="I772" s="54"/>
      <c r="J772" s="54"/>
    </row>
    <row r="773" spans="1:10" x14ac:dyDescent="0.25">
      <c r="A773" s="397"/>
      <c r="B773" s="465"/>
      <c r="C773" s="465"/>
      <c r="D773" s="474"/>
      <c r="E773" s="57"/>
      <c r="F773" s="474"/>
      <c r="G773" s="57"/>
      <c r="H773" s="57"/>
      <c r="I773" s="54"/>
      <c r="J773" s="54"/>
    </row>
    <row r="774" spans="1:10" x14ac:dyDescent="0.25">
      <c r="A774" s="397"/>
      <c r="B774" s="465"/>
      <c r="C774" s="465"/>
      <c r="D774" s="474"/>
      <c r="E774" s="57"/>
      <c r="F774" s="474"/>
      <c r="G774" s="57"/>
      <c r="H774" s="57"/>
      <c r="I774" s="54"/>
      <c r="J774" s="54"/>
    </row>
    <row r="775" spans="1:10" ht="57" customHeight="1" x14ac:dyDescent="0.25">
      <c r="A775" s="397"/>
      <c r="B775" s="465"/>
      <c r="C775" s="465"/>
      <c r="D775" s="474"/>
      <c r="E775" s="57"/>
      <c r="F775" s="474"/>
      <c r="G775" s="57"/>
      <c r="H775" s="57"/>
      <c r="I775" s="54"/>
      <c r="J775" s="54"/>
    </row>
    <row r="776" spans="1:10" ht="30" x14ac:dyDescent="0.25">
      <c r="A776" s="397"/>
      <c r="B776" s="465"/>
      <c r="C776" s="465"/>
      <c r="D776" s="474"/>
      <c r="E776" s="55" t="s">
        <v>40</v>
      </c>
      <c r="F776" s="474"/>
      <c r="G776" s="56" t="s">
        <v>41</v>
      </c>
      <c r="H776" s="57"/>
      <c r="I776" s="54"/>
      <c r="J776" s="54"/>
    </row>
    <row r="777" spans="1:10" ht="16.5" thickBot="1" x14ac:dyDescent="0.3">
      <c r="A777" s="397"/>
      <c r="B777" s="465"/>
      <c r="C777" s="465"/>
      <c r="D777" s="474"/>
      <c r="E777" s="55"/>
      <c r="F777" s="474"/>
      <c r="G777" s="56"/>
      <c r="H777" s="57"/>
      <c r="I777" s="54"/>
      <c r="J777" s="54"/>
    </row>
    <row r="778" spans="1:10" ht="21.75" thickBot="1" x14ac:dyDescent="0.4">
      <c r="A778" s="397"/>
      <c r="B778" s="465"/>
      <c r="C778" s="465"/>
      <c r="D778" s="474" t="s">
        <v>52</v>
      </c>
      <c r="E778" s="910">
        <f>E772-G772</f>
        <v>211045.33000000031</v>
      </c>
      <c r="F778" s="911"/>
      <c r="G778" s="912"/>
      <c r="H778" s="474"/>
      <c r="I778" s="54"/>
      <c r="J778" s="54"/>
    </row>
    <row r="779" spans="1:10" x14ac:dyDescent="0.25">
      <c r="A779" s="397"/>
      <c r="B779" s="465"/>
      <c r="C779" s="465"/>
      <c r="D779" s="474"/>
      <c r="E779" s="474"/>
      <c r="F779" s="474"/>
      <c r="G779" s="474"/>
      <c r="H779" s="474"/>
      <c r="I779" s="54"/>
      <c r="J779" s="54"/>
    </row>
    <row r="780" spans="1:10" ht="18.75" x14ac:dyDescent="0.3">
      <c r="A780" s="397"/>
      <c r="B780" s="465"/>
      <c r="C780" s="465"/>
      <c r="D780" s="474"/>
      <c r="E780" s="913" t="s">
        <v>42</v>
      </c>
      <c r="F780" s="913"/>
      <c r="G780" s="913"/>
      <c r="H780" s="474"/>
      <c r="I780" s="54"/>
      <c r="J780" s="54"/>
    </row>
    <row r="781" spans="1:10" x14ac:dyDescent="0.25">
      <c r="A781" s="397"/>
      <c r="B781" s="465"/>
      <c r="C781" s="465"/>
      <c r="D781" s="474"/>
      <c r="E781" s="57"/>
      <c r="F781" s="474"/>
      <c r="G781" s="57"/>
      <c r="H781" s="474"/>
      <c r="I781" s="54"/>
    </row>
  </sheetData>
  <mergeCells count="15">
    <mergeCell ref="B1:G1"/>
    <mergeCell ref="B2:D2"/>
    <mergeCell ref="B62:G62"/>
    <mergeCell ref="E778:G778"/>
    <mergeCell ref="E780:G780"/>
    <mergeCell ref="A123:F123"/>
    <mergeCell ref="A184:F184"/>
    <mergeCell ref="A245:F245"/>
    <mergeCell ref="A306:F306"/>
    <mergeCell ref="A367:F367"/>
    <mergeCell ref="A428:F428"/>
    <mergeCell ref="A489:F489"/>
    <mergeCell ref="A550:F550"/>
    <mergeCell ref="A611:F611"/>
    <mergeCell ref="A672:F672"/>
  </mergeCells>
  <printOptions gridLines="1"/>
  <pageMargins left="0.62992125984251968" right="0.59055118110236227" top="0.43307086614173229" bottom="0.59055118110236227" header="0.31496062992125984" footer="0.59055118110236227"/>
  <pageSetup scale="75" orientation="portrait" r:id="rId1"/>
  <headerFooter>
    <oddFooter>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33"/>
  <sheetViews>
    <sheetView topLeftCell="A4" workbookViewId="0">
      <selection activeCell="G18" sqref="G18"/>
    </sheetView>
  </sheetViews>
  <sheetFormatPr baseColWidth="10" defaultRowHeight="15" x14ac:dyDescent="0.25"/>
  <cols>
    <col min="2" max="2" width="12.140625" customWidth="1"/>
    <col min="3" max="3" width="18.28515625" customWidth="1"/>
  </cols>
  <sheetData>
    <row r="9" spans="2:4" ht="15.75" thickBot="1" x14ac:dyDescent="0.3">
      <c r="B9" s="166"/>
      <c r="C9" s="166"/>
    </row>
    <row r="10" spans="2:4" x14ac:dyDescent="0.25">
      <c r="B10" s="619"/>
      <c r="C10" s="650" t="s">
        <v>692</v>
      </c>
      <c r="D10" s="76"/>
    </row>
    <row r="11" spans="2:4" x14ac:dyDescent="0.25">
      <c r="B11" s="88"/>
      <c r="C11" s="88"/>
      <c r="D11" s="76"/>
    </row>
    <row r="12" spans="2:4" ht="18.75" x14ac:dyDescent="0.3">
      <c r="B12" s="88" t="s">
        <v>670</v>
      </c>
      <c r="C12" s="622">
        <v>48869.599999999999</v>
      </c>
      <c r="D12" s="76"/>
    </row>
    <row r="13" spans="2:4" ht="18.75" x14ac:dyDescent="0.3">
      <c r="B13" s="88" t="s">
        <v>671</v>
      </c>
      <c r="C13" s="646">
        <v>113470</v>
      </c>
      <c r="D13" s="76"/>
    </row>
    <row r="14" spans="2:4" ht="18.75" x14ac:dyDescent="0.3">
      <c r="B14" s="88" t="s">
        <v>672</v>
      </c>
      <c r="C14" s="646">
        <v>240</v>
      </c>
      <c r="D14" s="76"/>
    </row>
    <row r="15" spans="2:4" ht="18.75" x14ac:dyDescent="0.3">
      <c r="B15" s="88" t="s">
        <v>530</v>
      </c>
      <c r="C15" s="646">
        <v>36689.589999999997</v>
      </c>
      <c r="D15" s="76"/>
    </row>
    <row r="16" spans="2:4" s="606" customFormat="1" ht="18.75" x14ac:dyDescent="0.3">
      <c r="B16" s="88" t="s">
        <v>530</v>
      </c>
      <c r="C16" s="646">
        <v>15180</v>
      </c>
      <c r="D16" s="76"/>
    </row>
    <row r="17" spans="2:5" ht="25.5" customHeight="1" x14ac:dyDescent="0.3">
      <c r="B17" s="88"/>
      <c r="C17" s="648">
        <f>SUM(C12:C16)</f>
        <v>214449.19</v>
      </c>
      <c r="D17" s="76"/>
      <c r="E17" s="606" t="s">
        <v>52</v>
      </c>
    </row>
    <row r="18" spans="2:5" ht="18.75" x14ac:dyDescent="0.3">
      <c r="B18" s="88" t="s">
        <v>673</v>
      </c>
      <c r="C18" s="646">
        <v>-72285.41</v>
      </c>
      <c r="D18" s="76"/>
    </row>
    <row r="19" spans="2:5" ht="19.5" thickBot="1" x14ac:dyDescent="0.35">
      <c r="B19" s="88" t="s">
        <v>496</v>
      </c>
      <c r="C19" s="649">
        <v>-2612.73</v>
      </c>
      <c r="D19" s="76"/>
    </row>
    <row r="20" spans="2:5" ht="18.75" x14ac:dyDescent="0.3">
      <c r="B20" s="88"/>
      <c r="C20" s="648">
        <f>C19+C18+C17</f>
        <v>139551.04999999999</v>
      </c>
      <c r="D20" s="76"/>
    </row>
    <row r="21" spans="2:5" ht="19.5" thickBot="1" x14ac:dyDescent="0.35">
      <c r="B21" s="88" t="s">
        <v>704</v>
      </c>
      <c r="C21" s="647">
        <v>-15180</v>
      </c>
      <c r="D21" s="76"/>
    </row>
    <row r="22" spans="2:5" ht="20.25" thickTop="1" thickBot="1" x14ac:dyDescent="0.35">
      <c r="B22" s="88"/>
      <c r="C22" s="652">
        <f>C20+C21</f>
        <v>124371.04999999999</v>
      </c>
      <c r="D22" s="76"/>
    </row>
    <row r="23" spans="2:5" ht="19.5" thickTop="1" x14ac:dyDescent="0.3">
      <c r="B23" s="88"/>
      <c r="C23" s="648"/>
      <c r="D23" s="76"/>
    </row>
    <row r="24" spans="2:5" ht="18.75" x14ac:dyDescent="0.3">
      <c r="B24" s="88"/>
      <c r="C24" s="646"/>
      <c r="D24" s="76"/>
    </row>
    <row r="25" spans="2:5" ht="18.75" x14ac:dyDescent="0.3">
      <c r="B25" s="88"/>
      <c r="C25" s="646"/>
      <c r="D25" s="76"/>
    </row>
    <row r="26" spans="2:5" ht="19.5" thickBot="1" x14ac:dyDescent="0.35">
      <c r="B26" s="620"/>
      <c r="C26" s="649"/>
      <c r="D26" s="76"/>
    </row>
    <row r="27" spans="2:5" ht="18.75" x14ac:dyDescent="0.3">
      <c r="C27" s="618"/>
    </row>
    <row r="28" spans="2:5" ht="18.75" x14ac:dyDescent="0.3">
      <c r="C28" s="618"/>
    </row>
    <row r="29" spans="2:5" ht="18.75" x14ac:dyDescent="0.3">
      <c r="C29" s="618"/>
    </row>
    <row r="30" spans="2:5" ht="18.75" x14ac:dyDescent="0.3">
      <c r="C30" s="618"/>
    </row>
    <row r="31" spans="2:5" ht="18.75" x14ac:dyDescent="0.3">
      <c r="C31" s="618"/>
    </row>
    <row r="32" spans="2:5" ht="18.75" x14ac:dyDescent="0.3">
      <c r="C32" s="618"/>
    </row>
    <row r="33" spans="3:3" ht="18.75" x14ac:dyDescent="0.3">
      <c r="C33" s="61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XI187"/>
  <sheetViews>
    <sheetView topLeftCell="AHM1" workbookViewId="0">
      <pane ySplit="5" topLeftCell="A77" activePane="bottomLeft" state="frozen"/>
      <selection activeCell="O1" sqref="O1"/>
      <selection pane="bottomLeft" activeCell="AHW85" sqref="AHW85"/>
    </sheetView>
  </sheetViews>
  <sheetFormatPr baseColWidth="10" defaultRowHeight="15" x14ac:dyDescent="0.25"/>
  <cols>
    <col min="1" max="6" width="11.5703125" style="606" customWidth="1"/>
    <col min="7" max="7" width="7.28515625" style="606" customWidth="1"/>
    <col min="8" max="13" width="11.5703125" style="34" customWidth="1"/>
    <col min="14" max="14" width="7.28515625" style="34" customWidth="1"/>
    <col min="15" max="20" width="11.5703125" style="34" customWidth="1"/>
    <col min="21" max="21" width="7.28515625" style="34" customWidth="1"/>
    <col min="22" max="27" width="11.42578125" style="34" customWidth="1"/>
    <col min="28" max="28" width="6.7109375" style="606" customWidth="1"/>
    <col min="29" max="34" width="11.42578125" style="34" customWidth="1"/>
    <col min="35" max="35" width="6.7109375" style="34" customWidth="1"/>
    <col min="36" max="41" width="11.42578125" style="34" customWidth="1"/>
    <col min="42" max="42" width="6.7109375" style="34" customWidth="1"/>
    <col min="43" max="43" width="11.42578125" style="439"/>
    <col min="44" max="55" width="11.42578125" style="606"/>
    <col min="56" max="56" width="6.42578125" style="606" customWidth="1"/>
    <col min="57" max="62" width="11.42578125" style="606"/>
    <col min="63" max="63" width="6.42578125" style="606" customWidth="1"/>
    <col min="64" max="64" width="9.85546875" style="606" bestFit="1" customWidth="1"/>
    <col min="65" max="65" width="12.5703125" style="606" bestFit="1" customWidth="1"/>
    <col min="66" max="66" width="9.140625" style="606" bestFit="1" customWidth="1"/>
    <col min="67" max="67" width="9.42578125" style="606" bestFit="1" customWidth="1"/>
    <col min="68" max="68" width="9.140625" style="606" bestFit="1" customWidth="1"/>
    <col min="69" max="69" width="10.140625" style="606" bestFit="1" customWidth="1"/>
    <col min="70" max="70" width="7" style="606" bestFit="1" customWidth="1"/>
    <col min="71" max="71" width="11.42578125" style="435"/>
    <col min="72" max="77" width="11.42578125" style="606"/>
    <col min="78" max="84" width="0" style="606" hidden="1" customWidth="1"/>
    <col min="85" max="85" width="11.42578125" style="435"/>
    <col min="86" max="90" width="11.42578125" style="606"/>
    <col min="91" max="91" width="7" style="606" bestFit="1" customWidth="1"/>
    <col min="92" max="97" width="11.42578125" style="606"/>
    <col min="98" max="98" width="7" style="606" bestFit="1" customWidth="1"/>
    <col min="99" max="104" width="11.42578125" style="606"/>
    <col min="105" max="105" width="7.5703125" style="606" customWidth="1"/>
    <col min="106" max="111" width="11.28515625" style="606" customWidth="1"/>
    <col min="112" max="112" width="7" style="606" bestFit="1" customWidth="1"/>
    <col min="113" max="118" width="11.42578125" style="606"/>
    <col min="119" max="119" width="8" style="606" customWidth="1"/>
    <col min="120" max="125" width="11.42578125" style="606"/>
    <col min="126" max="126" width="8" style="606" customWidth="1"/>
    <col min="127" max="132" width="11.42578125" style="884"/>
    <col min="133" max="133" width="8" style="606" customWidth="1"/>
    <col min="134" max="139" width="11.42578125" style="802"/>
    <col min="140" max="140" width="8" style="606" customWidth="1"/>
    <col min="141" max="146" width="11.42578125" style="606" customWidth="1"/>
    <col min="147" max="147" width="8" style="606" customWidth="1"/>
    <col min="148" max="148" width="11.42578125" style="2"/>
    <col min="149" max="150" width="11.42578125" style="606"/>
    <col min="151" max="151" width="11.85546875" style="606" bestFit="1" customWidth="1"/>
    <col min="152" max="152" width="11.42578125" style="606"/>
    <col min="153" max="153" width="12.42578125" style="606" bestFit="1" customWidth="1"/>
    <col min="154" max="154" width="7" style="606" bestFit="1" customWidth="1"/>
    <col min="155" max="160" width="11.42578125" style="606" customWidth="1"/>
    <col min="161" max="161" width="7" style="606" bestFit="1" customWidth="1"/>
    <col min="162" max="167" width="11.42578125" style="802" customWidth="1"/>
    <col min="168" max="168" width="7" style="606" bestFit="1" customWidth="1"/>
    <col min="169" max="174" width="11.42578125" style="606" customWidth="1"/>
    <col min="175" max="175" width="7" style="606" bestFit="1" customWidth="1"/>
    <col min="176" max="181" width="11.42578125" style="34" customWidth="1"/>
    <col min="182" max="182" width="7" style="34" bestFit="1" customWidth="1"/>
    <col min="183" max="188" width="11.42578125" style="606" customWidth="1"/>
    <col min="189" max="189" width="7" style="606" bestFit="1" customWidth="1"/>
    <col min="190" max="195" width="11.42578125" style="606" customWidth="1"/>
    <col min="196" max="196" width="7" style="606" bestFit="1" customWidth="1"/>
    <col min="197" max="202" width="11.42578125" style="606" customWidth="1"/>
    <col min="203" max="203" width="7" style="606" bestFit="1" customWidth="1"/>
    <col min="204" max="209" width="11.42578125" style="606"/>
    <col min="210" max="210" width="7" style="606" bestFit="1" customWidth="1"/>
    <col min="211" max="216" width="11.42578125" style="606" customWidth="1"/>
    <col min="217" max="217" width="7" style="606" bestFit="1" customWidth="1"/>
    <col min="218" max="223" width="11.42578125" style="606" customWidth="1"/>
    <col min="224" max="224" width="7" style="606" bestFit="1" customWidth="1"/>
    <col min="225" max="230" width="11.5703125" style="606" customWidth="1"/>
    <col min="231" max="231" width="7" style="606" bestFit="1" customWidth="1"/>
    <col min="232" max="237" width="11.5703125" style="34" customWidth="1"/>
    <col min="238" max="238" width="7" style="34" bestFit="1" customWidth="1"/>
    <col min="239" max="239" width="11.42578125" style="606"/>
    <col min="240" max="240" width="13.42578125" style="606" customWidth="1"/>
    <col min="241" max="241" width="11.42578125" style="606"/>
    <col min="242" max="242" width="9.42578125" style="606" customWidth="1"/>
    <col min="243" max="244" width="11.42578125" style="606"/>
    <col min="245" max="245" width="7.140625" style="606" customWidth="1"/>
    <col min="246" max="246" width="11.42578125" style="606"/>
    <col min="247" max="247" width="13.42578125" style="606" customWidth="1"/>
    <col min="248" max="248" width="11.42578125" style="606"/>
    <col min="249" max="249" width="9.42578125" style="606" customWidth="1"/>
    <col min="250" max="251" width="11.42578125" style="606"/>
    <col min="252" max="252" width="7.140625" style="606" customWidth="1"/>
    <col min="253" max="253" width="11.42578125" style="606"/>
    <col min="254" max="254" width="13.42578125" style="606" customWidth="1"/>
    <col min="255" max="255" width="11.42578125" style="606"/>
    <col min="256" max="256" width="9.42578125" style="606" customWidth="1"/>
    <col min="257" max="258" width="11.42578125" style="606"/>
    <col min="259" max="259" width="7.140625" style="606" customWidth="1"/>
    <col min="260" max="260" width="11.42578125" style="606"/>
    <col min="261" max="261" width="13.42578125" style="606" customWidth="1"/>
    <col min="262" max="262" width="11.42578125" style="606"/>
    <col min="263" max="263" width="9.42578125" style="606" customWidth="1"/>
    <col min="264" max="265" width="11.42578125" style="606"/>
    <col min="266" max="266" width="7.140625" style="606" customWidth="1"/>
    <col min="267" max="267" width="11.42578125" style="802"/>
    <col min="268" max="268" width="13.42578125" style="802" customWidth="1"/>
    <col min="269" max="269" width="11.42578125" style="802"/>
    <col min="270" max="270" width="9.42578125" style="802" customWidth="1"/>
    <col min="271" max="272" width="11.42578125" style="802"/>
    <col min="273" max="273" width="7.140625" style="606" customWidth="1"/>
    <col min="274" max="274" width="11.42578125" style="34"/>
    <col min="275" max="275" width="13.42578125" style="34" customWidth="1"/>
    <col min="276" max="276" width="11.42578125" style="34"/>
    <col min="277" max="277" width="9.42578125" style="34" customWidth="1"/>
    <col min="278" max="279" width="11.42578125" style="34"/>
    <col min="280" max="280" width="7.140625" style="34" customWidth="1"/>
    <col min="281" max="286" width="11.42578125" style="606"/>
    <col min="287" max="287" width="7" style="606" bestFit="1" customWidth="1"/>
    <col min="288" max="293" width="11.42578125" style="34"/>
    <col min="294" max="294" width="7" style="34" bestFit="1" customWidth="1"/>
    <col min="295" max="300" width="11.42578125" style="34"/>
    <col min="301" max="301" width="7" style="34" bestFit="1" customWidth="1"/>
    <col min="302" max="307" width="11.42578125" style="606" customWidth="1"/>
    <col min="308" max="308" width="7" style="606" customWidth="1"/>
    <col min="309" max="314" width="11.42578125" style="606" customWidth="1"/>
    <col min="315" max="315" width="7" style="606" customWidth="1"/>
    <col min="316" max="321" width="11.5703125" style="606" customWidth="1"/>
    <col min="322" max="322" width="7" style="606" bestFit="1" customWidth="1"/>
    <col min="323" max="323" width="11.42578125" style="367" customWidth="1"/>
    <col min="324" max="328" width="11.42578125" style="606" customWidth="1"/>
    <col min="329" max="329" width="7" style="606" bestFit="1" customWidth="1"/>
    <col min="330" max="330" width="11.42578125" style="627" customWidth="1"/>
    <col min="331" max="335" width="11.42578125" style="34" customWidth="1"/>
    <col min="336" max="336" width="7" style="34" bestFit="1" customWidth="1"/>
    <col min="337" max="337" width="11.42578125" style="590"/>
    <col min="338" max="342" width="11.42578125" style="606"/>
    <col min="343" max="343" width="7" style="606" bestFit="1" customWidth="1"/>
    <col min="344" max="344" width="11.42578125" style="2" customWidth="1"/>
    <col min="345" max="349" width="11.42578125" style="606" customWidth="1"/>
    <col min="350" max="350" width="7" style="606" bestFit="1" customWidth="1"/>
    <col min="351" max="356" width="11.42578125" style="606" customWidth="1"/>
    <col min="357" max="357" width="7" style="606" customWidth="1"/>
    <col min="358" max="363" width="11.42578125" style="606" customWidth="1"/>
    <col min="364" max="364" width="7" style="606" customWidth="1"/>
    <col min="365" max="370" width="11.28515625" style="606" customWidth="1"/>
    <col min="371" max="371" width="7" style="606" bestFit="1" customWidth="1"/>
    <col min="372" max="377" width="11.28515625" style="606" customWidth="1"/>
    <col min="378" max="378" width="7" style="606" bestFit="1" customWidth="1"/>
    <col min="379" max="384" width="11.28515625" style="606" customWidth="1"/>
    <col min="385" max="385" width="7" style="606" bestFit="1" customWidth="1"/>
    <col min="386" max="391" width="11.28515625" style="34" customWidth="1"/>
    <col min="392" max="392" width="7" style="34" bestFit="1" customWidth="1"/>
    <col min="393" max="398" width="11.28515625" style="606" customWidth="1"/>
    <col min="399" max="399" width="7" style="606" bestFit="1" customWidth="1"/>
    <col min="400" max="405" width="11.28515625" style="802" customWidth="1"/>
    <col min="406" max="406" width="7" style="606" bestFit="1" customWidth="1"/>
    <col min="407" max="412" width="11.28515625" style="34" customWidth="1"/>
    <col min="413" max="413" width="7" style="34" bestFit="1" customWidth="1"/>
    <col min="414" max="419" width="11.28515625" style="606" customWidth="1"/>
    <col min="420" max="420" width="7" style="606" bestFit="1" customWidth="1"/>
    <col min="421" max="426" width="11.42578125" style="606" customWidth="1"/>
    <col min="427" max="427" width="7" style="606" bestFit="1" customWidth="1"/>
    <col min="428" max="433" width="11.42578125" style="606" customWidth="1"/>
    <col min="434" max="434" width="7" style="606" bestFit="1" customWidth="1"/>
    <col min="435" max="440" width="11.42578125" style="606" customWidth="1"/>
    <col min="441" max="441" width="7" style="606" bestFit="1" customWidth="1"/>
    <col min="442" max="447" width="11.42578125" style="606" customWidth="1"/>
    <col min="448" max="448" width="7" style="606" customWidth="1"/>
    <col min="449" max="454" width="11.42578125" style="606" customWidth="1"/>
    <col min="455" max="455" width="7" style="606" bestFit="1" customWidth="1"/>
    <col min="456" max="461" width="11.42578125" style="606" customWidth="1"/>
    <col min="462" max="462" width="7" style="606" bestFit="1" customWidth="1"/>
    <col min="463" max="468" width="11.42578125" style="606" customWidth="1"/>
    <col min="469" max="469" width="7" style="606" bestFit="1" customWidth="1"/>
    <col min="470" max="475" width="11.42578125" style="802" customWidth="1"/>
    <col min="476" max="476" width="7" style="606" bestFit="1" customWidth="1"/>
    <col min="477" max="482" width="11.42578125" style="606" customWidth="1"/>
    <col min="483" max="483" width="7" style="606" bestFit="1" customWidth="1"/>
    <col min="484" max="490" width="11.42578125" style="606"/>
    <col min="491" max="497" width="11.42578125" style="34"/>
    <col min="498" max="498" width="11.42578125" style="34" customWidth="1"/>
    <col min="499" max="503" width="11.42578125" style="606" customWidth="1"/>
    <col min="504" max="504" width="7" style="606" bestFit="1" customWidth="1"/>
    <col min="505" max="510" width="11.42578125" style="34" customWidth="1"/>
    <col min="511" max="511" width="7" style="34" bestFit="1" customWidth="1"/>
    <col min="512" max="517" width="11.42578125" style="606"/>
    <col min="518" max="518" width="7" style="606" bestFit="1" customWidth="1"/>
    <col min="519" max="519" width="11.42578125" style="367" customWidth="1"/>
    <col min="520" max="521" width="11.42578125" style="606" customWidth="1"/>
    <col min="522" max="522" width="11.42578125" style="367" customWidth="1"/>
    <col min="523" max="524" width="11.42578125" style="606" customWidth="1"/>
    <col min="525" max="525" width="7" style="606" bestFit="1" customWidth="1"/>
    <col min="526" max="526" width="11.42578125" style="627" customWidth="1"/>
    <col min="527" max="528" width="11.42578125" style="34" customWidth="1"/>
    <col min="529" max="529" width="11.42578125" style="627" customWidth="1"/>
    <col min="530" max="531" width="11.42578125" style="34" customWidth="1"/>
    <col min="532" max="532" width="7" style="34" bestFit="1" customWidth="1"/>
    <col min="533" max="533" width="11.42578125" style="830" customWidth="1"/>
    <col min="534" max="535" width="11.42578125" style="802" customWidth="1"/>
    <col min="536" max="536" width="11.42578125" style="830" customWidth="1"/>
    <col min="537" max="538" width="11.42578125" style="802" customWidth="1"/>
    <col min="539" max="539" width="7" style="34" bestFit="1" customWidth="1"/>
    <col min="540" max="540" width="11.42578125" style="627" customWidth="1"/>
    <col min="541" max="542" width="11.42578125" style="34" customWidth="1"/>
    <col min="543" max="543" width="11.42578125" style="627" customWidth="1"/>
    <col min="544" max="545" width="11.42578125" style="34" customWidth="1"/>
    <col min="546" max="546" width="7" style="34" bestFit="1" customWidth="1"/>
    <col min="547" max="547" width="11.42578125" style="627" customWidth="1"/>
    <col min="548" max="549" width="11.42578125" style="34" customWidth="1"/>
    <col min="550" max="550" width="11.42578125" style="627" customWidth="1"/>
    <col min="551" max="552" width="11.42578125" style="34" customWidth="1"/>
    <col min="553" max="553" width="7" style="34" bestFit="1" customWidth="1"/>
    <col min="554" max="554" width="11.42578125" style="535"/>
    <col min="555" max="559" width="11.42578125" style="606"/>
    <col min="560" max="560" width="9.85546875" style="606" customWidth="1"/>
    <col min="561" max="566" width="11.42578125" style="606" customWidth="1"/>
    <col min="567" max="567" width="7" style="606" bestFit="1" customWidth="1"/>
    <col min="568" max="573" width="11.42578125" style="606"/>
    <col min="574" max="574" width="9.42578125" style="606" customWidth="1"/>
    <col min="575" max="580" width="11.42578125" style="606" customWidth="1"/>
    <col min="581" max="581" width="9.42578125" style="606" customWidth="1"/>
    <col min="582" max="587" width="11.42578125" style="34" customWidth="1"/>
    <col min="588" max="588" width="9.42578125" style="34" customWidth="1"/>
    <col min="589" max="594" width="11.42578125" style="802" customWidth="1"/>
    <col min="595" max="595" width="9.42578125" style="34" customWidth="1"/>
    <col min="596" max="601" width="11.42578125" style="606"/>
    <col min="602" max="602" width="9" style="606" customWidth="1"/>
    <col min="603" max="608" width="11.42578125" style="34"/>
    <col min="609" max="609" width="9" style="34" customWidth="1"/>
    <col min="610" max="616" width="11.42578125" style="606"/>
    <col min="617" max="622" width="11.42578125" style="606" customWidth="1"/>
    <col min="623" max="623" width="7" style="606" bestFit="1" customWidth="1"/>
    <col min="624" max="624" width="11.42578125" style="341"/>
    <col min="625" max="625" width="11.42578125" style="2"/>
    <col min="626" max="626" width="11.42578125" style="606"/>
    <col min="627" max="627" width="11.42578125" style="367"/>
    <col min="628" max="630" width="11.42578125" style="606"/>
    <col min="631" max="636" width="11.28515625" style="606" customWidth="1"/>
    <col min="637" max="637" width="7" style="606" bestFit="1" customWidth="1"/>
    <col min="638" max="638" width="11.42578125" style="435" customWidth="1"/>
    <col min="639" max="643" width="11.42578125" style="606" customWidth="1"/>
    <col min="644" max="644" width="7" style="606" bestFit="1" customWidth="1"/>
    <col min="645" max="645" width="11.42578125" style="535" customWidth="1"/>
    <col min="646" max="650" width="11.42578125" style="34" customWidth="1"/>
    <col min="651" max="651" width="7" style="34" bestFit="1" customWidth="1"/>
    <col min="652" max="652" width="11.5703125" style="367" customWidth="1"/>
    <col min="653" max="657" width="11.5703125" style="606" customWidth="1"/>
    <col min="658" max="658" width="7" style="606" bestFit="1" customWidth="1"/>
    <col min="659" max="659" width="11.5703125" style="830" customWidth="1"/>
    <col min="660" max="664" width="11.5703125" style="802" customWidth="1"/>
    <col min="665" max="665" width="7" style="802" bestFit="1" customWidth="1"/>
    <col min="666" max="671" width="11.5703125" style="606" customWidth="1"/>
    <col min="672" max="672" width="7" style="606" bestFit="1" customWidth="1"/>
    <col min="673" max="678" width="11.5703125" style="606" customWidth="1"/>
    <col min="679" max="679" width="7" style="606" bestFit="1" customWidth="1"/>
    <col min="680" max="685" width="11.42578125" style="606" customWidth="1"/>
    <col min="686" max="686" width="7" style="606" customWidth="1"/>
    <col min="687" max="692" width="11.42578125" style="606" customWidth="1"/>
    <col min="693" max="693" width="7" style="606" bestFit="1" customWidth="1"/>
    <col min="694" max="699" width="11.42578125" style="34" customWidth="1"/>
    <col min="700" max="700" width="7" style="606" bestFit="1" customWidth="1"/>
    <col min="701" max="706" width="11.42578125" style="802" customWidth="1"/>
    <col min="707" max="707" width="7" style="802" bestFit="1" customWidth="1"/>
    <col min="708" max="708" width="11.140625" style="606" customWidth="1"/>
    <col min="709" max="709" width="13.140625" style="606" customWidth="1"/>
    <col min="710" max="713" width="11.140625" style="606" customWidth="1"/>
    <col min="714" max="714" width="7" style="606" bestFit="1" customWidth="1"/>
    <col min="715" max="720" width="11.42578125" style="606" customWidth="1"/>
    <col min="721" max="721" width="7" style="606" bestFit="1" customWidth="1"/>
    <col min="722" max="722" width="11.42578125" style="367" customWidth="1"/>
    <col min="723" max="724" width="11.42578125" style="606" customWidth="1"/>
    <col min="725" max="725" width="11.42578125" style="439" customWidth="1"/>
    <col min="726" max="727" width="11.42578125" style="606" customWidth="1"/>
    <col min="728" max="728" width="7" style="606" bestFit="1" customWidth="1"/>
    <col min="729" max="729" width="11.42578125" style="627" customWidth="1"/>
    <col min="730" max="731" width="11.42578125" style="34" customWidth="1"/>
    <col min="732" max="732" width="11.42578125" style="437" customWidth="1"/>
    <col min="733" max="734" width="11.42578125" style="34" customWidth="1"/>
    <col min="735" max="735" width="7" style="34" bestFit="1" customWidth="1"/>
    <col min="736" max="740" width="11" style="606" customWidth="1"/>
    <col min="741" max="741" width="12.140625" style="606" customWidth="1"/>
    <col min="742" max="742" width="7" style="606" bestFit="1" customWidth="1"/>
    <col min="743" max="747" width="11" style="606" customWidth="1"/>
    <col min="748" max="748" width="12.140625" style="606" customWidth="1"/>
    <col min="749" max="749" width="7" style="606" bestFit="1" customWidth="1"/>
    <col min="750" max="756" width="11" style="606" customWidth="1"/>
    <col min="757" max="762" width="11.42578125" style="606" customWidth="1"/>
    <col min="763" max="763" width="7" style="606" bestFit="1" customWidth="1"/>
    <col min="764" max="783" width="11" style="606" customWidth="1"/>
    <col min="784" max="784" width="9.28515625" style="606" customWidth="1"/>
    <col min="785" max="790" width="11.42578125" style="606" customWidth="1"/>
    <col min="791" max="791" width="9.5703125" style="606" bestFit="1" customWidth="1"/>
    <col min="792" max="792" width="11" style="706" customWidth="1"/>
    <col min="793" max="797" width="11" style="606" customWidth="1"/>
    <col min="798" max="798" width="9.5703125" style="606" bestFit="1" customWidth="1"/>
    <col min="799" max="804" width="11.42578125" style="606" customWidth="1"/>
    <col min="805" max="805" width="9.5703125" style="606" bestFit="1" customWidth="1"/>
    <col min="806" max="806" width="10.7109375" style="606" customWidth="1"/>
    <col min="807" max="807" width="12.5703125" style="606" bestFit="1" customWidth="1"/>
    <col min="808" max="811" width="11.28515625" style="606" customWidth="1"/>
    <col min="812" max="812" width="9.5703125" style="606" bestFit="1" customWidth="1"/>
    <col min="813" max="813" width="11.42578125" style="367" customWidth="1"/>
    <col min="814" max="815" width="11.42578125" style="606" customWidth="1"/>
    <col min="816" max="816" width="11.42578125" style="367" customWidth="1"/>
    <col min="817" max="818" width="11.42578125" style="606" customWidth="1"/>
    <col min="819" max="819" width="9.5703125" style="606" bestFit="1" customWidth="1"/>
    <col min="820" max="820" width="11.42578125" style="627" customWidth="1"/>
    <col min="821" max="822" width="11.42578125" style="34" customWidth="1"/>
    <col min="823" max="823" width="11.42578125" style="627" customWidth="1"/>
    <col min="824" max="825" width="11.42578125" style="34" customWidth="1"/>
    <col min="826" max="826" width="9.5703125" style="34" bestFit="1" customWidth="1"/>
    <col min="827" max="832" width="11.42578125" style="606" hidden="1" customWidth="1"/>
    <col min="833" max="833" width="7" style="606" hidden="1" customWidth="1"/>
    <col min="834" max="835" width="11.7109375" style="2" customWidth="1"/>
    <col min="836" max="839" width="11.7109375" style="606" customWidth="1"/>
    <col min="840" max="840" width="9.5703125" style="606" bestFit="1" customWidth="1"/>
    <col min="841" max="842" width="11.7109375" style="23" customWidth="1"/>
    <col min="843" max="846" width="11.7109375" style="34" customWidth="1"/>
    <col min="847" max="847" width="9.5703125" style="34" bestFit="1" customWidth="1"/>
    <col min="848" max="853" width="11.42578125" style="606" customWidth="1"/>
    <col min="854" max="854" width="9.5703125" style="606" bestFit="1" customWidth="1"/>
    <col min="855" max="855" width="9" style="606" customWidth="1"/>
    <col min="856" max="856" width="12.5703125" style="606" bestFit="1" customWidth="1"/>
    <col min="857" max="857" width="9" style="606" bestFit="1" customWidth="1"/>
    <col min="858" max="858" width="9.42578125" style="606" bestFit="1" customWidth="1"/>
    <col min="859" max="859" width="7.28515625" style="606" bestFit="1" customWidth="1"/>
    <col min="860" max="860" width="9.42578125" style="606" customWidth="1"/>
    <col min="861" max="861" width="9.5703125" style="606" bestFit="1" customWidth="1"/>
    <col min="862" max="862" width="9" style="606" customWidth="1"/>
    <col min="863" max="863" width="12.5703125" style="606" bestFit="1" customWidth="1"/>
    <col min="864" max="864" width="9" style="606" bestFit="1" customWidth="1"/>
    <col min="865" max="865" width="9.42578125" style="606" bestFit="1" customWidth="1"/>
    <col min="866" max="866" width="9.140625" style="606" bestFit="1" customWidth="1"/>
    <col min="867" max="867" width="9.42578125" style="606" customWidth="1"/>
    <col min="868" max="868" width="9.5703125" style="606" bestFit="1" customWidth="1"/>
    <col min="869" max="869" width="10.140625" style="34" customWidth="1"/>
    <col min="870" max="870" width="12.5703125" style="34" bestFit="1" customWidth="1"/>
    <col min="871" max="871" width="9" style="34" bestFit="1" customWidth="1"/>
    <col min="872" max="872" width="9.42578125" style="34" bestFit="1" customWidth="1"/>
    <col min="873" max="873" width="9.140625" style="34" bestFit="1" customWidth="1"/>
    <col min="874" max="874" width="9.42578125" style="34" customWidth="1"/>
    <col min="875" max="875" width="9.5703125" style="34" bestFit="1" customWidth="1"/>
    <col min="876" max="881" width="11.42578125" style="606" customWidth="1"/>
    <col min="882" max="882" width="9.5703125" style="606" bestFit="1" customWidth="1"/>
    <col min="883" max="888" width="11.42578125" style="606" customWidth="1"/>
    <col min="889" max="889" width="9.5703125" style="606" bestFit="1" customWidth="1"/>
    <col min="890" max="890" width="11.28515625" style="606" customWidth="1"/>
    <col min="891" max="891" width="12.5703125" style="606" bestFit="1" customWidth="1"/>
    <col min="892" max="895" width="11.42578125" style="606" customWidth="1"/>
    <col min="896" max="896" width="9.5703125" style="606" bestFit="1" customWidth="1"/>
    <col min="897" max="897" width="11.28515625" style="802" customWidth="1"/>
    <col min="898" max="898" width="12.5703125" style="802" bestFit="1" customWidth="1"/>
    <col min="899" max="902" width="11.42578125" style="802" customWidth="1"/>
    <col min="903" max="903" width="9.5703125" style="606" bestFit="1" customWidth="1"/>
    <col min="904" max="909" width="11.42578125" style="606" customWidth="1"/>
    <col min="910" max="910" width="9.5703125" style="606" bestFit="1" customWidth="1"/>
    <col min="911" max="916" width="11.42578125" style="802" customWidth="1"/>
    <col min="917" max="917" width="9.5703125" style="606" bestFit="1" customWidth="1"/>
    <col min="918" max="923" width="11.42578125" style="34" customWidth="1"/>
    <col min="924" max="924" width="9.5703125" style="34" bestFit="1" customWidth="1"/>
    <col min="925" max="930" width="11.42578125" style="34" customWidth="1"/>
    <col min="931" max="931" width="9.5703125" style="34" bestFit="1" customWidth="1"/>
    <col min="932" max="937" width="11.42578125" style="606" customWidth="1"/>
    <col min="938" max="938" width="9.5703125" style="606" bestFit="1" customWidth="1"/>
    <col min="939" max="939" width="11.42578125" style="435" customWidth="1"/>
    <col min="940" max="941" width="11.42578125" style="606" customWidth="1"/>
    <col min="942" max="942" width="11.42578125" style="435" customWidth="1"/>
    <col min="943" max="944" width="11.42578125" style="606" customWidth="1"/>
    <col min="945" max="945" width="9.5703125" style="606" bestFit="1" customWidth="1"/>
    <col min="946" max="946" width="11.28515625" style="435" customWidth="1"/>
    <col min="947" max="947" width="11.28515625" style="2" customWidth="1"/>
    <col min="948" max="948" width="11.28515625" style="606" customWidth="1"/>
    <col min="949" max="949" width="11.28515625" style="367" customWidth="1"/>
    <col min="950" max="951" width="11.28515625" style="606" customWidth="1"/>
    <col min="952" max="952" width="9.5703125" style="606" bestFit="1" customWidth="1"/>
    <col min="953" max="953" width="11.28515625" style="367" customWidth="1"/>
    <col min="954" max="955" width="11.28515625" style="606" customWidth="1"/>
    <col min="956" max="956" width="11.28515625" style="435" customWidth="1"/>
    <col min="957" max="958" width="11.28515625" style="606" customWidth="1"/>
    <col min="959" max="959" width="9.5703125" style="606" bestFit="1" customWidth="1"/>
    <col min="960" max="965" width="11.28515625" style="606" customWidth="1"/>
    <col min="966" max="966" width="9.5703125" style="606" bestFit="1" customWidth="1"/>
    <col min="967" max="972" width="11.28515625" style="34" customWidth="1"/>
    <col min="973" max="973" width="9.5703125" style="34" bestFit="1" customWidth="1"/>
    <col min="974" max="979" width="11.42578125" style="606" customWidth="1"/>
    <col min="980" max="980" width="9.5703125" style="606" bestFit="1" customWidth="1"/>
    <col min="981" max="986" width="11.42578125" style="34" customWidth="1"/>
    <col min="987" max="987" width="9.5703125" style="34" bestFit="1" customWidth="1"/>
    <col min="988" max="993" width="11.42578125" style="606" customWidth="1"/>
    <col min="994" max="994" width="9.5703125" style="606" bestFit="1" customWidth="1"/>
    <col min="995" max="1000" width="11.42578125" style="606" customWidth="1"/>
    <col min="1001" max="1001" width="10.140625" style="606" customWidth="1"/>
    <col min="1002" max="1007" width="11.42578125" style="606" customWidth="1"/>
    <col min="1008" max="1008" width="10.140625" style="606" customWidth="1"/>
    <col min="1009" max="1009" width="11" style="367" customWidth="1"/>
    <col min="1010" max="1011" width="11" style="606" customWidth="1"/>
    <col min="1012" max="1012" width="11" style="367" customWidth="1"/>
    <col min="1013" max="1014" width="11" style="606" customWidth="1"/>
    <col min="1015" max="1015" width="9.42578125" style="606" customWidth="1"/>
    <col min="1016" max="1016" width="11.42578125" style="2" customWidth="1"/>
    <col min="1017" max="1022" width="11.42578125" style="606" customWidth="1"/>
    <col min="1023" max="1028" width="11.85546875" style="606" customWidth="1"/>
    <col min="1029" max="1029" width="7.85546875" style="606" customWidth="1"/>
    <col min="1030" max="1035" width="11.85546875" style="34" customWidth="1"/>
    <col min="1036" max="1036" width="9" style="34" customWidth="1"/>
    <col min="1037" max="1037" width="11" style="606" customWidth="1"/>
    <col min="1038" max="1038" width="12.5703125" style="606" bestFit="1" customWidth="1"/>
    <col min="1039" max="1039" width="11.5703125" style="606" customWidth="1"/>
    <col min="1040" max="1040" width="9.42578125" style="606" bestFit="1" customWidth="1"/>
    <col min="1041" max="1041" width="10.140625" style="606" customWidth="1"/>
    <col min="1042" max="1042" width="10.85546875" style="606" customWidth="1"/>
    <col min="1043" max="1043" width="9.5703125" style="606" bestFit="1" customWidth="1"/>
    <col min="1044" max="1049" width="11.42578125" style="606" customWidth="1"/>
    <col min="1050" max="1050" width="9.5703125" style="606" bestFit="1" customWidth="1"/>
    <col min="1051" max="1056" width="11.42578125" style="606" customWidth="1"/>
    <col min="1057" max="1057" width="9.5703125" style="606" bestFit="1" customWidth="1"/>
    <col min="1058" max="1063" width="11.42578125" style="606" customWidth="1"/>
    <col min="1064" max="1064" width="9.5703125" style="606" bestFit="1" customWidth="1"/>
    <col min="1065" max="1065" width="13.140625" style="606" customWidth="1"/>
    <col min="1066" max="1066" width="10.42578125" style="606" customWidth="1"/>
    <col min="1067" max="1067" width="13.140625" style="606" customWidth="1"/>
    <col min="1068" max="1068" width="9.7109375" style="606" customWidth="1"/>
    <col min="1069" max="1070" width="13.140625" style="606" customWidth="1"/>
    <col min="1071" max="1071" width="9.5703125" style="606" bestFit="1" customWidth="1"/>
    <col min="1072" max="1072" width="13.140625" style="606" customWidth="1"/>
    <col min="1073" max="1073" width="10.42578125" style="606" customWidth="1"/>
    <col min="1074" max="1074" width="13.140625" style="606" customWidth="1"/>
    <col min="1075" max="1075" width="9.7109375" style="606" customWidth="1"/>
    <col min="1076" max="1077" width="13.140625" style="606" customWidth="1"/>
    <col min="1078" max="1078" width="9.5703125" style="606" bestFit="1" customWidth="1"/>
    <col min="1079" max="1079" width="13.140625" style="34" customWidth="1"/>
    <col min="1080" max="1080" width="10.42578125" style="34" customWidth="1"/>
    <col min="1081" max="1081" width="13.140625" style="34" customWidth="1"/>
    <col min="1082" max="1082" width="9.7109375" style="34" customWidth="1"/>
    <col min="1083" max="1084" width="13.140625" style="34" customWidth="1"/>
    <col min="1085" max="1085" width="9.5703125" style="34" bestFit="1" customWidth="1"/>
    <col min="1086" max="1091" width="11.42578125" style="606" customWidth="1"/>
    <col min="1092" max="1092" width="9.5703125" style="606" bestFit="1" customWidth="1"/>
    <col min="1093" max="1098" width="11.42578125" style="34" customWidth="1"/>
    <col min="1099" max="1099" width="9.5703125" style="34" bestFit="1" customWidth="1"/>
    <col min="1100" max="1105" width="11.42578125" style="606" customWidth="1"/>
    <col min="1106" max="1106" width="9.5703125" style="606" bestFit="1" customWidth="1"/>
    <col min="1107" max="1108" width="11.42578125" style="606" customWidth="1"/>
    <col min="1109" max="1109" width="11.42578125" style="3" customWidth="1"/>
    <col min="1110" max="1112" width="11.42578125" style="606" customWidth="1"/>
    <col min="1113" max="1113" width="9.5703125" style="606" bestFit="1" customWidth="1"/>
    <col min="1114" max="1119" width="11.42578125" style="606" customWidth="1"/>
    <col min="1120" max="1120" width="10" style="606" bestFit="1" customWidth="1"/>
    <col min="1121" max="1126" width="11.42578125" style="606" customWidth="1"/>
    <col min="1127" max="1127" width="9.5703125" style="606" bestFit="1" customWidth="1"/>
    <col min="1128" max="1133" width="11.42578125" style="802" customWidth="1"/>
    <col min="1134" max="1134" width="9.5703125" style="606" bestFit="1" customWidth="1"/>
    <col min="1135" max="1140" width="10.42578125" style="34" customWidth="1"/>
    <col min="1141" max="1141" width="11" style="34" customWidth="1"/>
    <col min="1142" max="1153" width="11.42578125" style="606" customWidth="1"/>
    <col min="1154" max="1154" width="12.5703125" style="606" customWidth="1"/>
    <col min="1155" max="1155" width="9.5703125" style="606" bestFit="1" customWidth="1"/>
    <col min="1156" max="1156" width="10.42578125" style="606" customWidth="1"/>
    <col min="1157" max="1158" width="11.42578125" style="606" customWidth="1"/>
    <col min="1159" max="1159" width="11.85546875" style="606" customWidth="1"/>
    <col min="1160" max="1160" width="11.5703125" style="606" customWidth="1"/>
    <col min="1161" max="1161" width="14" style="606" customWidth="1"/>
    <col min="1162" max="1162" width="9.5703125" style="606" bestFit="1" customWidth="1"/>
    <col min="1163" max="1163" width="10.42578125" style="34" customWidth="1"/>
    <col min="1164" max="1165" width="11.42578125" style="34" customWidth="1"/>
    <col min="1166" max="1166" width="11.85546875" style="34" customWidth="1"/>
    <col min="1167" max="1167" width="11.5703125" style="34" customWidth="1"/>
    <col min="1168" max="1168" width="14" style="34" customWidth="1"/>
    <col min="1169" max="1169" width="9.5703125" style="34" bestFit="1" customWidth="1"/>
    <col min="1170" max="1170" width="10.42578125" style="34" customWidth="1"/>
    <col min="1171" max="1172" width="11.42578125" style="34" customWidth="1"/>
    <col min="1173" max="1173" width="11.85546875" style="34" customWidth="1"/>
    <col min="1174" max="1174" width="11.5703125" style="34" customWidth="1"/>
    <col min="1175" max="1175" width="14" style="34" customWidth="1"/>
    <col min="1176" max="1176" width="9.5703125" style="606" bestFit="1" customWidth="1"/>
    <col min="1177" max="1182" width="11.42578125" style="606" customWidth="1"/>
    <col min="1183" max="1183" width="11.28515625" style="606" customWidth="1"/>
    <col min="1184" max="1189" width="11.42578125" style="606" customWidth="1"/>
    <col min="1190" max="1190" width="11.28515625" style="606" customWidth="1"/>
    <col min="1191" max="1204" width="11.42578125" style="606"/>
    <col min="1205" max="1210" width="11.42578125" style="606" customWidth="1"/>
    <col min="1211" max="1211" width="9.5703125" style="606" bestFit="1" customWidth="1"/>
    <col min="1212" max="1217" width="11.42578125" style="606" customWidth="1"/>
    <col min="1218" max="1218" width="9.5703125" style="606" bestFit="1" customWidth="1"/>
    <col min="1219" max="1224" width="11.42578125" style="606" customWidth="1"/>
    <col min="1225" max="1225" width="9.5703125" style="606" bestFit="1" customWidth="1"/>
    <col min="1226" max="1231" width="11.42578125" style="606" customWidth="1"/>
    <col min="1232" max="1232" width="9.5703125" style="606" bestFit="1" customWidth="1"/>
    <col min="1233" max="1238" width="11.42578125" style="802" customWidth="1"/>
    <col min="1239" max="1239" width="9.5703125" style="606" bestFit="1" customWidth="1"/>
    <col min="1240" max="1245" width="11.42578125" style="606" customWidth="1"/>
    <col min="1246" max="1246" width="9.5703125" style="606" bestFit="1" customWidth="1"/>
    <col min="1247" max="1252" width="11.42578125" style="606" customWidth="1"/>
    <col min="1253" max="1253" width="9.5703125" style="606" bestFit="1" customWidth="1"/>
    <col min="1254" max="1259" width="11.42578125" style="34" customWidth="1"/>
    <col min="1260" max="1260" width="9.5703125" style="34" bestFit="1" customWidth="1"/>
    <col min="1261" max="1261" width="11.42578125" style="34" customWidth="1"/>
    <col min="1262" max="1266" width="11.42578125" style="606" customWidth="1"/>
    <col min="1267" max="1267" width="9.5703125" style="606" bestFit="1" customWidth="1"/>
    <col min="1268" max="1273" width="11.42578125" style="34" customWidth="1"/>
    <col min="1274" max="1274" width="9.5703125" style="34" bestFit="1" customWidth="1"/>
    <col min="1275" max="1280" width="11.42578125" style="606" customWidth="1"/>
    <col min="1281" max="1281" width="9.5703125" style="606" bestFit="1" customWidth="1"/>
    <col min="1282" max="1287" width="11.42578125" style="606" customWidth="1"/>
    <col min="1288" max="1288" width="9.5703125" style="606" bestFit="1" customWidth="1"/>
    <col min="1289" max="1294" width="11.42578125" style="606" customWidth="1"/>
    <col min="1295" max="1295" width="9.5703125" style="606" bestFit="1" customWidth="1"/>
    <col min="1296" max="1301" width="11.42578125" style="802" customWidth="1"/>
    <col min="1302" max="1302" width="9.5703125" style="606" bestFit="1" customWidth="1"/>
    <col min="1303" max="1308" width="11.42578125" style="606" customWidth="1"/>
    <col min="1309" max="1309" width="9.5703125" style="606" bestFit="1" customWidth="1"/>
    <col min="1310" max="16384" width="11.42578125" style="606"/>
  </cols>
  <sheetData>
    <row r="1" spans="1:1309" ht="36" x14ac:dyDescent="0.55000000000000004">
      <c r="A1" s="928" t="s">
        <v>51</v>
      </c>
      <c r="B1" s="928"/>
      <c r="C1" s="928"/>
      <c r="D1" s="928"/>
      <c r="E1" s="928"/>
      <c r="F1" s="928"/>
      <c r="G1" s="19">
        <v>1</v>
      </c>
      <c r="H1" s="940" t="s">
        <v>51</v>
      </c>
      <c r="I1" s="940"/>
      <c r="J1" s="940"/>
      <c r="K1" s="940"/>
      <c r="L1" s="940"/>
      <c r="M1" s="940"/>
      <c r="N1" s="19">
        <f>2</f>
        <v>2</v>
      </c>
      <c r="O1" s="940" t="s">
        <v>51</v>
      </c>
      <c r="P1" s="940"/>
      <c r="Q1" s="940"/>
      <c r="R1" s="940"/>
      <c r="S1" s="940"/>
      <c r="T1" s="940"/>
      <c r="U1" s="19">
        <f>2+1</f>
        <v>3</v>
      </c>
      <c r="V1" s="940" t="s">
        <v>51</v>
      </c>
      <c r="W1" s="940"/>
      <c r="X1" s="940"/>
      <c r="Y1" s="940"/>
      <c r="Z1" s="940"/>
      <c r="AA1" s="940"/>
      <c r="AB1" s="19">
        <f>3+1</f>
        <v>4</v>
      </c>
      <c r="AC1" s="940" t="s">
        <v>51</v>
      </c>
      <c r="AD1" s="940"/>
      <c r="AE1" s="940"/>
      <c r="AF1" s="940"/>
      <c r="AG1" s="940"/>
      <c r="AH1" s="940"/>
      <c r="AI1" s="19">
        <f>4+1</f>
        <v>5</v>
      </c>
      <c r="AJ1" s="940" t="s">
        <v>51</v>
      </c>
      <c r="AK1" s="940"/>
      <c r="AL1" s="940"/>
      <c r="AM1" s="940"/>
      <c r="AN1" s="940"/>
      <c r="AO1" s="940"/>
      <c r="AP1" s="19">
        <f>5+1</f>
        <v>6</v>
      </c>
      <c r="AQ1" s="928" t="s">
        <v>51</v>
      </c>
      <c r="AR1" s="928"/>
      <c r="AS1" s="928"/>
      <c r="AT1" s="928"/>
      <c r="AU1" s="928"/>
      <c r="AV1" s="928"/>
      <c r="AW1" s="19">
        <f>AP1+1</f>
        <v>7</v>
      </c>
      <c r="AX1" s="928" t="s">
        <v>51</v>
      </c>
      <c r="AY1" s="928"/>
      <c r="AZ1" s="928"/>
      <c r="BA1" s="928"/>
      <c r="BB1" s="928"/>
      <c r="BC1" s="928"/>
      <c r="BD1" s="19">
        <f>AW1+1</f>
        <v>8</v>
      </c>
      <c r="BE1" s="928" t="s">
        <v>51</v>
      </c>
      <c r="BF1" s="928"/>
      <c r="BG1" s="928"/>
      <c r="BH1" s="928"/>
      <c r="BI1" s="928"/>
      <c r="BJ1" s="928"/>
      <c r="BK1" s="19">
        <f>BD1+1</f>
        <v>9</v>
      </c>
      <c r="BL1" s="928" t="s">
        <v>51</v>
      </c>
      <c r="BM1" s="928"/>
      <c r="BN1" s="928"/>
      <c r="BO1" s="928"/>
      <c r="BP1" s="928"/>
      <c r="BQ1" s="928"/>
      <c r="BR1" s="19">
        <f>BK1+1</f>
        <v>10</v>
      </c>
      <c r="BS1" s="928" t="s">
        <v>51</v>
      </c>
      <c r="BT1" s="928"/>
      <c r="BU1" s="928"/>
      <c r="BV1" s="928"/>
      <c r="BW1" s="928"/>
      <c r="BX1" s="928"/>
      <c r="BZ1" s="928" t="s">
        <v>51</v>
      </c>
      <c r="CA1" s="928"/>
      <c r="CB1" s="928"/>
      <c r="CC1" s="928"/>
      <c r="CD1" s="928"/>
      <c r="CE1" s="928"/>
      <c r="CG1" s="928" t="s">
        <v>51</v>
      </c>
      <c r="CH1" s="928"/>
      <c r="CI1" s="928"/>
      <c r="CJ1" s="928"/>
      <c r="CK1" s="928"/>
      <c r="CL1" s="928"/>
      <c r="CN1" s="928" t="s">
        <v>51</v>
      </c>
      <c r="CO1" s="928"/>
      <c r="CP1" s="928"/>
      <c r="CQ1" s="928"/>
      <c r="CR1" s="928"/>
      <c r="CS1" s="928"/>
      <c r="CU1" s="928" t="s">
        <v>51</v>
      </c>
      <c r="CV1" s="928"/>
      <c r="CW1" s="928"/>
      <c r="CX1" s="928"/>
      <c r="CY1" s="928"/>
      <c r="CZ1" s="928"/>
      <c r="DB1" s="928" t="s">
        <v>51</v>
      </c>
      <c r="DC1" s="928"/>
      <c r="DD1" s="928"/>
      <c r="DE1" s="928"/>
      <c r="DF1" s="928"/>
      <c r="DG1" s="928"/>
      <c r="DI1" s="928" t="s">
        <v>51</v>
      </c>
      <c r="DJ1" s="928"/>
      <c r="DK1" s="928"/>
      <c r="DL1" s="928"/>
      <c r="DM1" s="928"/>
      <c r="DN1" s="928"/>
      <c r="DP1" s="928" t="s">
        <v>51</v>
      </c>
      <c r="DQ1" s="928"/>
      <c r="DR1" s="928"/>
      <c r="DS1" s="928"/>
      <c r="DT1" s="928"/>
      <c r="DU1" s="928"/>
      <c r="DW1" s="963" t="s">
        <v>51</v>
      </c>
      <c r="DX1" s="963"/>
      <c r="DY1" s="963"/>
      <c r="DZ1" s="963"/>
      <c r="EA1" s="963"/>
      <c r="EB1" s="963"/>
      <c r="ED1" s="918" t="s">
        <v>51</v>
      </c>
      <c r="EE1" s="918"/>
      <c r="EF1" s="918"/>
      <c r="EG1" s="918"/>
      <c r="EH1" s="918"/>
      <c r="EI1" s="918"/>
      <c r="EK1" s="928" t="s">
        <v>51</v>
      </c>
      <c r="EL1" s="928"/>
      <c r="EM1" s="928"/>
      <c r="EN1" s="928"/>
      <c r="EO1" s="928"/>
      <c r="EP1" s="928"/>
      <c r="ER1" s="928" t="s">
        <v>51</v>
      </c>
      <c r="ES1" s="928"/>
      <c r="ET1" s="928"/>
      <c r="EU1" s="928"/>
      <c r="EV1" s="928"/>
      <c r="EW1" s="928"/>
      <c r="EX1" s="604"/>
      <c r="EY1" s="928" t="s">
        <v>51</v>
      </c>
      <c r="EZ1" s="928"/>
      <c r="FA1" s="928"/>
      <c r="FB1" s="928"/>
      <c r="FC1" s="928"/>
      <c r="FD1" s="928"/>
      <c r="FE1" s="19">
        <f>EX2+1</f>
        <v>22</v>
      </c>
      <c r="FF1" s="918" t="s">
        <v>51</v>
      </c>
      <c r="FG1" s="918"/>
      <c r="FH1" s="918"/>
      <c r="FI1" s="918"/>
      <c r="FJ1" s="918"/>
      <c r="FK1" s="918"/>
      <c r="FL1" s="19">
        <f>FE1+1</f>
        <v>23</v>
      </c>
      <c r="FM1" s="928" t="s">
        <v>51</v>
      </c>
      <c r="FN1" s="928"/>
      <c r="FO1" s="928"/>
      <c r="FP1" s="928"/>
      <c r="FQ1" s="928"/>
      <c r="FR1" s="928"/>
      <c r="FS1" s="19">
        <f>FL1+1</f>
        <v>24</v>
      </c>
      <c r="FT1" s="940" t="s">
        <v>51</v>
      </c>
      <c r="FU1" s="940"/>
      <c r="FV1" s="940"/>
      <c r="FW1" s="940"/>
      <c r="FX1" s="940"/>
      <c r="FY1" s="940"/>
      <c r="FZ1" s="19">
        <f>FS1+1</f>
        <v>25</v>
      </c>
      <c r="GA1" s="928" t="s">
        <v>51</v>
      </c>
      <c r="GB1" s="928"/>
      <c r="GC1" s="928"/>
      <c r="GD1" s="928"/>
      <c r="GE1" s="928"/>
      <c r="GF1" s="928"/>
      <c r="GG1" s="19">
        <f>FZ1+1</f>
        <v>26</v>
      </c>
      <c r="GH1" s="928" t="s">
        <v>51</v>
      </c>
      <c r="GI1" s="928"/>
      <c r="GJ1" s="928"/>
      <c r="GK1" s="928"/>
      <c r="GL1" s="928"/>
      <c r="GM1" s="928"/>
      <c r="GN1" s="19">
        <f>GG1+1</f>
        <v>27</v>
      </c>
      <c r="GO1" s="928" t="s">
        <v>51</v>
      </c>
      <c r="GP1" s="928"/>
      <c r="GQ1" s="928"/>
      <c r="GR1" s="928"/>
      <c r="GS1" s="928"/>
      <c r="GT1" s="928"/>
      <c r="GU1" s="19">
        <f>GN1+1</f>
        <v>28</v>
      </c>
      <c r="GV1" s="928" t="s">
        <v>51</v>
      </c>
      <c r="GW1" s="928"/>
      <c r="GX1" s="928"/>
      <c r="GY1" s="928"/>
      <c r="GZ1" s="928"/>
      <c r="HA1" s="928"/>
      <c r="HB1" s="736"/>
      <c r="HC1" s="928" t="s">
        <v>51</v>
      </c>
      <c r="HD1" s="928"/>
      <c r="HE1" s="928"/>
      <c r="HF1" s="928"/>
      <c r="HG1" s="928"/>
      <c r="HH1" s="928"/>
      <c r="HJ1" s="928" t="s">
        <v>51</v>
      </c>
      <c r="HK1" s="928"/>
      <c r="HL1" s="928"/>
      <c r="HM1" s="928"/>
      <c r="HN1" s="928"/>
      <c r="HO1" s="928"/>
      <c r="HQ1" s="928" t="s">
        <v>51</v>
      </c>
      <c r="HR1" s="928"/>
      <c r="HS1" s="928"/>
      <c r="HT1" s="928"/>
      <c r="HU1" s="928"/>
      <c r="HV1" s="928"/>
      <c r="HX1" s="940" t="s">
        <v>51</v>
      </c>
      <c r="HY1" s="940"/>
      <c r="HZ1" s="940"/>
      <c r="IA1" s="940"/>
      <c r="IB1" s="940"/>
      <c r="IC1" s="940"/>
      <c r="IE1" s="928" t="s">
        <v>51</v>
      </c>
      <c r="IF1" s="928"/>
      <c r="IG1" s="928"/>
      <c r="IH1" s="928"/>
      <c r="II1" s="928"/>
      <c r="IJ1" s="928"/>
      <c r="IL1" s="928" t="s">
        <v>51</v>
      </c>
      <c r="IM1" s="928"/>
      <c r="IN1" s="928"/>
      <c r="IO1" s="928"/>
      <c r="IP1" s="928"/>
      <c r="IQ1" s="928"/>
      <c r="IS1" s="928" t="s">
        <v>51</v>
      </c>
      <c r="IT1" s="928"/>
      <c r="IU1" s="928"/>
      <c r="IV1" s="928"/>
      <c r="IW1" s="928"/>
      <c r="IX1" s="928"/>
      <c r="IZ1" s="928" t="s">
        <v>51</v>
      </c>
      <c r="JA1" s="928"/>
      <c r="JB1" s="928"/>
      <c r="JC1" s="928"/>
      <c r="JD1" s="928"/>
      <c r="JE1" s="928"/>
      <c r="JG1" s="918" t="s">
        <v>51</v>
      </c>
      <c r="JH1" s="918"/>
      <c r="JI1" s="918"/>
      <c r="JJ1" s="918"/>
      <c r="JK1" s="918"/>
      <c r="JL1" s="918"/>
      <c r="JN1" s="940" t="s">
        <v>51</v>
      </c>
      <c r="JO1" s="940"/>
      <c r="JP1" s="940"/>
      <c r="JQ1" s="940"/>
      <c r="JR1" s="940"/>
      <c r="JS1" s="940"/>
      <c r="JU1" s="928" t="s">
        <v>51</v>
      </c>
      <c r="JV1" s="928"/>
      <c r="JW1" s="928"/>
      <c r="JX1" s="928"/>
      <c r="JY1" s="928"/>
      <c r="JZ1" s="928"/>
      <c r="KB1" s="940" t="s">
        <v>51</v>
      </c>
      <c r="KC1" s="940"/>
      <c r="KD1" s="940"/>
      <c r="KE1" s="940"/>
      <c r="KF1" s="940"/>
      <c r="KG1" s="940"/>
      <c r="KI1" s="940" t="s">
        <v>51</v>
      </c>
      <c r="KJ1" s="940"/>
      <c r="KK1" s="940"/>
      <c r="KL1" s="940"/>
      <c r="KM1" s="940"/>
      <c r="KN1" s="940"/>
      <c r="KP1" s="928" t="s">
        <v>51</v>
      </c>
      <c r="KQ1" s="928"/>
      <c r="KR1" s="928"/>
      <c r="KS1" s="928"/>
      <c r="KT1" s="928"/>
      <c r="KU1" s="928"/>
      <c r="KW1" s="928" t="s">
        <v>51</v>
      </c>
      <c r="KX1" s="928"/>
      <c r="KY1" s="928"/>
      <c r="KZ1" s="928"/>
      <c r="LA1" s="928"/>
      <c r="LB1" s="928"/>
      <c r="LD1" s="928" t="s">
        <v>51</v>
      </c>
      <c r="LE1" s="928"/>
      <c r="LF1" s="928"/>
      <c r="LG1" s="928"/>
      <c r="LH1" s="928"/>
      <c r="LI1" s="928"/>
      <c r="LK1" s="928" t="s">
        <v>51</v>
      </c>
      <c r="LL1" s="928"/>
      <c r="LM1" s="928"/>
      <c r="LN1" s="928"/>
      <c r="LO1" s="928"/>
      <c r="LP1" s="928"/>
      <c r="LR1" s="940" t="s">
        <v>51</v>
      </c>
      <c r="LS1" s="940"/>
      <c r="LT1" s="940"/>
      <c r="LU1" s="940"/>
      <c r="LV1" s="940"/>
      <c r="LW1" s="940"/>
      <c r="LY1" s="928" t="s">
        <v>51</v>
      </c>
      <c r="LZ1" s="928"/>
      <c r="MA1" s="928"/>
      <c r="MB1" s="928"/>
      <c r="MC1" s="928"/>
      <c r="MD1" s="928"/>
      <c r="MF1" s="928" t="s">
        <v>51</v>
      </c>
      <c r="MG1" s="928"/>
      <c r="MH1" s="928"/>
      <c r="MI1" s="928"/>
      <c r="MJ1" s="928"/>
      <c r="MK1" s="928"/>
      <c r="MM1" s="928" t="s">
        <v>51</v>
      </c>
      <c r="MN1" s="928"/>
      <c r="MO1" s="928"/>
      <c r="MP1" s="928"/>
      <c r="MQ1" s="928"/>
      <c r="MR1" s="928"/>
      <c r="MT1" s="928" t="s">
        <v>51</v>
      </c>
      <c r="MU1" s="928"/>
      <c r="MV1" s="928"/>
      <c r="MW1" s="928"/>
      <c r="MX1" s="928"/>
      <c r="MY1" s="928"/>
      <c r="NA1" s="928" t="s">
        <v>51</v>
      </c>
      <c r="NB1" s="928"/>
      <c r="NC1" s="928"/>
      <c r="ND1" s="928"/>
      <c r="NE1" s="928"/>
      <c r="NF1" s="928"/>
      <c r="NH1" s="928" t="s">
        <v>51</v>
      </c>
      <c r="NI1" s="928"/>
      <c r="NJ1" s="928"/>
      <c r="NK1" s="928"/>
      <c r="NL1" s="928"/>
      <c r="NM1" s="928"/>
      <c r="NO1" s="928" t="s">
        <v>51</v>
      </c>
      <c r="NP1" s="928"/>
      <c r="NQ1" s="928"/>
      <c r="NR1" s="928"/>
      <c r="NS1" s="928"/>
      <c r="NT1" s="928"/>
      <c r="NV1" s="940" t="s">
        <v>51</v>
      </c>
      <c r="NW1" s="940"/>
      <c r="NX1" s="940"/>
      <c r="NY1" s="940"/>
      <c r="NZ1" s="940"/>
      <c r="OA1" s="940"/>
      <c r="OC1" s="928" t="s">
        <v>51</v>
      </c>
      <c r="OD1" s="928"/>
      <c r="OE1" s="928"/>
      <c r="OF1" s="928"/>
      <c r="OG1" s="928"/>
      <c r="OH1" s="928"/>
      <c r="OJ1" s="918" t="s">
        <v>51</v>
      </c>
      <c r="OK1" s="918"/>
      <c r="OL1" s="918"/>
      <c r="OM1" s="918"/>
      <c r="ON1" s="918"/>
      <c r="OO1" s="918"/>
      <c r="OQ1" s="940" t="s">
        <v>51</v>
      </c>
      <c r="OR1" s="940"/>
      <c r="OS1" s="940"/>
      <c r="OT1" s="940"/>
      <c r="OU1" s="940"/>
      <c r="OV1" s="940"/>
      <c r="OX1" s="928" t="s">
        <v>51</v>
      </c>
      <c r="OY1" s="928"/>
      <c r="OZ1" s="928"/>
      <c r="PA1" s="928"/>
      <c r="PB1" s="928"/>
      <c r="PC1" s="928"/>
      <c r="PE1" s="928" t="s">
        <v>51</v>
      </c>
      <c r="PF1" s="928"/>
      <c r="PG1" s="928"/>
      <c r="PH1" s="928"/>
      <c r="PI1" s="928"/>
      <c r="PJ1" s="928"/>
      <c r="PL1" s="928" t="s">
        <v>51</v>
      </c>
      <c r="PM1" s="928"/>
      <c r="PN1" s="928"/>
      <c r="PO1" s="928"/>
      <c r="PP1" s="928"/>
      <c r="PQ1" s="928"/>
      <c r="PS1" s="928" t="s">
        <v>51</v>
      </c>
      <c r="PT1" s="928"/>
      <c r="PU1" s="928"/>
      <c r="PV1" s="928"/>
      <c r="PW1" s="928"/>
      <c r="PX1" s="928"/>
      <c r="PZ1" s="928" t="s">
        <v>51</v>
      </c>
      <c r="QA1" s="928"/>
      <c r="QB1" s="928"/>
      <c r="QC1" s="928"/>
      <c r="QD1" s="928"/>
      <c r="QE1" s="928"/>
      <c r="QG1" s="928" t="s">
        <v>51</v>
      </c>
      <c r="QH1" s="928"/>
      <c r="QI1" s="928"/>
      <c r="QJ1" s="928"/>
      <c r="QK1" s="928"/>
      <c r="QL1" s="928"/>
      <c r="QN1" s="928" t="s">
        <v>51</v>
      </c>
      <c r="QO1" s="928"/>
      <c r="QP1" s="928"/>
      <c r="QQ1" s="928"/>
      <c r="QR1" s="928"/>
      <c r="QS1" s="928"/>
      <c r="QU1" s="928" t="s">
        <v>51</v>
      </c>
      <c r="QV1" s="928"/>
      <c r="QW1" s="928"/>
      <c r="QX1" s="928"/>
      <c r="QY1" s="928"/>
      <c r="QZ1" s="928"/>
      <c r="RB1" s="918" t="s">
        <v>51</v>
      </c>
      <c r="RC1" s="918"/>
      <c r="RD1" s="918"/>
      <c r="RE1" s="918"/>
      <c r="RF1" s="918"/>
      <c r="RG1" s="918"/>
      <c r="RI1" s="928" t="s">
        <v>51</v>
      </c>
      <c r="RJ1" s="928"/>
      <c r="RK1" s="928"/>
      <c r="RL1" s="928"/>
      <c r="RM1" s="928"/>
      <c r="RN1" s="928"/>
      <c r="RP1" s="928" t="s">
        <v>51</v>
      </c>
      <c r="RQ1" s="928"/>
      <c r="RR1" s="928"/>
      <c r="RS1" s="928"/>
      <c r="RT1" s="928"/>
      <c r="RU1" s="928"/>
      <c r="RW1" s="940" t="s">
        <v>51</v>
      </c>
      <c r="RX1" s="940"/>
      <c r="RY1" s="940"/>
      <c r="RZ1" s="940"/>
      <c r="SA1" s="940"/>
      <c r="SB1" s="940"/>
      <c r="SD1" s="928" t="s">
        <v>51</v>
      </c>
      <c r="SE1" s="928"/>
      <c r="SF1" s="928"/>
      <c r="SG1" s="928"/>
      <c r="SH1" s="928"/>
      <c r="SI1" s="928"/>
      <c r="SK1" s="940" t="s">
        <v>51</v>
      </c>
      <c r="SL1" s="940"/>
      <c r="SM1" s="940"/>
      <c r="SN1" s="940"/>
      <c r="SO1" s="940"/>
      <c r="SP1" s="940"/>
      <c r="SR1" s="928" t="s">
        <v>51</v>
      </c>
      <c r="SS1" s="928"/>
      <c r="ST1" s="928"/>
      <c r="SU1" s="928"/>
      <c r="SV1" s="928"/>
      <c r="SW1" s="928"/>
      <c r="SY1" s="928" t="s">
        <v>51</v>
      </c>
      <c r="SZ1" s="928"/>
      <c r="TA1" s="928"/>
      <c r="TB1" s="928"/>
      <c r="TC1" s="928"/>
      <c r="TD1" s="928"/>
      <c r="TF1" s="940" t="s">
        <v>51</v>
      </c>
      <c r="TG1" s="940"/>
      <c r="TH1" s="940"/>
      <c r="TI1" s="940"/>
      <c r="TJ1" s="940"/>
      <c r="TK1" s="940"/>
      <c r="TM1" s="918" t="s">
        <v>51</v>
      </c>
      <c r="TN1" s="918"/>
      <c r="TO1" s="918"/>
      <c r="TP1" s="918"/>
      <c r="TQ1" s="918"/>
      <c r="TR1" s="918"/>
      <c r="TT1" s="940" t="s">
        <v>51</v>
      </c>
      <c r="TU1" s="940"/>
      <c r="TV1" s="940"/>
      <c r="TW1" s="940"/>
      <c r="TX1" s="940"/>
      <c r="TY1" s="940"/>
      <c r="UA1" s="940" t="s">
        <v>51</v>
      </c>
      <c r="UB1" s="940"/>
      <c r="UC1" s="940"/>
      <c r="UD1" s="940"/>
      <c r="UE1" s="940"/>
      <c r="UF1" s="940"/>
      <c r="UH1" s="928" t="s">
        <v>51</v>
      </c>
      <c r="UI1" s="928"/>
      <c r="UJ1" s="928"/>
      <c r="UK1" s="928"/>
      <c r="UL1" s="928"/>
      <c r="UM1" s="928"/>
      <c r="UO1" s="928" t="s">
        <v>51</v>
      </c>
      <c r="UP1" s="928"/>
      <c r="UQ1" s="928"/>
      <c r="UR1" s="928"/>
      <c r="US1" s="928"/>
      <c r="UT1" s="928"/>
      <c r="UV1" s="928" t="s">
        <v>51</v>
      </c>
      <c r="UW1" s="928"/>
      <c r="UX1" s="928"/>
      <c r="UY1" s="928"/>
      <c r="UZ1" s="928"/>
      <c r="VA1" s="928"/>
      <c r="VC1" s="928" t="s">
        <v>51</v>
      </c>
      <c r="VD1" s="928"/>
      <c r="VE1" s="928"/>
      <c r="VF1" s="928"/>
      <c r="VG1" s="928"/>
      <c r="VH1" s="928"/>
      <c r="VJ1" s="940" t="s">
        <v>51</v>
      </c>
      <c r="VK1" s="940"/>
      <c r="VL1" s="940"/>
      <c r="VM1" s="940"/>
      <c r="VN1" s="940"/>
      <c r="VO1" s="940"/>
      <c r="VQ1" s="918" t="s">
        <v>51</v>
      </c>
      <c r="VR1" s="918"/>
      <c r="VS1" s="918"/>
      <c r="VT1" s="918"/>
      <c r="VU1" s="918"/>
      <c r="VV1" s="918"/>
      <c r="VX1" s="928" t="s">
        <v>51</v>
      </c>
      <c r="VY1" s="928"/>
      <c r="VZ1" s="928"/>
      <c r="WA1" s="928"/>
      <c r="WB1" s="928"/>
      <c r="WC1" s="928"/>
      <c r="WE1" s="940" t="s">
        <v>51</v>
      </c>
      <c r="WF1" s="940"/>
      <c r="WG1" s="940"/>
      <c r="WH1" s="940"/>
      <c r="WI1" s="940"/>
      <c r="WJ1" s="940"/>
      <c r="WL1" s="928" t="s">
        <v>51</v>
      </c>
      <c r="WM1" s="928"/>
      <c r="WN1" s="928"/>
      <c r="WO1" s="928"/>
      <c r="WP1" s="928"/>
      <c r="WQ1" s="928"/>
      <c r="WS1" s="928" t="s">
        <v>51</v>
      </c>
      <c r="WT1" s="928"/>
      <c r="WU1" s="928"/>
      <c r="WV1" s="928"/>
      <c r="WW1" s="928"/>
      <c r="WX1" s="928"/>
      <c r="WZ1" s="928" t="s">
        <v>51</v>
      </c>
      <c r="XA1" s="928"/>
      <c r="XB1" s="928"/>
      <c r="XC1" s="928"/>
      <c r="XD1" s="928"/>
      <c r="XE1" s="928"/>
      <c r="XG1" s="928" t="s">
        <v>51</v>
      </c>
      <c r="XH1" s="928"/>
      <c r="XI1" s="928"/>
      <c r="XJ1" s="928"/>
      <c r="XK1" s="928"/>
      <c r="XL1" s="928"/>
      <c r="XN1" s="942" t="s">
        <v>51</v>
      </c>
      <c r="XO1" s="942"/>
      <c r="XP1" s="942"/>
      <c r="XQ1" s="942"/>
      <c r="XR1" s="942"/>
      <c r="XS1" s="942"/>
      <c r="XU1" s="962" t="s">
        <v>51</v>
      </c>
      <c r="XV1" s="962"/>
      <c r="XW1" s="962"/>
      <c r="XX1" s="962"/>
      <c r="XY1" s="962"/>
      <c r="XZ1" s="962"/>
      <c r="YB1" s="928" t="s">
        <v>51</v>
      </c>
      <c r="YC1" s="928"/>
      <c r="YD1" s="928"/>
      <c r="YE1" s="928"/>
      <c r="YF1" s="928"/>
      <c r="YG1" s="928"/>
      <c r="YI1" s="918" t="s">
        <v>51</v>
      </c>
      <c r="YJ1" s="918"/>
      <c r="YK1" s="918"/>
      <c r="YL1" s="918"/>
      <c r="YM1" s="918"/>
      <c r="YN1" s="918"/>
      <c r="YP1" s="928" t="s">
        <v>51</v>
      </c>
      <c r="YQ1" s="928"/>
      <c r="YR1" s="928"/>
      <c r="YS1" s="928"/>
      <c r="YT1" s="928"/>
      <c r="YU1" s="928"/>
      <c r="YW1" s="928" t="s">
        <v>51</v>
      </c>
      <c r="YX1" s="928"/>
      <c r="YY1" s="928"/>
      <c r="YZ1" s="928"/>
      <c r="ZA1" s="928"/>
      <c r="ZB1" s="928"/>
      <c r="ZD1" s="928" t="s">
        <v>51</v>
      </c>
      <c r="ZE1" s="928"/>
      <c r="ZF1" s="928"/>
      <c r="ZG1" s="928"/>
      <c r="ZH1" s="928"/>
      <c r="ZI1" s="928"/>
      <c r="ZK1" s="928" t="s">
        <v>51</v>
      </c>
      <c r="ZL1" s="928"/>
      <c r="ZM1" s="928"/>
      <c r="ZN1" s="928"/>
      <c r="ZO1" s="928"/>
      <c r="ZP1" s="928"/>
      <c r="ZR1" s="940" t="s">
        <v>51</v>
      </c>
      <c r="ZS1" s="940"/>
      <c r="ZT1" s="940"/>
      <c r="ZU1" s="940"/>
      <c r="ZV1" s="940"/>
      <c r="ZW1" s="940"/>
      <c r="ZY1" s="918" t="s">
        <v>51</v>
      </c>
      <c r="ZZ1" s="918"/>
      <c r="AAA1" s="918"/>
      <c r="AAB1" s="918"/>
      <c r="AAC1" s="918"/>
      <c r="AAD1" s="918"/>
      <c r="AAF1" s="928" t="s">
        <v>51</v>
      </c>
      <c r="AAG1" s="928"/>
      <c r="AAH1" s="928"/>
      <c r="AAI1" s="928"/>
      <c r="AAJ1" s="928"/>
      <c r="AAK1" s="928"/>
      <c r="AAM1" s="928" t="s">
        <v>51</v>
      </c>
      <c r="AAN1" s="928"/>
      <c r="AAO1" s="928"/>
      <c r="AAP1" s="928"/>
      <c r="AAQ1" s="928"/>
      <c r="AAR1" s="928"/>
      <c r="AAT1" s="928" t="s">
        <v>51</v>
      </c>
      <c r="AAU1" s="928"/>
      <c r="AAV1" s="928"/>
      <c r="AAW1" s="928"/>
      <c r="AAX1" s="928"/>
      <c r="AAY1" s="928"/>
      <c r="ABA1" s="940" t="s">
        <v>51</v>
      </c>
      <c r="ABB1" s="940"/>
      <c r="ABC1" s="940"/>
      <c r="ABD1" s="940"/>
      <c r="ABE1" s="940"/>
      <c r="ABF1" s="940"/>
      <c r="ABH1" s="928" t="s">
        <v>51</v>
      </c>
      <c r="ABI1" s="928"/>
      <c r="ABJ1" s="928"/>
      <c r="ABK1" s="928"/>
      <c r="ABL1" s="928"/>
      <c r="ABM1" s="928"/>
      <c r="ABO1" s="928" t="s">
        <v>51</v>
      </c>
      <c r="ABP1" s="928"/>
      <c r="ABQ1" s="928"/>
      <c r="ABR1" s="928"/>
      <c r="ABS1" s="928"/>
      <c r="ABT1" s="928"/>
      <c r="ABV1" s="928" t="s">
        <v>51</v>
      </c>
      <c r="ABW1" s="928"/>
      <c r="ABX1" s="928"/>
      <c r="ABY1" s="928"/>
      <c r="ABZ1" s="928"/>
      <c r="ACA1" s="928"/>
      <c r="ACC1" s="928" t="s">
        <v>51</v>
      </c>
      <c r="ACD1" s="928"/>
      <c r="ACE1" s="928"/>
      <c r="ACF1" s="928"/>
      <c r="ACG1" s="928"/>
      <c r="ACH1" s="928"/>
      <c r="ACJ1" s="928" t="s">
        <v>51</v>
      </c>
      <c r="ACK1" s="928"/>
      <c r="ACL1" s="928"/>
      <c r="ACM1" s="928"/>
      <c r="ACN1" s="928"/>
      <c r="ACO1" s="928"/>
      <c r="ACQ1" s="928" t="s">
        <v>51</v>
      </c>
      <c r="ACR1" s="928"/>
      <c r="ACS1" s="928"/>
      <c r="ACT1" s="928"/>
      <c r="ACU1" s="928"/>
      <c r="ACV1" s="928"/>
      <c r="ACX1" s="928" t="s">
        <v>51</v>
      </c>
      <c r="ACY1" s="928"/>
      <c r="ACZ1" s="928"/>
      <c r="ADA1" s="928"/>
      <c r="ADB1" s="928"/>
      <c r="ADC1" s="928"/>
      <c r="ADE1" s="928" t="s">
        <v>51</v>
      </c>
      <c r="ADF1" s="928"/>
      <c r="ADG1" s="928"/>
      <c r="ADH1" s="928"/>
      <c r="ADI1" s="928"/>
      <c r="ADJ1" s="928"/>
      <c r="ADL1" s="928" t="s">
        <v>51</v>
      </c>
      <c r="ADM1" s="928"/>
      <c r="ADN1" s="928"/>
      <c r="ADO1" s="928"/>
      <c r="ADP1" s="928"/>
      <c r="ADQ1" s="928"/>
      <c r="ADS1" s="928" t="s">
        <v>51</v>
      </c>
      <c r="ADT1" s="928"/>
      <c r="ADU1" s="928"/>
      <c r="ADV1" s="928"/>
      <c r="ADW1" s="928"/>
      <c r="ADX1" s="928"/>
      <c r="ADZ1" s="928" t="s">
        <v>51</v>
      </c>
      <c r="AEA1" s="928"/>
      <c r="AEB1" s="928"/>
      <c r="AEC1" s="928"/>
      <c r="AED1" s="928"/>
      <c r="AEE1" s="928"/>
      <c r="AEG1" s="928" t="s">
        <v>51</v>
      </c>
      <c r="AEH1" s="928"/>
      <c r="AEI1" s="928"/>
      <c r="AEJ1" s="928"/>
      <c r="AEK1" s="928"/>
      <c r="AEL1" s="928"/>
      <c r="AEN1" s="940" t="s">
        <v>51</v>
      </c>
      <c r="AEO1" s="940"/>
      <c r="AEP1" s="940"/>
      <c r="AEQ1" s="940"/>
      <c r="AER1" s="940"/>
      <c r="AES1" s="940"/>
      <c r="AEU1" s="928" t="s">
        <v>51</v>
      </c>
      <c r="AEV1" s="928"/>
      <c r="AEW1" s="928"/>
      <c r="AEX1" s="928"/>
      <c r="AEY1" s="928"/>
      <c r="AEZ1" s="928"/>
      <c r="AFB1" s="928" t="s">
        <v>51</v>
      </c>
      <c r="AFC1" s="928"/>
      <c r="AFD1" s="928"/>
      <c r="AFE1" s="928"/>
      <c r="AFF1" s="928"/>
      <c r="AFG1" s="928"/>
      <c r="AFI1" s="940" t="s">
        <v>51</v>
      </c>
      <c r="AFJ1" s="940"/>
      <c r="AFK1" s="940"/>
      <c r="AFL1" s="940"/>
      <c r="AFM1" s="940"/>
      <c r="AFN1" s="940"/>
      <c r="AFP1" s="928" t="s">
        <v>51</v>
      </c>
      <c r="AFQ1" s="928"/>
      <c r="AFR1" s="928"/>
      <c r="AFS1" s="928"/>
      <c r="AFT1" s="928"/>
      <c r="AFU1" s="928"/>
      <c r="AFW1" s="928" t="s">
        <v>51</v>
      </c>
      <c r="AFX1" s="928"/>
      <c r="AFY1" s="928"/>
      <c r="AFZ1" s="928"/>
      <c r="AGA1" s="928"/>
      <c r="AGB1" s="928"/>
      <c r="AGD1" s="928" t="s">
        <v>51</v>
      </c>
      <c r="AGE1" s="928"/>
      <c r="AGF1" s="928"/>
      <c r="AGG1" s="928"/>
      <c r="AGH1" s="928"/>
      <c r="AGI1" s="928"/>
      <c r="AGK1" s="940" t="s">
        <v>51</v>
      </c>
      <c r="AGL1" s="940"/>
      <c r="AGM1" s="940"/>
      <c r="AGN1" s="940"/>
      <c r="AGO1" s="940"/>
      <c r="AGP1" s="940"/>
      <c r="AGR1" s="928" t="s">
        <v>51</v>
      </c>
      <c r="AGS1" s="928"/>
      <c r="AGT1" s="928"/>
      <c r="AGU1" s="928"/>
      <c r="AGV1" s="928"/>
      <c r="AGW1" s="928"/>
      <c r="AGY1" s="928" t="s">
        <v>51</v>
      </c>
      <c r="AGZ1" s="928"/>
      <c r="AHA1" s="928"/>
      <c r="AHB1" s="928"/>
      <c r="AHC1" s="928"/>
      <c r="AHD1" s="928"/>
      <c r="AHF1" s="928" t="s">
        <v>51</v>
      </c>
      <c r="AHG1" s="928"/>
      <c r="AHH1" s="928"/>
      <c r="AHI1" s="928"/>
      <c r="AHJ1" s="928"/>
      <c r="AHK1" s="928"/>
      <c r="AHM1" s="918" t="s">
        <v>51</v>
      </c>
      <c r="AHN1" s="918"/>
      <c r="AHO1" s="918"/>
      <c r="AHP1" s="918"/>
      <c r="AHQ1" s="918"/>
      <c r="AHR1" s="918"/>
      <c r="AHT1" s="928" t="s">
        <v>51</v>
      </c>
      <c r="AHU1" s="928"/>
      <c r="AHV1" s="928"/>
      <c r="AHW1" s="928"/>
      <c r="AHX1" s="928"/>
      <c r="AHY1" s="928"/>
      <c r="AIA1" s="918" t="s">
        <v>51</v>
      </c>
      <c r="AIB1" s="918"/>
      <c r="AIC1" s="918"/>
      <c r="AID1" s="918"/>
      <c r="AIE1" s="918"/>
      <c r="AIF1" s="918"/>
      <c r="AIH1" s="940" t="s">
        <v>51</v>
      </c>
      <c r="AII1" s="940"/>
      <c r="AIJ1" s="940"/>
      <c r="AIK1" s="940"/>
      <c r="AIL1" s="940"/>
      <c r="AIM1" s="940"/>
      <c r="AIO1" s="940" t="s">
        <v>51</v>
      </c>
      <c r="AIP1" s="940"/>
      <c r="AIQ1" s="940"/>
      <c r="AIR1" s="940"/>
      <c r="AIS1" s="940"/>
      <c r="AIT1" s="940"/>
      <c r="AIV1" s="928" t="s">
        <v>51</v>
      </c>
      <c r="AIW1" s="928"/>
      <c r="AIX1" s="928"/>
      <c r="AIY1" s="928"/>
      <c r="AIZ1" s="928"/>
      <c r="AJA1" s="928"/>
      <c r="AJC1" s="928" t="s">
        <v>51</v>
      </c>
      <c r="AJD1" s="928"/>
      <c r="AJE1" s="928"/>
      <c r="AJF1" s="928"/>
      <c r="AJG1" s="928"/>
      <c r="AJH1" s="928"/>
      <c r="AJJ1" s="928" t="s">
        <v>51</v>
      </c>
      <c r="AJK1" s="928"/>
      <c r="AJL1" s="928"/>
      <c r="AJM1" s="928"/>
      <c r="AJN1" s="928"/>
      <c r="AJO1" s="928"/>
      <c r="AJQ1" s="928" t="s">
        <v>51</v>
      </c>
      <c r="AJR1" s="928"/>
      <c r="AJS1" s="928"/>
      <c r="AJT1" s="928"/>
      <c r="AJU1" s="928"/>
      <c r="AJV1" s="928"/>
      <c r="AJX1" s="928" t="s">
        <v>51</v>
      </c>
      <c r="AJY1" s="928"/>
      <c r="AJZ1" s="928"/>
      <c r="AKA1" s="928"/>
      <c r="AKB1" s="928"/>
      <c r="AKC1" s="928"/>
      <c r="AKE1" s="940" t="s">
        <v>51</v>
      </c>
      <c r="AKF1" s="940"/>
      <c r="AKG1" s="940"/>
      <c r="AKH1" s="940"/>
      <c r="AKI1" s="940"/>
      <c r="AKJ1" s="940"/>
      <c r="AKL1" s="928" t="s">
        <v>51</v>
      </c>
      <c r="AKM1" s="928"/>
      <c r="AKN1" s="928"/>
      <c r="AKO1" s="928"/>
      <c r="AKP1" s="928"/>
      <c r="AKQ1" s="928"/>
      <c r="AKS1" s="940" t="s">
        <v>51</v>
      </c>
      <c r="AKT1" s="940"/>
      <c r="AKU1" s="940"/>
      <c r="AKV1" s="940"/>
      <c r="AKW1" s="940"/>
      <c r="AKX1" s="940"/>
      <c r="AKZ1" s="928" t="s">
        <v>51</v>
      </c>
      <c r="ALA1" s="928"/>
      <c r="ALB1" s="928"/>
      <c r="ALC1" s="928"/>
      <c r="ALD1" s="928"/>
      <c r="ALE1" s="928"/>
      <c r="ALG1" s="928" t="s">
        <v>51</v>
      </c>
      <c r="ALH1" s="928"/>
      <c r="ALI1" s="928"/>
      <c r="ALJ1" s="928"/>
      <c r="ALK1" s="928"/>
      <c r="ALL1" s="928"/>
      <c r="ALN1" s="928" t="s">
        <v>51</v>
      </c>
      <c r="ALO1" s="928"/>
      <c r="ALP1" s="928"/>
      <c r="ALQ1" s="928"/>
      <c r="ALR1" s="928"/>
      <c r="ALS1" s="928"/>
      <c r="ALU1" s="928" t="s">
        <v>51</v>
      </c>
      <c r="ALV1" s="928"/>
      <c r="ALW1" s="928"/>
      <c r="ALX1" s="928"/>
      <c r="ALY1" s="928"/>
      <c r="ALZ1" s="928"/>
      <c r="AMB1" s="928" t="s">
        <v>51</v>
      </c>
      <c r="AMC1" s="928"/>
      <c r="AMD1" s="928"/>
      <c r="AME1" s="928"/>
      <c r="AMF1" s="928"/>
      <c r="AMG1" s="928"/>
      <c r="AMI1" s="928" t="s">
        <v>51</v>
      </c>
      <c r="AMJ1" s="928"/>
      <c r="AMK1" s="928"/>
      <c r="AML1" s="928"/>
      <c r="AMM1" s="928"/>
      <c r="AMN1" s="928"/>
      <c r="AMO1" s="947" t="s">
        <v>948</v>
      </c>
      <c r="AMP1" s="940" t="s">
        <v>51</v>
      </c>
      <c r="AMQ1" s="940"/>
      <c r="AMR1" s="940"/>
      <c r="AMS1" s="940"/>
      <c r="AMT1" s="940"/>
      <c r="AMU1" s="940"/>
      <c r="AMV1" s="730"/>
      <c r="AMW1" s="928" t="s">
        <v>51</v>
      </c>
      <c r="AMX1" s="928"/>
      <c r="AMY1" s="928"/>
      <c r="AMZ1" s="928"/>
      <c r="ANA1" s="928"/>
      <c r="ANB1" s="928"/>
      <c r="AND1" s="928" t="s">
        <v>51</v>
      </c>
      <c r="ANE1" s="928"/>
      <c r="ANF1" s="928"/>
      <c r="ANG1" s="928"/>
      <c r="ANH1" s="928"/>
      <c r="ANI1" s="928"/>
      <c r="ANK1" s="928" t="s">
        <v>51</v>
      </c>
      <c r="ANL1" s="928"/>
      <c r="ANM1" s="928"/>
      <c r="ANN1" s="928"/>
      <c r="ANO1" s="928"/>
      <c r="ANP1" s="928"/>
      <c r="ANR1" s="928" t="s">
        <v>51</v>
      </c>
      <c r="ANS1" s="928"/>
      <c r="ANT1" s="928"/>
      <c r="ANU1" s="928"/>
      <c r="ANV1" s="928"/>
      <c r="ANW1" s="928"/>
      <c r="ANY1" s="928" t="s">
        <v>51</v>
      </c>
      <c r="ANZ1" s="928"/>
      <c r="AOA1" s="928"/>
      <c r="AOB1" s="928"/>
      <c r="AOC1" s="928"/>
      <c r="AOD1" s="928"/>
      <c r="AOF1" s="928" t="s">
        <v>51</v>
      </c>
      <c r="AOG1" s="928"/>
      <c r="AOH1" s="928"/>
      <c r="AOI1" s="928"/>
      <c r="AOJ1" s="928"/>
      <c r="AOK1" s="928"/>
      <c r="AOM1" s="940" t="s">
        <v>51</v>
      </c>
      <c r="AON1" s="940"/>
      <c r="AOO1" s="940"/>
      <c r="AOP1" s="940"/>
      <c r="AOQ1" s="940"/>
      <c r="AOR1" s="940"/>
      <c r="AOT1" s="928" t="s">
        <v>51</v>
      </c>
      <c r="AOU1" s="928"/>
      <c r="AOV1" s="928"/>
      <c r="AOW1" s="928"/>
      <c r="AOX1" s="928"/>
      <c r="AOY1" s="928"/>
      <c r="APA1" s="940" t="s">
        <v>51</v>
      </c>
      <c r="APB1" s="940"/>
      <c r="APC1" s="940"/>
      <c r="APD1" s="940"/>
      <c r="APE1" s="940"/>
      <c r="APF1" s="940"/>
      <c r="APH1" s="928" t="s">
        <v>51</v>
      </c>
      <c r="API1" s="928"/>
      <c r="APJ1" s="928"/>
      <c r="APK1" s="928"/>
      <c r="APL1" s="928"/>
      <c r="APM1" s="928"/>
      <c r="APO1" s="928" t="s">
        <v>51</v>
      </c>
      <c r="APP1" s="928"/>
      <c r="APQ1" s="928"/>
      <c r="APR1" s="928"/>
      <c r="APS1" s="928"/>
      <c r="APT1" s="928"/>
      <c r="APV1" s="928" t="s">
        <v>51</v>
      </c>
      <c r="APW1" s="928"/>
      <c r="APX1" s="928"/>
      <c r="APY1" s="928"/>
      <c r="APZ1" s="928"/>
      <c r="AQA1" s="928"/>
      <c r="AQB1" s="672">
        <f>APU2</f>
        <v>156</v>
      </c>
      <c r="AQC1" s="928" t="s">
        <v>51</v>
      </c>
      <c r="AQD1" s="928"/>
      <c r="AQE1" s="928"/>
      <c r="AQF1" s="928"/>
      <c r="AQG1" s="928"/>
      <c r="AQH1" s="928"/>
      <c r="AQJ1" s="918" t="s">
        <v>51</v>
      </c>
      <c r="AQK1" s="918"/>
      <c r="AQL1" s="918"/>
      <c r="AQM1" s="918"/>
      <c r="AQN1" s="918"/>
      <c r="AQO1" s="918"/>
      <c r="AQQ1" s="940" t="s">
        <v>51</v>
      </c>
      <c r="AQR1" s="940"/>
      <c r="AQS1" s="940"/>
      <c r="AQT1" s="940"/>
      <c r="AQU1" s="940"/>
      <c r="AQV1" s="940"/>
      <c r="AQX1" s="928" t="str">
        <f>AQC1</f>
        <v>ESTADO DE CUENTA POR  CLIENTE</v>
      </c>
      <c r="AQY1" s="928"/>
      <c r="AQZ1" s="928"/>
      <c r="ARA1" s="928"/>
      <c r="ARB1" s="928"/>
      <c r="ARC1" s="928"/>
      <c r="ARE1" s="928" t="s">
        <v>51</v>
      </c>
      <c r="ARF1" s="928"/>
      <c r="ARG1" s="928"/>
      <c r="ARH1" s="928"/>
      <c r="ARI1" s="928"/>
      <c r="ARJ1" s="928"/>
      <c r="ARL1" s="928" t="s">
        <v>51</v>
      </c>
      <c r="ARM1" s="928"/>
      <c r="ARN1" s="928"/>
      <c r="ARO1" s="928"/>
      <c r="ARP1" s="928"/>
      <c r="ARQ1" s="928"/>
      <c r="ARS1" s="940" t="s">
        <v>51</v>
      </c>
      <c r="ART1" s="940"/>
      <c r="ARU1" s="940"/>
      <c r="ARV1" s="940"/>
      <c r="ARW1" s="940"/>
      <c r="ARX1" s="940"/>
      <c r="ARZ1" s="940" t="s">
        <v>51</v>
      </c>
      <c r="ASA1" s="940"/>
      <c r="ASB1" s="940"/>
      <c r="ASC1" s="940"/>
      <c r="ASD1" s="940"/>
      <c r="ASE1" s="940"/>
      <c r="ASG1" s="928" t="s">
        <v>51</v>
      </c>
      <c r="ASH1" s="928"/>
      <c r="ASI1" s="928"/>
      <c r="ASJ1" s="928"/>
      <c r="ASK1" s="928"/>
      <c r="ASL1" s="928"/>
      <c r="ASN1" s="928" t="s">
        <v>51</v>
      </c>
      <c r="ASO1" s="928"/>
      <c r="ASP1" s="928"/>
      <c r="ASQ1" s="928"/>
      <c r="ASR1" s="928"/>
      <c r="ASS1" s="928"/>
      <c r="ASU1" s="928" t="s">
        <v>51</v>
      </c>
      <c r="ASV1" s="928"/>
      <c r="ASW1" s="928"/>
      <c r="ASX1" s="928"/>
      <c r="ASY1" s="928"/>
      <c r="ASZ1" s="928"/>
      <c r="ATB1" s="928" t="s">
        <v>51</v>
      </c>
      <c r="ATC1" s="928"/>
      <c r="ATD1" s="928"/>
      <c r="ATE1" s="928"/>
      <c r="ATF1" s="928"/>
      <c r="ATG1" s="928"/>
      <c r="ATI1" s="928" t="s">
        <v>51</v>
      </c>
      <c r="ATJ1" s="928"/>
      <c r="ATK1" s="928"/>
      <c r="ATL1" s="928"/>
      <c r="ATM1" s="928"/>
      <c r="ATN1" s="928"/>
      <c r="ATP1" s="928" t="s">
        <v>51</v>
      </c>
      <c r="ATQ1" s="928"/>
      <c r="ATR1" s="928"/>
      <c r="ATS1" s="928"/>
      <c r="ATT1" s="928"/>
      <c r="ATU1" s="928"/>
      <c r="ATW1" s="928" t="s">
        <v>51</v>
      </c>
      <c r="ATX1" s="928"/>
      <c r="ATY1" s="928"/>
      <c r="ATZ1" s="928"/>
      <c r="AUA1" s="928"/>
      <c r="AUB1" s="928"/>
      <c r="AUD1" s="928" t="s">
        <v>51</v>
      </c>
      <c r="AUE1" s="928"/>
      <c r="AUF1" s="928"/>
      <c r="AUG1" s="928"/>
      <c r="AUH1" s="928"/>
      <c r="AUI1" s="928"/>
      <c r="AUK1" s="918" t="s">
        <v>51</v>
      </c>
      <c r="AUL1" s="918"/>
      <c r="AUM1" s="918"/>
      <c r="AUN1" s="918"/>
      <c r="AUO1" s="918"/>
      <c r="AUP1" s="918"/>
      <c r="AUR1" s="928" t="s">
        <v>51</v>
      </c>
      <c r="AUS1" s="928"/>
      <c r="AUT1" s="928"/>
      <c r="AUU1" s="928"/>
      <c r="AUV1" s="928"/>
      <c r="AUW1" s="928"/>
      <c r="AUY1" s="928" t="s">
        <v>51</v>
      </c>
      <c r="AUZ1" s="928"/>
      <c r="AVA1" s="928"/>
      <c r="AVB1" s="928"/>
      <c r="AVC1" s="928"/>
      <c r="AVD1" s="928"/>
      <c r="AVF1" s="940" t="s">
        <v>51</v>
      </c>
      <c r="AVG1" s="940"/>
      <c r="AVH1" s="940"/>
      <c r="AVI1" s="940"/>
      <c r="AVJ1" s="940"/>
      <c r="AVK1" s="940"/>
      <c r="AVM1" s="928" t="s">
        <v>51</v>
      </c>
      <c r="AVN1" s="928"/>
      <c r="AVO1" s="928"/>
      <c r="AVP1" s="928"/>
      <c r="AVQ1" s="928"/>
      <c r="AVR1" s="928"/>
      <c r="AVT1" s="940" t="s">
        <v>51</v>
      </c>
      <c r="AVU1" s="940"/>
      <c r="AVV1" s="940"/>
      <c r="AVW1" s="940"/>
      <c r="AVX1" s="940"/>
      <c r="AVY1" s="940"/>
      <c r="AWA1" s="928" t="s">
        <v>51</v>
      </c>
      <c r="AWB1" s="928"/>
      <c r="AWC1" s="928"/>
      <c r="AWD1" s="928"/>
      <c r="AWE1" s="928"/>
      <c r="AWF1" s="928"/>
      <c r="AWH1" s="928" t="s">
        <v>51</v>
      </c>
      <c r="AWI1" s="928"/>
      <c r="AWJ1" s="928"/>
      <c r="AWK1" s="928"/>
      <c r="AWL1" s="928"/>
      <c r="AWM1" s="928"/>
      <c r="AWO1" s="928" t="s">
        <v>51</v>
      </c>
      <c r="AWP1" s="928"/>
      <c r="AWQ1" s="928"/>
      <c r="AWR1" s="928"/>
      <c r="AWS1" s="928"/>
      <c r="AWT1" s="928"/>
      <c r="AWV1" s="918" t="s">
        <v>51</v>
      </c>
      <c r="AWW1" s="918"/>
      <c r="AWX1" s="918"/>
      <c r="AWY1" s="918"/>
      <c r="AWZ1" s="918"/>
      <c r="AXA1" s="918"/>
      <c r="AXC1" s="928" t="s">
        <v>51</v>
      </c>
      <c r="AXD1" s="928"/>
      <c r="AXE1" s="928"/>
      <c r="AXF1" s="928"/>
      <c r="AXG1" s="928"/>
      <c r="AXH1" s="928"/>
    </row>
    <row r="2" spans="1:1309" ht="32.25" customHeight="1" thickBot="1" x14ac:dyDescent="0.6">
      <c r="A2" s="930" t="s">
        <v>940</v>
      </c>
      <c r="B2" s="930"/>
      <c r="C2" s="930"/>
      <c r="D2" s="930"/>
      <c r="E2" s="930"/>
      <c r="F2" s="737"/>
      <c r="H2" s="934" t="s">
        <v>940</v>
      </c>
      <c r="I2" s="934"/>
      <c r="J2" s="934"/>
      <c r="K2" s="934"/>
      <c r="L2" s="934"/>
      <c r="M2" s="738"/>
      <c r="O2" s="934" t="s">
        <v>940</v>
      </c>
      <c r="P2" s="934"/>
      <c r="Q2" s="934"/>
      <c r="R2" s="934"/>
      <c r="S2" s="934"/>
      <c r="T2" s="738"/>
      <c r="V2" s="934" t="str">
        <f>O2</f>
        <v>CENTRAL    AGOSTO           2 0 1 3</v>
      </c>
      <c r="W2" s="934"/>
      <c r="X2" s="934"/>
      <c r="Y2" s="934"/>
      <c r="Z2" s="934"/>
      <c r="AA2" s="738"/>
      <c r="AC2" s="934" t="str">
        <f>H2</f>
        <v>CENTRAL    AGOSTO           2 0 1 3</v>
      </c>
      <c r="AD2" s="934"/>
      <c r="AE2" s="934"/>
      <c r="AF2" s="934"/>
      <c r="AG2" s="934"/>
      <c r="AH2" s="752"/>
      <c r="AJ2" s="934" t="str">
        <f>O2</f>
        <v>CENTRAL    AGOSTO           2 0 1 3</v>
      </c>
      <c r="AK2" s="934"/>
      <c r="AL2" s="934"/>
      <c r="AM2" s="934"/>
      <c r="AN2" s="934"/>
      <c r="AO2" s="761"/>
      <c r="AQ2" s="930" t="str">
        <f>AJ2</f>
        <v>CENTRAL    AGOSTO           2 0 1 3</v>
      </c>
      <c r="AR2" s="930"/>
      <c r="AS2" s="930"/>
      <c r="AT2" s="930"/>
      <c r="AU2" s="930"/>
      <c r="AV2" s="737"/>
      <c r="AX2" s="930" t="str">
        <f>AQ2</f>
        <v>CENTRAL    AGOSTO           2 0 1 3</v>
      </c>
      <c r="AY2" s="930"/>
      <c r="AZ2" s="930"/>
      <c r="BA2" s="930"/>
      <c r="BB2" s="930"/>
      <c r="BC2" s="737"/>
      <c r="BE2" s="930" t="str">
        <f>AX2</f>
        <v>CENTRAL    AGOSTO           2 0 1 3</v>
      </c>
      <c r="BF2" s="930"/>
      <c r="BG2" s="930"/>
      <c r="BH2" s="930"/>
      <c r="BI2" s="930"/>
      <c r="BJ2" s="737"/>
      <c r="BL2" s="2"/>
      <c r="BM2" s="930" t="str">
        <f>AQ2</f>
        <v>CENTRAL    AGOSTO           2 0 1 3</v>
      </c>
      <c r="BN2" s="930"/>
      <c r="BO2" s="930"/>
      <c r="BP2" s="930"/>
      <c r="BQ2" s="930"/>
      <c r="BS2" s="439"/>
      <c r="BT2" s="930" t="str">
        <f>BM2</f>
        <v>CENTRAL    AGOSTO           2 0 1 3</v>
      </c>
      <c r="BU2" s="930"/>
      <c r="BV2" s="930"/>
      <c r="BW2" s="930"/>
      <c r="BX2" s="930"/>
      <c r="BY2" s="19">
        <f>BR1+1</f>
        <v>11</v>
      </c>
      <c r="BZ2" s="2"/>
      <c r="CA2" s="930" t="str">
        <f>BT2</f>
        <v>CENTRAL    AGOSTO           2 0 1 3</v>
      </c>
      <c r="CB2" s="930"/>
      <c r="CC2" s="930"/>
      <c r="CD2" s="930"/>
      <c r="CE2" s="930"/>
      <c r="CF2" s="19">
        <f>BY1+1</f>
        <v>1</v>
      </c>
      <c r="CG2" s="439"/>
      <c r="CH2" s="930" t="str">
        <f>BT2</f>
        <v>CENTRAL    AGOSTO           2 0 1 3</v>
      </c>
      <c r="CI2" s="930"/>
      <c r="CJ2" s="930"/>
      <c r="CK2" s="930"/>
      <c r="CL2" s="930"/>
      <c r="CM2" s="19">
        <f>BY2+1</f>
        <v>12</v>
      </c>
      <c r="CN2" s="2"/>
      <c r="CO2" s="930" t="str">
        <f>BT2</f>
        <v>CENTRAL    AGOSTO           2 0 1 3</v>
      </c>
      <c r="CP2" s="930"/>
      <c r="CQ2" s="930"/>
      <c r="CR2" s="930"/>
      <c r="CS2" s="930"/>
      <c r="CT2" s="19">
        <f>CM2+1</f>
        <v>13</v>
      </c>
      <c r="CU2" s="2"/>
      <c r="CV2" s="930" t="str">
        <f>CA2</f>
        <v>CENTRAL    AGOSTO           2 0 1 3</v>
      </c>
      <c r="CW2" s="930"/>
      <c r="CX2" s="930"/>
      <c r="CY2" s="930"/>
      <c r="CZ2" s="930"/>
      <c r="DA2" s="19">
        <f>CT2+1</f>
        <v>14</v>
      </c>
      <c r="DB2" s="2"/>
      <c r="DC2" s="930" t="str">
        <f>CH2</f>
        <v>CENTRAL    AGOSTO           2 0 1 3</v>
      </c>
      <c r="DD2" s="930"/>
      <c r="DE2" s="930"/>
      <c r="DF2" s="930"/>
      <c r="DG2" s="930"/>
      <c r="DH2" s="19">
        <f>DA2+1</f>
        <v>15</v>
      </c>
      <c r="DI2" s="2"/>
      <c r="DJ2" s="930" t="str">
        <f>CH2</f>
        <v>CENTRAL    AGOSTO           2 0 1 3</v>
      </c>
      <c r="DK2" s="930"/>
      <c r="DL2" s="930"/>
      <c r="DM2" s="930"/>
      <c r="DN2" s="930"/>
      <c r="DO2" s="19">
        <f>DH2+1</f>
        <v>16</v>
      </c>
      <c r="DP2" s="2"/>
      <c r="DQ2" s="930" t="str">
        <f>CO2</f>
        <v>CENTRAL    AGOSTO           2 0 1 3</v>
      </c>
      <c r="DR2" s="930"/>
      <c r="DS2" s="930"/>
      <c r="DT2" s="930"/>
      <c r="DU2" s="930"/>
      <c r="DV2" s="19">
        <f>DO2+1</f>
        <v>17</v>
      </c>
      <c r="DW2" s="837"/>
      <c r="DX2" s="946" t="str">
        <f>CV2</f>
        <v>CENTRAL    AGOSTO           2 0 1 3</v>
      </c>
      <c r="DY2" s="946"/>
      <c r="DZ2" s="946"/>
      <c r="EA2" s="946"/>
      <c r="EB2" s="946"/>
      <c r="EC2" s="19">
        <f>DV2+1</f>
        <v>18</v>
      </c>
      <c r="ED2" s="682"/>
      <c r="EE2" s="919" t="str">
        <f>CV2</f>
        <v>CENTRAL    AGOSTO           2 0 1 3</v>
      </c>
      <c r="EF2" s="919"/>
      <c r="EG2" s="919"/>
      <c r="EH2" s="919"/>
      <c r="EI2" s="919"/>
      <c r="EJ2" s="19">
        <f>EC2+1</f>
        <v>19</v>
      </c>
      <c r="EK2" s="2"/>
      <c r="EL2" s="930" t="str">
        <f>DQ2</f>
        <v>CENTRAL    AGOSTO           2 0 1 3</v>
      </c>
      <c r="EM2" s="930"/>
      <c r="EN2" s="930"/>
      <c r="EO2" s="930"/>
      <c r="EP2" s="930"/>
      <c r="EQ2" s="19">
        <f>EJ2+1</f>
        <v>20</v>
      </c>
      <c r="ES2" s="930" t="str">
        <f>CO2</f>
        <v>CENTRAL    AGOSTO           2 0 1 3</v>
      </c>
      <c r="ET2" s="930"/>
      <c r="EU2" s="930"/>
      <c r="EV2" s="930"/>
      <c r="EW2" s="930"/>
      <c r="EX2" s="603">
        <f>EQ2+1</f>
        <v>21</v>
      </c>
      <c r="EY2" s="2"/>
      <c r="EZ2" s="930" t="str">
        <f>ES2</f>
        <v>CENTRAL    AGOSTO           2 0 1 3</v>
      </c>
      <c r="FA2" s="930"/>
      <c r="FB2" s="930"/>
      <c r="FC2" s="930"/>
      <c r="FD2" s="930"/>
      <c r="FE2" s="84"/>
      <c r="FF2" s="682"/>
      <c r="FG2" s="919" t="str">
        <f>EZ2</f>
        <v>CENTRAL    AGOSTO           2 0 1 3</v>
      </c>
      <c r="FH2" s="919"/>
      <c r="FI2" s="919"/>
      <c r="FJ2" s="919"/>
      <c r="FK2" s="919"/>
      <c r="FL2" s="84"/>
      <c r="FM2" s="2"/>
      <c r="FN2" s="930" t="str">
        <f>EL2</f>
        <v>CENTRAL    AGOSTO           2 0 1 3</v>
      </c>
      <c r="FO2" s="930"/>
      <c r="FP2" s="930"/>
      <c r="FQ2" s="930"/>
      <c r="FR2" s="930"/>
      <c r="FT2" s="23"/>
      <c r="FU2" s="934" t="str">
        <f>ES2</f>
        <v>CENTRAL    AGOSTO           2 0 1 3</v>
      </c>
      <c r="FV2" s="934"/>
      <c r="FW2" s="934"/>
      <c r="FX2" s="934"/>
      <c r="FY2" s="934"/>
      <c r="GA2" s="2"/>
      <c r="GB2" s="930" t="str">
        <f>EZ2</f>
        <v>CENTRAL    AGOSTO           2 0 1 3</v>
      </c>
      <c r="GC2" s="930"/>
      <c r="GD2" s="930"/>
      <c r="GE2" s="930"/>
      <c r="GF2" s="930"/>
      <c r="GH2" s="2"/>
      <c r="GI2" s="930" t="str">
        <f>FU2</f>
        <v>CENTRAL    AGOSTO           2 0 1 3</v>
      </c>
      <c r="GJ2" s="930"/>
      <c r="GK2" s="930"/>
      <c r="GL2" s="930"/>
      <c r="GM2" s="930"/>
      <c r="GO2" s="2"/>
      <c r="GP2" s="930" t="str">
        <f>EZ2</f>
        <v>CENTRAL    AGOSTO           2 0 1 3</v>
      </c>
      <c r="GQ2" s="930"/>
      <c r="GR2" s="930"/>
      <c r="GS2" s="930"/>
      <c r="GT2" s="930"/>
      <c r="GV2" s="2"/>
      <c r="GW2" s="930" t="str">
        <f>FU2</f>
        <v>CENTRAL    AGOSTO           2 0 1 3</v>
      </c>
      <c r="GX2" s="930"/>
      <c r="GY2" s="930"/>
      <c r="GZ2" s="930"/>
      <c r="HA2" s="930"/>
      <c r="HB2" s="19">
        <f>GU1+1</f>
        <v>29</v>
      </c>
      <c r="HC2" s="2"/>
      <c r="HD2" s="930" t="str">
        <f>GW2</f>
        <v>CENTRAL    AGOSTO           2 0 1 3</v>
      </c>
      <c r="HE2" s="930"/>
      <c r="HF2" s="930"/>
      <c r="HG2" s="930"/>
      <c r="HH2" s="930"/>
      <c r="HI2" s="19">
        <f>HB2+1</f>
        <v>30</v>
      </c>
      <c r="HJ2" s="2"/>
      <c r="HK2" s="930" t="str">
        <f>HD2</f>
        <v>CENTRAL    AGOSTO           2 0 1 3</v>
      </c>
      <c r="HL2" s="930"/>
      <c r="HM2" s="930"/>
      <c r="HN2" s="930"/>
      <c r="HO2" s="930"/>
      <c r="HP2" s="19">
        <f>HI2+1</f>
        <v>31</v>
      </c>
      <c r="HQ2" s="2"/>
      <c r="HR2" s="930" t="str">
        <f>HD2</f>
        <v>CENTRAL    AGOSTO           2 0 1 3</v>
      </c>
      <c r="HS2" s="930"/>
      <c r="HT2" s="930"/>
      <c r="HU2" s="930"/>
      <c r="HV2" s="930"/>
      <c r="HW2" s="19">
        <f>HP2+1</f>
        <v>32</v>
      </c>
      <c r="HX2" s="23"/>
      <c r="HY2" s="934" t="str">
        <f>HK2</f>
        <v>CENTRAL    AGOSTO           2 0 1 3</v>
      </c>
      <c r="HZ2" s="934"/>
      <c r="IA2" s="934"/>
      <c r="IB2" s="934"/>
      <c r="IC2" s="934"/>
      <c r="ID2" s="19">
        <f>HW2+1</f>
        <v>33</v>
      </c>
      <c r="IE2" s="930" t="str">
        <f>HD2</f>
        <v>CENTRAL    AGOSTO           2 0 1 3</v>
      </c>
      <c r="IF2" s="930"/>
      <c r="IG2" s="930"/>
      <c r="IH2" s="930"/>
      <c r="II2" s="930"/>
      <c r="IJ2" s="930"/>
      <c r="IK2" s="19">
        <f>ID2+1</f>
        <v>34</v>
      </c>
      <c r="IL2" s="930" t="str">
        <f>HK2</f>
        <v>CENTRAL    AGOSTO           2 0 1 3</v>
      </c>
      <c r="IM2" s="930"/>
      <c r="IN2" s="930"/>
      <c r="IO2" s="930"/>
      <c r="IP2" s="930"/>
      <c r="IQ2" s="930"/>
      <c r="IR2" s="19">
        <f>IK2+1</f>
        <v>35</v>
      </c>
      <c r="IS2" s="930" t="str">
        <f>HR2</f>
        <v>CENTRAL    AGOSTO           2 0 1 3</v>
      </c>
      <c r="IT2" s="930"/>
      <c r="IU2" s="930"/>
      <c r="IV2" s="930"/>
      <c r="IW2" s="930"/>
      <c r="IX2" s="930"/>
      <c r="IY2" s="19">
        <f>IR2+1</f>
        <v>36</v>
      </c>
      <c r="IZ2" s="930" t="str">
        <f>HK2</f>
        <v>CENTRAL    AGOSTO           2 0 1 3</v>
      </c>
      <c r="JA2" s="930"/>
      <c r="JB2" s="930"/>
      <c r="JC2" s="930"/>
      <c r="JD2" s="930"/>
      <c r="JE2" s="930"/>
      <c r="JF2" s="19">
        <f>IY2+1</f>
        <v>37</v>
      </c>
      <c r="JG2" s="919" t="str">
        <f>HR2</f>
        <v>CENTRAL    AGOSTO           2 0 1 3</v>
      </c>
      <c r="JH2" s="919"/>
      <c r="JI2" s="919"/>
      <c r="JJ2" s="919"/>
      <c r="JK2" s="919"/>
      <c r="JL2" s="919"/>
      <c r="JM2" s="19">
        <f>JF2+1</f>
        <v>38</v>
      </c>
      <c r="JN2" s="934" t="str">
        <f>HR2</f>
        <v>CENTRAL    AGOSTO           2 0 1 3</v>
      </c>
      <c r="JO2" s="934"/>
      <c r="JP2" s="934"/>
      <c r="JQ2" s="934"/>
      <c r="JR2" s="934"/>
      <c r="JS2" s="934"/>
      <c r="JT2" s="19">
        <f>JM2+1</f>
        <v>39</v>
      </c>
      <c r="JU2" s="930" t="str">
        <f>HK2</f>
        <v>CENTRAL    AGOSTO           2 0 1 3</v>
      </c>
      <c r="JV2" s="930"/>
      <c r="JW2" s="930"/>
      <c r="JX2" s="930"/>
      <c r="JY2" s="930"/>
      <c r="JZ2" s="930"/>
      <c r="KA2" s="19">
        <f>JT2+1</f>
        <v>40</v>
      </c>
      <c r="KB2" s="934" t="str">
        <f>HK2</f>
        <v>CENTRAL    AGOSTO           2 0 1 3</v>
      </c>
      <c r="KC2" s="934"/>
      <c r="KD2" s="934"/>
      <c r="KE2" s="934"/>
      <c r="KF2" s="934"/>
      <c r="KG2" s="934"/>
      <c r="KH2" s="19">
        <f>KA2+1</f>
        <v>41</v>
      </c>
      <c r="KI2" s="934" t="str">
        <f>HR2</f>
        <v>CENTRAL    AGOSTO           2 0 1 3</v>
      </c>
      <c r="KJ2" s="934"/>
      <c r="KK2" s="934"/>
      <c r="KL2" s="934"/>
      <c r="KM2" s="934"/>
      <c r="KN2" s="934"/>
      <c r="KO2" s="19">
        <f>KH2+1</f>
        <v>42</v>
      </c>
      <c r="KP2" s="930" t="str">
        <f>HR2</f>
        <v>CENTRAL    AGOSTO           2 0 1 3</v>
      </c>
      <c r="KQ2" s="930"/>
      <c r="KR2" s="930"/>
      <c r="KS2" s="930"/>
      <c r="KT2" s="930"/>
      <c r="KU2" s="930"/>
      <c r="KV2" s="19">
        <f>KO2+1</f>
        <v>43</v>
      </c>
      <c r="KW2" s="930" t="str">
        <f>KP2</f>
        <v>CENTRAL    AGOSTO           2 0 1 3</v>
      </c>
      <c r="KX2" s="930"/>
      <c r="KY2" s="930"/>
      <c r="KZ2" s="930"/>
      <c r="LA2" s="930"/>
      <c r="LB2" s="930"/>
      <c r="LC2" s="19">
        <f>KV2+1</f>
        <v>44</v>
      </c>
      <c r="LD2" s="930" t="str">
        <f>HK2</f>
        <v>CENTRAL    AGOSTO           2 0 1 3</v>
      </c>
      <c r="LE2" s="930"/>
      <c r="LF2" s="930"/>
      <c r="LG2" s="930"/>
      <c r="LH2" s="930"/>
      <c r="LI2" s="930"/>
      <c r="LJ2" s="19">
        <f>LC2+1</f>
        <v>45</v>
      </c>
      <c r="LK2" s="930" t="str">
        <f>HD2</f>
        <v>CENTRAL    AGOSTO           2 0 1 3</v>
      </c>
      <c r="LL2" s="930"/>
      <c r="LM2" s="930"/>
      <c r="LN2" s="930"/>
      <c r="LO2" s="930"/>
      <c r="LP2" s="930"/>
      <c r="LQ2" s="19">
        <f>LJ2+1</f>
        <v>46</v>
      </c>
      <c r="LR2" s="934" t="str">
        <f>HK2</f>
        <v>CENTRAL    AGOSTO           2 0 1 3</v>
      </c>
      <c r="LS2" s="934"/>
      <c r="LT2" s="934"/>
      <c r="LU2" s="934"/>
      <c r="LV2" s="934"/>
      <c r="LW2" s="934"/>
      <c r="LX2" s="19">
        <f>LQ2+1</f>
        <v>47</v>
      </c>
      <c r="LY2" s="930" t="str">
        <f>HK2</f>
        <v>CENTRAL    AGOSTO           2 0 1 3</v>
      </c>
      <c r="LZ2" s="930"/>
      <c r="MA2" s="930"/>
      <c r="MB2" s="930"/>
      <c r="MC2" s="930"/>
      <c r="MD2" s="930"/>
      <c r="ME2" s="19">
        <f>LX2+1</f>
        <v>48</v>
      </c>
      <c r="MF2" s="930" t="str">
        <f>IE2</f>
        <v>CENTRAL    AGOSTO           2 0 1 3</v>
      </c>
      <c r="MG2" s="930"/>
      <c r="MH2" s="930"/>
      <c r="MI2" s="930"/>
      <c r="MJ2" s="930"/>
      <c r="MK2" s="930"/>
      <c r="ML2" s="19">
        <f>ME2+1</f>
        <v>49</v>
      </c>
      <c r="MM2" s="930" t="str">
        <f>IL2</f>
        <v>CENTRAL    AGOSTO           2 0 1 3</v>
      </c>
      <c r="MN2" s="930"/>
      <c r="MO2" s="930"/>
      <c r="MP2" s="930"/>
      <c r="MQ2" s="930"/>
      <c r="MR2" s="930"/>
      <c r="MS2" s="19">
        <f>ML2+1</f>
        <v>50</v>
      </c>
      <c r="MT2" s="930" t="str">
        <f>IS2</f>
        <v>CENTRAL    AGOSTO           2 0 1 3</v>
      </c>
      <c r="MU2" s="930"/>
      <c r="MV2" s="930"/>
      <c r="MW2" s="930"/>
      <c r="MX2" s="930"/>
      <c r="MY2" s="930"/>
      <c r="MZ2" s="19">
        <f>MS2+1</f>
        <v>51</v>
      </c>
      <c r="NA2" s="930" t="str">
        <f>LR2</f>
        <v>CENTRAL    AGOSTO           2 0 1 3</v>
      </c>
      <c r="NB2" s="930"/>
      <c r="NC2" s="930"/>
      <c r="ND2" s="930"/>
      <c r="NE2" s="930"/>
      <c r="NF2" s="930"/>
      <c r="NG2" s="19">
        <f>MZ2+1</f>
        <v>52</v>
      </c>
      <c r="NH2" s="930" t="str">
        <f>LY2</f>
        <v>CENTRAL    AGOSTO           2 0 1 3</v>
      </c>
      <c r="NI2" s="930"/>
      <c r="NJ2" s="930"/>
      <c r="NK2" s="930"/>
      <c r="NL2" s="930"/>
      <c r="NM2" s="930"/>
      <c r="NN2" s="19">
        <f>NG2+1</f>
        <v>53</v>
      </c>
      <c r="NO2" s="930" t="str">
        <f>LY2</f>
        <v>CENTRAL    AGOSTO           2 0 1 3</v>
      </c>
      <c r="NP2" s="930"/>
      <c r="NQ2" s="930"/>
      <c r="NR2" s="930"/>
      <c r="NS2" s="930"/>
      <c r="NT2" s="930"/>
      <c r="NU2" s="19">
        <f>NN2+1</f>
        <v>54</v>
      </c>
      <c r="NV2" s="934" t="str">
        <f>MF2</f>
        <v>CENTRAL    AGOSTO           2 0 1 3</v>
      </c>
      <c r="NW2" s="934"/>
      <c r="NX2" s="934"/>
      <c r="NY2" s="934"/>
      <c r="NZ2" s="934"/>
      <c r="OA2" s="934"/>
      <c r="OB2" s="19">
        <f>NU2+1</f>
        <v>55</v>
      </c>
      <c r="OC2" s="930" t="str">
        <f>LY2</f>
        <v>CENTRAL    AGOSTO           2 0 1 3</v>
      </c>
      <c r="OD2" s="930"/>
      <c r="OE2" s="930"/>
      <c r="OF2" s="930"/>
      <c r="OG2" s="930"/>
      <c r="OH2" s="930"/>
      <c r="OI2" s="19">
        <f>OB2+1</f>
        <v>56</v>
      </c>
      <c r="OJ2" s="919" t="str">
        <f>LY2</f>
        <v>CENTRAL    AGOSTO           2 0 1 3</v>
      </c>
      <c r="OK2" s="919"/>
      <c r="OL2" s="919"/>
      <c r="OM2" s="919"/>
      <c r="ON2" s="919"/>
      <c r="OO2" s="919"/>
      <c r="OP2" s="19">
        <f>OI2+1</f>
        <v>57</v>
      </c>
      <c r="OQ2" s="934" t="str">
        <f>MF2</f>
        <v>CENTRAL    AGOSTO           2 0 1 3</v>
      </c>
      <c r="OR2" s="934"/>
      <c r="OS2" s="934"/>
      <c r="OT2" s="934"/>
      <c r="OU2" s="934"/>
      <c r="OV2" s="934"/>
      <c r="OW2" s="19">
        <f>OP2+1</f>
        <v>58</v>
      </c>
      <c r="OX2" s="930" t="str">
        <f>MM2</f>
        <v>CENTRAL    AGOSTO           2 0 1 3</v>
      </c>
      <c r="OY2" s="930"/>
      <c r="OZ2" s="930"/>
      <c r="PA2" s="930"/>
      <c r="PB2" s="930"/>
      <c r="PC2" s="930"/>
      <c r="PD2" s="19">
        <f>OW2+1</f>
        <v>59</v>
      </c>
      <c r="PE2" s="930" t="str">
        <f>MF2</f>
        <v>CENTRAL    AGOSTO           2 0 1 3</v>
      </c>
      <c r="PF2" s="930"/>
      <c r="PG2" s="930"/>
      <c r="PH2" s="930"/>
      <c r="PI2" s="930"/>
      <c r="PJ2" s="930"/>
      <c r="PK2" s="19">
        <f>PD2+1</f>
        <v>60</v>
      </c>
      <c r="PL2" s="930" t="str">
        <f>NH2</f>
        <v>CENTRAL    AGOSTO           2 0 1 3</v>
      </c>
      <c r="PM2" s="930"/>
      <c r="PN2" s="930"/>
      <c r="PO2" s="930"/>
      <c r="PP2" s="930"/>
      <c r="PQ2" s="930"/>
      <c r="PR2" s="19">
        <f>PK2+1</f>
        <v>61</v>
      </c>
      <c r="PS2" s="930" t="str">
        <f>OQ2</f>
        <v>CENTRAL    AGOSTO           2 0 1 3</v>
      </c>
      <c r="PT2" s="930"/>
      <c r="PU2" s="930"/>
      <c r="PV2" s="930"/>
      <c r="PW2" s="930"/>
      <c r="PX2" s="930"/>
      <c r="PY2" s="19">
        <f>PR2+1</f>
        <v>62</v>
      </c>
      <c r="PZ2" s="930" t="str">
        <f>OX2</f>
        <v>CENTRAL    AGOSTO           2 0 1 3</v>
      </c>
      <c r="QA2" s="930"/>
      <c r="QB2" s="930"/>
      <c r="QC2" s="930"/>
      <c r="QD2" s="930"/>
      <c r="QE2" s="930"/>
      <c r="QF2" s="19">
        <f>PY2+1</f>
        <v>63</v>
      </c>
      <c r="QG2" s="930" t="str">
        <f>NH2</f>
        <v>CENTRAL    AGOSTO           2 0 1 3</v>
      </c>
      <c r="QH2" s="930"/>
      <c r="QI2" s="930"/>
      <c r="QJ2" s="930"/>
      <c r="QK2" s="930"/>
      <c r="QL2" s="930"/>
      <c r="QM2" s="19">
        <f>QF2+1</f>
        <v>64</v>
      </c>
      <c r="QN2" s="930" t="str">
        <f>OX2</f>
        <v>CENTRAL    AGOSTO           2 0 1 3</v>
      </c>
      <c r="QO2" s="930"/>
      <c r="QP2" s="930"/>
      <c r="QQ2" s="930"/>
      <c r="QR2" s="930"/>
      <c r="QS2" s="930"/>
      <c r="QT2" s="19">
        <f>QM2+1</f>
        <v>65</v>
      </c>
      <c r="QU2" s="930" t="str">
        <f>PE2</f>
        <v>CENTRAL    AGOSTO           2 0 1 3</v>
      </c>
      <c r="QV2" s="930"/>
      <c r="QW2" s="930"/>
      <c r="QX2" s="930"/>
      <c r="QY2" s="930"/>
      <c r="QZ2" s="930"/>
      <c r="RA2" s="19">
        <f>QT2+1</f>
        <v>66</v>
      </c>
      <c r="RB2" s="919" t="str">
        <f>PL2</f>
        <v>CENTRAL    AGOSTO           2 0 1 3</v>
      </c>
      <c r="RC2" s="919"/>
      <c r="RD2" s="919"/>
      <c r="RE2" s="919"/>
      <c r="RF2" s="919"/>
      <c r="RG2" s="919"/>
      <c r="RH2" s="19">
        <f>RA2+1</f>
        <v>67</v>
      </c>
      <c r="RI2" s="930" t="str">
        <f>PE2</f>
        <v>CENTRAL    AGOSTO           2 0 1 3</v>
      </c>
      <c r="RJ2" s="930"/>
      <c r="RK2" s="930"/>
      <c r="RL2" s="930"/>
      <c r="RM2" s="930"/>
      <c r="RN2" s="930"/>
      <c r="RO2" s="19">
        <f>RH2+1</f>
        <v>68</v>
      </c>
      <c r="RP2" s="930" t="str">
        <f>QU2</f>
        <v>CENTRAL    AGOSTO           2 0 1 3</v>
      </c>
      <c r="RQ2" s="930"/>
      <c r="RR2" s="930"/>
      <c r="RS2" s="930"/>
      <c r="RT2" s="930"/>
      <c r="RU2" s="930"/>
      <c r="RV2" s="19">
        <f>RO2+1</f>
        <v>69</v>
      </c>
      <c r="RW2" s="934" t="str">
        <f>RI2</f>
        <v>CENTRAL    AGOSTO           2 0 1 3</v>
      </c>
      <c r="RX2" s="934"/>
      <c r="RY2" s="934"/>
      <c r="RZ2" s="934"/>
      <c r="SA2" s="934"/>
      <c r="SB2" s="934"/>
      <c r="SC2" s="19">
        <f>RV2+1</f>
        <v>70</v>
      </c>
      <c r="SD2" s="930" t="str">
        <f>RW2</f>
        <v>CENTRAL    AGOSTO           2 0 1 3</v>
      </c>
      <c r="SE2" s="930"/>
      <c r="SF2" s="930"/>
      <c r="SG2" s="930"/>
      <c r="SH2" s="930"/>
      <c r="SI2" s="930"/>
      <c r="SJ2" s="19">
        <f>SC2+1</f>
        <v>71</v>
      </c>
      <c r="SK2" s="934" t="str">
        <f>SD2</f>
        <v>CENTRAL    AGOSTO           2 0 1 3</v>
      </c>
      <c r="SL2" s="934"/>
      <c r="SM2" s="934"/>
      <c r="SN2" s="934"/>
      <c r="SO2" s="934"/>
      <c r="SP2" s="934"/>
      <c r="SQ2" s="19">
        <f>SJ2+1</f>
        <v>72</v>
      </c>
      <c r="SR2" s="930" t="str">
        <f>RW2</f>
        <v>CENTRAL    AGOSTO           2 0 1 3</v>
      </c>
      <c r="SS2" s="930"/>
      <c r="ST2" s="930"/>
      <c r="SU2" s="930"/>
      <c r="SV2" s="930"/>
      <c r="SW2" s="930"/>
      <c r="SX2" s="19">
        <f>SQ2+1</f>
        <v>73</v>
      </c>
      <c r="SY2" s="930" t="str">
        <f>SK2</f>
        <v>CENTRAL    AGOSTO           2 0 1 3</v>
      </c>
      <c r="SZ2" s="930"/>
      <c r="TA2" s="930"/>
      <c r="TB2" s="930"/>
      <c r="TC2" s="930"/>
      <c r="TD2" s="930"/>
      <c r="TE2" s="19">
        <f>SX2+1</f>
        <v>74</v>
      </c>
      <c r="TF2" s="934" t="str">
        <f>SK2</f>
        <v>CENTRAL    AGOSTO           2 0 1 3</v>
      </c>
      <c r="TG2" s="934"/>
      <c r="TH2" s="934"/>
      <c r="TI2" s="934"/>
      <c r="TJ2" s="934"/>
      <c r="TK2" s="934"/>
      <c r="TL2" s="19">
        <f>TE2+1</f>
        <v>75</v>
      </c>
      <c r="TM2" s="919" t="str">
        <f>SR2</f>
        <v>CENTRAL    AGOSTO           2 0 1 3</v>
      </c>
      <c r="TN2" s="919"/>
      <c r="TO2" s="919"/>
      <c r="TP2" s="919"/>
      <c r="TQ2" s="919"/>
      <c r="TR2" s="919"/>
      <c r="TS2" s="19">
        <f>TL2+1</f>
        <v>76</v>
      </c>
      <c r="TT2" s="934" t="str">
        <f>SK2</f>
        <v>CENTRAL    AGOSTO           2 0 1 3</v>
      </c>
      <c r="TU2" s="934"/>
      <c r="TV2" s="934"/>
      <c r="TW2" s="934"/>
      <c r="TX2" s="934"/>
      <c r="TY2" s="934"/>
      <c r="TZ2" s="19">
        <f>TS2+1</f>
        <v>77</v>
      </c>
      <c r="UA2" s="934" t="str">
        <f>SR2</f>
        <v>CENTRAL    AGOSTO           2 0 1 3</v>
      </c>
      <c r="UB2" s="934"/>
      <c r="UC2" s="934"/>
      <c r="UD2" s="934"/>
      <c r="UE2" s="934"/>
      <c r="UF2" s="934"/>
      <c r="UG2" s="19">
        <f>TZ2+1</f>
        <v>78</v>
      </c>
      <c r="UH2" s="930" t="str">
        <f>RW2</f>
        <v>CENTRAL    AGOSTO           2 0 1 3</v>
      </c>
      <c r="UI2" s="930"/>
      <c r="UJ2" s="930"/>
      <c r="UK2" s="930"/>
      <c r="UL2" s="930"/>
      <c r="UM2" s="930"/>
      <c r="UN2" s="19">
        <f>UG2+1</f>
        <v>79</v>
      </c>
      <c r="UO2" s="930" t="str">
        <f>SD2</f>
        <v>CENTRAL    AGOSTO           2 0 1 3</v>
      </c>
      <c r="UP2" s="930"/>
      <c r="UQ2" s="930"/>
      <c r="UR2" s="930"/>
      <c r="US2" s="930"/>
      <c r="UT2" s="930"/>
      <c r="UU2" s="19">
        <f>UN2+1</f>
        <v>80</v>
      </c>
      <c r="UV2" s="930" t="str">
        <f>UH2</f>
        <v>CENTRAL    AGOSTO           2 0 1 3</v>
      </c>
      <c r="UW2" s="930"/>
      <c r="UX2" s="930"/>
      <c r="UY2" s="930"/>
      <c r="UZ2" s="930"/>
      <c r="VA2" s="930"/>
      <c r="VB2" s="19">
        <f>UU2+1</f>
        <v>81</v>
      </c>
      <c r="VC2" s="930" t="str">
        <f>UH2</f>
        <v>CENTRAL    AGOSTO           2 0 1 3</v>
      </c>
      <c r="VD2" s="930"/>
      <c r="VE2" s="930"/>
      <c r="VF2" s="930"/>
      <c r="VG2" s="930"/>
      <c r="VH2" s="930"/>
      <c r="VI2" s="19">
        <f>VB2+1</f>
        <v>82</v>
      </c>
      <c r="VJ2" s="934" t="str">
        <f>UO2</f>
        <v>CENTRAL    AGOSTO           2 0 1 3</v>
      </c>
      <c r="VK2" s="934"/>
      <c r="VL2" s="934"/>
      <c r="VM2" s="934"/>
      <c r="VN2" s="934"/>
      <c r="VO2" s="934"/>
      <c r="VP2" s="19">
        <f>VI2+1</f>
        <v>83</v>
      </c>
      <c r="VQ2" s="919" t="str">
        <f>UV2</f>
        <v>CENTRAL    AGOSTO           2 0 1 3</v>
      </c>
      <c r="VR2" s="919"/>
      <c r="VS2" s="919"/>
      <c r="VT2" s="919"/>
      <c r="VU2" s="919"/>
      <c r="VV2" s="919"/>
      <c r="VW2" s="19">
        <f>VP2+1</f>
        <v>84</v>
      </c>
      <c r="VX2" s="930" t="str">
        <f>UO2</f>
        <v>CENTRAL    AGOSTO           2 0 1 3</v>
      </c>
      <c r="VY2" s="930"/>
      <c r="VZ2" s="930"/>
      <c r="WA2" s="930"/>
      <c r="WB2" s="930"/>
      <c r="WC2" s="930"/>
      <c r="WD2" s="19">
        <f>VW2+1</f>
        <v>85</v>
      </c>
      <c r="WE2" s="934" t="str">
        <f>UV2</f>
        <v>CENTRAL    AGOSTO           2 0 1 3</v>
      </c>
      <c r="WF2" s="934"/>
      <c r="WG2" s="934"/>
      <c r="WH2" s="934"/>
      <c r="WI2" s="934"/>
      <c r="WJ2" s="934"/>
      <c r="WK2" s="19">
        <f>WD2+1</f>
        <v>86</v>
      </c>
      <c r="WL2" s="930" t="str">
        <f>WE2</f>
        <v>CENTRAL    AGOSTO           2 0 1 3</v>
      </c>
      <c r="WM2" s="930"/>
      <c r="WN2" s="930"/>
      <c r="WO2" s="930"/>
      <c r="WP2" s="930"/>
      <c r="WQ2" s="930"/>
      <c r="WR2" s="19">
        <f>WK2+1</f>
        <v>87</v>
      </c>
      <c r="WS2" s="930" t="str">
        <f>WE2</f>
        <v>CENTRAL    AGOSTO           2 0 1 3</v>
      </c>
      <c r="WT2" s="930"/>
      <c r="WU2" s="930"/>
      <c r="WV2" s="930"/>
      <c r="WW2" s="930"/>
      <c r="WX2" s="930"/>
      <c r="WY2" s="19">
        <f>WR2+1</f>
        <v>88</v>
      </c>
      <c r="WZ2" s="930" t="str">
        <f>WS2</f>
        <v>CENTRAL    AGOSTO           2 0 1 3</v>
      </c>
      <c r="XA2" s="930"/>
      <c r="XB2" s="930"/>
      <c r="XC2" s="930"/>
      <c r="XD2" s="930"/>
      <c r="XE2" s="930"/>
      <c r="XF2" s="19">
        <f>WY2+1</f>
        <v>89</v>
      </c>
      <c r="XG2" s="930" t="str">
        <f>WZ2</f>
        <v>CENTRAL    AGOSTO           2 0 1 3</v>
      </c>
      <c r="XH2" s="930"/>
      <c r="XI2" s="930"/>
      <c r="XJ2" s="930"/>
      <c r="XK2" s="930"/>
      <c r="XL2" s="930"/>
      <c r="XM2" s="19">
        <f>XF2+1</f>
        <v>90</v>
      </c>
      <c r="XN2" s="930" t="str">
        <f>WZ2</f>
        <v>CENTRAL    AGOSTO           2 0 1 3</v>
      </c>
      <c r="XO2" s="930"/>
      <c r="XP2" s="930"/>
      <c r="XQ2" s="930"/>
      <c r="XR2" s="930"/>
      <c r="XS2" s="930"/>
      <c r="XT2" s="19">
        <f>XM2+1</f>
        <v>91</v>
      </c>
      <c r="XU2" s="934" t="str">
        <f>XG2</f>
        <v>CENTRAL    AGOSTO           2 0 1 3</v>
      </c>
      <c r="XV2" s="934"/>
      <c r="XW2" s="934"/>
      <c r="XX2" s="934"/>
      <c r="XY2" s="934"/>
      <c r="XZ2" s="934"/>
      <c r="YA2" s="19">
        <f>XT2+1</f>
        <v>92</v>
      </c>
      <c r="YB2" s="930" t="str">
        <f>XG2</f>
        <v>CENTRAL    AGOSTO           2 0 1 3</v>
      </c>
      <c r="YC2" s="930"/>
      <c r="YD2" s="930"/>
      <c r="YE2" s="930"/>
      <c r="YF2" s="930"/>
      <c r="YG2" s="930"/>
      <c r="YH2" s="19">
        <f>YA2+1</f>
        <v>93</v>
      </c>
      <c r="YI2" s="919" t="str">
        <f>XN2</f>
        <v>CENTRAL    AGOSTO           2 0 1 3</v>
      </c>
      <c r="YJ2" s="919"/>
      <c r="YK2" s="919"/>
      <c r="YL2" s="919"/>
      <c r="YM2" s="919"/>
      <c r="YN2" s="919"/>
      <c r="YO2" s="857">
        <f>YH2+1</f>
        <v>94</v>
      </c>
      <c r="YP2" s="930" t="str">
        <f>XU2</f>
        <v>CENTRAL    AGOSTO           2 0 1 3</v>
      </c>
      <c r="YQ2" s="930"/>
      <c r="YR2" s="930"/>
      <c r="YS2" s="930"/>
      <c r="YT2" s="930"/>
      <c r="YU2" s="930"/>
      <c r="YV2" s="19">
        <f>YO2+1</f>
        <v>95</v>
      </c>
      <c r="YW2" s="930" t="str">
        <f>YB2</f>
        <v>CENTRAL    AGOSTO           2 0 1 3</v>
      </c>
      <c r="YX2" s="930"/>
      <c r="YY2" s="930"/>
      <c r="YZ2" s="930"/>
      <c r="ZA2" s="930"/>
      <c r="ZB2" s="930"/>
      <c r="ZC2" s="19">
        <f>YV2+1</f>
        <v>96</v>
      </c>
      <c r="ZD2" s="930" t="str">
        <f>YW2</f>
        <v>CENTRAL    AGOSTO           2 0 1 3</v>
      </c>
      <c r="ZE2" s="930"/>
      <c r="ZF2" s="930"/>
      <c r="ZG2" s="930"/>
      <c r="ZH2" s="930"/>
      <c r="ZI2" s="930"/>
      <c r="ZJ2" s="19">
        <f>ZC2+1</f>
        <v>97</v>
      </c>
      <c r="ZK2" s="930" t="str">
        <f>YW2</f>
        <v>CENTRAL    AGOSTO           2 0 1 3</v>
      </c>
      <c r="ZL2" s="930"/>
      <c r="ZM2" s="930"/>
      <c r="ZN2" s="930"/>
      <c r="ZO2" s="930"/>
      <c r="ZP2" s="930"/>
      <c r="ZQ2" s="19">
        <f>ZJ2+1</f>
        <v>98</v>
      </c>
      <c r="ZR2" s="934" t="str">
        <f>ZD2</f>
        <v>CENTRAL    AGOSTO           2 0 1 3</v>
      </c>
      <c r="ZS2" s="934"/>
      <c r="ZT2" s="934"/>
      <c r="ZU2" s="934"/>
      <c r="ZV2" s="934"/>
      <c r="ZW2" s="934"/>
      <c r="ZX2" s="19">
        <f>ZQ2+1</f>
        <v>99</v>
      </c>
      <c r="ZY2" s="919" t="str">
        <f>ZK2</f>
        <v>CENTRAL    AGOSTO           2 0 1 3</v>
      </c>
      <c r="ZZ2" s="919"/>
      <c r="AAA2" s="919"/>
      <c r="AAB2" s="919"/>
      <c r="AAC2" s="919"/>
      <c r="AAD2" s="919"/>
      <c r="AAE2" s="857">
        <f>ZX2+1</f>
        <v>100</v>
      </c>
      <c r="AAF2" s="930" t="str">
        <f>ZK2</f>
        <v>CENTRAL    AGOSTO           2 0 1 3</v>
      </c>
      <c r="AAG2" s="930"/>
      <c r="AAH2" s="930"/>
      <c r="AAI2" s="930"/>
      <c r="AAJ2" s="930"/>
      <c r="AAK2" s="930"/>
      <c r="AAL2" s="19">
        <f>AAE2+1</f>
        <v>101</v>
      </c>
      <c r="AAM2" s="930" t="str">
        <f>YW2</f>
        <v>CENTRAL    AGOSTO           2 0 1 3</v>
      </c>
      <c r="AAN2" s="930"/>
      <c r="AAO2" s="930"/>
      <c r="AAP2" s="930"/>
      <c r="AAQ2" s="930"/>
      <c r="AAR2" s="930"/>
      <c r="AAS2" s="19">
        <f>AAL2+1</f>
        <v>102</v>
      </c>
      <c r="AAT2" s="930" t="str">
        <f>AAF2</f>
        <v>CENTRAL    AGOSTO           2 0 1 3</v>
      </c>
      <c r="AAU2" s="930"/>
      <c r="AAV2" s="930"/>
      <c r="AAW2" s="930"/>
      <c r="AAX2" s="930"/>
      <c r="AAY2" s="930"/>
      <c r="AAZ2" s="19">
        <f>AAS2+1</f>
        <v>103</v>
      </c>
      <c r="ABA2" s="934" t="str">
        <f>AAM2</f>
        <v>CENTRAL    AGOSTO           2 0 1 3</v>
      </c>
      <c r="ABB2" s="934"/>
      <c r="ABC2" s="934"/>
      <c r="ABD2" s="934"/>
      <c r="ABE2" s="934"/>
      <c r="ABF2" s="934"/>
      <c r="ABG2" s="19">
        <f>AAZ2+1</f>
        <v>104</v>
      </c>
      <c r="ABH2" s="930" t="str">
        <f>ABA2</f>
        <v>CENTRAL    AGOSTO           2 0 1 3</v>
      </c>
      <c r="ABI2" s="930"/>
      <c r="ABJ2" s="930"/>
      <c r="ABK2" s="930"/>
      <c r="ABL2" s="930"/>
      <c r="ABM2" s="930"/>
      <c r="ABN2" s="19">
        <f>ABG2+1</f>
        <v>105</v>
      </c>
      <c r="ABO2" s="930" t="str">
        <f>ABH2</f>
        <v>CENTRAL    AGOSTO           2 0 1 3</v>
      </c>
      <c r="ABP2" s="930"/>
      <c r="ABQ2" s="930"/>
      <c r="ABR2" s="930"/>
      <c r="ABS2" s="930"/>
      <c r="ABT2" s="930"/>
      <c r="ABU2" s="19">
        <f>ABN2+1</f>
        <v>106</v>
      </c>
      <c r="ABV2" s="930" t="str">
        <f>ABH2</f>
        <v>CENTRAL    AGOSTO           2 0 1 3</v>
      </c>
      <c r="ABW2" s="930"/>
      <c r="ABX2" s="930"/>
      <c r="ABY2" s="930"/>
      <c r="ABZ2" s="930"/>
      <c r="ACA2" s="930"/>
      <c r="ACB2" s="19">
        <f>ABU2+1</f>
        <v>107</v>
      </c>
      <c r="ACC2" s="930" t="str">
        <f>ABH2</f>
        <v>CENTRAL    AGOSTO           2 0 1 3</v>
      </c>
      <c r="ACD2" s="930"/>
      <c r="ACE2" s="930"/>
      <c r="ACF2" s="930"/>
      <c r="ACG2" s="930"/>
      <c r="ACH2" s="930"/>
      <c r="ACI2" s="19">
        <f>ACB2+1</f>
        <v>108</v>
      </c>
      <c r="ACJ2" s="930" t="str">
        <f>ACC2</f>
        <v>CENTRAL    AGOSTO           2 0 1 3</v>
      </c>
      <c r="ACK2" s="930"/>
      <c r="ACL2" s="930"/>
      <c r="ACM2" s="930"/>
      <c r="ACN2" s="930"/>
      <c r="ACO2" s="930"/>
      <c r="ACP2" s="19">
        <f>ACI2+1</f>
        <v>109</v>
      </c>
      <c r="ACQ2" s="930" t="str">
        <f>ACJ2</f>
        <v>CENTRAL    AGOSTO           2 0 1 3</v>
      </c>
      <c r="ACR2" s="930"/>
      <c r="ACS2" s="930"/>
      <c r="ACT2" s="930"/>
      <c r="ACU2" s="930"/>
      <c r="ACV2" s="930"/>
      <c r="ACW2" s="19">
        <f>ACP2+1</f>
        <v>110</v>
      </c>
      <c r="ACX2" s="930" t="str">
        <f>ACJ2</f>
        <v>CENTRAL    AGOSTO           2 0 1 3</v>
      </c>
      <c r="ACY2" s="930"/>
      <c r="ACZ2" s="930"/>
      <c r="ADA2" s="930"/>
      <c r="ADB2" s="930"/>
      <c r="ADC2" s="930"/>
      <c r="ADD2" s="19">
        <f>ACW2+1</f>
        <v>111</v>
      </c>
      <c r="ADE2" s="930" t="str">
        <f>ACX2</f>
        <v>CENTRAL    AGOSTO           2 0 1 3</v>
      </c>
      <c r="ADF2" s="930"/>
      <c r="ADG2" s="930"/>
      <c r="ADH2" s="930"/>
      <c r="ADI2" s="930"/>
      <c r="ADJ2" s="930"/>
      <c r="ADK2" s="19">
        <f>ADD2+1</f>
        <v>112</v>
      </c>
      <c r="ADL2" s="930" t="str">
        <f>ACX2</f>
        <v>CENTRAL    AGOSTO           2 0 1 3</v>
      </c>
      <c r="ADM2" s="930"/>
      <c r="ADN2" s="930"/>
      <c r="ADO2" s="930"/>
      <c r="ADP2" s="930"/>
      <c r="ADQ2" s="930"/>
      <c r="ADR2" s="19">
        <f>ADK2+1</f>
        <v>113</v>
      </c>
      <c r="ADS2" s="930" t="str">
        <f>ACX2</f>
        <v>CENTRAL    AGOSTO           2 0 1 3</v>
      </c>
      <c r="ADT2" s="930"/>
      <c r="ADU2" s="930"/>
      <c r="ADV2" s="930"/>
      <c r="ADW2" s="930"/>
      <c r="ADX2" s="930"/>
      <c r="ADY2" s="19">
        <f>ADR2+1</f>
        <v>114</v>
      </c>
      <c r="ADZ2" s="930" t="str">
        <f>ADE2</f>
        <v>CENTRAL    AGOSTO           2 0 1 3</v>
      </c>
      <c r="AEA2" s="930"/>
      <c r="AEB2" s="930"/>
      <c r="AEC2" s="930"/>
      <c r="AED2" s="930"/>
      <c r="AEE2" s="930"/>
      <c r="AEF2" s="19">
        <f>ADY2+1</f>
        <v>115</v>
      </c>
      <c r="AEG2" s="930" t="str">
        <f>ADE2</f>
        <v>CENTRAL    AGOSTO           2 0 1 3</v>
      </c>
      <c r="AEH2" s="930"/>
      <c r="AEI2" s="930"/>
      <c r="AEJ2" s="930"/>
      <c r="AEK2" s="930"/>
      <c r="AEL2" s="930"/>
      <c r="AEM2" s="19">
        <f>AEF2+1</f>
        <v>116</v>
      </c>
      <c r="AEN2" s="934" t="str">
        <f>ADL2</f>
        <v>CENTRAL    AGOSTO           2 0 1 3</v>
      </c>
      <c r="AEO2" s="934"/>
      <c r="AEP2" s="934"/>
      <c r="AEQ2" s="934"/>
      <c r="AER2" s="934"/>
      <c r="AES2" s="934"/>
      <c r="AET2" s="19">
        <f>AEM2+1</f>
        <v>117</v>
      </c>
      <c r="AEU2" s="930" t="str">
        <f>ADS2</f>
        <v>CENTRAL    AGOSTO           2 0 1 3</v>
      </c>
      <c r="AEV2" s="930"/>
      <c r="AEW2" s="930"/>
      <c r="AEX2" s="930"/>
      <c r="AEY2" s="930"/>
      <c r="AEZ2" s="930"/>
      <c r="AFA2" s="19">
        <f>AET2+1</f>
        <v>118</v>
      </c>
      <c r="AFB2" s="930" t="str">
        <f>ADL2</f>
        <v>CENTRAL    AGOSTO           2 0 1 3</v>
      </c>
      <c r="AFC2" s="930"/>
      <c r="AFD2" s="930"/>
      <c r="AFE2" s="930"/>
      <c r="AFF2" s="930"/>
      <c r="AFG2" s="930"/>
      <c r="AFH2" s="19">
        <f>AET2+1</f>
        <v>118</v>
      </c>
      <c r="AFI2" s="934" t="str">
        <f>ADS2</f>
        <v>CENTRAL    AGOSTO           2 0 1 3</v>
      </c>
      <c r="AFJ2" s="934"/>
      <c r="AFK2" s="934"/>
      <c r="AFL2" s="934"/>
      <c r="AFM2" s="934"/>
      <c r="AFN2" s="934"/>
      <c r="AFO2" s="19">
        <f>AFH2+1</f>
        <v>119</v>
      </c>
      <c r="AFP2" s="930" t="str">
        <f>AFI2</f>
        <v>CENTRAL    AGOSTO           2 0 1 3</v>
      </c>
      <c r="AFQ2" s="930"/>
      <c r="AFR2" s="930"/>
      <c r="AFS2" s="930"/>
      <c r="AFT2" s="930"/>
      <c r="AFU2" s="930"/>
      <c r="AFV2" s="19">
        <f>AFO2+1</f>
        <v>120</v>
      </c>
      <c r="AFW2" s="930" t="str">
        <f>AFB2</f>
        <v>CENTRAL    AGOSTO           2 0 1 3</v>
      </c>
      <c r="AFX2" s="930"/>
      <c r="AFY2" s="930"/>
      <c r="AFZ2" s="930"/>
      <c r="AGA2" s="930"/>
      <c r="AGB2" s="930"/>
      <c r="AGC2" s="19">
        <f>AFV2+1</f>
        <v>121</v>
      </c>
      <c r="AGD2" s="930" t="str">
        <f>AFI2</f>
        <v>CENTRAL    AGOSTO           2 0 1 3</v>
      </c>
      <c r="AGE2" s="930"/>
      <c r="AGF2" s="930"/>
      <c r="AGG2" s="930"/>
      <c r="AGH2" s="930"/>
      <c r="AGI2" s="930"/>
      <c r="AGJ2" s="19">
        <f>AGC2+1</f>
        <v>122</v>
      </c>
      <c r="AGK2" s="934" t="str">
        <f>AFP2</f>
        <v>CENTRAL    AGOSTO           2 0 1 3</v>
      </c>
      <c r="AGL2" s="934"/>
      <c r="AGM2" s="934"/>
      <c r="AGN2" s="934"/>
      <c r="AGO2" s="934"/>
      <c r="AGP2" s="934"/>
      <c r="AGQ2" s="19">
        <f>AGJ2+1</f>
        <v>123</v>
      </c>
      <c r="AGR2" s="930" t="str">
        <f>AGK2</f>
        <v>CENTRAL    AGOSTO           2 0 1 3</v>
      </c>
      <c r="AGS2" s="930"/>
      <c r="AGT2" s="930"/>
      <c r="AGU2" s="930"/>
      <c r="AGV2" s="930"/>
      <c r="AGW2" s="930"/>
      <c r="AGX2" s="19">
        <f>AGQ2+1</f>
        <v>124</v>
      </c>
      <c r="AGY2" s="930" t="str">
        <f>AGR2</f>
        <v>CENTRAL    AGOSTO           2 0 1 3</v>
      </c>
      <c r="AGZ2" s="930"/>
      <c r="AHA2" s="930"/>
      <c r="AHB2" s="930"/>
      <c r="AHC2" s="930"/>
      <c r="AHD2" s="930"/>
      <c r="AHE2" s="19">
        <f>AGX2+1</f>
        <v>125</v>
      </c>
      <c r="AHF2" s="930" t="str">
        <f>AGR2</f>
        <v>CENTRAL    AGOSTO           2 0 1 3</v>
      </c>
      <c r="AHG2" s="930"/>
      <c r="AHH2" s="930"/>
      <c r="AHI2" s="930"/>
      <c r="AHJ2" s="930"/>
      <c r="AHK2" s="930"/>
      <c r="AHL2" s="19">
        <f>AHE2+1</f>
        <v>126</v>
      </c>
      <c r="AHM2" s="919" t="str">
        <f>AGY2</f>
        <v>CENTRAL    AGOSTO           2 0 1 3</v>
      </c>
      <c r="AHN2" s="919"/>
      <c r="AHO2" s="919"/>
      <c r="AHP2" s="919"/>
      <c r="AHQ2" s="919"/>
      <c r="AHR2" s="919"/>
      <c r="AHS2" s="19">
        <f>AHL2+1</f>
        <v>127</v>
      </c>
      <c r="AHT2" s="930" t="str">
        <f>AGY2</f>
        <v>CENTRAL    AGOSTO           2 0 1 3</v>
      </c>
      <c r="AHU2" s="930"/>
      <c r="AHV2" s="930"/>
      <c r="AHW2" s="930"/>
      <c r="AHX2" s="930"/>
      <c r="AHY2" s="930"/>
      <c r="AHZ2" s="19">
        <f>AHS2+1</f>
        <v>128</v>
      </c>
      <c r="AIA2" s="919" t="str">
        <f>AGY2</f>
        <v>CENTRAL    AGOSTO           2 0 1 3</v>
      </c>
      <c r="AIB2" s="919"/>
      <c r="AIC2" s="919"/>
      <c r="AID2" s="919"/>
      <c r="AIE2" s="919"/>
      <c r="AIF2" s="919"/>
      <c r="AIG2" s="19">
        <f>AHZ2+1</f>
        <v>129</v>
      </c>
      <c r="AIH2" s="934" t="str">
        <f>AHF2</f>
        <v>CENTRAL    AGOSTO           2 0 1 3</v>
      </c>
      <c r="AII2" s="934"/>
      <c r="AIJ2" s="934"/>
      <c r="AIK2" s="934"/>
      <c r="AIL2" s="934"/>
      <c r="AIM2" s="934"/>
      <c r="AIN2" s="19">
        <f>AIG2+1</f>
        <v>130</v>
      </c>
      <c r="AIO2" s="934" t="str">
        <f>AHT2</f>
        <v>CENTRAL    AGOSTO           2 0 1 3</v>
      </c>
      <c r="AIP2" s="934"/>
      <c r="AIQ2" s="934"/>
      <c r="AIR2" s="934"/>
      <c r="AIS2" s="934"/>
      <c r="AIT2" s="934"/>
      <c r="AIU2" s="19">
        <f>AIN2+1</f>
        <v>131</v>
      </c>
      <c r="AIV2" s="930" t="str">
        <f>AHT2</f>
        <v>CENTRAL    AGOSTO           2 0 1 3</v>
      </c>
      <c r="AIW2" s="930"/>
      <c r="AIX2" s="930"/>
      <c r="AIY2" s="930"/>
      <c r="AIZ2" s="930"/>
      <c r="AJA2" s="930"/>
      <c r="AJB2" s="19">
        <f>AIU2+1</f>
        <v>132</v>
      </c>
      <c r="AJC2" s="930" t="str">
        <f>AIH2</f>
        <v>CENTRAL    AGOSTO           2 0 1 3</v>
      </c>
      <c r="AJD2" s="930"/>
      <c r="AJE2" s="930"/>
      <c r="AJF2" s="930"/>
      <c r="AJG2" s="930"/>
      <c r="AJH2" s="930"/>
      <c r="AJI2" s="19">
        <f>AJB2+1</f>
        <v>133</v>
      </c>
      <c r="AJJ2" s="930" t="str">
        <f>AJC2</f>
        <v>CENTRAL    AGOSTO           2 0 1 3</v>
      </c>
      <c r="AJK2" s="930"/>
      <c r="AJL2" s="930"/>
      <c r="AJM2" s="930"/>
      <c r="AJN2" s="930"/>
      <c r="AJO2" s="930"/>
      <c r="AJP2" s="19">
        <f>AJI2+1</f>
        <v>134</v>
      </c>
      <c r="AJQ2" s="930" t="str">
        <f>AJJ2</f>
        <v>CENTRAL    AGOSTO           2 0 1 3</v>
      </c>
      <c r="AJR2" s="930"/>
      <c r="AJS2" s="930"/>
      <c r="AJT2" s="930"/>
      <c r="AJU2" s="930"/>
      <c r="AJV2" s="930"/>
      <c r="AJW2" s="19">
        <f>AJP2+1</f>
        <v>135</v>
      </c>
      <c r="AJX2" s="930" t="str">
        <f>AJJ2</f>
        <v>CENTRAL    AGOSTO           2 0 1 3</v>
      </c>
      <c r="AJY2" s="930"/>
      <c r="AJZ2" s="930"/>
      <c r="AKA2" s="930"/>
      <c r="AKB2" s="930"/>
      <c r="AKC2" s="930"/>
      <c r="AKD2" s="19">
        <f>AJW2+1</f>
        <v>136</v>
      </c>
      <c r="AKE2" s="934" t="str">
        <f>AJQ2</f>
        <v>CENTRAL    AGOSTO           2 0 1 3</v>
      </c>
      <c r="AKF2" s="934"/>
      <c r="AKG2" s="934"/>
      <c r="AKH2" s="934"/>
      <c r="AKI2" s="934"/>
      <c r="AKJ2" s="934"/>
      <c r="AKK2" s="19">
        <f>AKD2+1</f>
        <v>137</v>
      </c>
      <c r="AKL2" s="930" t="str">
        <f>AJQ2</f>
        <v>CENTRAL    AGOSTO           2 0 1 3</v>
      </c>
      <c r="AKM2" s="930"/>
      <c r="AKN2" s="930"/>
      <c r="AKO2" s="930"/>
      <c r="AKP2" s="930"/>
      <c r="AKQ2" s="930"/>
      <c r="AKR2" s="19">
        <f>AKK2+1</f>
        <v>138</v>
      </c>
      <c r="AKS2" s="934" t="str">
        <f>AKE2</f>
        <v>CENTRAL    AGOSTO           2 0 1 3</v>
      </c>
      <c r="AKT2" s="934"/>
      <c r="AKU2" s="934"/>
      <c r="AKV2" s="934"/>
      <c r="AKW2" s="934"/>
      <c r="AKX2" s="934"/>
      <c r="AKY2" s="19">
        <f>AKR2+1</f>
        <v>139</v>
      </c>
      <c r="AKZ2" s="930" t="str">
        <f>AKL2</f>
        <v>CENTRAL    AGOSTO           2 0 1 3</v>
      </c>
      <c r="ALA2" s="930"/>
      <c r="ALB2" s="930"/>
      <c r="ALC2" s="930"/>
      <c r="ALD2" s="930"/>
      <c r="ALE2" s="930"/>
      <c r="ALF2" s="19">
        <f>AKY2+1</f>
        <v>140</v>
      </c>
      <c r="ALG2" s="930" t="str">
        <f>AKZ2</f>
        <v>CENTRAL    AGOSTO           2 0 1 3</v>
      </c>
      <c r="ALH2" s="930"/>
      <c r="ALI2" s="930"/>
      <c r="ALJ2" s="930"/>
      <c r="ALK2" s="930"/>
      <c r="ALL2" s="930"/>
      <c r="ALM2" s="19">
        <f>ALF2+1</f>
        <v>141</v>
      </c>
      <c r="ALN2" s="930" t="str">
        <f>AKL2</f>
        <v>CENTRAL    AGOSTO           2 0 1 3</v>
      </c>
      <c r="ALO2" s="930"/>
      <c r="ALP2" s="930"/>
      <c r="ALQ2" s="930"/>
      <c r="ALR2" s="930"/>
      <c r="ALS2" s="930"/>
      <c r="ALT2" s="19">
        <f>ALM2+1</f>
        <v>142</v>
      </c>
      <c r="ALU2" s="930" t="str">
        <f>AJQ2</f>
        <v>CENTRAL    AGOSTO           2 0 1 3</v>
      </c>
      <c r="ALV2" s="930"/>
      <c r="ALW2" s="930"/>
      <c r="ALX2" s="930"/>
      <c r="ALY2" s="930"/>
      <c r="ALZ2" s="930"/>
      <c r="AMA2" s="19">
        <f>ALT2+1</f>
        <v>143</v>
      </c>
      <c r="AMB2" s="930" t="str">
        <f>ALU2</f>
        <v>CENTRAL    AGOSTO           2 0 1 3</v>
      </c>
      <c r="AMC2" s="930"/>
      <c r="AMD2" s="930"/>
      <c r="AME2" s="930"/>
      <c r="AMF2" s="930"/>
      <c r="AMG2" s="930"/>
      <c r="AMH2" s="19">
        <f>AMA2+1</f>
        <v>144</v>
      </c>
      <c r="AMI2" s="930" t="str">
        <f>ALU2</f>
        <v>CENTRAL    AGOSTO           2 0 1 3</v>
      </c>
      <c r="AMJ2" s="930"/>
      <c r="AMK2" s="930"/>
      <c r="AML2" s="930"/>
      <c r="AMM2" s="930"/>
      <c r="AMN2" s="930"/>
      <c r="AMO2" s="947"/>
      <c r="AMP2" s="934" t="str">
        <f>AMB2</f>
        <v>CENTRAL    AGOSTO           2 0 1 3</v>
      </c>
      <c r="AMQ2" s="934"/>
      <c r="AMR2" s="934"/>
      <c r="AMS2" s="934"/>
      <c r="AMT2" s="934"/>
      <c r="AMU2" s="934"/>
      <c r="AMV2" s="775">
        <f>AMH2+1</f>
        <v>145</v>
      </c>
      <c r="AMW2" s="930" t="str">
        <f>AMP2</f>
        <v>CENTRAL    AGOSTO           2 0 1 3</v>
      </c>
      <c r="AMX2" s="930"/>
      <c r="AMY2" s="930"/>
      <c r="AMZ2" s="930"/>
      <c r="ANA2" s="930"/>
      <c r="ANB2" s="930"/>
      <c r="ANC2" s="19">
        <f>AMV2+1</f>
        <v>146</v>
      </c>
      <c r="AND2" s="930" t="str">
        <f>AMW2</f>
        <v>CENTRAL    AGOSTO           2 0 1 3</v>
      </c>
      <c r="ANE2" s="930"/>
      <c r="ANF2" s="930"/>
      <c r="ANG2" s="930"/>
      <c r="ANH2" s="930"/>
      <c r="ANI2" s="930"/>
      <c r="ANJ2" s="19">
        <f>ANC2+1</f>
        <v>147</v>
      </c>
      <c r="ANK2" s="930" t="str">
        <f>AND2</f>
        <v>CENTRAL    AGOSTO           2 0 1 3</v>
      </c>
      <c r="ANL2" s="930"/>
      <c r="ANM2" s="930"/>
      <c r="ANN2" s="930"/>
      <c r="ANO2" s="930"/>
      <c r="ANP2" s="930"/>
      <c r="ANQ2" s="19">
        <f>ANJ2+1</f>
        <v>148</v>
      </c>
      <c r="ANR2" s="930" t="str">
        <f>ANK2</f>
        <v>CENTRAL    AGOSTO           2 0 1 3</v>
      </c>
      <c r="ANS2" s="930"/>
      <c r="ANT2" s="930"/>
      <c r="ANU2" s="930"/>
      <c r="ANV2" s="930"/>
      <c r="ANW2" s="930"/>
      <c r="ANX2" s="19">
        <f>ANQ2+1</f>
        <v>149</v>
      </c>
      <c r="ANY2" s="930" t="str">
        <f>AMW2</f>
        <v>CENTRAL    AGOSTO           2 0 1 3</v>
      </c>
      <c r="ANZ2" s="930"/>
      <c r="AOA2" s="930"/>
      <c r="AOB2" s="930"/>
      <c r="AOC2" s="930"/>
      <c r="AOD2" s="930"/>
      <c r="AOE2" s="19">
        <f>ANX2+1</f>
        <v>150</v>
      </c>
      <c r="AOF2" s="930" t="str">
        <f>AMW2</f>
        <v>CENTRAL    AGOSTO           2 0 1 3</v>
      </c>
      <c r="AOG2" s="930"/>
      <c r="AOH2" s="930"/>
      <c r="AOI2" s="930"/>
      <c r="AOJ2" s="930"/>
      <c r="AOK2" s="930"/>
      <c r="AOL2" s="19">
        <f>AOE2+1</f>
        <v>151</v>
      </c>
      <c r="AOM2" s="934" t="str">
        <f>AND2</f>
        <v>CENTRAL    AGOSTO           2 0 1 3</v>
      </c>
      <c r="AON2" s="934"/>
      <c r="AOO2" s="934"/>
      <c r="AOP2" s="934"/>
      <c r="AOQ2" s="934"/>
      <c r="AOR2" s="934"/>
      <c r="AOS2" s="19">
        <f>AOL2+1</f>
        <v>152</v>
      </c>
      <c r="AOT2" s="930" t="str">
        <f>AMW2</f>
        <v>CENTRAL    AGOSTO           2 0 1 3</v>
      </c>
      <c r="AOU2" s="930"/>
      <c r="AOV2" s="930"/>
      <c r="AOW2" s="930"/>
      <c r="AOX2" s="930"/>
      <c r="AOY2" s="930"/>
      <c r="AOZ2" s="19">
        <f>AOS2+1</f>
        <v>153</v>
      </c>
      <c r="APA2" s="934" t="str">
        <f>AND2</f>
        <v>CENTRAL    AGOSTO           2 0 1 3</v>
      </c>
      <c r="APB2" s="934"/>
      <c r="APC2" s="934"/>
      <c r="APD2" s="934"/>
      <c r="APE2" s="934"/>
      <c r="APF2" s="934"/>
      <c r="APG2" s="19">
        <f>AOZ2+1</f>
        <v>154</v>
      </c>
      <c r="APH2" s="930" t="str">
        <f>ANY2</f>
        <v>CENTRAL    AGOSTO           2 0 1 3</v>
      </c>
      <c r="API2" s="930"/>
      <c r="APJ2" s="930"/>
      <c r="APK2" s="930"/>
      <c r="APL2" s="930"/>
      <c r="APM2" s="930"/>
      <c r="APN2" s="19">
        <f>APG2+1</f>
        <v>155</v>
      </c>
      <c r="APO2" s="930" t="str">
        <f>APH2</f>
        <v>CENTRAL    AGOSTO           2 0 1 3</v>
      </c>
      <c r="APP2" s="930"/>
      <c r="APQ2" s="930"/>
      <c r="APR2" s="930"/>
      <c r="APS2" s="930"/>
      <c r="APT2" s="930"/>
      <c r="APU2" s="19">
        <f>APN2+1</f>
        <v>156</v>
      </c>
      <c r="APV2" s="930" t="str">
        <f>APO2</f>
        <v>CENTRAL    AGOSTO           2 0 1 3</v>
      </c>
      <c r="APW2" s="930"/>
      <c r="APX2" s="930"/>
      <c r="APY2" s="930"/>
      <c r="APZ2" s="930"/>
      <c r="AQA2" s="930"/>
      <c r="AQB2" s="19" t="s">
        <v>710</v>
      </c>
      <c r="AQC2" s="930" t="str">
        <f>APH2</f>
        <v>CENTRAL    AGOSTO           2 0 1 3</v>
      </c>
      <c r="AQD2" s="930"/>
      <c r="AQE2" s="930"/>
      <c r="AQF2" s="930"/>
      <c r="AQG2" s="930"/>
      <c r="AQH2" s="930"/>
      <c r="AQI2" s="19">
        <f>AQB1+1</f>
        <v>157</v>
      </c>
      <c r="AQJ2" s="919" t="str">
        <f>APO2</f>
        <v>CENTRAL    AGOSTO           2 0 1 3</v>
      </c>
      <c r="AQK2" s="919"/>
      <c r="AQL2" s="919"/>
      <c r="AQM2" s="919"/>
      <c r="AQN2" s="919"/>
      <c r="AQO2" s="919"/>
      <c r="AQP2" s="19">
        <f>AQI2+1</f>
        <v>158</v>
      </c>
      <c r="AQQ2" s="934" t="str">
        <f>APO2</f>
        <v>CENTRAL    AGOSTO           2 0 1 3</v>
      </c>
      <c r="AQR2" s="934"/>
      <c r="AQS2" s="934"/>
      <c r="AQT2" s="934"/>
      <c r="AQU2" s="934"/>
      <c r="AQV2" s="934"/>
      <c r="AQW2" s="19">
        <f>AQP2+1</f>
        <v>159</v>
      </c>
      <c r="AQX2" s="930" t="str">
        <f>AQC2</f>
        <v>CENTRAL    AGOSTO           2 0 1 3</v>
      </c>
      <c r="AQY2" s="930"/>
      <c r="AQZ2" s="930"/>
      <c r="ARA2" s="930"/>
      <c r="ARB2" s="930"/>
      <c r="ARC2" s="930"/>
      <c r="ARD2" s="19">
        <f>AQW2+1</f>
        <v>160</v>
      </c>
      <c r="ARE2" s="930" t="str">
        <f>AQX2</f>
        <v>CENTRAL    AGOSTO           2 0 1 3</v>
      </c>
      <c r="ARF2" s="930"/>
      <c r="ARG2" s="930"/>
      <c r="ARH2" s="930"/>
      <c r="ARI2" s="930"/>
      <c r="ARJ2" s="930"/>
      <c r="ARK2" s="19">
        <f>ARD2+1</f>
        <v>161</v>
      </c>
      <c r="ARL2" s="930" t="str">
        <f>AQQ2</f>
        <v>CENTRAL    AGOSTO           2 0 1 3</v>
      </c>
      <c r="ARM2" s="930"/>
      <c r="ARN2" s="930"/>
      <c r="ARO2" s="930"/>
      <c r="ARP2" s="930"/>
      <c r="ARQ2" s="930"/>
      <c r="ARR2" s="19">
        <f>ARK2+1</f>
        <v>162</v>
      </c>
      <c r="ARS2" s="934" t="str">
        <f>AQX2</f>
        <v>CENTRAL    AGOSTO           2 0 1 3</v>
      </c>
      <c r="ART2" s="934"/>
      <c r="ARU2" s="934"/>
      <c r="ARV2" s="934"/>
      <c r="ARW2" s="934"/>
      <c r="ARX2" s="934"/>
      <c r="ARY2" s="19">
        <f>ARR2+1</f>
        <v>163</v>
      </c>
      <c r="ARZ2" s="934" t="str">
        <f>ARE2</f>
        <v>CENTRAL    AGOSTO           2 0 1 3</v>
      </c>
      <c r="ASA2" s="934"/>
      <c r="ASB2" s="934"/>
      <c r="ASC2" s="934"/>
      <c r="ASD2" s="934"/>
      <c r="ASE2" s="934"/>
      <c r="ASF2" s="19">
        <f>ARY2+1</f>
        <v>164</v>
      </c>
      <c r="ASG2" s="930" t="str">
        <f>ARZ2</f>
        <v>CENTRAL    AGOSTO           2 0 1 3</v>
      </c>
      <c r="ASH2" s="930"/>
      <c r="ASI2" s="930"/>
      <c r="ASJ2" s="930"/>
      <c r="ASK2" s="930"/>
      <c r="ASL2" s="930"/>
      <c r="ASM2" s="19">
        <f>ASF2+1</f>
        <v>165</v>
      </c>
      <c r="ASN2" s="930" t="str">
        <f>ASG2</f>
        <v>CENTRAL    AGOSTO           2 0 1 3</v>
      </c>
      <c r="ASO2" s="930"/>
      <c r="ASP2" s="930"/>
      <c r="ASQ2" s="930"/>
      <c r="ASR2" s="930"/>
      <c r="ASS2" s="930"/>
      <c r="AST2" s="19">
        <f>ASM2+1</f>
        <v>166</v>
      </c>
      <c r="ASU2" s="930" t="str">
        <f>ASG2</f>
        <v>CENTRAL    AGOSTO           2 0 1 3</v>
      </c>
      <c r="ASV2" s="930"/>
      <c r="ASW2" s="930"/>
      <c r="ASX2" s="930"/>
      <c r="ASY2" s="930"/>
      <c r="ASZ2" s="930"/>
      <c r="ATA2" s="19">
        <f>AST2+1</f>
        <v>167</v>
      </c>
      <c r="ATB2" s="930" t="str">
        <f>ASN2</f>
        <v>CENTRAL    AGOSTO           2 0 1 3</v>
      </c>
      <c r="ATC2" s="930"/>
      <c r="ATD2" s="930"/>
      <c r="ATE2" s="930"/>
      <c r="ATF2" s="930"/>
      <c r="ATG2" s="930"/>
      <c r="ATH2" s="19">
        <f>ATA2+1</f>
        <v>168</v>
      </c>
      <c r="ATI2" s="930" t="str">
        <f>ASU2</f>
        <v>CENTRAL    AGOSTO           2 0 1 3</v>
      </c>
      <c r="ATJ2" s="930"/>
      <c r="ATK2" s="930"/>
      <c r="ATL2" s="930"/>
      <c r="ATM2" s="930"/>
      <c r="ATN2" s="930"/>
      <c r="ATO2" s="19">
        <f>ATH2+1</f>
        <v>169</v>
      </c>
      <c r="ATP2" s="930" t="str">
        <f>ATI2</f>
        <v>CENTRAL    AGOSTO           2 0 1 3</v>
      </c>
      <c r="ATQ2" s="930"/>
      <c r="ATR2" s="930"/>
      <c r="ATS2" s="930"/>
      <c r="ATT2" s="930"/>
      <c r="ATU2" s="930"/>
      <c r="ATV2" s="19">
        <f>ATO2+1</f>
        <v>170</v>
      </c>
      <c r="ATW2" s="930" t="str">
        <f>ATI2</f>
        <v>CENTRAL    AGOSTO           2 0 1 3</v>
      </c>
      <c r="ATX2" s="930"/>
      <c r="ATY2" s="930"/>
      <c r="ATZ2" s="930"/>
      <c r="AUA2" s="930"/>
      <c r="AUB2" s="930"/>
      <c r="AUC2" s="19">
        <f>ATV2+1</f>
        <v>171</v>
      </c>
      <c r="AUD2" s="930" t="str">
        <f>ATP2</f>
        <v>CENTRAL    AGOSTO           2 0 1 3</v>
      </c>
      <c r="AUE2" s="930"/>
      <c r="AUF2" s="930"/>
      <c r="AUG2" s="930"/>
      <c r="AUH2" s="930"/>
      <c r="AUI2" s="930"/>
      <c r="AUJ2" s="19">
        <f>AUC2+1</f>
        <v>172</v>
      </c>
      <c r="AUK2" s="919" t="str">
        <f>ATW2</f>
        <v>CENTRAL    AGOSTO           2 0 1 3</v>
      </c>
      <c r="AUL2" s="919"/>
      <c r="AUM2" s="919"/>
      <c r="AUN2" s="919"/>
      <c r="AUO2" s="919"/>
      <c r="AUP2" s="919"/>
      <c r="AUQ2" s="19">
        <f>AUJ2+1</f>
        <v>173</v>
      </c>
      <c r="AUR2" s="930" t="str">
        <f>ATI2</f>
        <v>CENTRAL    AGOSTO           2 0 1 3</v>
      </c>
      <c r="AUS2" s="930"/>
      <c r="AUT2" s="930"/>
      <c r="AUU2" s="930"/>
      <c r="AUV2" s="930"/>
      <c r="AUW2" s="930"/>
      <c r="AUX2" s="19">
        <f>AUQ2+1</f>
        <v>174</v>
      </c>
      <c r="AUY2" s="930" t="str">
        <f>ATP2</f>
        <v>CENTRAL    AGOSTO           2 0 1 3</v>
      </c>
      <c r="AUZ2" s="930"/>
      <c r="AVA2" s="930"/>
      <c r="AVB2" s="930"/>
      <c r="AVC2" s="930"/>
      <c r="AVD2" s="930"/>
      <c r="AVE2" s="19">
        <f>AUX2+1</f>
        <v>175</v>
      </c>
      <c r="AVF2" s="934" t="str">
        <f>ATW2</f>
        <v>CENTRAL    AGOSTO           2 0 1 3</v>
      </c>
      <c r="AVG2" s="934"/>
      <c r="AVH2" s="934"/>
      <c r="AVI2" s="934"/>
      <c r="AVJ2" s="934"/>
      <c r="AVK2" s="934"/>
      <c r="AVL2" s="19">
        <f>AVE2+1</f>
        <v>176</v>
      </c>
      <c r="AVM2" s="930" t="str">
        <f>ATW2</f>
        <v>CENTRAL    AGOSTO           2 0 1 3</v>
      </c>
      <c r="AVN2" s="930"/>
      <c r="AVO2" s="930"/>
      <c r="AVP2" s="930"/>
      <c r="AVQ2" s="930"/>
      <c r="AVR2" s="930"/>
      <c r="AVS2" s="19">
        <f>AVL2+1</f>
        <v>177</v>
      </c>
      <c r="AVT2" s="934" t="str">
        <f>AVM2</f>
        <v>CENTRAL    AGOSTO           2 0 1 3</v>
      </c>
      <c r="AVU2" s="934"/>
      <c r="AVV2" s="934"/>
      <c r="AVW2" s="934"/>
      <c r="AVX2" s="934"/>
      <c r="AVY2" s="934"/>
      <c r="AVZ2" s="19">
        <f>AVS2+1</f>
        <v>178</v>
      </c>
      <c r="AWA2" s="930" t="str">
        <f>AUR2</f>
        <v>CENTRAL    AGOSTO           2 0 1 3</v>
      </c>
      <c r="AWB2" s="930"/>
      <c r="AWC2" s="930"/>
      <c r="AWD2" s="930"/>
      <c r="AWE2" s="930"/>
      <c r="AWF2" s="930"/>
      <c r="AWG2" s="19">
        <f>AVZ2+1</f>
        <v>179</v>
      </c>
      <c r="AWH2" s="930" t="str">
        <f>ATI2</f>
        <v>CENTRAL    AGOSTO           2 0 1 3</v>
      </c>
      <c r="AWI2" s="930"/>
      <c r="AWJ2" s="930"/>
      <c r="AWK2" s="930"/>
      <c r="AWL2" s="930"/>
      <c r="AWM2" s="930"/>
      <c r="AWN2" s="19">
        <f>AWG2+1</f>
        <v>180</v>
      </c>
      <c r="AWO2" s="930" t="str">
        <f>ATP2</f>
        <v>CENTRAL    AGOSTO           2 0 1 3</v>
      </c>
      <c r="AWP2" s="930"/>
      <c r="AWQ2" s="930"/>
      <c r="AWR2" s="930"/>
      <c r="AWS2" s="930"/>
      <c r="AWT2" s="930"/>
      <c r="AWU2" s="19">
        <f>AWN2+1</f>
        <v>181</v>
      </c>
      <c r="AWV2" s="919" t="str">
        <f>AWA2</f>
        <v>CENTRAL    AGOSTO           2 0 1 3</v>
      </c>
      <c r="AWW2" s="919"/>
      <c r="AWX2" s="919"/>
      <c r="AWY2" s="919"/>
      <c r="AWZ2" s="919"/>
      <c r="AXA2" s="919"/>
      <c r="AXB2" s="19">
        <f>AWU2+1</f>
        <v>182</v>
      </c>
      <c r="AXC2" s="930" t="str">
        <f>AWH2</f>
        <v>CENTRAL    AGOSTO           2 0 1 3</v>
      </c>
      <c r="AXD2" s="930"/>
      <c r="AXE2" s="930"/>
      <c r="AXF2" s="930"/>
      <c r="AXG2" s="930"/>
      <c r="AXH2" s="930"/>
      <c r="AXI2" s="19">
        <f>AXB2+1</f>
        <v>183</v>
      </c>
    </row>
    <row r="3" spans="1:1309" ht="19.5" thickBot="1" x14ac:dyDescent="0.35">
      <c r="A3" s="2"/>
      <c r="B3" s="739" t="s">
        <v>27</v>
      </c>
      <c r="C3" s="931" t="s">
        <v>416</v>
      </c>
      <c r="D3" s="932"/>
      <c r="E3" s="932"/>
      <c r="F3" s="933"/>
      <c r="H3" s="23"/>
      <c r="I3" s="663" t="s">
        <v>27</v>
      </c>
      <c r="J3" s="923" t="s">
        <v>13</v>
      </c>
      <c r="K3" s="924"/>
      <c r="L3" s="924"/>
      <c r="M3" s="925"/>
      <c r="O3" s="23"/>
      <c r="P3" s="663" t="s">
        <v>27</v>
      </c>
      <c r="Q3" s="923" t="s">
        <v>765</v>
      </c>
      <c r="R3" s="924"/>
      <c r="S3" s="924"/>
      <c r="T3" s="925"/>
      <c r="V3" s="23"/>
      <c r="W3" s="663" t="s">
        <v>27</v>
      </c>
      <c r="X3" s="923" t="s">
        <v>721</v>
      </c>
      <c r="Y3" s="924"/>
      <c r="Z3" s="924"/>
      <c r="AA3" s="925"/>
      <c r="AC3" s="23"/>
      <c r="AD3" s="663" t="s">
        <v>27</v>
      </c>
      <c r="AE3" s="923" t="s">
        <v>757</v>
      </c>
      <c r="AF3" s="924"/>
      <c r="AG3" s="924"/>
      <c r="AH3" s="925"/>
      <c r="AJ3" s="23"/>
      <c r="AK3" s="663" t="s">
        <v>27</v>
      </c>
      <c r="AL3" s="923" t="s">
        <v>778</v>
      </c>
      <c r="AM3" s="924"/>
      <c r="AN3" s="924"/>
      <c r="AO3" s="925"/>
      <c r="AR3" s="739" t="s">
        <v>27</v>
      </c>
      <c r="AS3" s="931" t="s">
        <v>29</v>
      </c>
      <c r="AT3" s="932"/>
      <c r="AU3" s="932"/>
      <c r="AV3" s="933"/>
      <c r="AX3" s="2"/>
      <c r="AY3" s="739" t="s">
        <v>27</v>
      </c>
      <c r="AZ3" s="931" t="s">
        <v>134</v>
      </c>
      <c r="BA3" s="932"/>
      <c r="BB3" s="932"/>
      <c r="BC3" s="933"/>
      <c r="BE3" s="2"/>
      <c r="BF3" s="739" t="s">
        <v>27</v>
      </c>
      <c r="BG3" s="931" t="s">
        <v>677</v>
      </c>
      <c r="BH3" s="932"/>
      <c r="BI3" s="932"/>
      <c r="BJ3" s="933"/>
      <c r="BL3" s="2"/>
      <c r="BM3" s="739" t="s">
        <v>27</v>
      </c>
      <c r="BN3" s="937" t="s">
        <v>19</v>
      </c>
      <c r="BO3" s="938"/>
      <c r="BP3" s="938"/>
      <c r="BQ3" s="939"/>
      <c r="BS3" s="439"/>
      <c r="BT3" s="739" t="s">
        <v>27</v>
      </c>
      <c r="BU3" s="931" t="s">
        <v>35</v>
      </c>
      <c r="BV3" s="932"/>
      <c r="BW3" s="932"/>
      <c r="BX3" s="933"/>
      <c r="BZ3" s="2"/>
      <c r="CA3" s="739" t="s">
        <v>27</v>
      </c>
      <c r="CB3" s="931" t="s">
        <v>218</v>
      </c>
      <c r="CC3" s="932"/>
      <c r="CD3" s="932"/>
      <c r="CE3" s="933"/>
      <c r="CG3" s="439"/>
      <c r="CH3" s="739" t="s">
        <v>27</v>
      </c>
      <c r="CI3" s="931" t="s">
        <v>53</v>
      </c>
      <c r="CJ3" s="932"/>
      <c r="CK3" s="932"/>
      <c r="CL3" s="933"/>
      <c r="CN3" s="2"/>
      <c r="CO3" s="739" t="s">
        <v>27</v>
      </c>
      <c r="CP3" s="931" t="s">
        <v>675</v>
      </c>
      <c r="CQ3" s="932"/>
      <c r="CR3" s="932"/>
      <c r="CS3" s="933"/>
      <c r="CU3" s="2"/>
      <c r="CV3" s="739" t="s">
        <v>27</v>
      </c>
      <c r="CW3" s="931" t="s">
        <v>754</v>
      </c>
      <c r="CX3" s="932"/>
      <c r="CY3" s="932"/>
      <c r="CZ3" s="933"/>
      <c r="DB3" s="2"/>
      <c r="DC3" s="739" t="s">
        <v>27</v>
      </c>
      <c r="DD3" s="931" t="s">
        <v>681</v>
      </c>
      <c r="DE3" s="932"/>
      <c r="DF3" s="932"/>
      <c r="DG3" s="933"/>
      <c r="DI3" s="2"/>
      <c r="DJ3" s="739" t="s">
        <v>27</v>
      </c>
      <c r="DK3" s="931" t="s">
        <v>67</v>
      </c>
      <c r="DL3" s="932"/>
      <c r="DM3" s="932"/>
      <c r="DN3" s="933"/>
      <c r="DP3" s="2"/>
      <c r="DQ3" s="739" t="s">
        <v>27</v>
      </c>
      <c r="DR3" s="931" t="s">
        <v>434</v>
      </c>
      <c r="DS3" s="932"/>
      <c r="DT3" s="932"/>
      <c r="DU3" s="933"/>
      <c r="DW3" s="837"/>
      <c r="DX3" s="859" t="s">
        <v>27</v>
      </c>
      <c r="DY3" s="915" t="s">
        <v>1775</v>
      </c>
      <c r="DZ3" s="916"/>
      <c r="EA3" s="916"/>
      <c r="EB3" s="917"/>
      <c r="ED3" s="682"/>
      <c r="EE3" s="778" t="s">
        <v>27</v>
      </c>
      <c r="EF3" s="920" t="s">
        <v>1443</v>
      </c>
      <c r="EG3" s="921"/>
      <c r="EH3" s="921"/>
      <c r="EI3" s="922"/>
      <c r="EK3" s="2"/>
      <c r="EL3" s="739" t="s">
        <v>27</v>
      </c>
      <c r="EM3" s="931" t="s">
        <v>600</v>
      </c>
      <c r="EN3" s="932"/>
      <c r="EO3" s="932"/>
      <c r="EP3" s="933"/>
      <c r="ES3" s="739" t="s">
        <v>27</v>
      </c>
      <c r="ET3" s="931" t="s">
        <v>770</v>
      </c>
      <c r="EU3" s="932"/>
      <c r="EV3" s="932"/>
      <c r="EW3" s="933"/>
      <c r="EY3" s="2"/>
      <c r="EZ3" s="739" t="s">
        <v>27</v>
      </c>
      <c r="FA3" s="943" t="s">
        <v>733</v>
      </c>
      <c r="FB3" s="944"/>
      <c r="FC3" s="944"/>
      <c r="FD3" s="945"/>
      <c r="FF3" s="682"/>
      <c r="FG3" s="778" t="s">
        <v>27</v>
      </c>
      <c r="FH3" s="974" t="s">
        <v>1455</v>
      </c>
      <c r="FI3" s="975"/>
      <c r="FJ3" s="975"/>
      <c r="FK3" s="976"/>
      <c r="FM3" s="2"/>
      <c r="FN3" s="739" t="s">
        <v>27</v>
      </c>
      <c r="FO3" s="931" t="s">
        <v>44</v>
      </c>
      <c r="FP3" s="932"/>
      <c r="FQ3" s="932"/>
      <c r="FR3" s="933"/>
      <c r="FT3" s="23"/>
      <c r="FU3" s="663" t="s">
        <v>27</v>
      </c>
      <c r="FV3" s="923" t="s">
        <v>2005</v>
      </c>
      <c r="FW3" s="924"/>
      <c r="FX3" s="924"/>
      <c r="FY3" s="925"/>
      <c r="GA3" s="2"/>
      <c r="GB3" s="739" t="s">
        <v>27</v>
      </c>
      <c r="GC3" s="931" t="s">
        <v>697</v>
      </c>
      <c r="GD3" s="932"/>
      <c r="GE3" s="932"/>
      <c r="GF3" s="933"/>
      <c r="GH3" s="2"/>
      <c r="GI3" s="739" t="s">
        <v>27</v>
      </c>
      <c r="GJ3" s="931" t="s">
        <v>737</v>
      </c>
      <c r="GK3" s="932"/>
      <c r="GL3" s="932"/>
      <c r="GM3" s="933"/>
      <c r="GO3" s="2"/>
      <c r="GP3" s="739" t="s">
        <v>27</v>
      </c>
      <c r="GQ3" s="931" t="s">
        <v>695</v>
      </c>
      <c r="GR3" s="932"/>
      <c r="GS3" s="932"/>
      <c r="GT3" s="933"/>
      <c r="GV3" s="2"/>
      <c r="GW3" s="739" t="s">
        <v>27</v>
      </c>
      <c r="GX3" s="931" t="s">
        <v>615</v>
      </c>
      <c r="GY3" s="932"/>
      <c r="GZ3" s="932"/>
      <c r="HA3" s="933"/>
      <c r="HC3" s="2"/>
      <c r="HD3" s="739" t="s">
        <v>27</v>
      </c>
      <c r="HE3" s="931" t="s">
        <v>624</v>
      </c>
      <c r="HF3" s="932"/>
      <c r="HG3" s="932"/>
      <c r="HH3" s="933"/>
      <c r="HJ3" s="2"/>
      <c r="HK3" s="739" t="s">
        <v>27</v>
      </c>
      <c r="HL3" s="950" t="s">
        <v>357</v>
      </c>
      <c r="HM3" s="951"/>
      <c r="HN3" s="951"/>
      <c r="HO3" s="952"/>
      <c r="HQ3" s="2"/>
      <c r="HR3" s="739" t="s">
        <v>27</v>
      </c>
      <c r="HS3" s="931" t="s">
        <v>563</v>
      </c>
      <c r="HT3" s="932"/>
      <c r="HU3" s="932"/>
      <c r="HV3" s="933"/>
      <c r="HX3" s="23"/>
      <c r="HY3" s="663" t="s">
        <v>27</v>
      </c>
      <c r="HZ3" s="923" t="s">
        <v>799</v>
      </c>
      <c r="IA3" s="924"/>
      <c r="IB3" s="924"/>
      <c r="IC3" s="925"/>
      <c r="IE3" s="2"/>
      <c r="IF3" s="739"/>
      <c r="IG3" s="931" t="s">
        <v>33</v>
      </c>
      <c r="IH3" s="932"/>
      <c r="II3" s="932"/>
      <c r="IJ3" s="933"/>
      <c r="IL3" s="2"/>
      <c r="IM3" s="739" t="s">
        <v>27</v>
      </c>
      <c r="IN3" s="931" t="s">
        <v>771</v>
      </c>
      <c r="IO3" s="932"/>
      <c r="IP3" s="932"/>
      <c r="IQ3" s="933"/>
      <c r="IS3" s="2"/>
      <c r="IT3" s="739" t="s">
        <v>27</v>
      </c>
      <c r="IU3" s="931" t="s">
        <v>17</v>
      </c>
      <c r="IV3" s="932"/>
      <c r="IW3" s="932"/>
      <c r="IX3" s="933"/>
      <c r="IZ3" s="2"/>
      <c r="JA3" s="739" t="s">
        <v>27</v>
      </c>
      <c r="JB3" s="931" t="s">
        <v>625</v>
      </c>
      <c r="JC3" s="932"/>
      <c r="JD3" s="932"/>
      <c r="JE3" s="933"/>
      <c r="JG3" s="682"/>
      <c r="JH3" s="778" t="s">
        <v>27</v>
      </c>
      <c r="JI3" s="920" t="s">
        <v>1453</v>
      </c>
      <c r="JJ3" s="921"/>
      <c r="JK3" s="921"/>
      <c r="JL3" s="922"/>
      <c r="JN3" s="23"/>
      <c r="JO3" s="663" t="s">
        <v>27</v>
      </c>
      <c r="JP3" s="923" t="s">
        <v>760</v>
      </c>
      <c r="JQ3" s="924"/>
      <c r="JR3" s="924"/>
      <c r="JS3" s="925"/>
      <c r="JU3" s="2"/>
      <c r="JV3" s="739" t="s">
        <v>27</v>
      </c>
      <c r="JW3" s="931" t="s">
        <v>633</v>
      </c>
      <c r="JX3" s="932"/>
      <c r="JY3" s="932"/>
      <c r="JZ3" s="933"/>
      <c r="KB3" s="23"/>
      <c r="KC3" s="663" t="s">
        <v>27</v>
      </c>
      <c r="KD3" s="923" t="s">
        <v>723</v>
      </c>
      <c r="KE3" s="924"/>
      <c r="KF3" s="924"/>
      <c r="KG3" s="925"/>
      <c r="KI3" s="23"/>
      <c r="KJ3" s="663" t="s">
        <v>27</v>
      </c>
      <c r="KK3" s="923" t="s">
        <v>756</v>
      </c>
      <c r="KL3" s="924"/>
      <c r="KM3" s="924"/>
      <c r="KN3" s="925"/>
      <c r="KP3" s="2"/>
      <c r="KQ3" s="739" t="s">
        <v>27</v>
      </c>
      <c r="KR3" s="931" t="s">
        <v>694</v>
      </c>
      <c r="KS3" s="932"/>
      <c r="KT3" s="932"/>
      <c r="KU3" s="933"/>
      <c r="KW3" s="2"/>
      <c r="KX3" s="739" t="s">
        <v>27</v>
      </c>
      <c r="KY3" s="931" t="s">
        <v>632</v>
      </c>
      <c r="KZ3" s="932"/>
      <c r="LA3" s="932"/>
      <c r="LB3" s="933"/>
      <c r="LD3" s="2"/>
      <c r="LE3" s="739" t="s">
        <v>27</v>
      </c>
      <c r="LF3" s="931" t="s">
        <v>562</v>
      </c>
      <c r="LG3" s="932"/>
      <c r="LH3" s="932"/>
      <c r="LI3" s="933"/>
      <c r="LK3" s="314"/>
      <c r="LL3" s="739" t="s">
        <v>27</v>
      </c>
      <c r="LM3" s="931" t="s">
        <v>683</v>
      </c>
      <c r="LN3" s="932"/>
      <c r="LO3" s="932"/>
      <c r="LP3" s="933"/>
      <c r="LR3" s="315"/>
      <c r="LS3" s="663" t="s">
        <v>27</v>
      </c>
      <c r="LT3" s="923" t="s">
        <v>774</v>
      </c>
      <c r="LU3" s="924"/>
      <c r="LV3" s="924"/>
      <c r="LW3" s="925"/>
      <c r="LY3" s="526"/>
      <c r="LZ3" s="739" t="s">
        <v>27</v>
      </c>
      <c r="MA3" s="937" t="s">
        <v>168</v>
      </c>
      <c r="MB3" s="938"/>
      <c r="MC3" s="938"/>
      <c r="MD3" s="939"/>
      <c r="MG3" s="739" t="s">
        <v>27</v>
      </c>
      <c r="MH3" s="931" t="s">
        <v>700</v>
      </c>
      <c r="MI3" s="932"/>
      <c r="MJ3" s="932"/>
      <c r="MK3" s="933"/>
      <c r="MM3" s="2"/>
      <c r="MN3" s="739" t="s">
        <v>27</v>
      </c>
      <c r="MO3" s="931" t="s">
        <v>479</v>
      </c>
      <c r="MP3" s="932"/>
      <c r="MQ3" s="932"/>
      <c r="MR3" s="933"/>
      <c r="MT3" s="2"/>
      <c r="MU3" s="739" t="s">
        <v>27</v>
      </c>
      <c r="MV3" s="931" t="s">
        <v>630</v>
      </c>
      <c r="MW3" s="932"/>
      <c r="MX3" s="932"/>
      <c r="MY3" s="933"/>
      <c r="NA3" s="2"/>
      <c r="NB3" s="739" t="s">
        <v>27</v>
      </c>
      <c r="NC3" s="923" t="s">
        <v>599</v>
      </c>
      <c r="ND3" s="924"/>
      <c r="NE3" s="924"/>
      <c r="NF3" s="925"/>
      <c r="NH3" s="2"/>
      <c r="NI3" s="739" t="s">
        <v>27</v>
      </c>
      <c r="NJ3" s="923" t="s">
        <v>762</v>
      </c>
      <c r="NK3" s="924"/>
      <c r="NL3" s="924"/>
      <c r="NM3" s="925"/>
      <c r="NO3" s="2"/>
      <c r="NP3" s="739" t="s">
        <v>27</v>
      </c>
      <c r="NQ3" s="923" t="s">
        <v>732</v>
      </c>
      <c r="NR3" s="924"/>
      <c r="NS3" s="924"/>
      <c r="NT3" s="925"/>
      <c r="NV3" s="23"/>
      <c r="NW3" s="663" t="s">
        <v>27</v>
      </c>
      <c r="NX3" s="923" t="s">
        <v>766</v>
      </c>
      <c r="NY3" s="924"/>
      <c r="NZ3" s="924"/>
      <c r="OA3" s="925"/>
      <c r="OC3" s="2"/>
      <c r="OD3" s="753" t="s">
        <v>27</v>
      </c>
      <c r="OE3" s="923" t="s">
        <v>614</v>
      </c>
      <c r="OF3" s="924"/>
      <c r="OG3" s="924"/>
      <c r="OH3" s="925"/>
      <c r="OJ3" s="682"/>
      <c r="OK3" s="778" t="s">
        <v>27</v>
      </c>
      <c r="OL3" s="920" t="s">
        <v>1633</v>
      </c>
      <c r="OM3" s="921"/>
      <c r="ON3" s="921"/>
      <c r="OO3" s="922"/>
      <c r="OQ3" s="23"/>
      <c r="OR3" s="663" t="s">
        <v>27</v>
      </c>
      <c r="OS3" s="923" t="s">
        <v>776</v>
      </c>
      <c r="OT3" s="924"/>
      <c r="OU3" s="924"/>
      <c r="OV3" s="925"/>
      <c r="OX3" s="2"/>
      <c r="OY3" s="739" t="s">
        <v>27</v>
      </c>
      <c r="OZ3" s="923" t="s">
        <v>604</v>
      </c>
      <c r="PA3" s="924"/>
      <c r="PB3" s="924"/>
      <c r="PC3" s="925"/>
      <c r="PE3" s="2"/>
      <c r="PF3" s="739" t="s">
        <v>27</v>
      </c>
      <c r="PG3" s="931" t="s">
        <v>794</v>
      </c>
      <c r="PH3" s="932"/>
      <c r="PI3" s="932"/>
      <c r="PJ3" s="933"/>
      <c r="PL3" s="2"/>
      <c r="PM3" s="739" t="s">
        <v>27</v>
      </c>
      <c r="PN3" s="931" t="s">
        <v>610</v>
      </c>
      <c r="PO3" s="932"/>
      <c r="PP3" s="932"/>
      <c r="PQ3" s="933"/>
      <c r="PS3" s="2"/>
      <c r="PT3" s="739" t="s">
        <v>27</v>
      </c>
      <c r="PU3" s="931" t="s">
        <v>730</v>
      </c>
      <c r="PV3" s="932"/>
      <c r="PW3" s="932"/>
      <c r="PX3" s="933"/>
      <c r="PZ3" s="2"/>
      <c r="QA3" s="739" t="s">
        <v>27</v>
      </c>
      <c r="QB3" s="931" t="s">
        <v>619</v>
      </c>
      <c r="QC3" s="932"/>
      <c r="QD3" s="932"/>
      <c r="QE3" s="933"/>
      <c r="QG3" s="2"/>
      <c r="QH3" s="739" t="s">
        <v>27</v>
      </c>
      <c r="QI3" s="931" t="s">
        <v>674</v>
      </c>
      <c r="QJ3" s="932"/>
      <c r="QK3" s="932"/>
      <c r="QL3" s="933"/>
      <c r="QN3" s="2"/>
      <c r="QO3" s="739" t="s">
        <v>27</v>
      </c>
      <c r="QP3" s="931" t="s">
        <v>84</v>
      </c>
      <c r="QQ3" s="932"/>
      <c r="QR3" s="932"/>
      <c r="QS3" s="933"/>
      <c r="QU3" s="2"/>
      <c r="QV3" s="739" t="s">
        <v>27</v>
      </c>
      <c r="QW3" s="931" t="s">
        <v>763</v>
      </c>
      <c r="QX3" s="932"/>
      <c r="QY3" s="932"/>
      <c r="QZ3" s="933"/>
      <c r="RB3" s="682"/>
      <c r="RC3" s="778" t="s">
        <v>27</v>
      </c>
      <c r="RD3" s="920" t="s">
        <v>1532</v>
      </c>
      <c r="RE3" s="921"/>
      <c r="RF3" s="921"/>
      <c r="RG3" s="922"/>
      <c r="RI3" s="2"/>
      <c r="RJ3" s="739" t="s">
        <v>27</v>
      </c>
      <c r="RK3" s="931" t="s">
        <v>722</v>
      </c>
      <c r="RL3" s="932"/>
      <c r="RM3" s="932"/>
      <c r="RN3" s="933"/>
      <c r="RP3" s="2"/>
      <c r="RQ3" s="753" t="s">
        <v>27</v>
      </c>
      <c r="RR3" s="937" t="s">
        <v>73</v>
      </c>
      <c r="RS3" s="938"/>
      <c r="RT3" s="938"/>
      <c r="RU3" s="939"/>
      <c r="RW3" s="23"/>
      <c r="RX3" s="663" t="s">
        <v>27</v>
      </c>
      <c r="RY3" s="923" t="s">
        <v>777</v>
      </c>
      <c r="RZ3" s="924"/>
      <c r="SA3" s="924"/>
      <c r="SB3" s="925"/>
      <c r="SD3" s="23"/>
      <c r="SE3" s="739" t="s">
        <v>27</v>
      </c>
      <c r="SF3" s="931" t="s">
        <v>752</v>
      </c>
      <c r="SG3" s="932"/>
      <c r="SH3" s="932"/>
      <c r="SI3" s="933"/>
      <c r="SK3" s="23"/>
      <c r="SL3" s="663" t="s">
        <v>27</v>
      </c>
      <c r="SM3" s="923" t="s">
        <v>725</v>
      </c>
      <c r="SN3" s="924"/>
      <c r="SO3" s="924"/>
      <c r="SP3" s="925"/>
      <c r="SR3" s="2"/>
      <c r="SS3" s="739" t="s">
        <v>27</v>
      </c>
      <c r="ST3" s="937" t="s">
        <v>159</v>
      </c>
      <c r="SU3" s="938"/>
      <c r="SV3" s="938"/>
      <c r="SW3" s="939"/>
      <c r="SY3" s="314"/>
      <c r="SZ3" s="739" t="s">
        <v>27</v>
      </c>
      <c r="TA3" s="931" t="s">
        <v>682</v>
      </c>
      <c r="TB3" s="932"/>
      <c r="TC3" s="932"/>
      <c r="TD3" s="933"/>
      <c r="TF3" s="315"/>
      <c r="TG3" s="663" t="s">
        <v>27</v>
      </c>
      <c r="TH3" s="923" t="s">
        <v>739</v>
      </c>
      <c r="TI3" s="924"/>
      <c r="TJ3" s="924"/>
      <c r="TK3" s="925"/>
      <c r="TM3" s="826"/>
      <c r="TN3" s="778" t="s">
        <v>27</v>
      </c>
      <c r="TO3" s="920" t="s">
        <v>1499</v>
      </c>
      <c r="TP3" s="921"/>
      <c r="TQ3" s="921"/>
      <c r="TR3" s="922"/>
      <c r="TT3" s="315"/>
      <c r="TU3" s="663" t="s">
        <v>27</v>
      </c>
      <c r="TV3" s="923" t="s">
        <v>759</v>
      </c>
      <c r="TW3" s="924"/>
      <c r="TX3" s="924"/>
      <c r="TY3" s="925"/>
      <c r="UA3" s="315"/>
      <c r="UB3" s="663" t="s">
        <v>27</v>
      </c>
      <c r="UC3" s="923" t="s">
        <v>55</v>
      </c>
      <c r="UD3" s="924"/>
      <c r="UE3" s="924"/>
      <c r="UF3" s="925"/>
      <c r="UH3" s="437"/>
      <c r="UI3" s="739" t="s">
        <v>27</v>
      </c>
      <c r="UJ3" s="931" t="s">
        <v>676</v>
      </c>
      <c r="UK3" s="932"/>
      <c r="UL3" s="932"/>
      <c r="UM3" s="933"/>
      <c r="UO3" s="439"/>
      <c r="UP3" s="739" t="s">
        <v>27</v>
      </c>
      <c r="UQ3" s="931" t="s">
        <v>11</v>
      </c>
      <c r="UR3" s="932"/>
      <c r="US3" s="932"/>
      <c r="UT3" s="933"/>
      <c r="UV3" s="2"/>
      <c r="UW3" s="739" t="s">
        <v>27</v>
      </c>
      <c r="UX3" s="923" t="s">
        <v>105</v>
      </c>
      <c r="UY3" s="924"/>
      <c r="UZ3" s="924"/>
      <c r="VA3" s="925"/>
      <c r="VC3" s="2"/>
      <c r="VD3" s="739" t="s">
        <v>27</v>
      </c>
      <c r="VE3" s="923" t="s">
        <v>690</v>
      </c>
      <c r="VF3" s="924"/>
      <c r="VG3" s="924"/>
      <c r="VH3" s="925"/>
      <c r="VJ3" s="23"/>
      <c r="VK3" s="663" t="s">
        <v>27</v>
      </c>
      <c r="VL3" s="923" t="s">
        <v>747</v>
      </c>
      <c r="VM3" s="924"/>
      <c r="VN3" s="924"/>
      <c r="VO3" s="925"/>
      <c r="VQ3" s="682"/>
      <c r="VR3" s="778" t="s">
        <v>27</v>
      </c>
      <c r="VS3" s="920" t="s">
        <v>1452</v>
      </c>
      <c r="VT3" s="921"/>
      <c r="VU3" s="921"/>
      <c r="VV3" s="922"/>
      <c r="VX3" s="2"/>
      <c r="VY3" s="739" t="s">
        <v>27</v>
      </c>
      <c r="VZ3" s="923" t="s">
        <v>626</v>
      </c>
      <c r="WA3" s="924"/>
      <c r="WB3" s="924"/>
      <c r="WC3" s="925"/>
      <c r="WE3" s="23"/>
      <c r="WF3" s="663" t="s">
        <v>27</v>
      </c>
      <c r="WG3" s="923" t="s">
        <v>748</v>
      </c>
      <c r="WH3" s="924"/>
      <c r="WI3" s="924"/>
      <c r="WJ3" s="925"/>
      <c r="WL3" s="2"/>
      <c r="WM3" s="739" t="s">
        <v>27</v>
      </c>
      <c r="WN3" s="923" t="s">
        <v>685</v>
      </c>
      <c r="WO3" s="924"/>
      <c r="WP3" s="924"/>
      <c r="WQ3" s="925"/>
      <c r="WS3" s="2"/>
      <c r="WT3" s="739" t="s">
        <v>27</v>
      </c>
      <c r="WU3" s="931" t="s">
        <v>439</v>
      </c>
      <c r="WV3" s="932"/>
      <c r="WW3" s="932"/>
      <c r="WX3" s="933"/>
      <c r="XA3" s="739" t="s">
        <v>27</v>
      </c>
      <c r="XB3" s="956" t="s">
        <v>14</v>
      </c>
      <c r="XC3" s="957"/>
      <c r="XD3" s="957"/>
      <c r="XE3" s="958"/>
      <c r="XG3" s="2"/>
      <c r="XH3" s="739" t="s">
        <v>27</v>
      </c>
      <c r="XI3" s="931" t="s">
        <v>598</v>
      </c>
      <c r="XJ3" s="932"/>
      <c r="XK3" s="932"/>
      <c r="XL3" s="933"/>
      <c r="XN3" s="439"/>
      <c r="XO3" s="739" t="s">
        <v>27</v>
      </c>
      <c r="XP3" s="931" t="s">
        <v>14</v>
      </c>
      <c r="XQ3" s="932"/>
      <c r="XR3" s="932"/>
      <c r="XS3" s="933"/>
      <c r="XU3" s="437"/>
      <c r="XV3" s="663" t="s">
        <v>27</v>
      </c>
      <c r="XW3" s="923" t="s">
        <v>796</v>
      </c>
      <c r="XX3" s="924"/>
      <c r="XY3" s="924"/>
      <c r="XZ3" s="925"/>
      <c r="YB3" s="314"/>
      <c r="YC3" s="739" t="s">
        <v>27</v>
      </c>
      <c r="YD3" s="931" t="s">
        <v>374</v>
      </c>
      <c r="YE3" s="932"/>
      <c r="YF3" s="932"/>
      <c r="YG3" s="933"/>
      <c r="YI3" s="826"/>
      <c r="YJ3" s="778" t="s">
        <v>27</v>
      </c>
      <c r="YK3" s="920" t="s">
        <v>1759</v>
      </c>
      <c r="YL3" s="921"/>
      <c r="YM3" s="921"/>
      <c r="YN3" s="922"/>
      <c r="YP3" s="2"/>
      <c r="YQ3" s="757" t="s">
        <v>27</v>
      </c>
      <c r="YR3" s="931" t="s">
        <v>568</v>
      </c>
      <c r="YS3" s="932"/>
      <c r="YT3" s="932"/>
      <c r="YU3" s="933"/>
      <c r="YW3" s="2"/>
      <c r="YX3" s="739" t="s">
        <v>27</v>
      </c>
      <c r="YY3" s="931" t="s">
        <v>798</v>
      </c>
      <c r="YZ3" s="932"/>
      <c r="ZA3" s="932"/>
      <c r="ZB3" s="933"/>
      <c r="ZD3" s="2"/>
      <c r="ZE3" s="739" t="s">
        <v>27</v>
      </c>
      <c r="ZF3" s="931" t="s">
        <v>735</v>
      </c>
      <c r="ZG3" s="932"/>
      <c r="ZH3" s="932"/>
      <c r="ZI3" s="933"/>
      <c r="ZK3" s="2"/>
      <c r="ZL3" s="739" t="s">
        <v>27</v>
      </c>
      <c r="ZM3" s="931" t="s">
        <v>447</v>
      </c>
      <c r="ZN3" s="932"/>
      <c r="ZO3" s="932"/>
      <c r="ZP3" s="933"/>
      <c r="ZR3" s="23"/>
      <c r="ZS3" s="663" t="s">
        <v>27</v>
      </c>
      <c r="ZT3" s="923" t="s">
        <v>709</v>
      </c>
      <c r="ZU3" s="924"/>
      <c r="ZV3" s="924"/>
      <c r="ZW3" s="925"/>
      <c r="ZY3" s="682"/>
      <c r="ZZ3" s="778" t="s">
        <v>27</v>
      </c>
      <c r="AAA3" s="920" t="s">
        <v>1743</v>
      </c>
      <c r="AAB3" s="921"/>
      <c r="AAC3" s="921"/>
      <c r="AAD3" s="922"/>
      <c r="AAF3" s="2"/>
      <c r="AAG3" s="739" t="s">
        <v>27</v>
      </c>
      <c r="AAH3" s="931" t="s">
        <v>715</v>
      </c>
      <c r="AAI3" s="932"/>
      <c r="AAJ3" s="932"/>
      <c r="AAK3" s="933"/>
      <c r="AAM3" s="2"/>
      <c r="AAN3" s="739" t="s">
        <v>27</v>
      </c>
      <c r="AAO3" s="931" t="s">
        <v>69</v>
      </c>
      <c r="AAP3" s="932"/>
      <c r="AAQ3" s="932"/>
      <c r="AAR3" s="933"/>
      <c r="AAT3" s="314"/>
      <c r="AAU3" s="739" t="s">
        <v>27</v>
      </c>
      <c r="AAV3" s="931" t="s">
        <v>728</v>
      </c>
      <c r="AAW3" s="932"/>
      <c r="AAX3" s="932"/>
      <c r="AAY3" s="933"/>
      <c r="ABA3" s="315"/>
      <c r="ABB3" s="663" t="s">
        <v>27</v>
      </c>
      <c r="ABC3" s="923" t="s">
        <v>745</v>
      </c>
      <c r="ABD3" s="924"/>
      <c r="ABE3" s="924"/>
      <c r="ABF3" s="925"/>
      <c r="ABH3" s="2"/>
      <c r="ABI3" s="739" t="s">
        <v>27</v>
      </c>
      <c r="ABJ3" s="931" t="s">
        <v>59</v>
      </c>
      <c r="ABK3" s="932"/>
      <c r="ABL3" s="932"/>
      <c r="ABM3" s="933"/>
      <c r="ABO3" s="2"/>
      <c r="ABP3" s="739" t="s">
        <v>27</v>
      </c>
      <c r="ABQ3" s="931" t="s">
        <v>714</v>
      </c>
      <c r="ABR3" s="932"/>
      <c r="ABS3" s="932"/>
      <c r="ABT3" s="933"/>
      <c r="ABV3" s="2"/>
      <c r="ABW3" s="739" t="s">
        <v>27</v>
      </c>
      <c r="ABX3" s="931" t="s">
        <v>15</v>
      </c>
      <c r="ABY3" s="932"/>
      <c r="ABZ3" s="932"/>
      <c r="ACA3" s="933"/>
      <c r="ACC3" s="2"/>
      <c r="ACD3" s="739" t="s">
        <v>27</v>
      </c>
      <c r="ACE3" s="965" t="s">
        <v>696</v>
      </c>
      <c r="ACF3" s="966"/>
      <c r="ACG3" s="966"/>
      <c r="ACH3" s="967"/>
      <c r="ACJ3" s="2"/>
      <c r="ACK3" s="739" t="s">
        <v>27</v>
      </c>
      <c r="ACL3" s="931" t="s">
        <v>6</v>
      </c>
      <c r="ACM3" s="932"/>
      <c r="ACN3" s="932"/>
      <c r="ACO3" s="933"/>
      <c r="ACQ3" s="2"/>
      <c r="ACR3" s="739" t="s">
        <v>27</v>
      </c>
      <c r="ACS3" s="931" t="s">
        <v>49</v>
      </c>
      <c r="ACT3" s="932"/>
      <c r="ACU3" s="932"/>
      <c r="ACV3" s="933"/>
      <c r="ACX3" s="2"/>
      <c r="ACY3" s="739" t="s">
        <v>27</v>
      </c>
      <c r="ACZ3" s="931" t="s">
        <v>691</v>
      </c>
      <c r="ADA3" s="932"/>
      <c r="ADB3" s="932"/>
      <c r="ADC3" s="933"/>
      <c r="ADE3" s="2"/>
      <c r="ADF3" s="739" t="s">
        <v>27</v>
      </c>
      <c r="ADG3" s="931" t="s">
        <v>629</v>
      </c>
      <c r="ADH3" s="932"/>
      <c r="ADI3" s="932"/>
      <c r="ADJ3" s="933"/>
      <c r="ADL3" s="417"/>
      <c r="ADM3" s="739" t="s">
        <v>27</v>
      </c>
      <c r="ADN3" s="937" t="s">
        <v>233</v>
      </c>
      <c r="ADO3" s="938"/>
      <c r="ADP3" s="938"/>
      <c r="ADQ3" s="939"/>
      <c r="ADS3" s="2"/>
      <c r="ADT3" s="739" t="s">
        <v>27</v>
      </c>
      <c r="ADU3" s="923" t="s">
        <v>607</v>
      </c>
      <c r="ADV3" s="924"/>
      <c r="ADW3" s="924"/>
      <c r="ADX3" s="925"/>
      <c r="ADZ3" s="2"/>
      <c r="AEA3" s="739" t="s">
        <v>27</v>
      </c>
      <c r="AEB3" s="923" t="s">
        <v>636</v>
      </c>
      <c r="AEC3" s="924"/>
      <c r="AED3" s="924"/>
      <c r="AEE3" s="925"/>
      <c r="AEG3" s="314"/>
      <c r="AEH3" s="739" t="s">
        <v>27</v>
      </c>
      <c r="AEI3" s="923" t="s">
        <v>3</v>
      </c>
      <c r="AEJ3" s="924"/>
      <c r="AEK3" s="924"/>
      <c r="AEL3" s="925"/>
      <c r="AEN3" s="315"/>
      <c r="AEO3" s="663" t="s">
        <v>27</v>
      </c>
      <c r="AEP3" s="923" t="s">
        <v>769</v>
      </c>
      <c r="AEQ3" s="924"/>
      <c r="AER3" s="924"/>
      <c r="AES3" s="925"/>
      <c r="AEU3" s="2"/>
      <c r="AEV3" s="739" t="s">
        <v>27</v>
      </c>
      <c r="AEW3" s="923"/>
      <c r="AEX3" s="924"/>
      <c r="AEY3" s="924"/>
      <c r="AEZ3" s="925"/>
      <c r="AFC3" s="757" t="s">
        <v>27</v>
      </c>
      <c r="AFD3" s="931" t="s">
        <v>566</v>
      </c>
      <c r="AFE3" s="932"/>
      <c r="AFF3" s="932"/>
      <c r="AFG3" s="933"/>
      <c r="AFJ3" s="663" t="s">
        <v>27</v>
      </c>
      <c r="AFK3" s="923" t="s">
        <v>790</v>
      </c>
      <c r="AFL3" s="924"/>
      <c r="AFM3" s="924"/>
      <c r="AFN3" s="925"/>
      <c r="AFP3" s="2"/>
      <c r="AFQ3" s="739" t="s">
        <v>27</v>
      </c>
      <c r="AFR3" s="931" t="s">
        <v>39</v>
      </c>
      <c r="AFS3" s="932"/>
      <c r="AFT3" s="932"/>
      <c r="AFU3" s="933"/>
      <c r="AFW3" s="2"/>
      <c r="AFX3" s="757" t="s">
        <v>27</v>
      </c>
      <c r="AFY3" s="931" t="s">
        <v>24</v>
      </c>
      <c r="AFZ3" s="932"/>
      <c r="AGA3" s="932"/>
      <c r="AGB3" s="933"/>
      <c r="AGD3" s="2"/>
      <c r="AGE3" s="756" t="s">
        <v>27</v>
      </c>
      <c r="AGF3" s="931" t="s">
        <v>793</v>
      </c>
      <c r="AGG3" s="932"/>
      <c r="AGH3" s="932"/>
      <c r="AGI3" s="933"/>
      <c r="AGK3" s="23"/>
      <c r="AGL3" s="663" t="s">
        <v>27</v>
      </c>
      <c r="AGM3" s="923" t="s">
        <v>786</v>
      </c>
      <c r="AGN3" s="924"/>
      <c r="AGO3" s="924"/>
      <c r="AGP3" s="925"/>
      <c r="AGR3" s="2"/>
      <c r="AGS3" s="739" t="s">
        <v>27</v>
      </c>
      <c r="AGT3" s="931" t="s">
        <v>66</v>
      </c>
      <c r="AGU3" s="932"/>
      <c r="AGV3" s="932"/>
      <c r="AGW3" s="933"/>
      <c r="AGY3" s="2"/>
      <c r="AGZ3" s="739" t="s">
        <v>27</v>
      </c>
      <c r="AHA3" s="931" t="s">
        <v>627</v>
      </c>
      <c r="AHB3" s="932"/>
      <c r="AHC3" s="932"/>
      <c r="AHD3" s="933"/>
      <c r="AHF3" s="319"/>
      <c r="AHG3" s="739" t="s">
        <v>27</v>
      </c>
      <c r="AHH3" s="931" t="s">
        <v>686</v>
      </c>
      <c r="AHI3" s="932"/>
      <c r="AHJ3" s="932"/>
      <c r="AHK3" s="933"/>
      <c r="AHM3" s="789"/>
      <c r="AHN3" s="778" t="s">
        <v>27</v>
      </c>
      <c r="AHO3" s="920" t="s">
        <v>1634</v>
      </c>
      <c r="AHP3" s="921"/>
      <c r="AHQ3" s="921"/>
      <c r="AHR3" s="922"/>
      <c r="AHT3" s="2"/>
      <c r="AHU3" s="739" t="s">
        <v>27</v>
      </c>
      <c r="AHV3" s="931" t="s">
        <v>28</v>
      </c>
      <c r="AHW3" s="932"/>
      <c r="AHX3" s="932"/>
      <c r="AHY3" s="933"/>
      <c r="AIA3" s="682"/>
      <c r="AIB3" s="778" t="s">
        <v>27</v>
      </c>
      <c r="AIC3" s="920" t="s">
        <v>1500</v>
      </c>
      <c r="AID3" s="921"/>
      <c r="AIE3" s="921"/>
      <c r="AIF3" s="922"/>
      <c r="AIH3" s="23"/>
      <c r="AII3" s="663" t="s">
        <v>27</v>
      </c>
      <c r="AIJ3" s="923" t="s">
        <v>768</v>
      </c>
      <c r="AIK3" s="924"/>
      <c r="AIL3" s="924"/>
      <c r="AIM3" s="925"/>
      <c r="AIO3" s="23"/>
      <c r="AIP3" s="663" t="s">
        <v>27</v>
      </c>
      <c r="AIQ3" s="923" t="s">
        <v>1444</v>
      </c>
      <c r="AIR3" s="924"/>
      <c r="AIS3" s="924"/>
      <c r="AIT3" s="925"/>
      <c r="AIV3" s="2"/>
      <c r="AIW3" s="757" t="s">
        <v>27</v>
      </c>
      <c r="AIX3" s="931" t="s">
        <v>764</v>
      </c>
      <c r="AIY3" s="932"/>
      <c r="AIZ3" s="932"/>
      <c r="AJA3" s="933"/>
      <c r="AJC3" s="439"/>
      <c r="AJD3" s="739" t="s">
        <v>27</v>
      </c>
      <c r="AJE3" s="931" t="s">
        <v>31</v>
      </c>
      <c r="AJF3" s="932"/>
      <c r="AJG3" s="932"/>
      <c r="AJH3" s="933"/>
      <c r="AJJ3" s="439"/>
      <c r="AJK3" s="739" t="s">
        <v>27</v>
      </c>
      <c r="AJL3" s="931" t="s">
        <v>16</v>
      </c>
      <c r="AJM3" s="932"/>
      <c r="AJN3" s="932"/>
      <c r="AJO3" s="933"/>
      <c r="AJQ3" s="314"/>
      <c r="AJR3" s="739" t="s">
        <v>27</v>
      </c>
      <c r="AJS3" s="931" t="s">
        <v>792</v>
      </c>
      <c r="AJT3" s="932"/>
      <c r="AJU3" s="932"/>
      <c r="AJV3" s="933"/>
      <c r="AJX3" s="2"/>
      <c r="AJY3" s="757" t="s">
        <v>27</v>
      </c>
      <c r="AJZ3" s="931" t="s">
        <v>705</v>
      </c>
      <c r="AKA3" s="932"/>
      <c r="AKB3" s="932"/>
      <c r="AKC3" s="933"/>
      <c r="AKE3" s="23"/>
      <c r="AKF3" s="663" t="s">
        <v>27</v>
      </c>
      <c r="AKG3" s="923" t="s">
        <v>791</v>
      </c>
      <c r="AKH3" s="924"/>
      <c r="AKI3" s="924"/>
      <c r="AKJ3" s="925"/>
      <c r="AKL3" s="2"/>
      <c r="AKM3" s="739" t="s">
        <v>27</v>
      </c>
      <c r="AKN3" s="931" t="s">
        <v>943</v>
      </c>
      <c r="AKO3" s="932"/>
      <c r="AKP3" s="932"/>
      <c r="AKQ3" s="933"/>
      <c r="AKS3" s="23"/>
      <c r="AKT3" s="663" t="s">
        <v>27</v>
      </c>
      <c r="AKU3" s="923" t="s">
        <v>773</v>
      </c>
      <c r="AKV3" s="924"/>
      <c r="AKW3" s="924"/>
      <c r="AKX3" s="925"/>
      <c r="AKZ3" s="2"/>
      <c r="ALA3" s="739" t="s">
        <v>27</v>
      </c>
      <c r="ALB3" s="931" t="s">
        <v>708</v>
      </c>
      <c r="ALC3" s="932"/>
      <c r="ALD3" s="932"/>
      <c r="ALE3" s="933"/>
      <c r="ALG3" s="2"/>
      <c r="ALH3" s="739" t="s">
        <v>27</v>
      </c>
      <c r="ALI3" s="931" t="s">
        <v>620</v>
      </c>
      <c r="ALJ3" s="932"/>
      <c r="ALK3" s="932"/>
      <c r="ALL3" s="933"/>
      <c r="ALN3" s="2"/>
      <c r="ALO3" s="739" t="s">
        <v>27</v>
      </c>
      <c r="ALP3" s="931" t="s">
        <v>699</v>
      </c>
      <c r="ALQ3" s="932"/>
      <c r="ALR3" s="932"/>
      <c r="ALS3" s="933"/>
      <c r="ALU3" s="314"/>
      <c r="ALV3" s="739" t="s">
        <v>27</v>
      </c>
      <c r="ALW3" s="931" t="s">
        <v>446</v>
      </c>
      <c r="ALX3" s="932"/>
      <c r="ALY3" s="932"/>
      <c r="ALZ3" s="933"/>
      <c r="AMC3" s="739" t="s">
        <v>27</v>
      </c>
      <c r="AMD3" s="943" t="s">
        <v>5</v>
      </c>
      <c r="AME3" s="944"/>
      <c r="AMF3" s="944"/>
      <c r="AMG3" s="945"/>
      <c r="AMI3" s="2"/>
      <c r="AMJ3" s="739" t="s">
        <v>27</v>
      </c>
      <c r="AMK3" s="931" t="s">
        <v>405</v>
      </c>
      <c r="AML3" s="932"/>
      <c r="AMM3" s="932"/>
      <c r="AMN3" s="933"/>
      <c r="AMP3" s="23"/>
      <c r="AMQ3" s="663" t="s">
        <v>27</v>
      </c>
      <c r="AMR3" s="923" t="s">
        <v>743</v>
      </c>
      <c r="AMS3" s="924"/>
      <c r="AMT3" s="924"/>
      <c r="AMU3" s="925"/>
      <c r="AMW3" s="2"/>
      <c r="AMX3" s="739" t="s">
        <v>27</v>
      </c>
      <c r="AMY3" s="931" t="s">
        <v>465</v>
      </c>
      <c r="AMZ3" s="932"/>
      <c r="ANA3" s="932"/>
      <c r="ANB3" s="933"/>
      <c r="AND3" s="2"/>
      <c r="ANE3" s="739" t="s">
        <v>27</v>
      </c>
      <c r="ANF3" s="931" t="s">
        <v>689</v>
      </c>
      <c r="ANG3" s="932"/>
      <c r="ANH3" s="932"/>
      <c r="ANI3" s="933"/>
      <c r="ANK3" s="2"/>
      <c r="ANL3" s="739" t="s">
        <v>27</v>
      </c>
      <c r="ANM3" s="931" t="s">
        <v>572</v>
      </c>
      <c r="ANN3" s="932"/>
      <c r="ANO3" s="932"/>
      <c r="ANP3" s="933"/>
      <c r="ANR3" s="2"/>
      <c r="ANS3" s="739" t="s">
        <v>27</v>
      </c>
      <c r="ANT3" s="931" t="s">
        <v>601</v>
      </c>
      <c r="ANU3" s="932"/>
      <c r="ANV3" s="932"/>
      <c r="ANW3" s="933"/>
      <c r="ANY3" s="2"/>
      <c r="ANZ3" s="739" t="s">
        <v>27</v>
      </c>
      <c r="AOA3" s="931" t="s">
        <v>701</v>
      </c>
      <c r="AOB3" s="932"/>
      <c r="AOC3" s="932"/>
      <c r="AOD3" s="933"/>
      <c r="AOF3" s="2"/>
      <c r="AOG3" s="754" t="s">
        <v>27</v>
      </c>
      <c r="AOH3" s="931" t="s">
        <v>731</v>
      </c>
      <c r="AOI3" s="932"/>
      <c r="AOJ3" s="932"/>
      <c r="AOK3" s="933"/>
      <c r="AOM3" s="23"/>
      <c r="AON3" s="663" t="s">
        <v>27</v>
      </c>
      <c r="AOO3" s="923" t="s">
        <v>782</v>
      </c>
      <c r="AOP3" s="924"/>
      <c r="AOQ3" s="924"/>
      <c r="AOR3" s="925"/>
      <c r="AOT3" s="2"/>
      <c r="AOU3" s="739" t="s">
        <v>27</v>
      </c>
      <c r="AOV3" s="931" t="s">
        <v>702</v>
      </c>
      <c r="AOW3" s="932"/>
      <c r="AOX3" s="932"/>
      <c r="AOY3" s="933"/>
      <c r="APA3" s="23"/>
      <c r="APB3" s="663" t="s">
        <v>27</v>
      </c>
      <c r="APC3" s="923" t="s">
        <v>761</v>
      </c>
      <c r="APD3" s="924"/>
      <c r="APE3" s="924"/>
      <c r="APF3" s="925"/>
      <c r="APH3" s="2"/>
      <c r="API3" s="739" t="s">
        <v>27</v>
      </c>
      <c r="APJ3" s="931" t="s">
        <v>616</v>
      </c>
      <c r="APK3" s="932"/>
      <c r="APL3" s="932"/>
      <c r="APM3" s="933"/>
      <c r="APO3" s="2"/>
      <c r="APP3" s="739" t="s">
        <v>27</v>
      </c>
      <c r="APQ3" s="931" t="s">
        <v>567</v>
      </c>
      <c r="APR3" s="932"/>
      <c r="APS3" s="932"/>
      <c r="APT3" s="933"/>
      <c r="APV3" s="2"/>
      <c r="APW3" s="739" t="s">
        <v>27</v>
      </c>
      <c r="APX3" s="931" t="s">
        <v>567</v>
      </c>
      <c r="APY3" s="932"/>
      <c r="APZ3" s="932"/>
      <c r="AQA3" s="933"/>
      <c r="AQC3" s="2"/>
      <c r="AQD3" s="739" t="s">
        <v>27</v>
      </c>
      <c r="AQE3" s="931" t="s">
        <v>608</v>
      </c>
      <c r="AQF3" s="932"/>
      <c r="AQG3" s="932"/>
      <c r="AQH3" s="933"/>
      <c r="AQJ3" s="682"/>
      <c r="AQK3" s="778" t="s">
        <v>27</v>
      </c>
      <c r="AQL3" s="920" t="s">
        <v>2004</v>
      </c>
      <c r="AQM3" s="921"/>
      <c r="AQN3" s="921"/>
      <c r="AQO3" s="922"/>
      <c r="AQQ3" s="23"/>
      <c r="AQR3" s="663" t="s">
        <v>27</v>
      </c>
      <c r="AQS3" s="923" t="s">
        <v>711</v>
      </c>
      <c r="AQT3" s="924"/>
      <c r="AQU3" s="924"/>
      <c r="AQV3" s="925"/>
      <c r="AQX3" s="2"/>
      <c r="AQY3" s="739" t="s">
        <v>27</v>
      </c>
      <c r="AQZ3" s="931" t="s">
        <v>4</v>
      </c>
      <c r="ARA3" s="932"/>
      <c r="ARB3" s="932"/>
      <c r="ARC3" s="933"/>
      <c r="ARE3" s="2"/>
      <c r="ARF3" s="739" t="s">
        <v>27</v>
      </c>
      <c r="ARG3" s="931" t="s">
        <v>595</v>
      </c>
      <c r="ARH3" s="932"/>
      <c r="ARI3" s="932"/>
      <c r="ARJ3" s="933"/>
      <c r="ARL3" s="2"/>
      <c r="ARM3" s="739" t="s">
        <v>27</v>
      </c>
      <c r="ARN3" s="931" t="s">
        <v>717</v>
      </c>
      <c r="ARO3" s="932"/>
      <c r="ARP3" s="932"/>
      <c r="ARQ3" s="933"/>
      <c r="ARS3" s="23"/>
      <c r="ART3" s="663" t="s">
        <v>27</v>
      </c>
      <c r="ARU3" s="923" t="s">
        <v>1982</v>
      </c>
      <c r="ARV3" s="924"/>
      <c r="ARW3" s="924"/>
      <c r="ARX3" s="925"/>
      <c r="ARZ3" s="23"/>
      <c r="ASA3" s="663" t="s">
        <v>27</v>
      </c>
      <c r="ASB3" s="923" t="s">
        <v>755</v>
      </c>
      <c r="ASC3" s="924"/>
      <c r="ASD3" s="924"/>
      <c r="ASE3" s="925"/>
      <c r="ASG3" s="2"/>
      <c r="ASH3" s="739" t="s">
        <v>27</v>
      </c>
      <c r="ASI3" s="931" t="s">
        <v>609</v>
      </c>
      <c r="ASJ3" s="932"/>
      <c r="ASK3" s="932"/>
      <c r="ASL3" s="933"/>
      <c r="ASN3" s="2"/>
      <c r="ASO3" s="739" t="s">
        <v>27</v>
      </c>
      <c r="ASP3" s="931" t="s">
        <v>18</v>
      </c>
      <c r="ASQ3" s="932"/>
      <c r="ASR3" s="932"/>
      <c r="ASS3" s="933"/>
      <c r="ASU3" s="2"/>
      <c r="ASV3" s="739" t="s">
        <v>27</v>
      </c>
      <c r="ASW3" s="931" t="s">
        <v>1454</v>
      </c>
      <c r="ASX3" s="932"/>
      <c r="ASY3" s="932"/>
      <c r="ASZ3" s="933"/>
      <c r="ATB3" s="2"/>
      <c r="ATC3" s="739" t="s">
        <v>27</v>
      </c>
      <c r="ATD3" s="931" t="s">
        <v>622</v>
      </c>
      <c r="ATE3" s="932"/>
      <c r="ATF3" s="932"/>
      <c r="ATG3" s="933"/>
      <c r="ATI3" s="2"/>
      <c r="ATJ3" s="739" t="s">
        <v>27</v>
      </c>
      <c r="ATK3" s="931" t="s">
        <v>213</v>
      </c>
      <c r="ATL3" s="932"/>
      <c r="ATM3" s="932"/>
      <c r="ATN3" s="933"/>
      <c r="ATP3" s="2"/>
      <c r="ATQ3" s="739" t="s">
        <v>27</v>
      </c>
      <c r="ATR3" s="931" t="s">
        <v>618</v>
      </c>
      <c r="ATS3" s="932"/>
      <c r="ATT3" s="932"/>
      <c r="ATU3" s="933"/>
      <c r="ATW3" s="2"/>
      <c r="ATX3" s="739" t="s">
        <v>27</v>
      </c>
      <c r="ATY3" s="931" t="s">
        <v>611</v>
      </c>
      <c r="ATZ3" s="932"/>
      <c r="AUA3" s="932"/>
      <c r="AUB3" s="933"/>
      <c r="AUD3" s="2"/>
      <c r="AUE3" s="757" t="s">
        <v>27</v>
      </c>
      <c r="AUF3" s="931" t="s">
        <v>941</v>
      </c>
      <c r="AUG3" s="932"/>
      <c r="AUH3" s="932"/>
      <c r="AUI3" s="933"/>
      <c r="AUK3" s="682"/>
      <c r="AUL3" s="778" t="s">
        <v>27</v>
      </c>
      <c r="AUM3" s="920" t="s">
        <v>2109</v>
      </c>
      <c r="AUN3" s="921"/>
      <c r="AUO3" s="921"/>
      <c r="AUP3" s="922"/>
      <c r="AUR3" s="2"/>
      <c r="AUS3" s="739" t="s">
        <v>27</v>
      </c>
      <c r="AUT3" s="931" t="s">
        <v>718</v>
      </c>
      <c r="AUU3" s="932"/>
      <c r="AUV3" s="932"/>
      <c r="AUW3" s="933"/>
      <c r="AUY3" s="2"/>
      <c r="AUZ3" s="739" t="s">
        <v>27</v>
      </c>
      <c r="AVA3" s="931" t="s">
        <v>729</v>
      </c>
      <c r="AVB3" s="932"/>
      <c r="AVC3" s="932"/>
      <c r="AVD3" s="933"/>
      <c r="AVF3" s="23"/>
      <c r="AVG3" s="663" t="s">
        <v>27</v>
      </c>
      <c r="AVH3" s="923" t="s">
        <v>742</v>
      </c>
      <c r="AVI3" s="924"/>
      <c r="AVJ3" s="924"/>
      <c r="AVK3" s="925"/>
      <c r="AVM3" s="23"/>
      <c r="AVN3" s="739" t="s">
        <v>27</v>
      </c>
      <c r="AVO3" s="931" t="s">
        <v>445</v>
      </c>
      <c r="AVP3" s="932"/>
      <c r="AVQ3" s="932"/>
      <c r="AVR3" s="933"/>
      <c r="AVT3" s="23"/>
      <c r="AVU3" s="663" t="s">
        <v>27</v>
      </c>
      <c r="AVV3" s="923" t="s">
        <v>758</v>
      </c>
      <c r="AVW3" s="924"/>
      <c r="AVX3" s="924"/>
      <c r="AVY3" s="925"/>
      <c r="AWA3" s="2"/>
      <c r="AWB3" s="739" t="s">
        <v>27</v>
      </c>
      <c r="AWC3" s="931" t="s">
        <v>738</v>
      </c>
      <c r="AWD3" s="932"/>
      <c r="AWE3" s="932"/>
      <c r="AWF3" s="933"/>
      <c r="AWI3" s="739" t="s">
        <v>27</v>
      </c>
      <c r="AWJ3" s="959" t="s">
        <v>602</v>
      </c>
      <c r="AWK3" s="960"/>
      <c r="AWL3" s="960"/>
      <c r="AWM3" s="961"/>
      <c r="AWO3" s="2"/>
      <c r="AWP3" s="739" t="s">
        <v>27</v>
      </c>
      <c r="AWQ3" s="931" t="s">
        <v>621</v>
      </c>
      <c r="AWR3" s="932"/>
      <c r="AWS3" s="932"/>
      <c r="AWT3" s="933"/>
      <c r="AWV3" s="682"/>
      <c r="AWW3" s="778" t="s">
        <v>27</v>
      </c>
      <c r="AWX3" s="920" t="s">
        <v>1533</v>
      </c>
      <c r="AWY3" s="921"/>
      <c r="AWZ3" s="921"/>
      <c r="AXA3" s="922"/>
      <c r="AXC3" s="2"/>
      <c r="AXD3" s="739" t="s">
        <v>27</v>
      </c>
      <c r="AXE3" s="931" t="s">
        <v>483</v>
      </c>
      <c r="AXF3" s="932"/>
      <c r="AXG3" s="932"/>
      <c r="AXH3" s="933"/>
    </row>
    <row r="4" spans="1:1309" ht="19.5" thickBot="1" x14ac:dyDescent="0.35">
      <c r="A4" s="2"/>
      <c r="B4" s="739"/>
      <c r="C4" s="651"/>
      <c r="D4" s="651"/>
      <c r="E4" s="651"/>
      <c r="F4" s="651"/>
      <c r="H4" s="23"/>
      <c r="I4" s="663"/>
      <c r="J4" s="58"/>
      <c r="K4" s="58"/>
      <c r="L4" s="58"/>
      <c r="M4" s="58"/>
      <c r="O4" s="23"/>
      <c r="P4" s="663"/>
      <c r="Q4" s="58"/>
      <c r="R4" s="58"/>
      <c r="S4" s="58"/>
      <c r="T4" s="58"/>
      <c r="V4" s="23"/>
      <c r="W4" s="663"/>
      <c r="X4" s="58"/>
      <c r="Y4" s="929" t="s">
        <v>720</v>
      </c>
      <c r="Z4" s="929"/>
      <c r="AA4" s="58"/>
      <c r="AC4" s="23"/>
      <c r="AD4" s="663"/>
      <c r="AE4" s="58"/>
      <c r="AF4" s="929"/>
      <c r="AG4" s="929"/>
      <c r="AH4" s="58"/>
      <c r="AJ4" s="23"/>
      <c r="AK4" s="663"/>
      <c r="AL4" s="58"/>
      <c r="AM4" s="929"/>
      <c r="AN4" s="929"/>
      <c r="AO4" s="58"/>
      <c r="AR4" s="739"/>
      <c r="AS4" s="651"/>
      <c r="AT4" s="58"/>
      <c r="AU4" s="651"/>
      <c r="AV4" s="651"/>
      <c r="AX4" s="2"/>
      <c r="AY4" s="739"/>
      <c r="AZ4" s="651"/>
      <c r="BA4" s="58"/>
      <c r="BB4" s="651"/>
      <c r="BC4" s="651"/>
      <c r="BE4" s="2"/>
      <c r="BF4" s="739"/>
      <c r="BG4" s="651"/>
      <c r="BH4" s="58"/>
      <c r="BI4" s="651"/>
      <c r="BJ4" s="651"/>
      <c r="BL4" s="2"/>
      <c r="BM4" s="739"/>
      <c r="BN4" s="256"/>
      <c r="BO4" s="256"/>
      <c r="BP4" s="256"/>
      <c r="BQ4" s="256"/>
      <c r="BS4" s="439"/>
      <c r="BT4" s="739"/>
      <c r="BU4" s="651"/>
      <c r="BV4" s="651"/>
      <c r="BW4" s="651"/>
      <c r="BX4" s="651"/>
      <c r="BZ4" s="2"/>
      <c r="CA4" s="739"/>
      <c r="CB4" s="651"/>
      <c r="CC4" s="651"/>
      <c r="CD4" s="651"/>
      <c r="CE4" s="651"/>
      <c r="CG4" s="439"/>
      <c r="CH4" s="739"/>
      <c r="CI4" s="651"/>
      <c r="CJ4" s="651"/>
      <c r="CK4" s="651"/>
      <c r="CL4" s="651"/>
      <c r="CN4" s="2"/>
      <c r="CO4" s="739"/>
      <c r="CP4" s="651"/>
      <c r="CQ4" s="651" t="s">
        <v>698</v>
      </c>
      <c r="CR4" s="651"/>
      <c r="CS4" s="651"/>
      <c r="CU4" s="2"/>
      <c r="CV4" s="739"/>
      <c r="CW4" s="651"/>
      <c r="CX4" s="651"/>
      <c r="CY4" s="651"/>
      <c r="CZ4" s="651"/>
      <c r="DB4" s="2"/>
      <c r="DC4" s="739"/>
      <c r="DD4" s="651"/>
      <c r="DE4" s="651"/>
      <c r="DF4" s="651"/>
      <c r="DG4" s="58"/>
      <c r="DI4" s="2"/>
      <c r="DJ4" s="739"/>
      <c r="DK4" s="651"/>
      <c r="DL4" s="651"/>
      <c r="DM4" s="651"/>
      <c r="DN4" s="58"/>
      <c r="DP4" s="2"/>
      <c r="DQ4" s="739"/>
      <c r="DR4" s="651"/>
      <c r="DS4" s="651"/>
      <c r="DT4" s="651"/>
      <c r="DU4" s="58"/>
      <c r="DW4" s="837"/>
      <c r="DX4" s="859"/>
      <c r="DY4" s="860"/>
      <c r="DZ4" s="860"/>
      <c r="EA4" s="860"/>
      <c r="EB4" s="860"/>
      <c r="ED4" s="682"/>
      <c r="EE4" s="778"/>
      <c r="EF4" s="779"/>
      <c r="EG4" s="779"/>
      <c r="EH4" s="779"/>
      <c r="EI4" s="779"/>
      <c r="EK4" s="2"/>
      <c r="EL4" s="739"/>
      <c r="EM4" s="651"/>
      <c r="EN4" s="651"/>
      <c r="EO4" s="651"/>
      <c r="EP4" s="58"/>
      <c r="ES4" s="739"/>
      <c r="ET4" s="651"/>
      <c r="EU4" s="651"/>
      <c r="EV4" s="651"/>
      <c r="EW4" s="58"/>
      <c r="EY4" s="2"/>
      <c r="EZ4" s="739"/>
      <c r="FA4" s="651"/>
      <c r="FB4" s="651"/>
      <c r="FC4" s="651"/>
      <c r="FD4" s="651"/>
      <c r="FF4" s="682"/>
      <c r="FG4" s="778"/>
      <c r="FH4" s="779"/>
      <c r="FI4" s="964" t="s">
        <v>1492</v>
      </c>
      <c r="FJ4" s="964"/>
      <c r="FK4" s="779"/>
      <c r="FM4" s="2"/>
      <c r="FN4" s="739"/>
      <c r="FO4" s="651"/>
      <c r="FP4" s="651"/>
      <c r="FQ4" s="651"/>
      <c r="FR4" s="58"/>
      <c r="FT4" s="23"/>
      <c r="FU4" s="663"/>
      <c r="FV4" s="58"/>
      <c r="FW4" s="58"/>
      <c r="FX4" s="58"/>
      <c r="FY4" s="58"/>
      <c r="GA4" s="2"/>
      <c r="GB4" s="739"/>
      <c r="GC4" s="651"/>
      <c r="GD4" s="651"/>
      <c r="GE4" s="651"/>
      <c r="GF4" s="58"/>
      <c r="GH4" s="2"/>
      <c r="GI4" s="739"/>
      <c r="GJ4" s="651"/>
      <c r="GK4" s="651"/>
      <c r="GL4" s="651"/>
      <c r="GM4" s="58"/>
      <c r="GO4" s="2"/>
      <c r="GP4" s="739"/>
      <c r="GQ4" s="651"/>
      <c r="GR4" s="651"/>
      <c r="GS4" s="651"/>
      <c r="GT4" s="58"/>
      <c r="GV4" s="2"/>
      <c r="GW4" s="739"/>
      <c r="GX4" s="651"/>
      <c r="GY4" s="651"/>
      <c r="GZ4" s="651"/>
      <c r="HA4" s="58"/>
      <c r="HC4" s="2"/>
      <c r="HD4" s="739"/>
      <c r="HE4" s="651"/>
      <c r="HF4" s="651"/>
      <c r="HG4" s="651"/>
      <c r="HH4" s="58"/>
      <c r="HJ4" s="2"/>
      <c r="HK4" s="739"/>
      <c r="HL4" s="651"/>
      <c r="HM4" s="651" t="s">
        <v>409</v>
      </c>
      <c r="HN4" s="651"/>
      <c r="HO4" s="58"/>
      <c r="HQ4" s="2"/>
      <c r="HR4" s="739"/>
      <c r="HS4" s="651"/>
      <c r="HT4" s="651"/>
      <c r="HU4" s="651"/>
      <c r="HV4" s="58"/>
      <c r="HX4" s="23"/>
      <c r="HY4" s="663"/>
      <c r="HZ4" s="58"/>
      <c r="IA4" s="58"/>
      <c r="IB4" s="58"/>
      <c r="IC4" s="58"/>
      <c r="IE4" s="2"/>
      <c r="IF4" s="739"/>
      <c r="IG4" s="651"/>
      <c r="IH4" s="651"/>
      <c r="II4" s="651"/>
      <c r="IJ4" s="58"/>
      <c r="IL4" s="2"/>
      <c r="IM4" s="739"/>
      <c r="IN4" s="651"/>
      <c r="IO4" s="651"/>
      <c r="IP4" s="651"/>
      <c r="IQ4" s="58"/>
      <c r="IS4" s="2"/>
      <c r="IT4" s="739"/>
      <c r="IU4" s="651"/>
      <c r="IV4" s="941" t="s">
        <v>741</v>
      </c>
      <c r="IW4" s="941"/>
      <c r="IX4" s="58"/>
      <c r="IZ4" s="2"/>
      <c r="JA4" s="739"/>
      <c r="JB4" s="651"/>
      <c r="JC4" s="651"/>
      <c r="JD4" s="651"/>
      <c r="JE4" s="58"/>
      <c r="JG4" s="682"/>
      <c r="JH4" s="778"/>
      <c r="JI4" s="779"/>
      <c r="JJ4" s="779"/>
      <c r="JK4" s="779"/>
      <c r="JL4" s="779"/>
      <c r="JN4" s="23"/>
      <c r="JO4" s="663"/>
      <c r="JP4" s="58"/>
      <c r="JQ4" s="58"/>
      <c r="JR4" s="58"/>
      <c r="JS4" s="58"/>
      <c r="JU4" s="2"/>
      <c r="JV4" s="739"/>
      <c r="JW4" s="651"/>
      <c r="JX4" s="651"/>
      <c r="JY4" s="651"/>
      <c r="JZ4" s="58"/>
      <c r="KB4" s="23"/>
      <c r="KC4" s="663"/>
      <c r="KD4" s="58"/>
      <c r="KE4" s="58"/>
      <c r="KF4" s="58"/>
      <c r="KG4" s="58"/>
      <c r="KI4" s="23"/>
      <c r="KJ4" s="663"/>
      <c r="KK4" s="58"/>
      <c r="KL4" s="58"/>
      <c r="KM4" s="58"/>
      <c r="KN4" s="58"/>
      <c r="KP4" s="2"/>
      <c r="KQ4" s="739"/>
      <c r="KR4" s="651"/>
      <c r="KS4" s="651"/>
      <c r="KT4" s="651"/>
      <c r="KU4" s="58"/>
      <c r="KW4" s="2"/>
      <c r="KX4" s="739"/>
      <c r="KY4" s="651"/>
      <c r="KZ4" s="651"/>
      <c r="LA4" s="651"/>
      <c r="LB4" s="58"/>
      <c r="LD4" s="2"/>
      <c r="LE4" s="739"/>
      <c r="LF4" s="651"/>
      <c r="LG4" s="651"/>
      <c r="LH4" s="651"/>
      <c r="LI4" s="58"/>
      <c r="LK4" s="314"/>
      <c r="LL4" s="739"/>
      <c r="LM4" s="651"/>
      <c r="LN4" s="58"/>
      <c r="LO4" s="651"/>
      <c r="LP4" s="58"/>
      <c r="LR4" s="315"/>
      <c r="LS4" s="663"/>
      <c r="LT4" s="58"/>
      <c r="LU4" s="58"/>
      <c r="LV4" s="58"/>
      <c r="LW4" s="58"/>
      <c r="LY4" s="526"/>
      <c r="LZ4" s="739"/>
      <c r="MA4" s="256"/>
      <c r="MB4" s="256" t="s">
        <v>185</v>
      </c>
      <c r="MC4" s="256"/>
      <c r="MD4" s="256"/>
      <c r="MG4" s="739"/>
      <c r="MH4" s="651"/>
      <c r="MI4" s="651"/>
      <c r="MJ4" s="651"/>
      <c r="MK4" s="651"/>
      <c r="MM4" s="2"/>
      <c r="MN4" s="739"/>
      <c r="MO4" s="651"/>
      <c r="MP4" s="651"/>
      <c r="MQ4" s="651"/>
      <c r="MR4" s="651"/>
      <c r="MT4" s="2"/>
      <c r="MU4" s="739"/>
      <c r="MV4" s="651"/>
      <c r="MW4" s="651"/>
      <c r="MX4" s="651"/>
      <c r="MY4" s="651"/>
      <c r="NA4" s="2"/>
      <c r="NB4" s="739"/>
      <c r="NC4" s="58"/>
      <c r="ND4" s="58"/>
      <c r="NE4" s="58"/>
      <c r="NF4" s="58"/>
      <c r="NH4" s="2"/>
      <c r="NI4" s="739"/>
      <c r="NJ4" s="58"/>
      <c r="NK4" s="58"/>
      <c r="NL4" s="58"/>
      <c r="NM4" s="58"/>
      <c r="NO4" s="2"/>
      <c r="NP4" s="739"/>
      <c r="NQ4" s="58"/>
      <c r="NR4" s="58"/>
      <c r="NS4" s="58"/>
      <c r="NT4" s="58"/>
      <c r="NV4" s="23"/>
      <c r="NW4" s="663"/>
      <c r="NX4" s="58"/>
      <c r="NY4" s="58"/>
      <c r="NZ4" s="58"/>
      <c r="OA4" s="58"/>
      <c r="OC4" s="2"/>
      <c r="OD4" s="753"/>
      <c r="OE4" s="58"/>
      <c r="OF4" s="58"/>
      <c r="OG4" s="58"/>
      <c r="OH4" s="58"/>
      <c r="OJ4" s="682"/>
      <c r="OK4" s="778"/>
      <c r="OL4" s="779"/>
      <c r="OM4" s="779"/>
      <c r="ON4" s="779"/>
      <c r="OO4" s="779"/>
      <c r="OQ4" s="23"/>
      <c r="OR4" s="663"/>
      <c r="OS4" s="58"/>
      <c r="OT4" s="58"/>
      <c r="OU4" s="58"/>
      <c r="OV4" s="58"/>
      <c r="OX4" s="2"/>
      <c r="OY4" s="739"/>
      <c r="OZ4" s="58"/>
      <c r="PA4" s="58"/>
      <c r="PB4" s="58"/>
      <c r="PC4" s="58"/>
      <c r="PE4" s="2"/>
      <c r="PF4" s="739"/>
      <c r="PG4" s="651"/>
      <c r="PH4" s="651"/>
      <c r="PI4" s="651"/>
      <c r="PJ4" s="651"/>
      <c r="PL4" s="2"/>
      <c r="PM4" s="739"/>
      <c r="PN4" s="651"/>
      <c r="PO4" s="651"/>
      <c r="PP4" s="651"/>
      <c r="PQ4" s="651"/>
      <c r="PS4" s="2"/>
      <c r="PT4" s="739"/>
      <c r="PU4" s="651"/>
      <c r="PV4" s="651"/>
      <c r="PW4" s="651"/>
      <c r="PX4" s="651"/>
      <c r="PZ4" s="2"/>
      <c r="QA4" s="739"/>
      <c r="QB4" s="651"/>
      <c r="QC4" s="651"/>
      <c r="QD4" s="651"/>
      <c r="QE4" s="651"/>
      <c r="QG4" s="2"/>
      <c r="QH4" s="739"/>
      <c r="QI4" s="651"/>
      <c r="QJ4" s="651"/>
      <c r="QK4" s="651"/>
      <c r="QL4" s="651"/>
      <c r="QN4" s="2"/>
      <c r="QO4" s="739"/>
      <c r="QP4" s="651"/>
      <c r="QQ4" s="651"/>
      <c r="QR4" s="651"/>
      <c r="QS4" s="651"/>
      <c r="QU4" s="2"/>
      <c r="QV4" s="739"/>
      <c r="QW4" s="651"/>
      <c r="QX4" s="651"/>
      <c r="QY4" s="651"/>
      <c r="QZ4" s="651"/>
      <c r="RB4" s="682"/>
      <c r="RC4" s="778"/>
      <c r="RD4" s="779"/>
      <c r="RE4" s="779"/>
      <c r="RF4" s="779"/>
      <c r="RG4" s="779"/>
      <c r="RI4" s="2"/>
      <c r="RJ4" s="739"/>
      <c r="RK4" s="651"/>
      <c r="RL4" s="651"/>
      <c r="RM4" s="651"/>
      <c r="RN4" s="651"/>
      <c r="RP4" s="2"/>
      <c r="RQ4" s="753"/>
      <c r="RR4" s="651"/>
      <c r="RS4" s="651"/>
      <c r="RT4" s="651"/>
      <c r="RU4" s="651"/>
      <c r="RW4" s="23"/>
      <c r="RX4" s="663"/>
      <c r="RY4" s="58"/>
      <c r="RZ4" s="58"/>
      <c r="SA4" s="58"/>
      <c r="SB4" s="58"/>
      <c r="SD4" s="23"/>
      <c r="SE4" s="739"/>
      <c r="SF4" s="651"/>
      <c r="SG4" s="651"/>
      <c r="SH4" s="651"/>
      <c r="SI4" s="651"/>
      <c r="SK4" s="23"/>
      <c r="SL4" s="663"/>
      <c r="SM4" s="58"/>
      <c r="SN4" s="58"/>
      <c r="SO4" s="58"/>
      <c r="SP4" s="58"/>
      <c r="SR4" s="2"/>
      <c r="SS4" s="739"/>
      <c r="ST4" s="256"/>
      <c r="SU4" s="256" t="s">
        <v>185</v>
      </c>
      <c r="SV4" s="256"/>
      <c r="SW4" s="256"/>
      <c r="SY4" s="314"/>
      <c r="SZ4" s="739"/>
      <c r="TA4" s="651" t="s">
        <v>52</v>
      </c>
      <c r="TB4" s="638"/>
      <c r="TC4" s="651"/>
      <c r="TD4" s="651"/>
      <c r="TF4" s="315"/>
      <c r="TG4" s="663"/>
      <c r="TH4" s="58" t="s">
        <v>52</v>
      </c>
      <c r="TI4" s="638"/>
      <c r="TJ4" s="58"/>
      <c r="TK4" s="58"/>
      <c r="TM4" s="826"/>
      <c r="TN4" s="778"/>
      <c r="TO4" s="779" t="s">
        <v>52</v>
      </c>
      <c r="TP4" s="827"/>
      <c r="TQ4" s="779"/>
      <c r="TR4" s="779"/>
      <c r="TT4" s="315"/>
      <c r="TU4" s="663"/>
      <c r="TV4" s="58" t="s">
        <v>52</v>
      </c>
      <c r="TW4" s="638"/>
      <c r="TX4" s="58"/>
      <c r="TY4" s="58"/>
      <c r="UA4" s="315"/>
      <c r="UB4" s="663"/>
      <c r="UC4" s="58" t="s">
        <v>52</v>
      </c>
      <c r="UD4" s="638"/>
      <c r="UE4" s="58"/>
      <c r="UF4" s="58"/>
      <c r="UH4" s="437"/>
      <c r="UI4" s="739"/>
      <c r="UJ4" s="651"/>
      <c r="UK4" s="58"/>
      <c r="UL4" s="651"/>
      <c r="UM4" s="651"/>
      <c r="UO4" s="439"/>
      <c r="UP4" s="739"/>
      <c r="UQ4" s="651"/>
      <c r="UR4" s="167" t="s">
        <v>71</v>
      </c>
      <c r="US4" s="651"/>
      <c r="UT4" s="651"/>
      <c r="UV4" s="2"/>
      <c r="UW4" s="739"/>
      <c r="UX4" s="651"/>
      <c r="UY4" s="651"/>
      <c r="UZ4" s="651"/>
      <c r="VA4" s="58"/>
      <c r="VC4" s="2"/>
      <c r="VD4" s="739"/>
      <c r="VE4" s="651"/>
      <c r="VF4" s="651"/>
      <c r="VG4" s="651"/>
      <c r="VH4" s="58"/>
      <c r="VJ4" s="23"/>
      <c r="VK4" s="663"/>
      <c r="VL4" s="58"/>
      <c r="VM4" s="58"/>
      <c r="VN4" s="58"/>
      <c r="VO4" s="58"/>
      <c r="VQ4" s="682"/>
      <c r="VR4" s="778"/>
      <c r="VS4" s="779"/>
      <c r="VT4" s="779"/>
      <c r="VU4" s="779"/>
      <c r="VV4" s="779"/>
      <c r="VX4" s="2"/>
      <c r="VY4" s="739"/>
      <c r="VZ4" s="651"/>
      <c r="WA4" s="651"/>
      <c r="WB4" s="651"/>
      <c r="WC4" s="58"/>
      <c r="WE4" s="23"/>
      <c r="WF4" s="663"/>
      <c r="WG4" s="58"/>
      <c r="WH4" s="58"/>
      <c r="WI4" s="58"/>
      <c r="WJ4" s="58"/>
      <c r="WL4" s="2"/>
      <c r="WM4" s="739"/>
      <c r="WN4" s="651"/>
      <c r="WO4" s="651"/>
      <c r="WP4" s="651"/>
      <c r="WQ4" s="58"/>
      <c r="WS4" s="2"/>
      <c r="WT4" s="739"/>
      <c r="WU4" s="651"/>
      <c r="WV4" s="651"/>
      <c r="WW4" s="651"/>
      <c r="WX4" s="58"/>
      <c r="XA4" s="739"/>
      <c r="XB4" s="651"/>
      <c r="XC4" s="623"/>
      <c r="XD4" s="651"/>
      <c r="XE4" s="651"/>
      <c r="XG4" s="2"/>
      <c r="XH4" s="739"/>
      <c r="XI4" s="651"/>
      <c r="XJ4" s="58"/>
      <c r="XK4" s="651"/>
      <c r="XL4" s="651"/>
      <c r="XN4" s="439"/>
      <c r="XO4" s="739"/>
      <c r="XP4" s="651"/>
      <c r="XQ4" s="58"/>
      <c r="XR4" s="651"/>
      <c r="XS4" s="651"/>
      <c r="XU4" s="437"/>
      <c r="XV4" s="663"/>
      <c r="XW4" s="58"/>
      <c r="XX4" s="58"/>
      <c r="XY4" s="58"/>
      <c r="XZ4" s="58"/>
      <c r="YB4" s="314"/>
      <c r="YC4" s="739"/>
      <c r="YD4" s="651"/>
      <c r="YE4" s="651"/>
      <c r="YF4" s="651"/>
      <c r="YG4" s="651"/>
      <c r="YI4" s="826"/>
      <c r="YJ4" s="778"/>
      <c r="YK4" s="779"/>
      <c r="YL4" s="779"/>
      <c r="YM4" s="779"/>
      <c r="YN4" s="779"/>
      <c r="YP4" s="2"/>
      <c r="YQ4" s="757"/>
      <c r="YR4" s="651"/>
      <c r="YS4" s="58"/>
      <c r="YT4" s="651"/>
      <c r="YU4" s="58"/>
      <c r="YW4" s="2"/>
      <c r="YX4" s="739"/>
      <c r="YY4" s="651"/>
      <c r="YZ4" s="58"/>
      <c r="ZA4" s="651"/>
      <c r="ZB4" s="58"/>
      <c r="ZD4" s="2"/>
      <c r="ZE4" s="739"/>
      <c r="ZF4" s="651"/>
      <c r="ZG4" s="58"/>
      <c r="ZH4" s="651"/>
      <c r="ZI4" s="58"/>
      <c r="ZK4" s="2"/>
      <c r="ZL4" s="739"/>
      <c r="ZM4" s="651"/>
      <c r="ZN4" s="58"/>
      <c r="ZO4" s="651"/>
      <c r="ZP4" s="58"/>
      <c r="ZR4" s="23"/>
      <c r="ZS4" s="663"/>
      <c r="ZT4" s="58"/>
      <c r="ZU4" s="58"/>
      <c r="ZV4" s="58"/>
      <c r="ZW4" s="58"/>
      <c r="ZY4" s="682"/>
      <c r="ZZ4" s="778"/>
      <c r="AAA4" s="779"/>
      <c r="AAB4" s="779"/>
      <c r="AAC4" s="779"/>
      <c r="AAD4" s="779"/>
      <c r="AAF4" s="2"/>
      <c r="AAG4" s="739"/>
      <c r="AAH4" s="651"/>
      <c r="AAI4" s="58"/>
      <c r="AAJ4" s="651"/>
      <c r="AAK4" s="58"/>
      <c r="AAM4" s="2"/>
      <c r="AAN4" s="739"/>
      <c r="AAO4" s="651"/>
      <c r="AAP4" s="58"/>
      <c r="AAQ4" s="651"/>
      <c r="AAR4" s="651"/>
      <c r="AAT4" s="314"/>
      <c r="AAU4" s="739"/>
      <c r="AAV4" s="651"/>
      <c r="AAW4" s="436"/>
      <c r="AAX4" s="651"/>
      <c r="AAY4" s="651"/>
      <c r="ABA4" s="315"/>
      <c r="ABB4" s="663"/>
      <c r="ABC4" s="58"/>
      <c r="ABD4" s="725"/>
      <c r="ABE4" s="58"/>
      <c r="ABF4" s="58"/>
      <c r="ABH4" s="2"/>
      <c r="ABI4" s="739"/>
      <c r="ABJ4" s="651"/>
      <c r="ABK4" s="651"/>
      <c r="ABL4" s="651"/>
      <c r="ABM4" s="58"/>
      <c r="ABO4" s="2"/>
      <c r="ABP4" s="739"/>
      <c r="ABQ4" s="651"/>
      <c r="ABR4" s="651"/>
      <c r="ABS4" s="651"/>
      <c r="ABT4" s="58"/>
      <c r="ABV4" s="2"/>
      <c r="ABW4" s="739"/>
      <c r="ABX4" s="651"/>
      <c r="ABY4" s="651"/>
      <c r="ABZ4" s="651"/>
      <c r="ACA4" s="58"/>
      <c r="ACC4" s="2"/>
      <c r="ACD4" s="739"/>
      <c r="ACE4" s="651"/>
      <c r="ACF4" s="651"/>
      <c r="ACG4" s="651"/>
      <c r="ACH4" s="58"/>
      <c r="ACJ4" s="2"/>
      <c r="ACK4" s="739"/>
      <c r="ACL4" s="651"/>
      <c r="ACM4" s="651"/>
      <c r="ACN4" s="651"/>
      <c r="ACO4" s="651"/>
      <c r="ACQ4" s="2"/>
      <c r="ACR4" s="739"/>
      <c r="ACS4" s="651"/>
      <c r="ACT4" s="651"/>
      <c r="ACU4" s="651"/>
      <c r="ACV4" s="651"/>
      <c r="ACX4" s="2"/>
      <c r="ACY4" s="739"/>
      <c r="ACZ4" s="651"/>
      <c r="ADA4" s="651"/>
      <c r="ADB4" s="651"/>
      <c r="ADC4" s="651"/>
      <c r="ADE4" s="2"/>
      <c r="ADF4" s="739"/>
      <c r="ADG4" s="651"/>
      <c r="ADH4" s="651"/>
      <c r="ADI4" s="651"/>
      <c r="ADJ4" s="651"/>
      <c r="ADL4" s="417"/>
      <c r="ADM4" s="739"/>
      <c r="ADN4" s="651"/>
      <c r="ADO4" s="256" t="s">
        <v>185</v>
      </c>
      <c r="ADP4" s="651"/>
      <c r="ADQ4" s="651"/>
      <c r="ADS4" s="2"/>
      <c r="ADT4" s="739"/>
      <c r="ADU4" s="651"/>
      <c r="ADV4" s="651"/>
      <c r="ADW4" s="651"/>
      <c r="ADX4" s="58"/>
      <c r="ADZ4" s="2"/>
      <c r="AEA4" s="739"/>
      <c r="AEB4" s="651"/>
      <c r="AEC4" s="651"/>
      <c r="AED4" s="651"/>
      <c r="AEE4" s="58"/>
      <c r="AEG4" s="314"/>
      <c r="AEH4" s="739"/>
      <c r="AEI4" s="651"/>
      <c r="AEJ4" s="623"/>
      <c r="AEK4" s="651"/>
      <c r="AEL4" s="58"/>
      <c r="AEN4" s="315"/>
      <c r="AEO4" s="663"/>
      <c r="AEP4" s="58"/>
      <c r="AEQ4" s="638"/>
      <c r="AER4" s="58"/>
      <c r="AES4" s="58"/>
      <c r="AEU4" s="2"/>
      <c r="AEV4" s="739"/>
      <c r="AEW4" s="651"/>
      <c r="AEX4" s="651" t="s">
        <v>256</v>
      </c>
      <c r="AEY4" s="651"/>
      <c r="AEZ4" s="58"/>
      <c r="AFC4" s="757"/>
      <c r="AFD4" s="651"/>
      <c r="AFE4" s="651"/>
      <c r="AFF4" s="651"/>
      <c r="AFG4" s="651"/>
      <c r="AFJ4" s="663"/>
      <c r="AFK4" s="58"/>
      <c r="AFL4" s="58"/>
      <c r="AFM4" s="58"/>
      <c r="AFN4" s="58"/>
      <c r="AFP4" s="2"/>
      <c r="AFQ4" s="739"/>
      <c r="AFR4" s="651"/>
      <c r="AFS4" s="651"/>
      <c r="AFT4" s="651"/>
      <c r="AFU4" s="651"/>
      <c r="AFW4" s="2"/>
      <c r="AFX4" s="757"/>
      <c r="AFY4" s="651"/>
      <c r="AFZ4" s="651"/>
      <c r="AGA4" s="237" t="s">
        <v>32</v>
      </c>
      <c r="AGB4" s="651"/>
      <c r="AGD4" s="2"/>
      <c r="AGE4" s="756"/>
      <c r="AGF4" s="651"/>
      <c r="AGG4" s="651"/>
      <c r="AGH4" s="58"/>
      <c r="AGI4" s="651"/>
      <c r="AGK4" s="23"/>
      <c r="AGL4" s="663"/>
      <c r="AGM4" s="58"/>
      <c r="AGN4" s="58"/>
      <c r="AGO4" s="58"/>
      <c r="AGP4" s="58"/>
      <c r="AGR4" s="2"/>
      <c r="AGS4" s="739"/>
      <c r="AGT4" s="651"/>
      <c r="AGU4" s="651"/>
      <c r="AGV4" s="651"/>
      <c r="AGW4" s="651"/>
      <c r="AGY4" s="2"/>
      <c r="AGZ4" s="739"/>
      <c r="AHA4" s="651"/>
      <c r="AHB4" s="651"/>
      <c r="AHC4" s="651"/>
      <c r="AHD4" s="651"/>
      <c r="AHF4" s="2"/>
      <c r="AHG4" s="739"/>
      <c r="AHH4" s="651"/>
      <c r="AHI4" s="58"/>
      <c r="AHJ4" s="651"/>
      <c r="AHK4" s="58"/>
      <c r="AHM4" s="682"/>
      <c r="AHN4" s="778"/>
      <c r="AHO4" s="779"/>
      <c r="AHP4" s="779"/>
      <c r="AHQ4" s="779"/>
      <c r="AHR4" s="779"/>
      <c r="AHT4" s="2"/>
      <c r="AHU4" s="739"/>
      <c r="AHV4" s="651"/>
      <c r="AHW4" s="941" t="s">
        <v>712</v>
      </c>
      <c r="AHX4" s="941"/>
      <c r="AHY4" s="58"/>
      <c r="AIA4" s="682"/>
      <c r="AIB4" s="778"/>
      <c r="AIC4" s="779"/>
      <c r="AID4" s="964" t="s">
        <v>1981</v>
      </c>
      <c r="AIE4" s="964"/>
      <c r="AIF4" s="779"/>
      <c r="AIH4" s="23"/>
      <c r="AII4" s="663"/>
      <c r="AIJ4" s="58"/>
      <c r="AIK4" s="929"/>
      <c r="AIL4" s="929"/>
      <c r="AIM4" s="58"/>
      <c r="AIO4" s="23"/>
      <c r="AIP4" s="663"/>
      <c r="AIQ4" s="58"/>
      <c r="AIR4" s="929"/>
      <c r="AIS4" s="929"/>
      <c r="AIT4" s="58"/>
      <c r="AIV4" s="2"/>
      <c r="AIW4" s="757"/>
      <c r="AIX4" s="651"/>
      <c r="AIY4" s="651"/>
      <c r="AIZ4" s="651"/>
      <c r="AJA4" s="58"/>
      <c r="AJC4" s="439"/>
      <c r="AJD4" s="739"/>
      <c r="AJE4" s="651"/>
      <c r="AJF4" s="436"/>
      <c r="AJG4" s="651"/>
      <c r="AJH4" s="58"/>
      <c r="AJJ4" s="439"/>
      <c r="AJK4" s="739"/>
      <c r="AJL4" s="651"/>
      <c r="AJM4" s="623"/>
      <c r="AJN4" s="651"/>
      <c r="AJO4" s="651"/>
      <c r="AJQ4" s="314"/>
      <c r="AJR4" s="739"/>
      <c r="AJS4" s="651"/>
      <c r="AJT4" s="436"/>
      <c r="AJU4" s="651"/>
      <c r="AJV4" s="58"/>
      <c r="AJX4" s="2"/>
      <c r="AJY4" s="757"/>
      <c r="AJZ4" s="651"/>
      <c r="AKA4" s="651"/>
      <c r="AKB4" s="651"/>
      <c r="AKC4" s="58"/>
      <c r="AKE4" s="23"/>
      <c r="AKF4" s="663"/>
      <c r="AKG4" s="58"/>
      <c r="AKH4" s="58"/>
      <c r="AKI4" s="58"/>
      <c r="AKJ4" s="58"/>
      <c r="AKL4" s="2"/>
      <c r="AKM4" s="739"/>
      <c r="AKN4" s="651"/>
      <c r="AKO4" s="651"/>
      <c r="AKP4" s="651"/>
      <c r="AKQ4" s="58"/>
      <c r="AKS4" s="23"/>
      <c r="AKT4" s="663"/>
      <c r="AKU4" s="58"/>
      <c r="AKV4" s="58"/>
      <c r="AKW4" s="58"/>
      <c r="AKX4" s="58"/>
      <c r="AKZ4" s="2"/>
      <c r="ALA4" s="739"/>
      <c r="ALB4" s="651"/>
      <c r="ALC4" s="651"/>
      <c r="ALD4" s="651"/>
      <c r="ALE4" s="58"/>
      <c r="ALG4" s="2"/>
      <c r="ALH4" s="739"/>
      <c r="ALI4" s="651"/>
      <c r="ALJ4" s="651"/>
      <c r="ALK4" s="651"/>
      <c r="ALL4" s="58"/>
      <c r="ALN4" s="2"/>
      <c r="ALO4" s="739"/>
      <c r="ALP4" s="651"/>
      <c r="ALQ4" s="651"/>
      <c r="ALR4" s="651"/>
      <c r="ALS4" s="651"/>
      <c r="ALU4" s="314"/>
      <c r="ALV4" s="739"/>
      <c r="ALW4" s="651"/>
      <c r="ALX4" s="623"/>
      <c r="ALY4" s="651"/>
      <c r="ALZ4" s="651"/>
      <c r="AMC4" s="739"/>
      <c r="AMD4" s="651"/>
      <c r="AME4" s="651"/>
      <c r="AMF4" s="651"/>
      <c r="AMG4" s="651"/>
      <c r="AMI4" s="2"/>
      <c r="AMJ4" s="739"/>
      <c r="AMK4" s="651"/>
      <c r="AML4" s="651"/>
      <c r="AMM4" s="651"/>
      <c r="AMN4" s="651"/>
      <c r="AMP4" s="23"/>
      <c r="AMQ4" s="663"/>
      <c r="AMR4" s="58"/>
      <c r="AMS4" s="58"/>
      <c r="AMT4" s="58"/>
      <c r="AMU4" s="58"/>
      <c r="AMW4" s="2"/>
      <c r="AMX4" s="739"/>
      <c r="AMY4" s="651"/>
      <c r="AMZ4" s="651"/>
      <c r="ANA4" s="651"/>
      <c r="ANB4" s="651"/>
      <c r="AND4" s="2"/>
      <c r="ANE4" s="739"/>
      <c r="ANF4" s="651"/>
      <c r="ANG4" s="651"/>
      <c r="ANH4" s="651"/>
      <c r="ANI4" s="651"/>
      <c r="ANK4" s="2"/>
      <c r="ANL4" s="739"/>
      <c r="ANM4" s="651"/>
      <c r="ANN4" s="651"/>
      <c r="ANO4" s="651"/>
      <c r="ANP4" s="651"/>
      <c r="ANR4" s="2"/>
      <c r="ANS4" s="739"/>
      <c r="ANT4" s="651"/>
      <c r="ANU4" s="651"/>
      <c r="ANV4" s="651"/>
      <c r="ANW4" s="651"/>
      <c r="ANY4" s="2"/>
      <c r="ANZ4" s="739"/>
      <c r="AOA4" s="651"/>
      <c r="AOB4" s="651"/>
      <c r="AOC4" s="651"/>
      <c r="AOD4" s="651"/>
      <c r="AOF4" s="2"/>
      <c r="AOG4" s="754"/>
      <c r="AOH4" s="651"/>
      <c r="AOI4" s="651"/>
      <c r="AOJ4" s="651"/>
      <c r="AOK4" s="651"/>
      <c r="AOM4" s="23"/>
      <c r="AON4" s="663"/>
      <c r="AOO4" s="58"/>
      <c r="AOP4" s="58"/>
      <c r="AOQ4" s="58"/>
      <c r="AOR4" s="58"/>
      <c r="AOT4" s="2"/>
      <c r="AOU4" s="739"/>
      <c r="AOV4" s="651"/>
      <c r="AOW4" s="651"/>
      <c r="AOX4" s="651"/>
      <c r="AOY4" s="651"/>
      <c r="APA4" s="23"/>
      <c r="APB4" s="663"/>
      <c r="APC4" s="58"/>
      <c r="APD4" s="58"/>
      <c r="APE4" s="58"/>
      <c r="APF4" s="58"/>
      <c r="APH4" s="2"/>
      <c r="API4" s="739"/>
      <c r="APJ4" s="651"/>
      <c r="APK4" s="651"/>
      <c r="APL4" s="651"/>
      <c r="APM4" s="58"/>
      <c r="APO4" s="2"/>
      <c r="APP4" s="739"/>
      <c r="APQ4" s="683"/>
      <c r="APR4" s="651"/>
      <c r="APS4" s="651"/>
      <c r="APT4" s="651"/>
      <c r="APV4" s="2"/>
      <c r="APW4" s="739"/>
      <c r="APX4" s="651"/>
      <c r="APY4" s="651"/>
      <c r="APZ4" s="651"/>
      <c r="AQA4" s="651"/>
      <c r="AQC4" s="2"/>
      <c r="AQD4" s="739"/>
      <c r="AQE4" s="651"/>
      <c r="AQF4" s="651"/>
      <c r="AQG4" s="651"/>
      <c r="AQH4" s="651"/>
      <c r="AQJ4" s="682"/>
      <c r="AQK4" s="778"/>
      <c r="AQL4" s="779"/>
      <c r="AQM4" s="779"/>
      <c r="AQN4" s="779"/>
      <c r="AQO4" s="779"/>
      <c r="AQQ4" s="23"/>
      <c r="AQR4" s="663"/>
      <c r="AQS4" s="58"/>
      <c r="AQT4" s="58"/>
      <c r="AQU4" s="58"/>
      <c r="AQV4" s="58"/>
      <c r="AQX4" s="2"/>
      <c r="AQY4" s="739"/>
      <c r="AQZ4" s="651"/>
      <c r="ARA4" s="651"/>
      <c r="ARB4" s="651"/>
      <c r="ARC4" s="651"/>
      <c r="ARE4" s="2"/>
      <c r="ARF4" s="739"/>
      <c r="ARG4" s="651"/>
      <c r="ARH4" s="651"/>
      <c r="ARI4" s="651"/>
      <c r="ARJ4" s="58"/>
      <c r="ARL4" s="2"/>
      <c r="ARM4" s="739"/>
      <c r="ARN4" s="651"/>
      <c r="ARO4" s="651"/>
      <c r="ARP4" s="651"/>
      <c r="ARQ4" s="651"/>
      <c r="ARS4" s="23"/>
      <c r="ART4" s="663"/>
      <c r="ARU4" s="58"/>
      <c r="ARV4" s="58"/>
      <c r="ARW4" s="58"/>
      <c r="ARX4" s="58"/>
      <c r="ARZ4" s="23"/>
      <c r="ASA4" s="663"/>
      <c r="ASB4" s="58"/>
      <c r="ASC4" s="58"/>
      <c r="ASD4" s="58"/>
      <c r="ASE4" s="58"/>
      <c r="ASG4" s="2"/>
      <c r="ASH4" s="739"/>
      <c r="ASI4" s="651"/>
      <c r="ASJ4" s="651"/>
      <c r="ASK4" s="651"/>
      <c r="ASL4" s="651"/>
      <c r="ASN4" s="2"/>
      <c r="ASO4" s="739"/>
      <c r="ASP4" s="651"/>
      <c r="ASQ4" s="256"/>
      <c r="ASR4" s="256"/>
      <c r="ASS4" s="651"/>
      <c r="ASU4" s="2"/>
      <c r="ASV4" s="739"/>
      <c r="ASW4" s="651"/>
      <c r="ASX4" s="58"/>
      <c r="ASY4" s="58"/>
      <c r="ASZ4" s="651"/>
      <c r="ATB4" s="2"/>
      <c r="ATC4" s="739"/>
      <c r="ATD4" s="651"/>
      <c r="ATE4" s="58"/>
      <c r="ATF4" s="58"/>
      <c r="ATG4" s="651"/>
      <c r="ATI4" s="2"/>
      <c r="ATJ4" s="739"/>
      <c r="ATK4" s="651"/>
      <c r="ATL4" s="58"/>
      <c r="ATM4" s="58"/>
      <c r="ATN4" s="651"/>
      <c r="ATP4" s="2"/>
      <c r="ATQ4" s="739"/>
      <c r="ATR4" s="651"/>
      <c r="ATS4" s="58"/>
      <c r="ATT4" s="58"/>
      <c r="ATU4" s="651"/>
      <c r="ATW4" s="2"/>
      <c r="ATX4" s="739"/>
      <c r="ATY4" s="651"/>
      <c r="ATZ4" s="58"/>
      <c r="AUA4" s="58"/>
      <c r="AUB4" s="651"/>
      <c r="AUD4" s="2"/>
      <c r="AUE4" s="757"/>
      <c r="AUF4" s="651"/>
      <c r="AUG4" s="58"/>
      <c r="AUH4" s="58"/>
      <c r="AUI4" s="651"/>
      <c r="AUK4" s="682"/>
      <c r="AUL4" s="778"/>
      <c r="AUM4" s="779"/>
      <c r="AUN4" s="779"/>
      <c r="AUO4" s="779"/>
      <c r="AUP4" s="779"/>
      <c r="AUR4" s="2"/>
      <c r="AUS4" s="739"/>
      <c r="AUT4" s="948"/>
      <c r="AUU4" s="948"/>
      <c r="AUV4" s="651"/>
      <c r="AUW4" s="651"/>
      <c r="AUY4" s="2"/>
      <c r="AUZ4" s="739"/>
      <c r="AVA4" s="948"/>
      <c r="AVB4" s="948"/>
      <c r="AVC4" s="651"/>
      <c r="AVD4" s="651"/>
      <c r="AVF4" s="23"/>
      <c r="AVG4" s="663"/>
      <c r="AVH4" s="948"/>
      <c r="AVI4" s="948"/>
      <c r="AVJ4" s="58"/>
      <c r="AVK4" s="58"/>
      <c r="AVM4" s="23"/>
      <c r="AVN4" s="739"/>
      <c r="AVO4" s="948"/>
      <c r="AVP4" s="948"/>
      <c r="AVQ4" s="651"/>
      <c r="AVR4" s="651"/>
      <c r="AVT4" s="23"/>
      <c r="AVU4" s="663"/>
      <c r="AVV4" s="948"/>
      <c r="AVW4" s="948"/>
      <c r="AVX4" s="58"/>
      <c r="AVY4" s="58"/>
      <c r="AWA4" s="2"/>
      <c r="AWB4" s="739"/>
      <c r="AWC4" s="948"/>
      <c r="AWD4" s="948"/>
      <c r="AWE4" s="651"/>
      <c r="AWF4" s="651"/>
      <c r="AWH4" s="2"/>
      <c r="AWI4" s="739"/>
      <c r="AWJ4" s="651"/>
      <c r="AWK4" s="651"/>
      <c r="AWL4" s="651"/>
      <c r="AWM4" s="651"/>
      <c r="AWO4" s="2"/>
      <c r="AWP4" s="739"/>
      <c r="AWQ4" s="651"/>
      <c r="AWR4" s="58"/>
      <c r="AWS4" s="651"/>
      <c r="AWT4" s="58"/>
      <c r="AWV4" s="682"/>
      <c r="AWW4" s="778"/>
      <c r="AWX4" s="973"/>
      <c r="AWY4" s="973"/>
      <c r="AWZ4" s="779"/>
      <c r="AXA4" s="779"/>
      <c r="AXC4" s="2"/>
      <c r="AXD4" s="739"/>
      <c r="AXE4" s="948"/>
      <c r="AXF4" s="948"/>
      <c r="AXG4" s="651"/>
      <c r="AXH4" s="651"/>
    </row>
    <row r="5" spans="1:1309" ht="46.5" customHeight="1" thickTop="1" thickBot="1" x14ac:dyDescent="0.3">
      <c r="A5" s="7" t="s">
        <v>0</v>
      </c>
      <c r="B5" s="8" t="s">
        <v>25</v>
      </c>
      <c r="C5" s="9" t="s">
        <v>2</v>
      </c>
      <c r="D5" s="27"/>
      <c r="E5" s="9" t="s">
        <v>26</v>
      </c>
      <c r="F5" s="10" t="s">
        <v>10</v>
      </c>
      <c r="H5" s="664" t="s">
        <v>0</v>
      </c>
      <c r="I5" s="349" t="s">
        <v>25</v>
      </c>
      <c r="J5" s="71" t="s">
        <v>2</v>
      </c>
      <c r="K5" s="350"/>
      <c r="L5" s="71" t="s">
        <v>26</v>
      </c>
      <c r="M5" s="666" t="s">
        <v>10</v>
      </c>
      <c r="O5" s="664" t="s">
        <v>0</v>
      </c>
      <c r="P5" s="349" t="s">
        <v>25</v>
      </c>
      <c r="Q5" s="71" t="s">
        <v>2</v>
      </c>
      <c r="R5" s="350"/>
      <c r="S5" s="71" t="s">
        <v>26</v>
      </c>
      <c r="T5" s="666" t="s">
        <v>10</v>
      </c>
      <c r="V5" s="664" t="s">
        <v>0</v>
      </c>
      <c r="W5" s="349" t="s">
        <v>25</v>
      </c>
      <c r="X5" s="71" t="s">
        <v>2</v>
      </c>
      <c r="Y5" s="350" t="s">
        <v>30</v>
      </c>
      <c r="Z5" s="71" t="s">
        <v>26</v>
      </c>
      <c r="AA5" s="666" t="s">
        <v>10</v>
      </c>
      <c r="AC5" s="664" t="s">
        <v>0</v>
      </c>
      <c r="AD5" s="349" t="s">
        <v>25</v>
      </c>
      <c r="AE5" s="71" t="s">
        <v>2</v>
      </c>
      <c r="AF5" s="350" t="s">
        <v>30</v>
      </c>
      <c r="AG5" s="71" t="s">
        <v>26</v>
      </c>
      <c r="AH5" s="666" t="s">
        <v>10</v>
      </c>
      <c r="AJ5" s="664" t="s">
        <v>0</v>
      </c>
      <c r="AK5" s="349" t="s">
        <v>25</v>
      </c>
      <c r="AL5" s="71" t="s">
        <v>2</v>
      </c>
      <c r="AM5" s="350" t="s">
        <v>30</v>
      </c>
      <c r="AN5" s="71" t="s">
        <v>26</v>
      </c>
      <c r="AO5" s="666" t="s">
        <v>10</v>
      </c>
      <c r="AQ5" s="532" t="s">
        <v>0</v>
      </c>
      <c r="AR5" s="8" t="s">
        <v>25</v>
      </c>
      <c r="AS5" s="9" t="s">
        <v>2</v>
      </c>
      <c r="AT5" s="27" t="s">
        <v>30</v>
      </c>
      <c r="AU5" s="9" t="s">
        <v>26</v>
      </c>
      <c r="AV5" s="10" t="s">
        <v>10</v>
      </c>
      <c r="AX5" s="7" t="s">
        <v>0</v>
      </c>
      <c r="AY5" s="8" t="s">
        <v>25</v>
      </c>
      <c r="AZ5" s="9" t="s">
        <v>2</v>
      </c>
      <c r="BA5" s="27" t="s">
        <v>30</v>
      </c>
      <c r="BB5" s="9" t="s">
        <v>26</v>
      </c>
      <c r="BC5" s="10" t="s">
        <v>10</v>
      </c>
      <c r="BE5" s="7" t="s">
        <v>0</v>
      </c>
      <c r="BF5" s="8" t="s">
        <v>25</v>
      </c>
      <c r="BG5" s="9" t="s">
        <v>2</v>
      </c>
      <c r="BH5" s="27" t="s">
        <v>30</v>
      </c>
      <c r="BI5" s="9" t="s">
        <v>26</v>
      </c>
      <c r="BJ5" s="10" t="s">
        <v>10</v>
      </c>
      <c r="BL5" s="7" t="s">
        <v>0</v>
      </c>
      <c r="BM5" s="8" t="s">
        <v>25</v>
      </c>
      <c r="BN5" s="9" t="s">
        <v>2</v>
      </c>
      <c r="BO5" s="27" t="s">
        <v>30</v>
      </c>
      <c r="BP5" s="9" t="s">
        <v>26</v>
      </c>
      <c r="BQ5" s="10" t="s">
        <v>10</v>
      </c>
      <c r="BS5" s="532" t="s">
        <v>0</v>
      </c>
      <c r="BT5" s="8" t="s">
        <v>25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8" t="s">
        <v>25</v>
      </c>
      <c r="CB5" s="9" t="s">
        <v>2</v>
      </c>
      <c r="CC5" s="27" t="s">
        <v>30</v>
      </c>
      <c r="CD5" s="9" t="s">
        <v>26</v>
      </c>
      <c r="CE5" s="10" t="s">
        <v>10</v>
      </c>
      <c r="CG5" s="532" t="s">
        <v>0</v>
      </c>
      <c r="CH5" s="8" t="s">
        <v>25</v>
      </c>
      <c r="CI5" s="9" t="s">
        <v>52</v>
      </c>
      <c r="CJ5" s="27" t="s">
        <v>30</v>
      </c>
      <c r="CK5" s="9" t="s">
        <v>26</v>
      </c>
      <c r="CL5" s="10" t="s">
        <v>10</v>
      </c>
      <c r="CN5" s="7" t="s">
        <v>0</v>
      </c>
      <c r="CO5" s="8" t="s">
        <v>25</v>
      </c>
      <c r="CP5" s="9" t="s">
        <v>2</v>
      </c>
      <c r="CQ5" s="27" t="s">
        <v>30</v>
      </c>
      <c r="CR5" s="9" t="s">
        <v>26</v>
      </c>
      <c r="CS5" s="10" t="s">
        <v>10</v>
      </c>
      <c r="CU5" s="7" t="s">
        <v>0</v>
      </c>
      <c r="CV5" s="8" t="s">
        <v>25</v>
      </c>
      <c r="CW5" s="9" t="s">
        <v>2</v>
      </c>
      <c r="CX5" s="27" t="s">
        <v>30</v>
      </c>
      <c r="CY5" s="9" t="s">
        <v>26</v>
      </c>
      <c r="CZ5" s="10" t="s">
        <v>10</v>
      </c>
      <c r="DB5" s="7" t="s">
        <v>0</v>
      </c>
      <c r="DC5" s="8" t="s">
        <v>25</v>
      </c>
      <c r="DD5" s="9" t="s">
        <v>2</v>
      </c>
      <c r="DE5" s="36" t="s">
        <v>30</v>
      </c>
      <c r="DF5" s="9" t="s">
        <v>26</v>
      </c>
      <c r="DG5" s="10" t="s">
        <v>10</v>
      </c>
      <c r="DI5" s="7" t="s">
        <v>0</v>
      </c>
      <c r="DJ5" s="8" t="s">
        <v>25</v>
      </c>
      <c r="DK5" s="9" t="s">
        <v>2</v>
      </c>
      <c r="DL5" s="36" t="s">
        <v>30</v>
      </c>
      <c r="DM5" s="9" t="s">
        <v>26</v>
      </c>
      <c r="DN5" s="10" t="s">
        <v>10</v>
      </c>
      <c r="DP5" s="7" t="s">
        <v>0</v>
      </c>
      <c r="DQ5" s="8" t="s">
        <v>25</v>
      </c>
      <c r="DR5" s="9" t="s">
        <v>2</v>
      </c>
      <c r="DS5" s="36" t="s">
        <v>30</v>
      </c>
      <c r="DT5" s="9" t="s">
        <v>26</v>
      </c>
      <c r="DU5" s="10" t="s">
        <v>10</v>
      </c>
      <c r="DW5" s="861" t="s">
        <v>0</v>
      </c>
      <c r="DX5" s="862" t="s">
        <v>25</v>
      </c>
      <c r="DY5" s="863" t="s">
        <v>2</v>
      </c>
      <c r="DZ5" s="864" t="s">
        <v>30</v>
      </c>
      <c r="EA5" s="863" t="s">
        <v>26</v>
      </c>
      <c r="EB5" s="865" t="s">
        <v>10</v>
      </c>
      <c r="ED5" s="780" t="s">
        <v>0</v>
      </c>
      <c r="EE5" s="781" t="s">
        <v>25</v>
      </c>
      <c r="EF5" s="782" t="s">
        <v>2</v>
      </c>
      <c r="EG5" s="783" t="s">
        <v>30</v>
      </c>
      <c r="EH5" s="782" t="s">
        <v>26</v>
      </c>
      <c r="EI5" s="784" t="s">
        <v>10</v>
      </c>
      <c r="EK5" s="7" t="s">
        <v>0</v>
      </c>
      <c r="EL5" s="8" t="s">
        <v>25</v>
      </c>
      <c r="EM5" s="9" t="s">
        <v>2</v>
      </c>
      <c r="EN5" s="36" t="s">
        <v>30</v>
      </c>
      <c r="EO5" s="9" t="s">
        <v>26</v>
      </c>
      <c r="EP5" s="10" t="s">
        <v>10</v>
      </c>
      <c r="ER5" s="7" t="s">
        <v>0</v>
      </c>
      <c r="ES5" s="8" t="s">
        <v>25</v>
      </c>
      <c r="ET5" s="9" t="s">
        <v>2</v>
      </c>
      <c r="EU5" s="36" t="s">
        <v>30</v>
      </c>
      <c r="EV5" s="9" t="s">
        <v>26</v>
      </c>
      <c r="EW5" s="10" t="s">
        <v>10</v>
      </c>
      <c r="EY5" s="7" t="s">
        <v>0</v>
      </c>
      <c r="EZ5" s="349" t="s">
        <v>25</v>
      </c>
      <c r="FA5" s="71" t="s">
        <v>2</v>
      </c>
      <c r="FB5" s="350" t="s">
        <v>30</v>
      </c>
      <c r="FC5" s="9" t="s">
        <v>26</v>
      </c>
      <c r="FD5" s="10" t="s">
        <v>10</v>
      </c>
      <c r="FF5" s="780" t="s">
        <v>0</v>
      </c>
      <c r="FG5" s="781" t="s">
        <v>25</v>
      </c>
      <c r="FH5" s="782" t="s">
        <v>2</v>
      </c>
      <c r="FI5" s="804" t="s">
        <v>30</v>
      </c>
      <c r="FJ5" s="782" t="s">
        <v>26</v>
      </c>
      <c r="FK5" s="784" t="s">
        <v>10</v>
      </c>
      <c r="FM5" s="7" t="s">
        <v>0</v>
      </c>
      <c r="FN5" s="8" t="s">
        <v>25</v>
      </c>
      <c r="FO5" s="9" t="s">
        <v>2</v>
      </c>
      <c r="FP5" s="36" t="s">
        <v>30</v>
      </c>
      <c r="FQ5" s="9" t="s">
        <v>26</v>
      </c>
      <c r="FR5" s="10" t="s">
        <v>10</v>
      </c>
      <c r="FT5" s="664" t="s">
        <v>0</v>
      </c>
      <c r="FU5" s="349" t="s">
        <v>25</v>
      </c>
      <c r="FV5" s="71" t="s">
        <v>2</v>
      </c>
      <c r="FW5" s="665" t="s">
        <v>30</v>
      </c>
      <c r="FX5" s="71" t="s">
        <v>26</v>
      </c>
      <c r="FY5" s="666" t="s">
        <v>10</v>
      </c>
      <c r="GA5" s="7" t="s">
        <v>0</v>
      </c>
      <c r="GB5" s="8" t="s">
        <v>25</v>
      </c>
      <c r="GC5" s="9" t="s">
        <v>2</v>
      </c>
      <c r="GD5" s="36" t="s">
        <v>30</v>
      </c>
      <c r="GE5" s="9" t="s">
        <v>26</v>
      </c>
      <c r="GF5" s="10" t="s">
        <v>10</v>
      </c>
      <c r="GH5" s="7" t="s">
        <v>0</v>
      </c>
      <c r="GI5" s="8" t="s">
        <v>25</v>
      </c>
      <c r="GJ5" s="9" t="s">
        <v>2</v>
      </c>
      <c r="GK5" s="36" t="s">
        <v>30</v>
      </c>
      <c r="GL5" s="9" t="s">
        <v>26</v>
      </c>
      <c r="GM5" s="10" t="s">
        <v>10</v>
      </c>
      <c r="GO5" s="7" t="s">
        <v>0</v>
      </c>
      <c r="GP5" s="8" t="s">
        <v>25</v>
      </c>
      <c r="GQ5" s="9" t="s">
        <v>2</v>
      </c>
      <c r="GR5" s="36" t="s">
        <v>30</v>
      </c>
      <c r="GS5" s="9" t="s">
        <v>26</v>
      </c>
      <c r="GT5" s="10" t="s">
        <v>10</v>
      </c>
      <c r="GV5" s="7" t="s">
        <v>0</v>
      </c>
      <c r="GW5" s="8" t="s">
        <v>25</v>
      </c>
      <c r="GX5" s="9" t="s">
        <v>2</v>
      </c>
      <c r="GY5" s="36" t="s">
        <v>30</v>
      </c>
      <c r="GZ5" s="9" t="s">
        <v>26</v>
      </c>
      <c r="HA5" s="10" t="s">
        <v>10</v>
      </c>
      <c r="HC5" s="7" t="s">
        <v>0</v>
      </c>
      <c r="HD5" s="8" t="s">
        <v>25</v>
      </c>
      <c r="HE5" s="9" t="s">
        <v>2</v>
      </c>
      <c r="HF5" s="36" t="s">
        <v>30</v>
      </c>
      <c r="HG5" s="9" t="s">
        <v>26</v>
      </c>
      <c r="HH5" s="10" t="s">
        <v>10</v>
      </c>
      <c r="HJ5" s="7" t="s">
        <v>0</v>
      </c>
      <c r="HK5" s="8" t="s">
        <v>25</v>
      </c>
      <c r="HL5" s="9" t="s">
        <v>2</v>
      </c>
      <c r="HM5" s="36" t="s">
        <v>30</v>
      </c>
      <c r="HN5" s="9" t="s">
        <v>26</v>
      </c>
      <c r="HO5" s="10" t="s">
        <v>10</v>
      </c>
      <c r="HQ5" s="7" t="s">
        <v>0</v>
      </c>
      <c r="HR5" s="8" t="s">
        <v>25</v>
      </c>
      <c r="HS5" s="9" t="s">
        <v>2</v>
      </c>
      <c r="HT5" s="36" t="s">
        <v>30</v>
      </c>
      <c r="HU5" s="9" t="s">
        <v>26</v>
      </c>
      <c r="HV5" s="10" t="s">
        <v>10</v>
      </c>
      <c r="HX5" s="664" t="s">
        <v>0</v>
      </c>
      <c r="HY5" s="349" t="s">
        <v>25</v>
      </c>
      <c r="HZ5" s="71" t="s">
        <v>2</v>
      </c>
      <c r="IA5" s="665" t="s">
        <v>30</v>
      </c>
      <c r="IB5" s="71" t="s">
        <v>26</v>
      </c>
      <c r="IC5" s="666" t="s">
        <v>10</v>
      </c>
      <c r="IE5" s="7" t="s">
        <v>0</v>
      </c>
      <c r="IF5" s="8" t="s">
        <v>25</v>
      </c>
      <c r="IG5" s="9" t="s">
        <v>2</v>
      </c>
      <c r="IH5" s="27" t="s">
        <v>30</v>
      </c>
      <c r="II5" s="9" t="s">
        <v>26</v>
      </c>
      <c r="IJ5" s="10" t="s">
        <v>10</v>
      </c>
      <c r="IL5" s="7" t="s">
        <v>0</v>
      </c>
      <c r="IM5" s="8" t="s">
        <v>25</v>
      </c>
      <c r="IN5" s="9" t="s">
        <v>2</v>
      </c>
      <c r="IO5" s="27" t="s">
        <v>30</v>
      </c>
      <c r="IP5" s="9" t="s">
        <v>26</v>
      </c>
      <c r="IQ5" s="10" t="s">
        <v>10</v>
      </c>
      <c r="IS5" s="7" t="s">
        <v>0</v>
      </c>
      <c r="IT5" s="8" t="s">
        <v>25</v>
      </c>
      <c r="IU5" s="9" t="s">
        <v>2</v>
      </c>
      <c r="IV5" s="27" t="s">
        <v>30</v>
      </c>
      <c r="IW5" s="9" t="s">
        <v>26</v>
      </c>
      <c r="IX5" s="10" t="s">
        <v>10</v>
      </c>
      <c r="IZ5" s="7" t="s">
        <v>0</v>
      </c>
      <c r="JA5" s="8" t="s">
        <v>25</v>
      </c>
      <c r="JB5" s="9" t="s">
        <v>2</v>
      </c>
      <c r="JC5" s="27" t="s">
        <v>30</v>
      </c>
      <c r="JD5" s="9" t="s">
        <v>26</v>
      </c>
      <c r="JE5" s="10" t="s">
        <v>10</v>
      </c>
      <c r="JG5" s="780" t="s">
        <v>0</v>
      </c>
      <c r="JH5" s="781" t="s">
        <v>25</v>
      </c>
      <c r="JI5" s="782" t="s">
        <v>2</v>
      </c>
      <c r="JJ5" s="804" t="s">
        <v>30</v>
      </c>
      <c r="JK5" s="782" t="s">
        <v>26</v>
      </c>
      <c r="JL5" s="784" t="s">
        <v>10</v>
      </c>
      <c r="JN5" s="664" t="s">
        <v>0</v>
      </c>
      <c r="JO5" s="349" t="s">
        <v>25</v>
      </c>
      <c r="JP5" s="71" t="s">
        <v>2</v>
      </c>
      <c r="JQ5" s="350" t="s">
        <v>30</v>
      </c>
      <c r="JR5" s="71" t="s">
        <v>26</v>
      </c>
      <c r="JS5" s="666" t="s">
        <v>10</v>
      </c>
      <c r="JU5" s="7" t="s">
        <v>0</v>
      </c>
      <c r="JV5" s="8" t="s">
        <v>25</v>
      </c>
      <c r="JW5" s="9" t="s">
        <v>2</v>
      </c>
      <c r="JX5" s="27" t="s">
        <v>30</v>
      </c>
      <c r="JY5" s="9" t="s">
        <v>26</v>
      </c>
      <c r="JZ5" s="10" t="s">
        <v>10</v>
      </c>
      <c r="KB5" s="664" t="s">
        <v>0</v>
      </c>
      <c r="KC5" s="349" t="s">
        <v>25</v>
      </c>
      <c r="KD5" s="71" t="s">
        <v>2</v>
      </c>
      <c r="KE5" s="350" t="s">
        <v>30</v>
      </c>
      <c r="KF5" s="71" t="s">
        <v>26</v>
      </c>
      <c r="KG5" s="666" t="s">
        <v>10</v>
      </c>
      <c r="KI5" s="664" t="s">
        <v>0</v>
      </c>
      <c r="KJ5" s="349" t="s">
        <v>25</v>
      </c>
      <c r="KK5" s="71" t="s">
        <v>2</v>
      </c>
      <c r="KL5" s="350" t="s">
        <v>30</v>
      </c>
      <c r="KM5" s="71" t="s">
        <v>26</v>
      </c>
      <c r="KN5" s="666" t="s">
        <v>10</v>
      </c>
      <c r="KP5" s="7" t="s">
        <v>0</v>
      </c>
      <c r="KQ5" s="8" t="s">
        <v>25</v>
      </c>
      <c r="KR5" s="9" t="s">
        <v>2</v>
      </c>
      <c r="KS5" s="27" t="s">
        <v>30</v>
      </c>
      <c r="KT5" s="9" t="s">
        <v>26</v>
      </c>
      <c r="KU5" s="10" t="s">
        <v>10</v>
      </c>
      <c r="KW5" s="7" t="s">
        <v>0</v>
      </c>
      <c r="KX5" s="8" t="s">
        <v>25</v>
      </c>
      <c r="KY5" s="9" t="s">
        <v>2</v>
      </c>
      <c r="KZ5" s="27" t="s">
        <v>30</v>
      </c>
      <c r="LA5" s="9" t="s">
        <v>26</v>
      </c>
      <c r="LB5" s="10" t="s">
        <v>10</v>
      </c>
      <c r="LD5" s="7" t="s">
        <v>0</v>
      </c>
      <c r="LE5" s="8" t="s">
        <v>25</v>
      </c>
      <c r="LF5" s="9" t="s">
        <v>2</v>
      </c>
      <c r="LG5" s="27" t="s">
        <v>30</v>
      </c>
      <c r="LH5" s="9" t="s">
        <v>26</v>
      </c>
      <c r="LI5" s="10" t="s">
        <v>10</v>
      </c>
      <c r="LK5" s="529" t="s">
        <v>0</v>
      </c>
      <c r="LL5" s="8" t="s">
        <v>25</v>
      </c>
      <c r="LM5" s="9" t="s">
        <v>2</v>
      </c>
      <c r="LN5" s="27" t="s">
        <v>30</v>
      </c>
      <c r="LO5" s="9" t="s">
        <v>26</v>
      </c>
      <c r="LP5" s="10" t="s">
        <v>10</v>
      </c>
      <c r="LR5" s="722" t="s">
        <v>0</v>
      </c>
      <c r="LS5" s="349" t="s">
        <v>25</v>
      </c>
      <c r="LT5" s="71" t="s">
        <v>2</v>
      </c>
      <c r="LU5" s="350" t="s">
        <v>30</v>
      </c>
      <c r="LV5" s="71" t="s">
        <v>26</v>
      </c>
      <c r="LW5" s="666" t="s">
        <v>10</v>
      </c>
      <c r="LY5" s="589" t="s">
        <v>0</v>
      </c>
      <c r="LZ5" s="8" t="s">
        <v>25</v>
      </c>
      <c r="MA5" s="9" t="s">
        <v>2</v>
      </c>
      <c r="MB5" s="27" t="s">
        <v>30</v>
      </c>
      <c r="MC5" s="9" t="s">
        <v>26</v>
      </c>
      <c r="MD5" s="10" t="s">
        <v>10</v>
      </c>
      <c r="MF5" s="7" t="s">
        <v>0</v>
      </c>
      <c r="MG5" s="8" t="s">
        <v>25</v>
      </c>
      <c r="MH5" s="9" t="s">
        <v>2</v>
      </c>
      <c r="MI5" s="27" t="s">
        <v>30</v>
      </c>
      <c r="MJ5" s="9" t="s">
        <v>26</v>
      </c>
      <c r="MK5" s="10" t="s">
        <v>10</v>
      </c>
      <c r="MM5" s="7" t="s">
        <v>0</v>
      </c>
      <c r="MN5" s="8" t="s">
        <v>25</v>
      </c>
      <c r="MO5" s="9" t="s">
        <v>2</v>
      </c>
      <c r="MP5" s="27" t="s">
        <v>30</v>
      </c>
      <c r="MQ5" s="9" t="s">
        <v>26</v>
      </c>
      <c r="MR5" s="10" t="s">
        <v>10</v>
      </c>
      <c r="MT5" s="7" t="s">
        <v>0</v>
      </c>
      <c r="MU5" s="8" t="s">
        <v>25</v>
      </c>
      <c r="MV5" s="9" t="s">
        <v>2</v>
      </c>
      <c r="MW5" s="27" t="s">
        <v>30</v>
      </c>
      <c r="MX5" s="9" t="s">
        <v>26</v>
      </c>
      <c r="MY5" s="10" t="s">
        <v>10</v>
      </c>
      <c r="NA5" s="7" t="s">
        <v>0</v>
      </c>
      <c r="NB5" s="8" t="s">
        <v>25</v>
      </c>
      <c r="NC5" s="9" t="s">
        <v>2</v>
      </c>
      <c r="ND5" s="27" t="s">
        <v>30</v>
      </c>
      <c r="NE5" s="9" t="s">
        <v>26</v>
      </c>
      <c r="NF5" s="10" t="s">
        <v>10</v>
      </c>
      <c r="NH5" s="7" t="s">
        <v>0</v>
      </c>
      <c r="NI5" s="8" t="s">
        <v>25</v>
      </c>
      <c r="NJ5" s="9" t="s">
        <v>2</v>
      </c>
      <c r="NK5" s="27" t="s">
        <v>30</v>
      </c>
      <c r="NL5" s="9" t="s">
        <v>26</v>
      </c>
      <c r="NM5" s="10" t="s">
        <v>10</v>
      </c>
      <c r="NO5" s="7" t="s">
        <v>0</v>
      </c>
      <c r="NP5" s="8" t="s">
        <v>25</v>
      </c>
      <c r="NQ5" s="9" t="s">
        <v>2</v>
      </c>
      <c r="NR5" s="27" t="s">
        <v>30</v>
      </c>
      <c r="NS5" s="9" t="s">
        <v>26</v>
      </c>
      <c r="NT5" s="10" t="s">
        <v>10</v>
      </c>
      <c r="NV5" s="664" t="s">
        <v>0</v>
      </c>
      <c r="NW5" s="349" t="s">
        <v>25</v>
      </c>
      <c r="NX5" s="71" t="s">
        <v>2</v>
      </c>
      <c r="NY5" s="350" t="s">
        <v>30</v>
      </c>
      <c r="NZ5" s="71" t="s">
        <v>26</v>
      </c>
      <c r="OA5" s="666" t="s">
        <v>10</v>
      </c>
      <c r="OC5" s="7" t="s">
        <v>0</v>
      </c>
      <c r="OD5" s="8" t="s">
        <v>25</v>
      </c>
      <c r="OE5" s="9" t="s">
        <v>623</v>
      </c>
      <c r="OF5" s="27" t="s">
        <v>30</v>
      </c>
      <c r="OG5" s="9" t="s">
        <v>26</v>
      </c>
      <c r="OH5" s="10" t="s">
        <v>10</v>
      </c>
      <c r="OJ5" s="780" t="s">
        <v>0</v>
      </c>
      <c r="OK5" s="781" t="s">
        <v>25</v>
      </c>
      <c r="OL5" s="782" t="s">
        <v>623</v>
      </c>
      <c r="OM5" s="804" t="s">
        <v>30</v>
      </c>
      <c r="ON5" s="782" t="s">
        <v>26</v>
      </c>
      <c r="OO5" s="784" t="s">
        <v>10</v>
      </c>
      <c r="OQ5" s="664" t="s">
        <v>0</v>
      </c>
      <c r="OR5" s="349" t="s">
        <v>25</v>
      </c>
      <c r="OS5" s="71" t="s">
        <v>623</v>
      </c>
      <c r="OT5" s="350" t="s">
        <v>30</v>
      </c>
      <c r="OU5" s="71" t="s">
        <v>26</v>
      </c>
      <c r="OV5" s="666" t="s">
        <v>10</v>
      </c>
      <c r="OX5" s="7" t="s">
        <v>0</v>
      </c>
      <c r="OY5" s="8" t="s">
        <v>25</v>
      </c>
      <c r="OZ5" s="9" t="s">
        <v>623</v>
      </c>
      <c r="PA5" s="27" t="s">
        <v>30</v>
      </c>
      <c r="PB5" s="9" t="s">
        <v>26</v>
      </c>
      <c r="PC5" s="10" t="s">
        <v>10</v>
      </c>
      <c r="PE5" s="7" t="s">
        <v>0</v>
      </c>
      <c r="PF5" s="8" t="s">
        <v>25</v>
      </c>
      <c r="PG5" s="9" t="s">
        <v>2</v>
      </c>
      <c r="PH5" s="27" t="s">
        <v>30</v>
      </c>
      <c r="PI5" s="9" t="s">
        <v>26</v>
      </c>
      <c r="PJ5" s="10" t="s">
        <v>10</v>
      </c>
      <c r="PL5" s="7" t="s">
        <v>0</v>
      </c>
      <c r="PM5" s="8" t="s">
        <v>25</v>
      </c>
      <c r="PN5" s="9" t="s">
        <v>2</v>
      </c>
      <c r="PO5" s="27" t="s">
        <v>30</v>
      </c>
      <c r="PP5" s="9" t="s">
        <v>26</v>
      </c>
      <c r="PQ5" s="10" t="s">
        <v>10</v>
      </c>
      <c r="PS5" s="7" t="s">
        <v>0</v>
      </c>
      <c r="PT5" s="8" t="s">
        <v>25</v>
      </c>
      <c r="PU5" s="9" t="s">
        <v>2</v>
      </c>
      <c r="PV5" s="27" t="s">
        <v>30</v>
      </c>
      <c r="PW5" s="9" t="s">
        <v>26</v>
      </c>
      <c r="PX5" s="10" t="s">
        <v>10</v>
      </c>
      <c r="PZ5" s="7" t="s">
        <v>0</v>
      </c>
      <c r="QA5" s="8" t="s">
        <v>25</v>
      </c>
      <c r="QB5" s="9" t="s">
        <v>2</v>
      </c>
      <c r="QC5" s="27" t="s">
        <v>30</v>
      </c>
      <c r="QD5" s="9" t="s">
        <v>26</v>
      </c>
      <c r="QE5" s="10" t="s">
        <v>10</v>
      </c>
      <c r="QG5" s="7" t="s">
        <v>0</v>
      </c>
      <c r="QH5" s="8" t="s">
        <v>25</v>
      </c>
      <c r="QI5" s="9" t="s">
        <v>2</v>
      </c>
      <c r="QJ5" s="27" t="s">
        <v>30</v>
      </c>
      <c r="QK5" s="9" t="s">
        <v>26</v>
      </c>
      <c r="QL5" s="10" t="s">
        <v>10</v>
      </c>
      <c r="QN5" s="7" t="s">
        <v>0</v>
      </c>
      <c r="QO5" s="8" t="s">
        <v>25</v>
      </c>
      <c r="QP5" s="9" t="s">
        <v>2</v>
      </c>
      <c r="QQ5" s="27" t="s">
        <v>30</v>
      </c>
      <c r="QR5" s="9" t="s">
        <v>26</v>
      </c>
      <c r="QS5" s="10" t="s">
        <v>10</v>
      </c>
      <c r="QU5" s="7" t="s">
        <v>0</v>
      </c>
      <c r="QV5" s="8" t="s">
        <v>25</v>
      </c>
      <c r="QW5" s="9" t="s">
        <v>2</v>
      </c>
      <c r="QX5" s="27" t="s">
        <v>30</v>
      </c>
      <c r="QY5" s="9" t="s">
        <v>26</v>
      </c>
      <c r="QZ5" s="10" t="s">
        <v>10</v>
      </c>
      <c r="RB5" s="780" t="s">
        <v>0</v>
      </c>
      <c r="RC5" s="781" t="s">
        <v>25</v>
      </c>
      <c r="RD5" s="782" t="s">
        <v>2</v>
      </c>
      <c r="RE5" s="804" t="s">
        <v>30</v>
      </c>
      <c r="RF5" s="782" t="s">
        <v>26</v>
      </c>
      <c r="RG5" s="784" t="s">
        <v>10</v>
      </c>
      <c r="RI5" s="7" t="s">
        <v>0</v>
      </c>
      <c r="RJ5" s="8" t="s">
        <v>25</v>
      </c>
      <c r="RK5" s="9" t="s">
        <v>2</v>
      </c>
      <c r="RL5" s="27" t="s">
        <v>30</v>
      </c>
      <c r="RM5" s="9" t="s">
        <v>26</v>
      </c>
      <c r="RN5" s="10" t="s">
        <v>10</v>
      </c>
      <c r="RP5" s="7" t="s">
        <v>0</v>
      </c>
      <c r="RQ5" s="8" t="s">
        <v>25</v>
      </c>
      <c r="RR5" s="9" t="s">
        <v>2</v>
      </c>
      <c r="RS5" s="27" t="s">
        <v>30</v>
      </c>
      <c r="RT5" s="9" t="s">
        <v>26</v>
      </c>
      <c r="RU5" s="10" t="s">
        <v>10</v>
      </c>
      <c r="RW5" s="664" t="s">
        <v>0</v>
      </c>
      <c r="RX5" s="349" t="s">
        <v>25</v>
      </c>
      <c r="RY5" s="71" t="s">
        <v>2</v>
      </c>
      <c r="RZ5" s="768" t="s">
        <v>30</v>
      </c>
      <c r="SA5" s="71" t="s">
        <v>26</v>
      </c>
      <c r="SB5" s="666" t="s">
        <v>10</v>
      </c>
      <c r="SD5" s="664" t="s">
        <v>0</v>
      </c>
      <c r="SE5" s="8" t="s">
        <v>25</v>
      </c>
      <c r="SF5" s="9" t="s">
        <v>2</v>
      </c>
      <c r="SG5" s="27" t="s">
        <v>30</v>
      </c>
      <c r="SH5" s="9" t="s">
        <v>26</v>
      </c>
      <c r="SI5" s="10" t="s">
        <v>10</v>
      </c>
      <c r="SK5" s="664" t="s">
        <v>0</v>
      </c>
      <c r="SL5" s="349" t="s">
        <v>25</v>
      </c>
      <c r="SM5" s="71" t="s">
        <v>2</v>
      </c>
      <c r="SN5" s="350" t="s">
        <v>30</v>
      </c>
      <c r="SO5" s="71" t="s">
        <v>26</v>
      </c>
      <c r="SP5" s="666" t="s">
        <v>10</v>
      </c>
      <c r="SR5" s="7" t="s">
        <v>0</v>
      </c>
      <c r="SS5" s="8" t="s">
        <v>25</v>
      </c>
      <c r="ST5" s="9" t="s">
        <v>2</v>
      </c>
      <c r="SU5" s="27" t="s">
        <v>30</v>
      </c>
      <c r="SV5" s="9" t="s">
        <v>26</v>
      </c>
      <c r="SW5" s="10" t="s">
        <v>10</v>
      </c>
      <c r="SY5" s="529" t="s">
        <v>0</v>
      </c>
      <c r="SZ5" s="8" t="s">
        <v>25</v>
      </c>
      <c r="TA5" s="9" t="s">
        <v>2</v>
      </c>
      <c r="TB5" s="626" t="s">
        <v>30</v>
      </c>
      <c r="TC5" s="9" t="s">
        <v>26</v>
      </c>
      <c r="TD5" s="10" t="s">
        <v>10</v>
      </c>
      <c r="TF5" s="722" t="s">
        <v>0</v>
      </c>
      <c r="TG5" s="349" t="s">
        <v>25</v>
      </c>
      <c r="TH5" s="71" t="s">
        <v>2</v>
      </c>
      <c r="TI5" s="723" t="s">
        <v>30</v>
      </c>
      <c r="TJ5" s="71" t="s">
        <v>26</v>
      </c>
      <c r="TK5" s="666" t="s">
        <v>10</v>
      </c>
      <c r="TM5" s="828" t="s">
        <v>0</v>
      </c>
      <c r="TN5" s="781" t="s">
        <v>25</v>
      </c>
      <c r="TO5" s="782" t="s">
        <v>2</v>
      </c>
      <c r="TP5" s="829" t="s">
        <v>30</v>
      </c>
      <c r="TQ5" s="782" t="s">
        <v>26</v>
      </c>
      <c r="TR5" s="784" t="s">
        <v>10</v>
      </c>
      <c r="TT5" s="722" t="s">
        <v>0</v>
      </c>
      <c r="TU5" s="349" t="s">
        <v>25</v>
      </c>
      <c r="TV5" s="71" t="s">
        <v>2</v>
      </c>
      <c r="TW5" s="723" t="s">
        <v>30</v>
      </c>
      <c r="TX5" s="71" t="s">
        <v>26</v>
      </c>
      <c r="TY5" s="666" t="s">
        <v>10</v>
      </c>
      <c r="UA5" s="722" t="s">
        <v>0</v>
      </c>
      <c r="UB5" s="349" t="s">
        <v>25</v>
      </c>
      <c r="UC5" s="71" t="s">
        <v>2</v>
      </c>
      <c r="UD5" s="723" t="s">
        <v>30</v>
      </c>
      <c r="UE5" s="71" t="s">
        <v>26</v>
      </c>
      <c r="UF5" s="666" t="s">
        <v>10</v>
      </c>
      <c r="UH5" s="740" t="s">
        <v>0</v>
      </c>
      <c r="UI5" s="8" t="s">
        <v>25</v>
      </c>
      <c r="UJ5" s="9" t="s">
        <v>2</v>
      </c>
      <c r="UK5" s="27" t="s">
        <v>30</v>
      </c>
      <c r="UL5" s="9" t="s">
        <v>26</v>
      </c>
      <c r="UM5" s="10" t="s">
        <v>10</v>
      </c>
      <c r="UO5" s="532" t="s">
        <v>0</v>
      </c>
      <c r="UP5" s="8" t="s">
        <v>25</v>
      </c>
      <c r="UQ5" s="9" t="s">
        <v>2</v>
      </c>
      <c r="UR5" s="27" t="s">
        <v>30</v>
      </c>
      <c r="US5" s="9" t="s">
        <v>26</v>
      </c>
      <c r="UT5" s="10" t="s">
        <v>10</v>
      </c>
      <c r="UV5" s="7" t="s">
        <v>0</v>
      </c>
      <c r="UW5" s="8" t="s">
        <v>25</v>
      </c>
      <c r="UX5" s="9" t="s">
        <v>2</v>
      </c>
      <c r="UY5" s="27" t="s">
        <v>30</v>
      </c>
      <c r="UZ5" s="9" t="s">
        <v>26</v>
      </c>
      <c r="VA5" s="10" t="s">
        <v>10</v>
      </c>
      <c r="VC5" s="7" t="s">
        <v>0</v>
      </c>
      <c r="VD5" s="8" t="s">
        <v>25</v>
      </c>
      <c r="VE5" s="9" t="s">
        <v>2</v>
      </c>
      <c r="VF5" s="27" t="s">
        <v>30</v>
      </c>
      <c r="VG5" s="9" t="s">
        <v>26</v>
      </c>
      <c r="VH5" s="10" t="s">
        <v>10</v>
      </c>
      <c r="VJ5" s="664" t="s">
        <v>0</v>
      </c>
      <c r="VK5" s="349" t="s">
        <v>25</v>
      </c>
      <c r="VL5" s="71" t="s">
        <v>2</v>
      </c>
      <c r="VM5" s="350" t="s">
        <v>30</v>
      </c>
      <c r="VN5" s="71" t="s">
        <v>26</v>
      </c>
      <c r="VO5" s="666" t="s">
        <v>10</v>
      </c>
      <c r="VQ5" s="780" t="s">
        <v>0</v>
      </c>
      <c r="VR5" s="781" t="s">
        <v>25</v>
      </c>
      <c r="VS5" s="782" t="s">
        <v>2</v>
      </c>
      <c r="VT5" s="804" t="s">
        <v>30</v>
      </c>
      <c r="VU5" s="782" t="s">
        <v>26</v>
      </c>
      <c r="VV5" s="784" t="s">
        <v>10</v>
      </c>
      <c r="VX5" s="7" t="s">
        <v>0</v>
      </c>
      <c r="VY5" s="8" t="s">
        <v>25</v>
      </c>
      <c r="VZ5" s="9" t="s">
        <v>2</v>
      </c>
      <c r="WA5" s="27" t="s">
        <v>30</v>
      </c>
      <c r="WB5" s="9" t="s">
        <v>26</v>
      </c>
      <c r="WC5" s="10" t="s">
        <v>10</v>
      </c>
      <c r="WE5" s="664" t="s">
        <v>0</v>
      </c>
      <c r="WF5" s="349" t="s">
        <v>25</v>
      </c>
      <c r="WG5" s="71" t="s">
        <v>2</v>
      </c>
      <c r="WH5" s="350" t="s">
        <v>30</v>
      </c>
      <c r="WI5" s="71" t="s">
        <v>26</v>
      </c>
      <c r="WJ5" s="666" t="s">
        <v>10</v>
      </c>
      <c r="WL5" s="7" t="s">
        <v>0</v>
      </c>
      <c r="WM5" s="8" t="s">
        <v>25</v>
      </c>
      <c r="WN5" s="9" t="s">
        <v>2</v>
      </c>
      <c r="WO5" s="27" t="s">
        <v>30</v>
      </c>
      <c r="WP5" s="9" t="s">
        <v>26</v>
      </c>
      <c r="WQ5" s="10" t="s">
        <v>10</v>
      </c>
      <c r="WS5" s="7" t="s">
        <v>0</v>
      </c>
      <c r="WT5" s="8" t="s">
        <v>25</v>
      </c>
      <c r="WU5" s="9" t="s">
        <v>2</v>
      </c>
      <c r="WV5" s="27" t="s">
        <v>30</v>
      </c>
      <c r="WW5" s="9" t="s">
        <v>26</v>
      </c>
      <c r="WX5" s="10" t="s">
        <v>10</v>
      </c>
      <c r="WZ5" s="605" t="s">
        <v>0</v>
      </c>
      <c r="XA5" s="8" t="s">
        <v>25</v>
      </c>
      <c r="XB5" s="9" t="s">
        <v>2</v>
      </c>
      <c r="XC5" s="626" t="s">
        <v>30</v>
      </c>
      <c r="XD5" s="9" t="s">
        <v>26</v>
      </c>
      <c r="XE5" s="10" t="s">
        <v>10</v>
      </c>
      <c r="XG5" s="7" t="s">
        <v>0</v>
      </c>
      <c r="XH5" s="8" t="s">
        <v>25</v>
      </c>
      <c r="XI5" s="9" t="s">
        <v>2</v>
      </c>
      <c r="XJ5" s="27" t="s">
        <v>30</v>
      </c>
      <c r="XK5" s="9" t="s">
        <v>26</v>
      </c>
      <c r="XL5" s="10" t="s">
        <v>10</v>
      </c>
      <c r="XN5" s="532" t="s">
        <v>0</v>
      </c>
      <c r="XO5" s="8" t="s">
        <v>25</v>
      </c>
      <c r="XP5" s="9" t="s">
        <v>2</v>
      </c>
      <c r="XQ5" s="27" t="s">
        <v>30</v>
      </c>
      <c r="XR5" s="9" t="s">
        <v>26</v>
      </c>
      <c r="XS5" s="10" t="s">
        <v>10</v>
      </c>
      <c r="XU5" s="740" t="s">
        <v>0</v>
      </c>
      <c r="XV5" s="349" t="s">
        <v>25</v>
      </c>
      <c r="XW5" s="71" t="s">
        <v>2</v>
      </c>
      <c r="XX5" s="350" t="s">
        <v>30</v>
      </c>
      <c r="XY5" s="71" t="s">
        <v>26</v>
      </c>
      <c r="XZ5" s="666" t="s">
        <v>10</v>
      </c>
      <c r="YB5" s="529" t="s">
        <v>0</v>
      </c>
      <c r="YC5" s="8" t="s">
        <v>25</v>
      </c>
      <c r="YD5" s="9" t="s">
        <v>2</v>
      </c>
      <c r="YE5" s="27" t="s">
        <v>30</v>
      </c>
      <c r="YF5" s="9" t="s">
        <v>26</v>
      </c>
      <c r="YG5" s="10" t="s">
        <v>10</v>
      </c>
      <c r="YI5" s="828" t="s">
        <v>0</v>
      </c>
      <c r="YJ5" s="781" t="s">
        <v>25</v>
      </c>
      <c r="YK5" s="782" t="s">
        <v>2</v>
      </c>
      <c r="YL5" s="804" t="s">
        <v>30</v>
      </c>
      <c r="YM5" s="782" t="s">
        <v>26</v>
      </c>
      <c r="YN5" s="784" t="s">
        <v>10</v>
      </c>
      <c r="YP5" s="7" t="s">
        <v>0</v>
      </c>
      <c r="YQ5" s="8" t="s">
        <v>25</v>
      </c>
      <c r="YR5" s="9" t="s">
        <v>2</v>
      </c>
      <c r="YS5" s="27" t="s">
        <v>30</v>
      </c>
      <c r="YT5" s="9" t="s">
        <v>26</v>
      </c>
      <c r="YU5" s="10" t="s">
        <v>10</v>
      </c>
      <c r="YW5" s="7" t="s">
        <v>0</v>
      </c>
      <c r="YX5" s="8" t="s">
        <v>25</v>
      </c>
      <c r="YY5" s="9" t="s">
        <v>2</v>
      </c>
      <c r="YZ5" s="27" t="s">
        <v>30</v>
      </c>
      <c r="ZA5" s="9" t="s">
        <v>26</v>
      </c>
      <c r="ZB5" s="10" t="s">
        <v>10</v>
      </c>
      <c r="ZD5" s="7" t="s">
        <v>0</v>
      </c>
      <c r="ZE5" s="8" t="s">
        <v>25</v>
      </c>
      <c r="ZF5" s="9" t="s">
        <v>2</v>
      </c>
      <c r="ZG5" s="27" t="s">
        <v>30</v>
      </c>
      <c r="ZH5" s="9" t="s">
        <v>26</v>
      </c>
      <c r="ZI5" s="10" t="s">
        <v>10</v>
      </c>
      <c r="ZK5" s="7" t="s">
        <v>0</v>
      </c>
      <c r="ZL5" s="8" t="s">
        <v>25</v>
      </c>
      <c r="ZM5" s="9" t="s">
        <v>2</v>
      </c>
      <c r="ZN5" s="27" t="s">
        <v>30</v>
      </c>
      <c r="ZO5" s="9" t="s">
        <v>26</v>
      </c>
      <c r="ZP5" s="10" t="s">
        <v>10</v>
      </c>
      <c r="ZR5" s="664" t="s">
        <v>0</v>
      </c>
      <c r="ZS5" s="349" t="s">
        <v>25</v>
      </c>
      <c r="ZT5" s="71" t="s">
        <v>2</v>
      </c>
      <c r="ZU5" s="350" t="s">
        <v>30</v>
      </c>
      <c r="ZV5" s="71" t="s">
        <v>26</v>
      </c>
      <c r="ZW5" s="666" t="s">
        <v>10</v>
      </c>
      <c r="ZY5" s="780" t="s">
        <v>0</v>
      </c>
      <c r="ZZ5" s="781" t="s">
        <v>25</v>
      </c>
      <c r="AAA5" s="782" t="s">
        <v>2</v>
      </c>
      <c r="AAB5" s="804" t="s">
        <v>30</v>
      </c>
      <c r="AAC5" s="782" t="s">
        <v>26</v>
      </c>
      <c r="AAD5" s="784" t="s">
        <v>10</v>
      </c>
      <c r="AAF5" s="7" t="s">
        <v>0</v>
      </c>
      <c r="AAG5" s="8" t="s">
        <v>25</v>
      </c>
      <c r="AAH5" s="9" t="s">
        <v>2</v>
      </c>
      <c r="AAI5" s="27" t="s">
        <v>30</v>
      </c>
      <c r="AAJ5" s="9" t="s">
        <v>26</v>
      </c>
      <c r="AAK5" s="10" t="s">
        <v>10</v>
      </c>
      <c r="AAM5" s="7" t="s">
        <v>0</v>
      </c>
      <c r="AAN5" s="8" t="s">
        <v>25</v>
      </c>
      <c r="AAO5" s="9" t="s">
        <v>2</v>
      </c>
      <c r="AAP5" s="27" t="s">
        <v>30</v>
      </c>
      <c r="AAQ5" s="9" t="s">
        <v>26</v>
      </c>
      <c r="AAR5" s="10" t="s">
        <v>10</v>
      </c>
      <c r="AAT5" s="529" t="s">
        <v>0</v>
      </c>
      <c r="AAU5" s="8" t="s">
        <v>25</v>
      </c>
      <c r="AAV5" s="9" t="s">
        <v>2</v>
      </c>
      <c r="AAW5" s="547" t="s">
        <v>30</v>
      </c>
      <c r="AAX5" s="9" t="s">
        <v>26</v>
      </c>
      <c r="AAY5" s="10" t="s">
        <v>10</v>
      </c>
      <c r="ABA5" s="722" t="s">
        <v>0</v>
      </c>
      <c r="ABB5" s="349" t="s">
        <v>25</v>
      </c>
      <c r="ABC5" s="71" t="s">
        <v>2</v>
      </c>
      <c r="ABD5" s="726" t="s">
        <v>30</v>
      </c>
      <c r="ABE5" s="71" t="s">
        <v>26</v>
      </c>
      <c r="ABF5" s="666" t="s">
        <v>10</v>
      </c>
      <c r="ABH5" s="7" t="s">
        <v>0</v>
      </c>
      <c r="ABI5" s="8" t="s">
        <v>25</v>
      </c>
      <c r="ABJ5" s="9" t="s">
        <v>2</v>
      </c>
      <c r="ABK5" s="27" t="s">
        <v>30</v>
      </c>
      <c r="ABL5" s="9" t="s">
        <v>26</v>
      </c>
      <c r="ABM5" s="85" t="s">
        <v>10</v>
      </c>
      <c r="ABO5" s="7" t="s">
        <v>0</v>
      </c>
      <c r="ABP5" s="8" t="s">
        <v>25</v>
      </c>
      <c r="ABQ5" s="9" t="s">
        <v>2</v>
      </c>
      <c r="ABR5" s="27" t="s">
        <v>30</v>
      </c>
      <c r="ABS5" s="9" t="s">
        <v>26</v>
      </c>
      <c r="ABT5" s="85" t="s">
        <v>10</v>
      </c>
      <c r="ABV5" s="7" t="s">
        <v>0</v>
      </c>
      <c r="ABW5" s="8" t="s">
        <v>25</v>
      </c>
      <c r="ABX5" s="9" t="s">
        <v>2</v>
      </c>
      <c r="ABY5" s="27" t="s">
        <v>30</v>
      </c>
      <c r="ABZ5" s="9" t="s">
        <v>26</v>
      </c>
      <c r="ACA5" s="85" t="s">
        <v>10</v>
      </c>
      <c r="ACC5" s="7" t="s">
        <v>0</v>
      </c>
      <c r="ACD5" s="8" t="s">
        <v>25</v>
      </c>
      <c r="ACE5" s="9" t="s">
        <v>2</v>
      </c>
      <c r="ACF5" s="27" t="s">
        <v>30</v>
      </c>
      <c r="ACG5" s="9" t="s">
        <v>26</v>
      </c>
      <c r="ACH5" s="10" t="s">
        <v>10</v>
      </c>
      <c r="ACJ5" s="7" t="s">
        <v>0</v>
      </c>
      <c r="ACK5" s="8" t="s">
        <v>25</v>
      </c>
      <c r="ACL5" s="9" t="s">
        <v>2</v>
      </c>
      <c r="ACM5" s="27" t="s">
        <v>30</v>
      </c>
      <c r="ACN5" s="9" t="s">
        <v>26</v>
      </c>
      <c r="ACO5" s="10" t="s">
        <v>10</v>
      </c>
      <c r="ACQ5" s="7" t="s">
        <v>0</v>
      </c>
      <c r="ACR5" s="8" t="s">
        <v>25</v>
      </c>
      <c r="ACS5" s="9" t="s">
        <v>2</v>
      </c>
      <c r="ACT5" s="27" t="s">
        <v>30</v>
      </c>
      <c r="ACU5" s="9" t="s">
        <v>26</v>
      </c>
      <c r="ACV5" s="10" t="s">
        <v>10</v>
      </c>
      <c r="ACX5" s="7" t="s">
        <v>0</v>
      </c>
      <c r="ACY5" s="8" t="s">
        <v>25</v>
      </c>
      <c r="ACZ5" s="9" t="s">
        <v>2</v>
      </c>
      <c r="ADA5" s="27" t="s">
        <v>30</v>
      </c>
      <c r="ADB5" s="9" t="s">
        <v>26</v>
      </c>
      <c r="ADC5" s="10" t="s">
        <v>10</v>
      </c>
      <c r="ADE5" s="7" t="s">
        <v>0</v>
      </c>
      <c r="ADF5" s="8" t="s">
        <v>25</v>
      </c>
      <c r="ADG5" s="9" t="s">
        <v>2</v>
      </c>
      <c r="ADH5" s="27" t="s">
        <v>30</v>
      </c>
      <c r="ADI5" s="9" t="s">
        <v>26</v>
      </c>
      <c r="ADJ5" s="10" t="s">
        <v>10</v>
      </c>
      <c r="ADL5" s="705" t="s">
        <v>0</v>
      </c>
      <c r="ADM5" s="8" t="s">
        <v>25</v>
      </c>
      <c r="ADN5" s="9" t="s">
        <v>2</v>
      </c>
      <c r="ADO5" s="27" t="s">
        <v>30</v>
      </c>
      <c r="ADP5" s="9" t="s">
        <v>26</v>
      </c>
      <c r="ADQ5" s="10" t="s">
        <v>10</v>
      </c>
      <c r="ADS5" s="7" t="s">
        <v>0</v>
      </c>
      <c r="ADT5" s="8" t="s">
        <v>25</v>
      </c>
      <c r="ADU5" s="9" t="s">
        <v>2</v>
      </c>
      <c r="ADV5" s="27" t="s">
        <v>30</v>
      </c>
      <c r="ADW5" s="9" t="s">
        <v>26</v>
      </c>
      <c r="ADX5" s="10" t="s">
        <v>10</v>
      </c>
      <c r="ADZ5" s="7" t="s">
        <v>0</v>
      </c>
      <c r="AEA5" s="8" t="s">
        <v>25</v>
      </c>
      <c r="AEB5" s="9" t="s">
        <v>2</v>
      </c>
      <c r="AEC5" s="27" t="s">
        <v>30</v>
      </c>
      <c r="AED5" s="9" t="s">
        <v>26</v>
      </c>
      <c r="AEE5" s="10" t="s">
        <v>10</v>
      </c>
      <c r="AEG5" s="529" t="s">
        <v>0</v>
      </c>
      <c r="AEH5" s="8" t="s">
        <v>25</v>
      </c>
      <c r="AEI5" s="9" t="s">
        <v>2</v>
      </c>
      <c r="AEJ5" s="626" t="s">
        <v>30</v>
      </c>
      <c r="AEK5" s="9" t="s">
        <v>26</v>
      </c>
      <c r="AEL5" s="10" t="s">
        <v>10</v>
      </c>
      <c r="AEN5" s="722" t="s">
        <v>0</v>
      </c>
      <c r="AEO5" s="349" t="s">
        <v>25</v>
      </c>
      <c r="AEP5" s="71" t="s">
        <v>2</v>
      </c>
      <c r="AEQ5" s="723" t="s">
        <v>30</v>
      </c>
      <c r="AER5" s="71" t="s">
        <v>26</v>
      </c>
      <c r="AES5" s="666" t="s">
        <v>10</v>
      </c>
      <c r="AEU5" s="7" t="s">
        <v>0</v>
      </c>
      <c r="AEV5" s="8" t="s">
        <v>25</v>
      </c>
      <c r="AEW5" s="9" t="s">
        <v>2</v>
      </c>
      <c r="AEX5" s="27" t="s">
        <v>30</v>
      </c>
      <c r="AEY5" s="9" t="s">
        <v>26</v>
      </c>
      <c r="AEZ5" s="10" t="s">
        <v>10</v>
      </c>
      <c r="AFB5" s="7" t="s">
        <v>0</v>
      </c>
      <c r="AFC5" s="8" t="s">
        <v>25</v>
      </c>
      <c r="AFD5" s="9" t="s">
        <v>2</v>
      </c>
      <c r="AFE5" s="27" t="s">
        <v>30</v>
      </c>
      <c r="AFF5" s="9" t="s">
        <v>26</v>
      </c>
      <c r="AFG5" s="10" t="s">
        <v>10</v>
      </c>
      <c r="AFI5" s="664" t="s">
        <v>0</v>
      </c>
      <c r="AFJ5" s="349" t="s">
        <v>25</v>
      </c>
      <c r="AFK5" s="71" t="s">
        <v>2</v>
      </c>
      <c r="AFL5" s="350" t="s">
        <v>30</v>
      </c>
      <c r="AFM5" s="71" t="s">
        <v>26</v>
      </c>
      <c r="AFN5" s="666" t="s">
        <v>10</v>
      </c>
      <c r="AFP5" s="7" t="s">
        <v>0</v>
      </c>
      <c r="AFQ5" s="8" t="s">
        <v>25</v>
      </c>
      <c r="AFR5" s="9" t="s">
        <v>2</v>
      </c>
      <c r="AFS5" s="27" t="s">
        <v>30</v>
      </c>
      <c r="AFT5" s="9" t="s">
        <v>26</v>
      </c>
      <c r="AFU5" s="10" t="s">
        <v>10</v>
      </c>
      <c r="AFW5" s="7" t="s">
        <v>0</v>
      </c>
      <c r="AFX5" s="8" t="s">
        <v>25</v>
      </c>
      <c r="AFY5" s="9" t="s">
        <v>2</v>
      </c>
      <c r="AFZ5" s="27" t="s">
        <v>30</v>
      </c>
      <c r="AGA5" s="9" t="s">
        <v>26</v>
      </c>
      <c r="AGB5" s="10" t="s">
        <v>10</v>
      </c>
      <c r="AGD5" s="7" t="s">
        <v>0</v>
      </c>
      <c r="AGE5" s="8" t="s">
        <v>25</v>
      </c>
      <c r="AGF5" s="9" t="s">
        <v>2</v>
      </c>
      <c r="AGG5" s="27" t="s">
        <v>30</v>
      </c>
      <c r="AGH5" s="9" t="s">
        <v>26</v>
      </c>
      <c r="AGI5" s="10" t="s">
        <v>10</v>
      </c>
      <c r="AGK5" s="664" t="s">
        <v>0</v>
      </c>
      <c r="AGL5" s="349" t="s">
        <v>25</v>
      </c>
      <c r="AGM5" s="71" t="s">
        <v>2</v>
      </c>
      <c r="AGN5" s="350" t="s">
        <v>30</v>
      </c>
      <c r="AGO5" s="71" t="s">
        <v>26</v>
      </c>
      <c r="AGP5" s="666" t="s">
        <v>10</v>
      </c>
      <c r="AGR5" s="7" t="s">
        <v>0</v>
      </c>
      <c r="AGS5" s="8" t="s">
        <v>25</v>
      </c>
      <c r="AGT5" s="9" t="s">
        <v>2</v>
      </c>
      <c r="AGU5" s="27" t="s">
        <v>30</v>
      </c>
      <c r="AGV5" s="9" t="s">
        <v>26</v>
      </c>
      <c r="AGW5" s="10" t="s">
        <v>10</v>
      </c>
      <c r="AGY5" s="7" t="s">
        <v>0</v>
      </c>
      <c r="AGZ5" s="8" t="s">
        <v>25</v>
      </c>
      <c r="AHA5" s="9" t="s">
        <v>2</v>
      </c>
      <c r="AHB5" s="27" t="s">
        <v>30</v>
      </c>
      <c r="AHC5" s="9" t="s">
        <v>26</v>
      </c>
      <c r="AHD5" s="10" t="s">
        <v>10</v>
      </c>
      <c r="AHF5" s="7" t="s">
        <v>0</v>
      </c>
      <c r="AHG5" s="8" t="s">
        <v>25</v>
      </c>
      <c r="AHH5" s="9" t="s">
        <v>2</v>
      </c>
      <c r="AHI5" s="27" t="s">
        <v>30</v>
      </c>
      <c r="AHJ5" s="9" t="s">
        <v>26</v>
      </c>
      <c r="AHK5" s="10" t="s">
        <v>10</v>
      </c>
      <c r="AHM5" s="780" t="s">
        <v>0</v>
      </c>
      <c r="AHN5" s="781" t="s">
        <v>25</v>
      </c>
      <c r="AHO5" s="782" t="s">
        <v>2</v>
      </c>
      <c r="AHP5" s="804" t="s">
        <v>30</v>
      </c>
      <c r="AHQ5" s="782" t="s">
        <v>26</v>
      </c>
      <c r="AHR5" s="784" t="s">
        <v>10</v>
      </c>
      <c r="AHT5" s="7" t="s">
        <v>0</v>
      </c>
      <c r="AHU5" s="8" t="s">
        <v>25</v>
      </c>
      <c r="AHV5" s="9" t="s">
        <v>2</v>
      </c>
      <c r="AHW5" s="27" t="s">
        <v>30</v>
      </c>
      <c r="AHX5" s="9" t="s">
        <v>26</v>
      </c>
      <c r="AHY5" s="10" t="s">
        <v>10</v>
      </c>
      <c r="AIA5" s="780" t="s">
        <v>0</v>
      </c>
      <c r="AIB5" s="781" t="s">
        <v>25</v>
      </c>
      <c r="AIC5" s="782" t="s">
        <v>2</v>
      </c>
      <c r="AID5" s="804" t="s">
        <v>30</v>
      </c>
      <c r="AIE5" s="782" t="s">
        <v>26</v>
      </c>
      <c r="AIF5" s="784" t="s">
        <v>10</v>
      </c>
      <c r="AIH5" s="664" t="s">
        <v>0</v>
      </c>
      <c r="AII5" s="349" t="s">
        <v>25</v>
      </c>
      <c r="AIJ5" s="71" t="s">
        <v>2</v>
      </c>
      <c r="AIK5" s="350" t="s">
        <v>30</v>
      </c>
      <c r="AIL5" s="71" t="s">
        <v>26</v>
      </c>
      <c r="AIM5" s="666" t="s">
        <v>10</v>
      </c>
      <c r="AIO5" s="664" t="s">
        <v>0</v>
      </c>
      <c r="AIP5" s="349" t="s">
        <v>25</v>
      </c>
      <c r="AIQ5" s="71" t="s">
        <v>2</v>
      </c>
      <c r="AIR5" s="350" t="s">
        <v>30</v>
      </c>
      <c r="AIS5" s="71" t="s">
        <v>26</v>
      </c>
      <c r="AIT5" s="666" t="s">
        <v>10</v>
      </c>
      <c r="AIV5" s="7" t="s">
        <v>0</v>
      </c>
      <c r="AIW5" s="8" t="s">
        <v>25</v>
      </c>
      <c r="AIX5" s="9" t="s">
        <v>2</v>
      </c>
      <c r="AIY5" s="27" t="s">
        <v>30</v>
      </c>
      <c r="AIZ5" s="9" t="s">
        <v>26</v>
      </c>
      <c r="AJA5" s="10" t="s">
        <v>10</v>
      </c>
      <c r="AJC5" s="532" t="s">
        <v>0</v>
      </c>
      <c r="AJD5" s="8" t="s">
        <v>25</v>
      </c>
      <c r="AJE5" s="9" t="s">
        <v>2</v>
      </c>
      <c r="AJF5" s="547" t="s">
        <v>30</v>
      </c>
      <c r="AJG5" s="9" t="s">
        <v>26</v>
      </c>
      <c r="AJH5" s="10" t="s">
        <v>10</v>
      </c>
      <c r="AJJ5" s="532" t="s">
        <v>0</v>
      </c>
      <c r="AJK5" s="8" t="s">
        <v>25</v>
      </c>
      <c r="AJL5" s="9" t="s">
        <v>2</v>
      </c>
      <c r="AJM5" s="626" t="s">
        <v>30</v>
      </c>
      <c r="AJN5" s="9" t="s">
        <v>26</v>
      </c>
      <c r="AJO5" s="10" t="s">
        <v>10</v>
      </c>
      <c r="AJQ5" s="529" t="s">
        <v>0</v>
      </c>
      <c r="AJR5" s="8" t="s">
        <v>25</v>
      </c>
      <c r="AJS5" s="9" t="s">
        <v>2</v>
      </c>
      <c r="AJT5" s="547" t="s">
        <v>30</v>
      </c>
      <c r="AJU5" s="9" t="s">
        <v>26</v>
      </c>
      <c r="AJV5" s="10" t="s">
        <v>10</v>
      </c>
      <c r="AJX5" s="7" t="s">
        <v>0</v>
      </c>
      <c r="AJY5" s="8" t="s">
        <v>25</v>
      </c>
      <c r="AJZ5" s="9" t="s">
        <v>2</v>
      </c>
      <c r="AKA5" s="27" t="s">
        <v>30</v>
      </c>
      <c r="AKB5" s="9" t="s">
        <v>26</v>
      </c>
      <c r="AKC5" s="10" t="s">
        <v>10</v>
      </c>
      <c r="AKE5" s="664" t="s">
        <v>0</v>
      </c>
      <c r="AKF5" s="349" t="s">
        <v>25</v>
      </c>
      <c r="AKG5" s="71" t="s">
        <v>2</v>
      </c>
      <c r="AKH5" s="350" t="s">
        <v>30</v>
      </c>
      <c r="AKI5" s="71" t="s">
        <v>26</v>
      </c>
      <c r="AKJ5" s="666" t="s">
        <v>10</v>
      </c>
      <c r="AKL5" s="7" t="s">
        <v>0</v>
      </c>
      <c r="AKM5" s="8" t="s">
        <v>25</v>
      </c>
      <c r="AKN5" s="9" t="s">
        <v>2</v>
      </c>
      <c r="AKO5" s="27" t="s">
        <v>30</v>
      </c>
      <c r="AKP5" s="9" t="s">
        <v>26</v>
      </c>
      <c r="AKQ5" s="10" t="s">
        <v>10</v>
      </c>
      <c r="AKS5" s="664" t="s">
        <v>0</v>
      </c>
      <c r="AKT5" s="349" t="s">
        <v>25</v>
      </c>
      <c r="AKU5" s="71" t="s">
        <v>2</v>
      </c>
      <c r="AKV5" s="350" t="s">
        <v>30</v>
      </c>
      <c r="AKW5" s="71" t="s">
        <v>26</v>
      </c>
      <c r="AKX5" s="666" t="s">
        <v>10</v>
      </c>
      <c r="AKZ5" s="7" t="s">
        <v>0</v>
      </c>
      <c r="ALA5" s="8" t="s">
        <v>25</v>
      </c>
      <c r="ALB5" s="9" t="s">
        <v>2</v>
      </c>
      <c r="ALC5" s="27" t="s">
        <v>30</v>
      </c>
      <c r="ALD5" s="9" t="s">
        <v>26</v>
      </c>
      <c r="ALE5" s="10" t="s">
        <v>10</v>
      </c>
      <c r="ALG5" s="7" t="s">
        <v>0</v>
      </c>
      <c r="ALH5" s="8" t="s">
        <v>25</v>
      </c>
      <c r="ALI5" s="9" t="s">
        <v>2</v>
      </c>
      <c r="ALJ5" s="27" t="s">
        <v>30</v>
      </c>
      <c r="ALK5" s="9" t="s">
        <v>26</v>
      </c>
      <c r="ALL5" s="10" t="s">
        <v>10</v>
      </c>
      <c r="ALN5" s="7" t="s">
        <v>0</v>
      </c>
      <c r="ALO5" s="8" t="s">
        <v>25</v>
      </c>
      <c r="ALP5" s="9" t="s">
        <v>2</v>
      </c>
      <c r="ALQ5" s="27" t="s">
        <v>30</v>
      </c>
      <c r="ALR5" s="9" t="s">
        <v>26</v>
      </c>
      <c r="ALS5" s="10" t="s">
        <v>10</v>
      </c>
      <c r="ALU5" s="529" t="s">
        <v>0</v>
      </c>
      <c r="ALV5" s="8" t="s">
        <v>25</v>
      </c>
      <c r="ALW5" s="71" t="s">
        <v>2</v>
      </c>
      <c r="ALX5" s="723" t="s">
        <v>30</v>
      </c>
      <c r="ALY5" s="71" t="s">
        <v>26</v>
      </c>
      <c r="ALZ5" s="10" t="s">
        <v>10</v>
      </c>
      <c r="AMB5" s="7" t="s">
        <v>0</v>
      </c>
      <c r="AMC5" s="8" t="s">
        <v>25</v>
      </c>
      <c r="AMD5" s="9" t="s">
        <v>2</v>
      </c>
      <c r="AME5" s="27" t="s">
        <v>30</v>
      </c>
      <c r="AMF5" s="9" t="s">
        <v>26</v>
      </c>
      <c r="AMG5" s="10" t="s">
        <v>10</v>
      </c>
      <c r="AMI5" s="7" t="s">
        <v>0</v>
      </c>
      <c r="AMJ5" s="8" t="s">
        <v>25</v>
      </c>
      <c r="AMK5" s="9" t="s">
        <v>2</v>
      </c>
      <c r="AML5" s="27" t="s">
        <v>30</v>
      </c>
      <c r="AMM5" s="9" t="s">
        <v>26</v>
      </c>
      <c r="AMN5" s="10" t="s">
        <v>10</v>
      </c>
      <c r="AMP5" s="664" t="s">
        <v>0</v>
      </c>
      <c r="AMQ5" s="349" t="s">
        <v>25</v>
      </c>
      <c r="AMR5" s="71" t="s">
        <v>2</v>
      </c>
      <c r="AMS5" s="350" t="s">
        <v>30</v>
      </c>
      <c r="AMT5" s="71" t="s">
        <v>26</v>
      </c>
      <c r="AMU5" s="666" t="s">
        <v>10</v>
      </c>
      <c r="AMW5" s="7" t="s">
        <v>0</v>
      </c>
      <c r="AMX5" s="8" t="s">
        <v>25</v>
      </c>
      <c r="AMY5" s="9" t="s">
        <v>2</v>
      </c>
      <c r="AMZ5" s="27" t="s">
        <v>30</v>
      </c>
      <c r="ANA5" s="9" t="s">
        <v>26</v>
      </c>
      <c r="ANB5" s="10" t="s">
        <v>10</v>
      </c>
      <c r="AND5" s="7" t="s">
        <v>0</v>
      </c>
      <c r="ANE5" s="8" t="s">
        <v>25</v>
      </c>
      <c r="ANF5" s="9" t="s">
        <v>2</v>
      </c>
      <c r="ANG5" s="27" t="s">
        <v>30</v>
      </c>
      <c r="ANH5" s="9" t="s">
        <v>26</v>
      </c>
      <c r="ANI5" s="10" t="s">
        <v>10</v>
      </c>
      <c r="ANK5" s="7" t="s">
        <v>0</v>
      </c>
      <c r="ANL5" s="8" t="s">
        <v>25</v>
      </c>
      <c r="ANM5" s="9" t="s">
        <v>2</v>
      </c>
      <c r="ANN5" s="27" t="s">
        <v>30</v>
      </c>
      <c r="ANO5" s="9" t="s">
        <v>26</v>
      </c>
      <c r="ANP5" s="10" t="s">
        <v>10</v>
      </c>
      <c r="ANR5" s="7" t="s">
        <v>0</v>
      </c>
      <c r="ANS5" s="8" t="s">
        <v>25</v>
      </c>
      <c r="ANT5" s="9" t="s">
        <v>2</v>
      </c>
      <c r="ANU5" s="27" t="s">
        <v>30</v>
      </c>
      <c r="ANV5" s="9" t="s">
        <v>26</v>
      </c>
      <c r="ANW5" s="10" t="s">
        <v>10</v>
      </c>
      <c r="ANY5" s="7" t="s">
        <v>0</v>
      </c>
      <c r="ANZ5" s="8" t="s">
        <v>25</v>
      </c>
      <c r="AOA5" s="9" t="s">
        <v>2</v>
      </c>
      <c r="AOB5" s="27" t="s">
        <v>30</v>
      </c>
      <c r="AOC5" s="9" t="s">
        <v>26</v>
      </c>
      <c r="AOD5" s="10" t="s">
        <v>10</v>
      </c>
      <c r="AOF5" s="7" t="s">
        <v>0</v>
      </c>
      <c r="AOG5" s="8" t="s">
        <v>25</v>
      </c>
      <c r="AOH5" s="9" t="s">
        <v>2</v>
      </c>
      <c r="AOI5" s="27" t="s">
        <v>30</v>
      </c>
      <c r="AOJ5" s="9" t="s">
        <v>26</v>
      </c>
      <c r="AOK5" s="10" t="s">
        <v>10</v>
      </c>
      <c r="AOM5" s="664" t="s">
        <v>0</v>
      </c>
      <c r="AON5" s="349" t="s">
        <v>25</v>
      </c>
      <c r="AOO5" s="71" t="s">
        <v>2</v>
      </c>
      <c r="AOP5" s="350" t="s">
        <v>30</v>
      </c>
      <c r="AOQ5" s="71" t="s">
        <v>26</v>
      </c>
      <c r="AOR5" s="666" t="s">
        <v>10</v>
      </c>
      <c r="AOT5" s="7" t="s">
        <v>0</v>
      </c>
      <c r="AOU5" s="8" t="s">
        <v>25</v>
      </c>
      <c r="AOV5" s="9" t="s">
        <v>2</v>
      </c>
      <c r="AOW5" s="27" t="s">
        <v>30</v>
      </c>
      <c r="AOX5" s="9" t="s">
        <v>26</v>
      </c>
      <c r="AOY5" s="10" t="s">
        <v>10</v>
      </c>
      <c r="APA5" s="664" t="s">
        <v>0</v>
      </c>
      <c r="APB5" s="349" t="s">
        <v>25</v>
      </c>
      <c r="APC5" s="71" t="s">
        <v>2</v>
      </c>
      <c r="APD5" s="350" t="s">
        <v>30</v>
      </c>
      <c r="APE5" s="71" t="s">
        <v>26</v>
      </c>
      <c r="APF5" s="666" t="s">
        <v>10</v>
      </c>
      <c r="APH5" s="7" t="s">
        <v>0</v>
      </c>
      <c r="API5" s="8" t="s">
        <v>25</v>
      </c>
      <c r="APJ5" s="9" t="s">
        <v>2</v>
      </c>
      <c r="APK5" s="27" t="s">
        <v>30</v>
      </c>
      <c r="APL5" s="9" t="s">
        <v>26</v>
      </c>
      <c r="APM5" s="10" t="s">
        <v>10</v>
      </c>
      <c r="APO5" s="7" t="s">
        <v>0</v>
      </c>
      <c r="APP5" s="8" t="s">
        <v>25</v>
      </c>
      <c r="APQ5" s="9" t="s">
        <v>2</v>
      </c>
      <c r="APR5" s="27" t="s">
        <v>30</v>
      </c>
      <c r="APS5" s="9" t="s">
        <v>26</v>
      </c>
      <c r="APT5" s="10" t="s">
        <v>10</v>
      </c>
      <c r="APV5" s="7" t="s">
        <v>0</v>
      </c>
      <c r="APW5" s="8" t="s">
        <v>25</v>
      </c>
      <c r="APX5" s="9" t="s">
        <v>2</v>
      </c>
      <c r="APY5" s="27" t="s">
        <v>30</v>
      </c>
      <c r="APZ5" s="9" t="s">
        <v>26</v>
      </c>
      <c r="AQA5" s="10" t="s">
        <v>10</v>
      </c>
      <c r="AQC5" s="7" t="s">
        <v>0</v>
      </c>
      <c r="AQD5" s="8" t="s">
        <v>25</v>
      </c>
      <c r="AQE5" s="9" t="s">
        <v>2</v>
      </c>
      <c r="AQF5" s="27" t="s">
        <v>30</v>
      </c>
      <c r="AQG5" s="9" t="s">
        <v>26</v>
      </c>
      <c r="AQH5" s="10" t="s">
        <v>10</v>
      </c>
      <c r="AQJ5" s="780" t="s">
        <v>0</v>
      </c>
      <c r="AQK5" s="781" t="s">
        <v>25</v>
      </c>
      <c r="AQL5" s="782" t="s">
        <v>2</v>
      </c>
      <c r="AQM5" s="804" t="s">
        <v>30</v>
      </c>
      <c r="AQN5" s="782" t="s">
        <v>26</v>
      </c>
      <c r="AQO5" s="784" t="s">
        <v>10</v>
      </c>
      <c r="AQQ5" s="664" t="s">
        <v>0</v>
      </c>
      <c r="AQR5" s="349" t="s">
        <v>25</v>
      </c>
      <c r="AQS5" s="71" t="s">
        <v>2</v>
      </c>
      <c r="AQT5" s="350" t="s">
        <v>30</v>
      </c>
      <c r="AQU5" s="71" t="s">
        <v>26</v>
      </c>
      <c r="AQV5" s="666" t="s">
        <v>10</v>
      </c>
      <c r="AQX5" s="7" t="s">
        <v>0</v>
      </c>
      <c r="AQY5" s="8" t="s">
        <v>25</v>
      </c>
      <c r="AQZ5" s="9" t="s">
        <v>2</v>
      </c>
      <c r="ARA5" s="27" t="s">
        <v>30</v>
      </c>
      <c r="ARB5" s="9" t="s">
        <v>26</v>
      </c>
      <c r="ARC5" s="10" t="s">
        <v>10</v>
      </c>
      <c r="ARE5" s="7" t="s">
        <v>0</v>
      </c>
      <c r="ARF5" s="8" t="s">
        <v>25</v>
      </c>
      <c r="ARG5" s="9" t="s">
        <v>2</v>
      </c>
      <c r="ARH5" s="27" t="s">
        <v>30</v>
      </c>
      <c r="ARI5" s="9" t="s">
        <v>26</v>
      </c>
      <c r="ARJ5" s="10" t="s">
        <v>10</v>
      </c>
      <c r="ARL5" s="7" t="s">
        <v>0</v>
      </c>
      <c r="ARM5" s="8" t="s">
        <v>25</v>
      </c>
      <c r="ARN5" s="9" t="s">
        <v>2</v>
      </c>
      <c r="ARO5" s="27" t="s">
        <v>30</v>
      </c>
      <c r="ARP5" s="9" t="s">
        <v>26</v>
      </c>
      <c r="ARQ5" s="10" t="s">
        <v>10</v>
      </c>
      <c r="ARS5" s="664" t="s">
        <v>0</v>
      </c>
      <c r="ART5" s="349" t="s">
        <v>25</v>
      </c>
      <c r="ARU5" s="71" t="s">
        <v>2</v>
      </c>
      <c r="ARV5" s="350" t="s">
        <v>30</v>
      </c>
      <c r="ARW5" s="71" t="s">
        <v>26</v>
      </c>
      <c r="ARX5" s="666" t="s">
        <v>10</v>
      </c>
      <c r="ARZ5" s="664" t="s">
        <v>0</v>
      </c>
      <c r="ASA5" s="349" t="s">
        <v>25</v>
      </c>
      <c r="ASB5" s="71" t="s">
        <v>2</v>
      </c>
      <c r="ASC5" s="350" t="s">
        <v>30</v>
      </c>
      <c r="ASD5" s="71" t="s">
        <v>26</v>
      </c>
      <c r="ASE5" s="666" t="s">
        <v>10</v>
      </c>
      <c r="ASG5" s="7" t="s">
        <v>0</v>
      </c>
      <c r="ASH5" s="8" t="s">
        <v>25</v>
      </c>
      <c r="ASI5" s="9" t="s">
        <v>2</v>
      </c>
      <c r="ASJ5" s="27" t="s">
        <v>30</v>
      </c>
      <c r="ASK5" s="9" t="s">
        <v>26</v>
      </c>
      <c r="ASL5" s="10" t="s">
        <v>10</v>
      </c>
      <c r="ASN5" s="7" t="s">
        <v>0</v>
      </c>
      <c r="ASO5" s="8" t="s">
        <v>25</v>
      </c>
      <c r="ASP5" s="9" t="s">
        <v>2</v>
      </c>
      <c r="ASQ5" s="27" t="s">
        <v>30</v>
      </c>
      <c r="ASR5" s="9" t="s">
        <v>26</v>
      </c>
      <c r="ASS5" s="10" t="s">
        <v>10</v>
      </c>
      <c r="ASU5" s="7" t="s">
        <v>0</v>
      </c>
      <c r="ASV5" s="8" t="s">
        <v>25</v>
      </c>
      <c r="ASW5" s="9" t="s">
        <v>2</v>
      </c>
      <c r="ASX5" s="27" t="s">
        <v>30</v>
      </c>
      <c r="ASY5" s="9" t="s">
        <v>26</v>
      </c>
      <c r="ASZ5" s="10" t="s">
        <v>10</v>
      </c>
      <c r="ATB5" s="7" t="s">
        <v>0</v>
      </c>
      <c r="ATC5" s="8" t="s">
        <v>25</v>
      </c>
      <c r="ATD5" s="9" t="s">
        <v>2</v>
      </c>
      <c r="ATE5" s="27" t="s">
        <v>30</v>
      </c>
      <c r="ATF5" s="9" t="s">
        <v>26</v>
      </c>
      <c r="ATG5" s="10" t="s">
        <v>10</v>
      </c>
      <c r="ATI5" s="7" t="s">
        <v>0</v>
      </c>
      <c r="ATJ5" s="8" t="s">
        <v>25</v>
      </c>
      <c r="ATK5" s="9" t="s">
        <v>2</v>
      </c>
      <c r="ATL5" s="27" t="s">
        <v>30</v>
      </c>
      <c r="ATM5" s="9" t="s">
        <v>26</v>
      </c>
      <c r="ATN5" s="10" t="s">
        <v>10</v>
      </c>
      <c r="ATP5" s="7" t="s">
        <v>0</v>
      </c>
      <c r="ATQ5" s="8" t="s">
        <v>25</v>
      </c>
      <c r="ATR5" s="9" t="s">
        <v>2</v>
      </c>
      <c r="ATS5" s="27" t="s">
        <v>30</v>
      </c>
      <c r="ATT5" s="9" t="s">
        <v>26</v>
      </c>
      <c r="ATU5" s="10" t="s">
        <v>10</v>
      </c>
      <c r="ATW5" s="7" t="s">
        <v>0</v>
      </c>
      <c r="ATX5" s="8" t="s">
        <v>25</v>
      </c>
      <c r="ATY5" s="9" t="s">
        <v>2</v>
      </c>
      <c r="ATZ5" s="27" t="s">
        <v>30</v>
      </c>
      <c r="AUA5" s="9" t="s">
        <v>26</v>
      </c>
      <c r="AUB5" s="10" t="s">
        <v>10</v>
      </c>
      <c r="AUD5" s="7" t="s">
        <v>0</v>
      </c>
      <c r="AUE5" s="8" t="s">
        <v>25</v>
      </c>
      <c r="AUF5" s="9" t="s">
        <v>2</v>
      </c>
      <c r="AUG5" s="27" t="s">
        <v>30</v>
      </c>
      <c r="AUH5" s="9" t="s">
        <v>26</v>
      </c>
      <c r="AUI5" s="10" t="s">
        <v>10</v>
      </c>
      <c r="AUK5" s="780" t="s">
        <v>0</v>
      </c>
      <c r="AUL5" s="781" t="s">
        <v>25</v>
      </c>
      <c r="AUM5" s="782" t="s">
        <v>2</v>
      </c>
      <c r="AUN5" s="804" t="s">
        <v>30</v>
      </c>
      <c r="AUO5" s="782" t="s">
        <v>26</v>
      </c>
      <c r="AUP5" s="784" t="s">
        <v>10</v>
      </c>
      <c r="AUR5" s="7" t="s">
        <v>0</v>
      </c>
      <c r="AUS5" s="8" t="s">
        <v>25</v>
      </c>
      <c r="AUT5" s="9" t="s">
        <v>2</v>
      </c>
      <c r="AUU5" s="27" t="s">
        <v>30</v>
      </c>
      <c r="AUV5" s="9" t="s">
        <v>26</v>
      </c>
      <c r="AUW5" s="10" t="s">
        <v>10</v>
      </c>
      <c r="AUY5" s="7" t="s">
        <v>0</v>
      </c>
      <c r="AUZ5" s="8" t="s">
        <v>25</v>
      </c>
      <c r="AVA5" s="9" t="s">
        <v>2</v>
      </c>
      <c r="AVB5" s="27" t="s">
        <v>30</v>
      </c>
      <c r="AVC5" s="9" t="s">
        <v>26</v>
      </c>
      <c r="AVD5" s="10" t="s">
        <v>10</v>
      </c>
      <c r="AVF5" s="664" t="s">
        <v>0</v>
      </c>
      <c r="AVG5" s="349" t="s">
        <v>25</v>
      </c>
      <c r="AVH5" s="71" t="s">
        <v>2</v>
      </c>
      <c r="AVI5" s="350" t="s">
        <v>30</v>
      </c>
      <c r="AVJ5" s="71" t="s">
        <v>26</v>
      </c>
      <c r="AVK5" s="666" t="s">
        <v>10</v>
      </c>
      <c r="AVM5" s="664" t="s">
        <v>0</v>
      </c>
      <c r="AVN5" s="8" t="s">
        <v>25</v>
      </c>
      <c r="AVO5" s="9" t="s">
        <v>2</v>
      </c>
      <c r="AVP5" s="27" t="s">
        <v>30</v>
      </c>
      <c r="AVQ5" s="9" t="s">
        <v>26</v>
      </c>
      <c r="AVR5" s="10" t="s">
        <v>10</v>
      </c>
      <c r="AVT5" s="664" t="s">
        <v>0</v>
      </c>
      <c r="AVU5" s="349" t="s">
        <v>25</v>
      </c>
      <c r="AVV5" s="71" t="s">
        <v>2</v>
      </c>
      <c r="AVW5" s="350" t="s">
        <v>30</v>
      </c>
      <c r="AVX5" s="71" t="s">
        <v>26</v>
      </c>
      <c r="AVY5" s="666" t="s">
        <v>10</v>
      </c>
      <c r="AWA5" s="7" t="s">
        <v>0</v>
      </c>
      <c r="AWB5" s="8" t="s">
        <v>25</v>
      </c>
      <c r="AWC5" s="9" t="s">
        <v>2</v>
      </c>
      <c r="AWD5" s="27" t="s">
        <v>30</v>
      </c>
      <c r="AWE5" s="9" t="s">
        <v>26</v>
      </c>
      <c r="AWF5" s="10" t="s">
        <v>10</v>
      </c>
      <c r="AWH5" s="7" t="s">
        <v>0</v>
      </c>
      <c r="AWI5" s="8" t="s">
        <v>25</v>
      </c>
      <c r="AWJ5" s="9" t="s">
        <v>2</v>
      </c>
      <c r="AWK5" s="27" t="s">
        <v>30</v>
      </c>
      <c r="AWL5" s="9" t="s">
        <v>26</v>
      </c>
      <c r="AWM5" s="10" t="s">
        <v>10</v>
      </c>
      <c r="AWO5" s="7" t="s">
        <v>0</v>
      </c>
      <c r="AWP5" s="8" t="s">
        <v>25</v>
      </c>
      <c r="AWQ5" s="9" t="s">
        <v>2</v>
      </c>
      <c r="AWR5" s="27" t="s">
        <v>30</v>
      </c>
      <c r="AWS5" s="9" t="s">
        <v>26</v>
      </c>
      <c r="AWT5" s="10" t="s">
        <v>10</v>
      </c>
      <c r="AWV5" s="780" t="s">
        <v>0</v>
      </c>
      <c r="AWW5" s="781" t="s">
        <v>25</v>
      </c>
      <c r="AWX5" s="782" t="s">
        <v>2</v>
      </c>
      <c r="AWY5" s="804" t="s">
        <v>30</v>
      </c>
      <c r="AWZ5" s="782" t="s">
        <v>26</v>
      </c>
      <c r="AXA5" s="784" t="s">
        <v>10</v>
      </c>
      <c r="AXC5" s="7" t="s">
        <v>0</v>
      </c>
      <c r="AXD5" s="8" t="s">
        <v>25</v>
      </c>
      <c r="AXE5" s="9" t="s">
        <v>2</v>
      </c>
      <c r="AXF5" s="27" t="s">
        <v>30</v>
      </c>
      <c r="AXG5" s="9" t="s">
        <v>26</v>
      </c>
      <c r="AXH5" s="10" t="s">
        <v>10</v>
      </c>
    </row>
    <row r="6" spans="1:1309" ht="16.5" thickTop="1" thickBot="1" x14ac:dyDescent="0.3">
      <c r="A6" s="5"/>
      <c r="B6" s="2"/>
      <c r="C6" s="11"/>
      <c r="D6" s="5"/>
      <c r="E6" s="12"/>
      <c r="F6" s="15">
        <f>C6-E6</f>
        <v>0</v>
      </c>
      <c r="H6" s="99"/>
      <c r="I6" s="23"/>
      <c r="J6" s="24"/>
      <c r="K6" s="99"/>
      <c r="L6" s="25"/>
      <c r="M6" s="39">
        <f>J6-L6</f>
        <v>0</v>
      </c>
      <c r="O6" s="99"/>
      <c r="P6" s="23"/>
      <c r="Q6" s="24"/>
      <c r="R6" s="99"/>
      <c r="S6" s="25"/>
      <c r="T6" s="39">
        <f>Q6-S6</f>
        <v>0</v>
      </c>
      <c r="V6" s="99"/>
      <c r="W6" s="23"/>
      <c r="X6" s="24"/>
      <c r="Y6" s="99"/>
      <c r="Z6" s="25"/>
      <c r="AA6" s="39">
        <f>X6-Z6</f>
        <v>0</v>
      </c>
      <c r="AC6" s="99"/>
      <c r="AD6" s="23"/>
      <c r="AE6" s="24"/>
      <c r="AF6" s="99"/>
      <c r="AG6" s="25"/>
      <c r="AH6" s="39">
        <f>AE6-AG6</f>
        <v>0</v>
      </c>
      <c r="AJ6" s="99"/>
      <c r="AK6" s="23"/>
      <c r="AL6" s="24"/>
      <c r="AM6" s="99"/>
      <c r="AN6" s="25"/>
      <c r="AO6" s="39">
        <f>AL6-AN6</f>
        <v>0</v>
      </c>
      <c r="AR6" s="2"/>
      <c r="AS6" s="11"/>
      <c r="AT6" s="5"/>
      <c r="AU6" s="12"/>
      <c r="AV6" s="15">
        <f>AS6-AU6</f>
        <v>0</v>
      </c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419">
        <v>39701</v>
      </c>
      <c r="BM6" s="2" t="s">
        <v>48</v>
      </c>
      <c r="BN6" s="13">
        <v>3208.6</v>
      </c>
      <c r="BO6" s="5"/>
      <c r="BP6" s="12"/>
      <c r="BQ6" s="15">
        <f>BN6-BP6</f>
        <v>3208.6</v>
      </c>
      <c r="BS6" s="439"/>
      <c r="BT6" s="2"/>
      <c r="BU6" s="11"/>
      <c r="BV6" s="60"/>
      <c r="BW6" s="12"/>
      <c r="BX6" s="15">
        <f>BU6-BW6</f>
        <v>0</v>
      </c>
      <c r="BZ6" s="99"/>
      <c r="CA6" s="23"/>
      <c r="CB6" s="24"/>
      <c r="CC6" s="259"/>
      <c r="CD6" s="25"/>
      <c r="CE6" s="15">
        <f>CB6-CD6</f>
        <v>0</v>
      </c>
      <c r="CG6" s="437"/>
      <c r="CH6" s="23"/>
      <c r="CI6" s="24"/>
      <c r="CJ6" s="709"/>
      <c r="CK6" s="25"/>
      <c r="CL6" s="15">
        <f>CI6-CK6</f>
        <v>0</v>
      </c>
      <c r="CN6" s="99"/>
      <c r="CO6" s="23"/>
      <c r="CP6" s="24"/>
      <c r="CQ6" s="99"/>
      <c r="CR6" s="25"/>
      <c r="CS6" s="15">
        <f>CP6-CR6</f>
        <v>0</v>
      </c>
      <c r="CU6" s="99"/>
      <c r="CV6" s="23"/>
      <c r="CW6" s="24"/>
      <c r="CX6" s="99"/>
      <c r="CY6" s="25"/>
      <c r="CZ6" s="15">
        <f>CW6-CY6</f>
        <v>0</v>
      </c>
      <c r="DB6" s="5"/>
      <c r="DC6" s="2"/>
      <c r="DD6" s="11"/>
      <c r="DE6" s="64"/>
      <c r="DF6" s="12"/>
      <c r="DG6" s="15">
        <f>DD6-DF6</f>
        <v>0</v>
      </c>
      <c r="DI6" s="5"/>
      <c r="DJ6" s="2"/>
      <c r="DK6" s="11"/>
      <c r="DL6" s="64"/>
      <c r="DM6" s="12"/>
      <c r="DN6" s="15">
        <f>DK6-DM6</f>
        <v>0</v>
      </c>
      <c r="DP6" s="5"/>
      <c r="DQ6" s="2"/>
      <c r="DR6" s="11"/>
      <c r="DS6" s="64"/>
      <c r="DT6" s="12"/>
      <c r="DU6" s="15">
        <f>DR6-DT6</f>
        <v>0</v>
      </c>
      <c r="DW6" s="758"/>
      <c r="DX6" s="837"/>
      <c r="DY6" s="866"/>
      <c r="DZ6" s="758"/>
      <c r="EA6" s="867"/>
      <c r="EB6" s="868">
        <f>DY6-EA6</f>
        <v>0</v>
      </c>
      <c r="ED6" s="708"/>
      <c r="EE6" s="682"/>
      <c r="EF6" s="785"/>
      <c r="EG6" s="713"/>
      <c r="EH6" s="786"/>
      <c r="EI6" s="787">
        <f>EF6-EH6</f>
        <v>0</v>
      </c>
      <c r="EK6" s="5"/>
      <c r="EL6" s="2"/>
      <c r="EM6" s="11"/>
      <c r="EN6" s="64"/>
      <c r="EO6" s="12"/>
      <c r="EP6" s="15">
        <f>EM6-EO6</f>
        <v>0</v>
      </c>
      <c r="ER6" s="5"/>
      <c r="ES6" s="2"/>
      <c r="ET6" s="11"/>
      <c r="EU6" s="64"/>
      <c r="EV6" s="12"/>
      <c r="EW6" s="15">
        <f>ET6-EV6</f>
        <v>0</v>
      </c>
      <c r="EY6" s="1"/>
      <c r="EZ6" s="23"/>
      <c r="FA6" s="574"/>
      <c r="FB6" s="99"/>
      <c r="FC6" s="11"/>
      <c r="FD6" s="15">
        <v>0</v>
      </c>
      <c r="FF6" s="816"/>
      <c r="FG6" s="682"/>
      <c r="FH6" s="817"/>
      <c r="FI6" s="708"/>
      <c r="FJ6" s="785"/>
      <c r="FK6" s="787">
        <v>0</v>
      </c>
      <c r="FM6" s="5"/>
      <c r="FN6" s="2"/>
      <c r="FO6" s="11"/>
      <c r="FP6" s="64"/>
      <c r="FQ6" s="12"/>
      <c r="FR6" s="15">
        <f>FO6-FQ6</f>
        <v>0</v>
      </c>
      <c r="FT6" s="99"/>
      <c r="FU6" s="23"/>
      <c r="FV6" s="24"/>
      <c r="FW6" s="49"/>
      <c r="FX6" s="25"/>
      <c r="FY6" s="39">
        <f>FV6-FX6</f>
        <v>0</v>
      </c>
      <c r="GA6" s="5"/>
      <c r="GB6" s="2"/>
      <c r="GC6" s="11"/>
      <c r="GD6" s="64"/>
      <c r="GE6" s="12"/>
      <c r="GF6" s="15">
        <f>GC6-GE6</f>
        <v>0</v>
      </c>
      <c r="GH6" s="5"/>
      <c r="GI6" s="2"/>
      <c r="GJ6" s="11"/>
      <c r="GK6" s="64"/>
      <c r="GL6" s="12"/>
      <c r="GM6" s="15">
        <f>GJ6-GL6</f>
        <v>0</v>
      </c>
      <c r="GO6" s="5"/>
      <c r="GP6" s="2"/>
      <c r="GQ6" s="11"/>
      <c r="GR6" s="64"/>
      <c r="GS6" s="12"/>
      <c r="GT6" s="15">
        <f>GQ6-GS6</f>
        <v>0</v>
      </c>
      <c r="GV6" s="5"/>
      <c r="GW6" s="2"/>
      <c r="GX6" s="11"/>
      <c r="GY6" s="64"/>
      <c r="GZ6" s="12"/>
      <c r="HA6" s="15">
        <f>GX6-GZ6</f>
        <v>0</v>
      </c>
      <c r="HC6" s="5"/>
      <c r="HD6" s="2"/>
      <c r="HE6" s="11"/>
      <c r="HF6" s="64"/>
      <c r="HG6" s="12"/>
      <c r="HH6" s="15">
        <f>HE6-HG6</f>
        <v>0</v>
      </c>
      <c r="HJ6" s="5"/>
      <c r="HK6" s="2"/>
      <c r="HL6" s="11"/>
      <c r="HM6" s="64"/>
      <c r="HN6" s="12"/>
      <c r="HO6" s="15">
        <f>HL6-HN6</f>
        <v>0</v>
      </c>
      <c r="HQ6" s="5"/>
      <c r="HR6" s="2"/>
      <c r="HS6" s="11"/>
      <c r="HT6" s="64"/>
      <c r="HU6" s="12"/>
      <c r="HV6" s="15">
        <f>HS6-HU6</f>
        <v>0</v>
      </c>
      <c r="HX6" s="99"/>
      <c r="HY6" s="23"/>
      <c r="HZ6" s="24"/>
      <c r="IA6" s="49"/>
      <c r="IB6" s="25"/>
      <c r="IC6" s="39">
        <f>HZ6-IB6</f>
        <v>0</v>
      </c>
      <c r="IE6" s="99"/>
      <c r="IF6" s="23"/>
      <c r="IG6" s="24"/>
      <c r="IH6" s="99"/>
      <c r="II6" s="25"/>
      <c r="IJ6" s="15">
        <f>IG6-II6</f>
        <v>0</v>
      </c>
      <c r="IL6" s="99"/>
      <c r="IM6" s="23"/>
      <c r="IN6" s="24"/>
      <c r="IO6" s="99"/>
      <c r="IP6" s="25"/>
      <c r="IQ6" s="15">
        <f>IN6-IP6</f>
        <v>0</v>
      </c>
      <c r="IS6" s="99"/>
      <c r="IT6" s="23"/>
      <c r="IU6" s="24"/>
      <c r="IV6" s="99"/>
      <c r="IW6" s="25"/>
      <c r="IX6" s="15">
        <f>IU6-IW6</f>
        <v>0</v>
      </c>
      <c r="IZ6" s="5"/>
      <c r="JA6" s="2"/>
      <c r="JB6" s="11"/>
      <c r="JC6" s="5"/>
      <c r="JD6" s="12"/>
      <c r="JE6" s="15">
        <f>JB6-JD6</f>
        <v>0</v>
      </c>
      <c r="JG6" s="708"/>
      <c r="JH6" s="682"/>
      <c r="JI6" s="785"/>
      <c r="JJ6" s="708"/>
      <c r="JK6" s="786"/>
      <c r="JL6" s="787">
        <f>JI6-JK6</f>
        <v>0</v>
      </c>
      <c r="JN6" s="99"/>
      <c r="JO6" s="23"/>
      <c r="JP6" s="24"/>
      <c r="JQ6" s="99"/>
      <c r="JR6" s="25"/>
      <c r="JS6" s="39">
        <f>JP6-JR6</f>
        <v>0</v>
      </c>
      <c r="JU6" s="5"/>
      <c r="JV6" s="2"/>
      <c r="JW6" s="11"/>
      <c r="JX6" s="5"/>
      <c r="JY6" s="12"/>
      <c r="JZ6" s="15">
        <f>JW6-JY6</f>
        <v>0</v>
      </c>
      <c r="KB6" s="99"/>
      <c r="KC6" s="23"/>
      <c r="KD6" s="24"/>
      <c r="KE6" s="99"/>
      <c r="KF6" s="25"/>
      <c r="KG6" s="39">
        <f>KD6-KF6</f>
        <v>0</v>
      </c>
      <c r="KI6" s="99"/>
      <c r="KJ6" s="23"/>
      <c r="KK6" s="24"/>
      <c r="KL6" s="99"/>
      <c r="KM6" s="25"/>
      <c r="KN6" s="39">
        <f>KK6-KM6</f>
        <v>0</v>
      </c>
      <c r="KP6" s="5"/>
      <c r="KQ6" s="2"/>
      <c r="KR6" s="11"/>
      <c r="KS6" s="5"/>
      <c r="KT6" s="12"/>
      <c r="KU6" s="15">
        <f>KR6-KT6</f>
        <v>0</v>
      </c>
      <c r="KW6" s="5"/>
      <c r="KX6" s="2"/>
      <c r="KY6" s="11"/>
      <c r="KZ6" s="5"/>
      <c r="LA6" s="12"/>
      <c r="LB6" s="15">
        <f>KY6-LA6</f>
        <v>0</v>
      </c>
      <c r="LD6" s="5"/>
      <c r="LE6" s="2"/>
      <c r="LF6" s="11"/>
      <c r="LG6" s="5"/>
      <c r="LH6" s="12"/>
      <c r="LI6" s="15">
        <f>LF6-LH6</f>
        <v>0</v>
      </c>
      <c r="LK6" s="314"/>
      <c r="LL6" s="2"/>
      <c r="LM6" s="11"/>
      <c r="LN6" s="5"/>
      <c r="LO6" s="12"/>
      <c r="LP6" s="15">
        <f>LM6-LO6</f>
        <v>0</v>
      </c>
      <c r="LR6" s="315"/>
      <c r="LS6" s="23"/>
      <c r="LT6" s="24"/>
      <c r="LU6" s="99"/>
      <c r="LV6" s="25"/>
      <c r="LW6" s="39">
        <f>LT6-LV6</f>
        <v>0</v>
      </c>
      <c r="LY6" s="526"/>
      <c r="LZ6" s="2"/>
      <c r="MA6" s="11"/>
      <c r="MB6" s="5"/>
      <c r="MC6" s="12"/>
      <c r="MD6" s="15">
        <f>MA6-MC6</f>
        <v>0</v>
      </c>
      <c r="MF6" s="5"/>
      <c r="MG6" s="2"/>
      <c r="MH6" s="11"/>
      <c r="MI6" s="5"/>
      <c r="MJ6" s="12"/>
      <c r="MK6" s="15">
        <f>MH6-MJ6</f>
        <v>0</v>
      </c>
      <c r="MM6" s="5"/>
      <c r="MN6" s="2"/>
      <c r="MO6" s="11"/>
      <c r="MP6" s="5"/>
      <c r="MQ6" s="12"/>
      <c r="MR6" s="15">
        <f>MO6-MQ6</f>
        <v>0</v>
      </c>
      <c r="MT6" s="5"/>
      <c r="MU6" s="2"/>
      <c r="MV6" s="11"/>
      <c r="MW6" s="5"/>
      <c r="MX6" s="12"/>
      <c r="MY6" s="15">
        <f>MV6-MX6</f>
        <v>0</v>
      </c>
      <c r="NA6" s="5"/>
      <c r="NB6" s="2"/>
      <c r="NC6" s="11"/>
      <c r="ND6" s="5"/>
      <c r="NE6" s="12"/>
      <c r="NF6" s="15">
        <f>NC6-NE6</f>
        <v>0</v>
      </c>
      <c r="NH6" s="5"/>
      <c r="NI6" s="2"/>
      <c r="NJ6" s="11"/>
      <c r="NK6" s="5"/>
      <c r="NL6" s="12"/>
      <c r="NM6" s="15">
        <f>NJ6-NL6</f>
        <v>0</v>
      </c>
      <c r="NO6" s="5"/>
      <c r="NP6" s="2"/>
      <c r="NQ6" s="11"/>
      <c r="NR6" s="5"/>
      <c r="NS6" s="12"/>
      <c r="NT6" s="15">
        <f>NQ6-NS6</f>
        <v>0</v>
      </c>
      <c r="NV6" s="99"/>
      <c r="NW6" s="23"/>
      <c r="NX6" s="24"/>
      <c r="NY6" s="99"/>
      <c r="NZ6" s="25"/>
      <c r="OA6" s="39">
        <f>NX6-NZ6</f>
        <v>0</v>
      </c>
      <c r="OC6" s="5"/>
      <c r="OD6" s="2"/>
      <c r="OE6" s="11"/>
      <c r="OF6" s="5"/>
      <c r="OG6" s="12"/>
      <c r="OH6" s="15">
        <f>OE6-OG6</f>
        <v>0</v>
      </c>
      <c r="OJ6" s="708"/>
      <c r="OK6" s="682"/>
      <c r="OL6" s="785"/>
      <c r="OM6" s="708"/>
      <c r="ON6" s="786"/>
      <c r="OO6" s="787">
        <f>OL6-ON6</f>
        <v>0</v>
      </c>
      <c r="OQ6" s="99"/>
      <c r="OR6" s="23"/>
      <c r="OS6" s="24"/>
      <c r="OT6" s="99"/>
      <c r="OU6" s="25"/>
      <c r="OV6" s="39">
        <f>OS6-OU6</f>
        <v>0</v>
      </c>
      <c r="OX6" s="5"/>
      <c r="OY6" s="2"/>
      <c r="OZ6" s="11"/>
      <c r="PA6" s="5"/>
      <c r="PB6" s="12"/>
      <c r="PC6" s="15">
        <f>OZ6-PB6</f>
        <v>0</v>
      </c>
      <c r="PE6" s="5"/>
      <c r="PF6" s="2"/>
      <c r="PG6" s="11"/>
      <c r="PH6" s="99"/>
      <c r="PI6" s="12"/>
      <c r="PJ6" s="15">
        <f>PG6-PI6</f>
        <v>0</v>
      </c>
      <c r="PL6" s="5"/>
      <c r="PM6" s="2"/>
      <c r="PN6" s="11"/>
      <c r="PO6" s="99"/>
      <c r="PP6" s="12"/>
      <c r="PQ6" s="15">
        <f>PN6-PP6</f>
        <v>0</v>
      </c>
      <c r="PS6" s="5"/>
      <c r="PT6" s="2"/>
      <c r="PU6" s="11"/>
      <c r="PV6" s="99"/>
      <c r="PW6" s="12"/>
      <c r="PX6" s="15">
        <f>PU6-PW6</f>
        <v>0</v>
      </c>
      <c r="PZ6" s="5"/>
      <c r="QA6" s="2"/>
      <c r="QB6" s="11"/>
      <c r="QC6" s="99"/>
      <c r="QD6" s="12"/>
      <c r="QE6" s="15">
        <f>QB6-QD6</f>
        <v>0</v>
      </c>
      <c r="QG6" s="5"/>
      <c r="QH6" s="2"/>
      <c r="QI6" s="11"/>
      <c r="QJ6" s="99"/>
      <c r="QK6" s="12"/>
      <c r="QL6" s="15">
        <f>QI6-QK6</f>
        <v>0</v>
      </c>
      <c r="QN6" s="5"/>
      <c r="QO6" s="2"/>
      <c r="QP6" s="11"/>
      <c r="QQ6" s="99"/>
      <c r="QR6" s="12"/>
      <c r="QS6" s="15">
        <f>QP6-QR6</f>
        <v>0</v>
      </c>
      <c r="QU6" s="5"/>
      <c r="QV6" s="2"/>
      <c r="QW6" s="11"/>
      <c r="QX6" s="99"/>
      <c r="QY6" s="12"/>
      <c r="QZ6" s="15">
        <f>QW6-QY6</f>
        <v>0</v>
      </c>
      <c r="RB6" s="708"/>
      <c r="RC6" s="682"/>
      <c r="RD6" s="785"/>
      <c r="RE6" s="708"/>
      <c r="RF6" s="786"/>
      <c r="RG6" s="787">
        <f>RD6-RF6</f>
        <v>0</v>
      </c>
      <c r="RI6" s="5"/>
      <c r="RJ6" s="2"/>
      <c r="RK6" s="11"/>
      <c r="RL6" s="5"/>
      <c r="RM6" s="12"/>
      <c r="RN6" s="15">
        <f>RK6-RM6</f>
        <v>0</v>
      </c>
      <c r="RP6" s="5"/>
      <c r="RQ6" s="2"/>
      <c r="RR6" s="11"/>
      <c r="RS6" s="60"/>
      <c r="RT6" s="12"/>
      <c r="RU6" s="15">
        <f>RR6-RT6</f>
        <v>0</v>
      </c>
      <c r="RW6" s="99"/>
      <c r="RX6" s="23"/>
      <c r="RY6" s="24"/>
      <c r="RZ6" s="259"/>
      <c r="SA6" s="25"/>
      <c r="SB6" s="39">
        <f>RY6-SA6</f>
        <v>0</v>
      </c>
      <c r="SD6" s="99"/>
      <c r="SE6" s="2"/>
      <c r="SF6" s="11"/>
      <c r="SG6" s="60"/>
      <c r="SH6" s="12"/>
      <c r="SI6" s="15">
        <f>SF6-SH6</f>
        <v>0</v>
      </c>
      <c r="SK6" s="99"/>
      <c r="SL6" s="23"/>
      <c r="SM6" s="24"/>
      <c r="SN6" s="259"/>
      <c r="SO6" s="25"/>
      <c r="SP6" s="39">
        <f>SM6-SO6</f>
        <v>0</v>
      </c>
      <c r="SR6" s="592"/>
      <c r="SS6" s="2"/>
      <c r="ST6" s="11"/>
      <c r="SU6" s="60"/>
      <c r="SV6" s="12"/>
      <c r="SW6" s="15">
        <f>ST6-SV6</f>
        <v>0</v>
      </c>
      <c r="SY6" s="314"/>
      <c r="SZ6" s="2"/>
      <c r="TA6" s="11"/>
      <c r="TB6" s="530"/>
      <c r="TC6" s="12"/>
      <c r="TD6" s="15">
        <f>TA6-TC6</f>
        <v>0</v>
      </c>
      <c r="TF6" s="315"/>
      <c r="TG6" s="23"/>
      <c r="TH6" s="24"/>
      <c r="TI6" s="366"/>
      <c r="TJ6" s="25"/>
      <c r="TK6" s="39">
        <f>TH6-TJ6</f>
        <v>0</v>
      </c>
      <c r="TM6" s="826"/>
      <c r="TN6" s="682"/>
      <c r="TO6" s="785"/>
      <c r="TP6" s="662"/>
      <c r="TQ6" s="786"/>
      <c r="TR6" s="787">
        <f>TO6-TQ6</f>
        <v>0</v>
      </c>
      <c r="TT6" s="315"/>
      <c r="TU6" s="23"/>
      <c r="TV6" s="24"/>
      <c r="TW6" s="366"/>
      <c r="TX6" s="25"/>
      <c r="TY6" s="39">
        <f>TV6-TX6</f>
        <v>0</v>
      </c>
      <c r="UA6" s="315"/>
      <c r="UB6" s="23"/>
      <c r="UC6" s="24"/>
      <c r="UD6" s="366"/>
      <c r="UE6" s="25"/>
      <c r="UF6" s="39">
        <f>UC6-UE6</f>
        <v>0</v>
      </c>
      <c r="UH6" s="437"/>
      <c r="UI6" s="23"/>
      <c r="UJ6" s="22"/>
      <c r="UK6" s="99"/>
      <c r="UL6" s="25"/>
      <c r="UM6" s="124">
        <f>UJ6-UL6</f>
        <v>0</v>
      </c>
      <c r="UO6" s="591">
        <v>39717</v>
      </c>
      <c r="UP6" s="2" t="s">
        <v>57</v>
      </c>
      <c r="UQ6" s="13">
        <v>2880</v>
      </c>
      <c r="UR6" s="5">
        <v>39723</v>
      </c>
      <c r="US6" s="12">
        <v>2848</v>
      </c>
      <c r="UT6" s="86">
        <f>UQ6-US6</f>
        <v>32</v>
      </c>
      <c r="UV6" s="99"/>
      <c r="UW6" s="23"/>
      <c r="UX6" s="24"/>
      <c r="UY6" s="49"/>
      <c r="UZ6" s="25"/>
      <c r="VA6" s="15">
        <f>UX6-UZ6</f>
        <v>0</v>
      </c>
      <c r="VC6" s="99"/>
      <c r="VD6" s="23"/>
      <c r="VE6" s="24"/>
      <c r="VF6" s="49"/>
      <c r="VG6" s="25"/>
      <c r="VH6" s="15">
        <f>VE6-VG6</f>
        <v>0</v>
      </c>
      <c r="VJ6" s="99"/>
      <c r="VK6" s="23"/>
      <c r="VL6" s="24"/>
      <c r="VM6" s="49"/>
      <c r="VN6" s="25"/>
      <c r="VO6" s="39">
        <f>VL6-VN6</f>
        <v>0</v>
      </c>
      <c r="VQ6" s="708"/>
      <c r="VR6" s="682"/>
      <c r="VS6" s="785"/>
      <c r="VT6" s="713"/>
      <c r="VU6" s="786"/>
      <c r="VV6" s="787">
        <f>VS6-VU6</f>
        <v>0</v>
      </c>
      <c r="VX6" s="99"/>
      <c r="VY6" s="23"/>
      <c r="VZ6" s="24"/>
      <c r="WA6" s="49"/>
      <c r="WB6" s="25"/>
      <c r="WC6" s="15">
        <f>VZ6-WB6</f>
        <v>0</v>
      </c>
      <c r="WE6" s="99"/>
      <c r="WF6" s="23"/>
      <c r="WG6" s="24"/>
      <c r="WH6" s="49"/>
      <c r="WI6" s="25"/>
      <c r="WJ6" s="39">
        <f>WG6-WI6</f>
        <v>0</v>
      </c>
      <c r="WL6" s="99"/>
      <c r="WM6" s="23"/>
      <c r="WN6" s="24"/>
      <c r="WO6" s="49"/>
      <c r="WP6" s="25"/>
      <c r="WQ6" s="15">
        <f>WN6-WP6</f>
        <v>0</v>
      </c>
      <c r="WS6" s="5"/>
      <c r="WT6" s="2"/>
      <c r="WU6" s="11"/>
      <c r="WV6" s="49"/>
      <c r="WW6" s="12"/>
      <c r="WX6" s="15">
        <f>WU6-WW6</f>
        <v>0</v>
      </c>
      <c r="XB6" s="11"/>
      <c r="XC6" s="314"/>
      <c r="XD6" s="12"/>
      <c r="XE6" s="15">
        <f>XB6-XD6</f>
        <v>0</v>
      </c>
      <c r="XG6" s="5"/>
      <c r="XH6" s="2"/>
      <c r="XI6" s="11"/>
      <c r="XJ6" s="5"/>
      <c r="XK6" s="12"/>
      <c r="XL6" s="15">
        <f>XI6-XK6</f>
        <v>0</v>
      </c>
      <c r="XN6" s="439"/>
      <c r="XO6" s="101"/>
      <c r="XP6" s="11"/>
      <c r="XQ6" s="5"/>
      <c r="XR6" s="12"/>
      <c r="XS6" s="15">
        <f>XP6-XR6</f>
        <v>0</v>
      </c>
      <c r="XU6" s="437"/>
      <c r="XV6" s="216"/>
      <c r="XW6" s="24"/>
      <c r="XX6" s="99"/>
      <c r="XY6" s="25"/>
      <c r="XZ6" s="39">
        <f>XW6-XY6</f>
        <v>0</v>
      </c>
      <c r="YB6" s="314"/>
      <c r="YC6" s="2"/>
      <c r="YD6" s="11"/>
      <c r="YE6" s="5"/>
      <c r="YF6" s="12"/>
      <c r="YG6" s="15">
        <f>YD6-YF6</f>
        <v>0</v>
      </c>
      <c r="YI6" s="826"/>
      <c r="YJ6" s="682"/>
      <c r="YK6" s="785"/>
      <c r="YL6" s="708"/>
      <c r="YM6" s="786"/>
      <c r="YN6" s="787">
        <f>YK6-YM6</f>
        <v>0</v>
      </c>
      <c r="YP6" s="5"/>
      <c r="YQ6" s="2"/>
      <c r="YR6" s="3"/>
      <c r="YS6" s="60"/>
      <c r="YT6" s="12"/>
      <c r="YU6" s="15">
        <f>YR6-YT6</f>
        <v>0</v>
      </c>
      <c r="YW6" s="5"/>
      <c r="YX6" s="2"/>
      <c r="YY6" s="3"/>
      <c r="YZ6" s="60"/>
      <c r="ZA6" s="12"/>
      <c r="ZB6" s="15">
        <f>YY6-ZA6</f>
        <v>0</v>
      </c>
      <c r="ZD6" s="5"/>
      <c r="ZE6" s="2"/>
      <c r="ZF6" s="3"/>
      <c r="ZG6" s="60"/>
      <c r="ZH6" s="12"/>
      <c r="ZI6" s="15">
        <f>ZF6-ZH6</f>
        <v>0</v>
      </c>
      <c r="ZK6" s="5"/>
      <c r="ZL6" s="2"/>
      <c r="ZM6" s="3"/>
      <c r="ZN6" s="60"/>
      <c r="ZO6" s="12"/>
      <c r="ZP6" s="15">
        <f>ZM6-ZO6</f>
        <v>0</v>
      </c>
      <c r="ZR6" s="99"/>
      <c r="ZS6" s="23"/>
      <c r="ZT6" s="38"/>
      <c r="ZU6" s="259"/>
      <c r="ZV6" s="25"/>
      <c r="ZW6" s="39">
        <f>ZT6-ZV6</f>
        <v>0</v>
      </c>
      <c r="ZY6" s="708"/>
      <c r="ZZ6" s="682"/>
      <c r="AAA6" s="791"/>
      <c r="AAB6" s="833"/>
      <c r="AAC6" s="786"/>
      <c r="AAD6" s="787">
        <f>AAA6-AAC6</f>
        <v>0</v>
      </c>
      <c r="AAF6" s="5"/>
      <c r="AAG6" s="2"/>
      <c r="AAH6" s="3"/>
      <c r="AAI6" s="60"/>
      <c r="AAJ6" s="12"/>
      <c r="AAK6" s="15">
        <f>AAH6-AAJ6</f>
        <v>0</v>
      </c>
      <c r="AAM6" s="5"/>
      <c r="AAN6" s="2"/>
      <c r="AAO6" s="11"/>
      <c r="AAP6" s="99"/>
      <c r="AAQ6" s="12"/>
      <c r="AAR6" s="15">
        <f>AAO6-AAQ6</f>
        <v>0</v>
      </c>
      <c r="AAT6" s="537"/>
      <c r="AAU6" s="23"/>
      <c r="AAV6" s="24"/>
      <c r="AAW6" s="437"/>
      <c r="AAX6" s="25"/>
      <c r="AAY6" s="39">
        <f>AAV6-AAX6</f>
        <v>0</v>
      </c>
      <c r="ABA6" s="537"/>
      <c r="ABB6" s="23"/>
      <c r="ABC6" s="24"/>
      <c r="ABE6" s="25"/>
      <c r="ABF6" s="39">
        <f>ABC6-ABE6</f>
        <v>0</v>
      </c>
      <c r="ABH6" s="5"/>
      <c r="ABI6" s="2"/>
      <c r="ABJ6" s="11"/>
      <c r="ABK6" s="5"/>
      <c r="ABL6" s="12"/>
      <c r="ABM6" s="15">
        <f>ABJ6-ABL6</f>
        <v>0</v>
      </c>
      <c r="ABO6" s="5"/>
      <c r="ABP6" s="2"/>
      <c r="ABQ6" s="11"/>
      <c r="ABR6" s="5"/>
      <c r="ABS6" s="12"/>
      <c r="ABT6" s="15">
        <f>ABQ6-ABS6</f>
        <v>0</v>
      </c>
      <c r="ABV6" s="5"/>
      <c r="ABW6" s="2"/>
      <c r="ABX6" s="11"/>
      <c r="ABY6" s="5"/>
      <c r="ABZ6" s="12"/>
      <c r="ACA6" s="15">
        <f>ABX6-ABZ6</f>
        <v>0</v>
      </c>
      <c r="ACC6" s="5"/>
      <c r="ACD6" s="2"/>
      <c r="ACE6" s="11"/>
      <c r="ACF6" s="5"/>
      <c r="ACG6" s="12"/>
      <c r="ACH6" s="15">
        <f>ACE6-ACG6</f>
        <v>0</v>
      </c>
      <c r="ACJ6" s="99"/>
      <c r="ACK6" s="68"/>
      <c r="ACL6" s="26"/>
      <c r="ACM6" s="99"/>
      <c r="ACN6" s="26"/>
      <c r="ACO6" s="15">
        <f>ACL6-ACN6</f>
        <v>0</v>
      </c>
      <c r="ACQ6" s="99"/>
      <c r="ACR6" s="68"/>
      <c r="ACS6" s="26"/>
      <c r="ACT6" s="99"/>
      <c r="ACU6" s="26"/>
      <c r="ACV6" s="15">
        <f>ACS6-ACU6</f>
        <v>0</v>
      </c>
      <c r="ACX6" s="5"/>
      <c r="ACY6" s="2"/>
      <c r="ACZ6" s="11"/>
      <c r="ADA6" s="5"/>
      <c r="ADB6" s="12"/>
      <c r="ADC6" s="15">
        <f>ACZ6-ADB6</f>
        <v>0</v>
      </c>
      <c r="ADE6" s="5"/>
      <c r="ADF6" s="2"/>
      <c r="ADG6" s="11"/>
      <c r="ADH6" s="5"/>
      <c r="ADI6" s="12"/>
      <c r="ADJ6" s="15">
        <f>ADG6-ADI6</f>
        <v>0</v>
      </c>
      <c r="ADL6" s="417"/>
      <c r="ADM6" s="2"/>
      <c r="ADN6" s="11"/>
      <c r="ADO6" s="5"/>
      <c r="ADP6" s="12"/>
      <c r="ADQ6" s="15">
        <f>ADN6-ADP6</f>
        <v>0</v>
      </c>
      <c r="ADS6" s="99"/>
      <c r="ADT6" s="23"/>
      <c r="ADU6" s="24"/>
      <c r="ADV6" s="99"/>
      <c r="ADW6" s="25"/>
      <c r="ADX6" s="15">
        <f>ADU6-ADW6</f>
        <v>0</v>
      </c>
      <c r="ADZ6" s="99"/>
      <c r="AEA6" s="23"/>
      <c r="AEB6" s="24"/>
      <c r="AEC6" s="99"/>
      <c r="AED6" s="25"/>
      <c r="AEE6" s="15">
        <f>AEB6-AED6</f>
        <v>0</v>
      </c>
      <c r="AEG6" s="315"/>
      <c r="AEH6" s="23"/>
      <c r="AEI6" s="24"/>
      <c r="AEJ6" s="315"/>
      <c r="AEK6" s="25"/>
      <c r="AEL6" s="15">
        <f>AEI6-AEK6</f>
        <v>0</v>
      </c>
      <c r="AEN6" s="315"/>
      <c r="AEO6" s="23"/>
      <c r="AEP6" s="24"/>
      <c r="AEQ6" s="315"/>
      <c r="AER6" s="25"/>
      <c r="AES6" s="39">
        <f>AEP6-AER6</f>
        <v>0</v>
      </c>
      <c r="AEU6" s="99"/>
      <c r="AEV6" s="23"/>
      <c r="AEW6" s="24"/>
      <c r="AEX6" s="99"/>
      <c r="AEY6" s="25"/>
      <c r="AEZ6" s="15">
        <f>AEW6-AEY6</f>
        <v>0</v>
      </c>
      <c r="AFB6" s="5"/>
      <c r="AFD6" s="11"/>
      <c r="AFE6" s="49"/>
      <c r="AFF6" s="12"/>
      <c r="AFG6" s="15">
        <f>AFD6-AFF6</f>
        <v>0</v>
      </c>
      <c r="AFI6" s="99"/>
      <c r="AFK6" s="24"/>
      <c r="AFL6" s="49"/>
      <c r="AFM6" s="25"/>
      <c r="AFN6" s="39">
        <f>AFK6-AFM6</f>
        <v>0</v>
      </c>
      <c r="AFP6" s="5"/>
      <c r="AFQ6" s="2"/>
      <c r="AFR6" s="11"/>
      <c r="AFS6" s="259"/>
      <c r="AFT6" s="12"/>
      <c r="AFU6" s="15">
        <f>AFR6-AFT6</f>
        <v>0</v>
      </c>
      <c r="AFW6" s="5"/>
      <c r="AFX6" s="2"/>
      <c r="AFY6" s="11"/>
      <c r="AFZ6" s="99"/>
      <c r="AGA6" s="12"/>
      <c r="AGB6" s="15">
        <f>AFY6-AGA6</f>
        <v>0</v>
      </c>
      <c r="AGD6" s="5"/>
      <c r="AGE6" s="2"/>
      <c r="AGF6" s="11"/>
      <c r="AGG6" s="99"/>
      <c r="AGH6" s="12"/>
      <c r="AGI6" s="15">
        <f>AGF6-AGH6</f>
        <v>0</v>
      </c>
      <c r="AGK6" s="99"/>
      <c r="AGL6" s="23"/>
      <c r="AGM6" s="24"/>
      <c r="AGN6" s="99"/>
      <c r="AGO6" s="25"/>
      <c r="AGP6" s="39">
        <f>AGM6-AGO6</f>
        <v>0</v>
      </c>
      <c r="AGR6" s="5"/>
      <c r="AGS6" s="2"/>
      <c r="AGT6" s="11"/>
      <c r="AGU6" s="49"/>
      <c r="AGV6" s="12"/>
      <c r="AGW6" s="15">
        <f>AGT6-AGV6</f>
        <v>0</v>
      </c>
      <c r="AGY6" s="5"/>
      <c r="AGZ6" s="2"/>
      <c r="AHA6" s="11"/>
      <c r="AHB6" s="5"/>
      <c r="AHC6" s="12"/>
      <c r="AHD6" s="15">
        <f>AHA6-AHC6</f>
        <v>0</v>
      </c>
      <c r="AHF6" s="99"/>
      <c r="AHG6" s="23"/>
      <c r="AHH6" s="24"/>
      <c r="AHI6" s="99"/>
      <c r="AHJ6" s="25"/>
      <c r="AHK6" s="15">
        <f>AHH6-AHJ6</f>
        <v>0</v>
      </c>
      <c r="AHM6" s="708"/>
      <c r="AHN6" s="682"/>
      <c r="AHO6" s="785"/>
      <c r="AHP6" s="708"/>
      <c r="AHQ6" s="786"/>
      <c r="AHR6" s="787">
        <f>AHO6-AHQ6</f>
        <v>0</v>
      </c>
      <c r="AHT6" s="5"/>
      <c r="AHU6" s="2"/>
      <c r="AHV6" s="11"/>
      <c r="AHW6" s="5"/>
      <c r="AHX6" s="12"/>
      <c r="AHY6" s="39">
        <f>AHV6-AHX6</f>
        <v>0</v>
      </c>
      <c r="AIA6" s="708"/>
      <c r="AIB6" s="682"/>
      <c r="AIC6" s="785"/>
      <c r="AID6" s="708"/>
      <c r="AIE6" s="786"/>
      <c r="AIF6" s="787">
        <f>AIC6-AIE6</f>
        <v>0</v>
      </c>
      <c r="AIH6" s="99"/>
      <c r="AII6" s="23"/>
      <c r="AIJ6" s="24"/>
      <c r="AIK6" s="99"/>
      <c r="AIL6" s="25"/>
      <c r="AIM6" s="39">
        <f>AIJ6-AIL6</f>
        <v>0</v>
      </c>
      <c r="AIO6" s="99"/>
      <c r="AIP6" s="23"/>
      <c r="AIQ6" s="24"/>
      <c r="AIR6" s="99"/>
      <c r="AIS6" s="25"/>
      <c r="AIT6" s="39">
        <f>AIQ6-AIS6</f>
        <v>0</v>
      </c>
      <c r="AIV6" s="5"/>
      <c r="AIW6" s="2"/>
      <c r="AIX6" s="11"/>
      <c r="AIY6" s="5"/>
      <c r="AIZ6" s="12"/>
      <c r="AJA6" s="39">
        <f>AIX6-AIZ6</f>
        <v>0</v>
      </c>
      <c r="AJC6" s="439"/>
      <c r="AJD6" s="2"/>
      <c r="AJE6" s="11"/>
      <c r="AJF6" s="439"/>
      <c r="AJG6" s="12"/>
      <c r="AJH6" s="39">
        <f>AJE6-AJG6</f>
        <v>0</v>
      </c>
      <c r="AJJ6" s="439"/>
      <c r="AJL6" s="13"/>
      <c r="AJM6" s="315"/>
      <c r="AJN6" s="12"/>
      <c r="AJO6" s="15">
        <f>AJL6-AJN6</f>
        <v>0</v>
      </c>
      <c r="AJQ6" s="314"/>
      <c r="AJR6" s="2"/>
      <c r="AJS6" s="11"/>
      <c r="AJT6" s="439"/>
      <c r="AJU6" s="12"/>
      <c r="AJV6" s="39">
        <f>AJS6-AJU6</f>
        <v>0</v>
      </c>
      <c r="AJX6" s="5"/>
      <c r="AJY6" s="2"/>
      <c r="AJZ6" s="11"/>
      <c r="AKA6" s="5"/>
      <c r="AKB6" s="12"/>
      <c r="AKC6" s="39">
        <f>AJZ6-AKB6</f>
        <v>0</v>
      </c>
      <c r="AKE6" s="99"/>
      <c r="AKF6" s="23"/>
      <c r="AKG6" s="24"/>
      <c r="AKH6" s="99"/>
      <c r="AKI6" s="25"/>
      <c r="AKJ6" s="39">
        <f>AKG6-AKI6</f>
        <v>0</v>
      </c>
      <c r="AKL6" s="5"/>
      <c r="AKM6" s="2"/>
      <c r="AKN6" s="11"/>
      <c r="AKO6" s="5"/>
      <c r="AKP6" s="12"/>
      <c r="AKQ6" s="39">
        <f>AKN6-AKP6</f>
        <v>0</v>
      </c>
      <c r="AKS6" s="99"/>
      <c r="AKT6" s="23"/>
      <c r="AKU6" s="24"/>
      <c r="AKV6" s="99"/>
      <c r="AKW6" s="25"/>
      <c r="AKX6" s="39">
        <f>AKU6-AKW6</f>
        <v>0</v>
      </c>
      <c r="AKZ6" s="5"/>
      <c r="ALA6" s="2"/>
      <c r="ALB6" s="11"/>
      <c r="ALC6" s="5"/>
      <c r="ALD6" s="12"/>
      <c r="ALE6" s="39">
        <f>ALB6-ALD6</f>
        <v>0</v>
      </c>
      <c r="ALG6" s="5"/>
      <c r="ALH6" s="2"/>
      <c r="ALI6" s="11"/>
      <c r="ALJ6" s="5"/>
      <c r="ALK6" s="12"/>
      <c r="ALL6" s="39">
        <f>ALI6-ALK6</f>
        <v>0</v>
      </c>
      <c r="ALN6" s="5"/>
      <c r="ALO6" s="2"/>
      <c r="ALP6" s="13"/>
      <c r="ALQ6" s="99"/>
      <c r="ALR6" s="12"/>
      <c r="ALS6" s="15">
        <f>ALP6-ALR6</f>
        <v>0</v>
      </c>
      <c r="ALU6" s="314"/>
      <c r="ALV6" s="2"/>
      <c r="ALW6" s="24"/>
      <c r="ALX6" s="426"/>
      <c r="ALY6" s="774"/>
      <c r="ALZ6" s="15">
        <v>0</v>
      </c>
      <c r="AMB6" s="5"/>
      <c r="AMC6" s="31"/>
      <c r="AMD6" s="26"/>
      <c r="AME6" s="64"/>
      <c r="AMF6" s="26"/>
      <c r="AMG6" s="15">
        <f>AMD6-AMF6</f>
        <v>0</v>
      </c>
      <c r="AMI6" s="99"/>
      <c r="AMJ6" s="23"/>
      <c r="AMK6" s="24"/>
      <c r="AML6" s="178"/>
      <c r="AMM6" s="25"/>
      <c r="AMN6" s="15">
        <f>ALZ73</f>
        <v>46308.6</v>
      </c>
      <c r="AMP6" s="99"/>
      <c r="AMQ6" s="23"/>
      <c r="AMR6" s="24"/>
      <c r="AMS6" s="178"/>
      <c r="AMT6" s="25"/>
      <c r="AMU6" s="39">
        <v>0</v>
      </c>
      <c r="AMW6" s="5"/>
      <c r="AMX6" s="2"/>
      <c r="AMY6" s="11"/>
      <c r="AMZ6" s="259"/>
      <c r="ANA6" s="12"/>
      <c r="ANB6" s="15">
        <f>AMY6-ANA6</f>
        <v>0</v>
      </c>
      <c r="AND6" s="5"/>
      <c r="ANE6" s="2"/>
      <c r="ANF6" s="11"/>
      <c r="ANG6" s="259"/>
      <c r="ANH6" s="12"/>
      <c r="ANI6" s="15">
        <f>ANF6-ANH6</f>
        <v>0</v>
      </c>
      <c r="ANK6" s="5"/>
      <c r="ANL6" s="2"/>
      <c r="ANM6" s="11"/>
      <c r="ANN6" s="259"/>
      <c r="ANO6" s="12"/>
      <c r="ANP6" s="15">
        <f>ANM6-ANO6</f>
        <v>0</v>
      </c>
      <c r="ANR6" s="5"/>
      <c r="ANS6" s="2"/>
      <c r="ANT6" s="11"/>
      <c r="ANU6" s="259"/>
      <c r="ANV6" s="12"/>
      <c r="ANW6" s="15">
        <f>ANT6-ANV6</f>
        <v>0</v>
      </c>
      <c r="ANY6" s="5"/>
      <c r="ANZ6" s="2"/>
      <c r="AOA6" s="11"/>
      <c r="AOB6" s="259"/>
      <c r="AOC6" s="12"/>
      <c r="AOD6" s="15">
        <f>AOA6-AOC6</f>
        <v>0</v>
      </c>
      <c r="AOF6" s="5"/>
      <c r="AOG6" s="2"/>
      <c r="AOH6" s="11"/>
      <c r="AOI6" s="259"/>
      <c r="AOJ6" s="12"/>
      <c r="AOK6" s="15">
        <f>AOH6-AOJ6</f>
        <v>0</v>
      </c>
      <c r="AOM6" s="99"/>
      <c r="AON6" s="23"/>
      <c r="AOO6" s="24"/>
      <c r="AOP6" s="259"/>
      <c r="AOQ6" s="25"/>
      <c r="AOR6" s="39">
        <f>AOO6-AOQ6</f>
        <v>0</v>
      </c>
      <c r="AOT6" s="5"/>
      <c r="AOU6" s="2"/>
      <c r="AOV6" s="11"/>
      <c r="AOW6" s="259"/>
      <c r="AOX6" s="12"/>
      <c r="AOY6" s="15">
        <f>AOV6-AOX6</f>
        <v>0</v>
      </c>
      <c r="APA6" s="99"/>
      <c r="APB6" s="23"/>
      <c r="APC6" s="24"/>
      <c r="APD6" s="259"/>
      <c r="APE6" s="25"/>
      <c r="APF6" s="39">
        <f>APC6-APE6</f>
        <v>0</v>
      </c>
      <c r="APH6" s="5"/>
      <c r="API6" s="2"/>
      <c r="APJ6" s="11"/>
      <c r="APK6" s="64"/>
      <c r="APL6" s="12"/>
      <c r="APM6" s="15">
        <f>APJ6-APL6</f>
        <v>0</v>
      </c>
      <c r="APO6" s="99"/>
      <c r="APP6" s="23"/>
      <c r="APQ6" s="24"/>
      <c r="APR6" s="99"/>
      <c r="APS6" s="25"/>
      <c r="APT6" s="15">
        <f>APQ6-APS6</f>
        <v>0</v>
      </c>
      <c r="APV6" s="99"/>
      <c r="APW6" s="23"/>
      <c r="APX6" s="24"/>
      <c r="APY6" s="99"/>
      <c r="APZ6" s="25"/>
      <c r="AQA6" s="15">
        <f>APT62</f>
        <v>7092.9800000000005</v>
      </c>
      <c r="AQC6" s="5"/>
      <c r="AQD6" s="2"/>
      <c r="AQE6" s="11"/>
      <c r="AQF6" s="259"/>
      <c r="AQG6" s="12"/>
      <c r="AQH6" s="15">
        <f>AQE6-AQG6</f>
        <v>0</v>
      </c>
      <c r="AQJ6" s="708"/>
      <c r="AQK6" s="682"/>
      <c r="AQL6" s="785"/>
      <c r="AQM6" s="833"/>
      <c r="AQN6" s="786"/>
      <c r="AQO6" s="787">
        <f>AQL6-AQN6</f>
        <v>0</v>
      </c>
      <c r="AQQ6" s="99"/>
      <c r="AQR6" s="23"/>
      <c r="AQS6" s="24"/>
      <c r="AQT6" s="259"/>
      <c r="AQU6" s="25"/>
      <c r="AQV6" s="39">
        <f>AQS6-AQU6</f>
        <v>0</v>
      </c>
      <c r="AQX6" s="5"/>
      <c r="AQY6" s="2"/>
      <c r="AQZ6" s="11"/>
      <c r="ARA6" s="5"/>
      <c r="ARB6" s="12"/>
      <c r="ARC6" s="15">
        <f>AQZ6-ARB6</f>
        <v>0</v>
      </c>
      <c r="ARE6" s="5"/>
      <c r="ARF6" s="2"/>
      <c r="ARG6" s="11"/>
      <c r="ARH6" s="5"/>
      <c r="ARI6" s="12"/>
      <c r="ARJ6" s="15">
        <f>ARG6-ARI6</f>
        <v>0</v>
      </c>
      <c r="ARL6" s="5"/>
      <c r="ARM6" s="2"/>
      <c r="ARN6" s="11"/>
      <c r="ARO6" s="60"/>
      <c r="ARP6" s="67"/>
      <c r="ARQ6" s="15">
        <f>ARN6-ARP6</f>
        <v>0</v>
      </c>
      <c r="ARS6" s="99"/>
      <c r="ART6" s="23"/>
      <c r="ARU6" s="24"/>
      <c r="ARV6" s="259"/>
      <c r="ARW6" s="741"/>
      <c r="ARX6" s="39">
        <f>ARU6-ARW6</f>
        <v>0</v>
      </c>
      <c r="ARZ6" s="99"/>
      <c r="ASA6" s="23"/>
      <c r="ASB6" s="24"/>
      <c r="ASC6" s="259"/>
      <c r="ASD6" s="741"/>
      <c r="ASE6" s="39">
        <f>ASB6-ASD6</f>
        <v>0</v>
      </c>
      <c r="ASG6" s="5"/>
      <c r="ASH6" s="2"/>
      <c r="ASI6" s="11"/>
      <c r="ASJ6" s="60"/>
      <c r="ASK6" s="67"/>
      <c r="ASL6" s="15">
        <f>ASI6-ASK6</f>
        <v>0</v>
      </c>
      <c r="ASN6" s="5"/>
      <c r="ASO6" s="2"/>
      <c r="ASP6" s="11"/>
      <c r="ASQ6" s="5"/>
      <c r="ASR6" s="12"/>
      <c r="ASS6" s="15">
        <f>ASP6-ASR6</f>
        <v>0</v>
      </c>
      <c r="ASU6" s="5"/>
      <c r="ASV6" s="2"/>
      <c r="ASW6" s="11"/>
      <c r="ASX6" s="5"/>
      <c r="ASY6" s="12"/>
      <c r="ASZ6" s="15">
        <f>ASW6-ASY6</f>
        <v>0</v>
      </c>
      <c r="ATB6" s="5"/>
      <c r="ATC6" s="2"/>
      <c r="ATD6" s="11"/>
      <c r="ATE6" s="5"/>
      <c r="ATF6" s="12"/>
      <c r="ATG6" s="15">
        <f>ATD6-ATF6</f>
        <v>0</v>
      </c>
      <c r="ATI6" s="5"/>
      <c r="ATJ6" s="2"/>
      <c r="ATK6" s="11"/>
      <c r="ATL6" s="5"/>
      <c r="ATM6" s="12"/>
      <c r="ATN6" s="15">
        <f>ATK6-ATM6</f>
        <v>0</v>
      </c>
      <c r="ATP6" s="5"/>
      <c r="ATQ6" s="2"/>
      <c r="ATR6" s="11"/>
      <c r="ATS6" s="5"/>
      <c r="ATT6" s="12"/>
      <c r="ATU6" s="15">
        <f>ATR6-ATT6</f>
        <v>0</v>
      </c>
      <c r="ATW6" s="5"/>
      <c r="ATX6" s="2"/>
      <c r="ATY6" s="11"/>
      <c r="ATZ6" s="5"/>
      <c r="AUA6" s="12"/>
      <c r="AUB6" s="15">
        <f>ATY6-AUA6</f>
        <v>0</v>
      </c>
      <c r="AUD6" s="5"/>
      <c r="AUE6" s="2"/>
      <c r="AUF6" s="11"/>
      <c r="AUG6" s="5"/>
      <c r="AUH6" s="12"/>
      <c r="AUI6" s="15">
        <f>AUF6-AUH6</f>
        <v>0</v>
      </c>
      <c r="AUK6" s="708"/>
      <c r="AUL6" s="682"/>
      <c r="AUM6" s="785"/>
      <c r="AUN6" s="708"/>
      <c r="AUO6" s="786"/>
      <c r="AUP6" s="787">
        <f>AUM6-AUO6</f>
        <v>0</v>
      </c>
      <c r="AUR6" s="5"/>
      <c r="AUS6" s="2"/>
      <c r="AUT6" s="11"/>
      <c r="AUU6" s="259"/>
      <c r="AUV6" s="12"/>
      <c r="AUW6" s="15">
        <f>AUT6-AUV6</f>
        <v>0</v>
      </c>
      <c r="AUY6" s="5"/>
      <c r="AUZ6" s="2"/>
      <c r="AVA6" s="11"/>
      <c r="AVB6" s="259"/>
      <c r="AVC6" s="12"/>
      <c r="AVD6" s="15">
        <f>AVA6-AVC6</f>
        <v>0</v>
      </c>
      <c r="AVF6" s="99"/>
      <c r="AVG6" s="23"/>
      <c r="AVH6" s="24"/>
      <c r="AVI6" s="259"/>
      <c r="AVJ6" s="25"/>
      <c r="AVK6" s="39">
        <f>AVH6-AVJ6</f>
        <v>0</v>
      </c>
      <c r="AVM6" s="99"/>
      <c r="AVN6" s="2"/>
      <c r="AVO6" s="11"/>
      <c r="AVP6" s="259"/>
      <c r="AVQ6" s="12"/>
      <c r="AVR6" s="15">
        <f>AVO6-AVQ6</f>
        <v>0</v>
      </c>
      <c r="AVT6" s="99"/>
      <c r="AVU6" s="23"/>
      <c r="AVV6" s="24"/>
      <c r="AVW6" s="259"/>
      <c r="AVX6" s="25"/>
      <c r="AVY6" s="39">
        <f>AVV6-AVX6</f>
        <v>0</v>
      </c>
      <c r="AWA6" s="5"/>
      <c r="AWB6" s="2"/>
      <c r="AWC6" s="11"/>
      <c r="AWD6" s="655"/>
      <c r="AWE6" s="12"/>
      <c r="AWF6" s="15">
        <f>AWC6-AWE6</f>
        <v>0</v>
      </c>
      <c r="AWH6" s="5"/>
      <c r="AWI6" s="2"/>
      <c r="AWJ6" s="11"/>
      <c r="AWK6" s="5"/>
      <c r="AWL6" s="12"/>
      <c r="AWM6" s="15">
        <f>AWJ6-AWL6</f>
        <v>0</v>
      </c>
      <c r="AWO6" s="5"/>
      <c r="AWP6" s="2"/>
      <c r="AWQ6" s="3"/>
      <c r="AWR6" s="60"/>
      <c r="AWS6" s="12"/>
      <c r="AWT6" s="15">
        <f>AWQ6-AWS6</f>
        <v>0</v>
      </c>
      <c r="AWV6" s="708"/>
      <c r="AWW6" s="682"/>
      <c r="AWX6" s="785"/>
      <c r="AWY6" s="833"/>
      <c r="AWZ6" s="786"/>
      <c r="AXA6" s="787">
        <f>AWX6-AWZ6</f>
        <v>0</v>
      </c>
      <c r="AXC6" s="5"/>
      <c r="AXD6" s="2"/>
      <c r="AXE6" s="11"/>
      <c r="AXF6" s="259"/>
      <c r="AXG6" s="12"/>
      <c r="AXH6" s="15">
        <f>AXE6-AXG6</f>
        <v>0</v>
      </c>
    </row>
    <row r="7" spans="1:1309" ht="15.75" thickTop="1" x14ac:dyDescent="0.25">
      <c r="A7" s="600">
        <v>41067</v>
      </c>
      <c r="B7" s="582" t="s">
        <v>613</v>
      </c>
      <c r="C7" s="585">
        <v>6630</v>
      </c>
      <c r="D7" s="60"/>
      <c r="E7" s="14"/>
      <c r="F7" s="15">
        <f>F6+C7-E7</f>
        <v>6630</v>
      </c>
      <c r="H7" s="438">
        <v>41488</v>
      </c>
      <c r="I7" s="23" t="s">
        <v>1702</v>
      </c>
      <c r="J7" s="22">
        <v>2744</v>
      </c>
      <c r="K7" s="655">
        <v>41499</v>
      </c>
      <c r="L7" s="26">
        <v>2744</v>
      </c>
      <c r="M7" s="39">
        <f>M6+J7-L7</f>
        <v>0</v>
      </c>
      <c r="O7" s="438"/>
      <c r="P7" s="23"/>
      <c r="Q7" s="22"/>
      <c r="R7" s="259"/>
      <c r="S7" s="26"/>
      <c r="T7" s="39">
        <f>T6+Q7-S7</f>
        <v>0</v>
      </c>
      <c r="V7" s="742"/>
      <c r="W7" s="23"/>
      <c r="X7" s="22"/>
      <c r="Y7" s="49"/>
      <c r="Z7" s="51"/>
      <c r="AA7" s="39">
        <f>AA6+X7-Z7</f>
        <v>0</v>
      </c>
      <c r="AC7" s="742"/>
      <c r="AD7" s="23"/>
      <c r="AE7" s="22"/>
      <c r="AF7" s="49"/>
      <c r="AG7" s="51"/>
      <c r="AH7" s="39">
        <f>AH6+AE7-AG7</f>
        <v>0</v>
      </c>
      <c r="AJ7" s="742">
        <v>41491</v>
      </c>
      <c r="AK7" s="23" t="s">
        <v>1598</v>
      </c>
      <c r="AL7" s="22">
        <v>4000</v>
      </c>
      <c r="AM7" s="49">
        <v>41493</v>
      </c>
      <c r="AN7" s="51">
        <v>4000</v>
      </c>
      <c r="AO7" s="39">
        <f>AO6+AL7-AN7</f>
        <v>0</v>
      </c>
      <c r="AQ7" s="588">
        <v>40452</v>
      </c>
      <c r="AR7" s="31" t="s">
        <v>486</v>
      </c>
      <c r="AS7" s="26">
        <v>376</v>
      </c>
      <c r="AT7" s="709"/>
      <c r="AU7" s="14"/>
      <c r="AV7" s="15">
        <f>AV6+AS7-AU7</f>
        <v>376</v>
      </c>
      <c r="AX7" s="5">
        <v>41484</v>
      </c>
      <c r="AY7" s="31" t="s">
        <v>825</v>
      </c>
      <c r="AZ7" s="26">
        <v>1706.74</v>
      </c>
      <c r="BA7" s="681">
        <v>41493</v>
      </c>
      <c r="BB7" s="242">
        <v>1706.74</v>
      </c>
      <c r="BC7" s="15">
        <f>BC6+AZ7-BB7</f>
        <v>0</v>
      </c>
      <c r="BE7" s="5"/>
      <c r="BF7" s="2"/>
      <c r="BG7" s="13"/>
      <c r="BH7" s="99"/>
      <c r="BI7" s="14"/>
      <c r="BJ7" s="15">
        <f>BJ6+BG7-BI7</f>
        <v>0</v>
      </c>
      <c r="BL7" s="419">
        <v>39705</v>
      </c>
      <c r="BM7" s="2" t="s">
        <v>50</v>
      </c>
      <c r="BN7" s="13">
        <v>2674.5</v>
      </c>
      <c r="BO7" s="5"/>
      <c r="BP7" s="14"/>
      <c r="BQ7" s="15">
        <f>BQ6+BN7-BP7</f>
        <v>5883.1</v>
      </c>
      <c r="BS7" s="439">
        <v>39725</v>
      </c>
      <c r="BT7" s="2" t="s">
        <v>60</v>
      </c>
      <c r="BU7" s="22">
        <v>0</v>
      </c>
      <c r="BV7" s="5" t="s">
        <v>65</v>
      </c>
      <c r="BW7" s="14"/>
      <c r="BX7" s="15">
        <f>BX6+BU7-BW7</f>
        <v>0</v>
      </c>
      <c r="BZ7" s="99"/>
      <c r="CA7" s="23"/>
      <c r="CB7" s="22"/>
      <c r="CC7" s="99"/>
      <c r="CD7" s="26"/>
      <c r="CE7" s="15">
        <f>CE6+CB7-CD7</f>
        <v>0</v>
      </c>
      <c r="CG7" s="437">
        <v>41499</v>
      </c>
      <c r="CH7" s="216" t="s">
        <v>1897</v>
      </c>
      <c r="CI7" s="22">
        <v>4120</v>
      </c>
      <c r="CJ7" s="709"/>
      <c r="CK7" s="26"/>
      <c r="CL7" s="15">
        <f>CL6+CI7-CK7</f>
        <v>4120</v>
      </c>
      <c r="CN7" s="99">
        <v>41265</v>
      </c>
      <c r="CO7" s="642" t="s">
        <v>687</v>
      </c>
      <c r="CP7" s="643">
        <v>5428</v>
      </c>
      <c r="CQ7" s="644">
        <v>41267</v>
      </c>
      <c r="CR7" s="645">
        <v>5428</v>
      </c>
      <c r="CS7" s="15">
        <f>CS6+CP7-CR7</f>
        <v>0</v>
      </c>
      <c r="CU7" s="99">
        <v>41481</v>
      </c>
      <c r="CV7" s="23" t="s">
        <v>812</v>
      </c>
      <c r="CW7" s="22">
        <v>6600</v>
      </c>
      <c r="CX7" s="654">
        <v>41493</v>
      </c>
      <c r="CY7" s="26">
        <v>6490</v>
      </c>
      <c r="CZ7" s="15">
        <f>CZ6+CW7-CY7</f>
        <v>110</v>
      </c>
      <c r="DB7" s="99">
        <v>41375</v>
      </c>
      <c r="DC7" s="23" t="s">
        <v>726</v>
      </c>
      <c r="DD7" s="38">
        <v>411</v>
      </c>
      <c r="DE7" s="5"/>
      <c r="DF7" s="14"/>
      <c r="DG7" s="15">
        <f>DG6+DD7-DF7</f>
        <v>411</v>
      </c>
      <c r="DI7" s="99">
        <v>41476</v>
      </c>
      <c r="DJ7" s="23" t="s">
        <v>804</v>
      </c>
      <c r="DK7" s="38">
        <v>1203</v>
      </c>
      <c r="DL7" s="709">
        <v>41501</v>
      </c>
      <c r="DM7" s="26">
        <v>1203</v>
      </c>
      <c r="DN7" s="15">
        <f>DN6+DK7-DM7</f>
        <v>0</v>
      </c>
      <c r="DP7" s="709">
        <v>41517</v>
      </c>
      <c r="DQ7" s="225" t="s">
        <v>2256</v>
      </c>
      <c r="DR7" s="262">
        <v>4321.5</v>
      </c>
      <c r="DS7" s="709"/>
      <c r="DT7" s="26"/>
      <c r="DU7" s="15">
        <f>DU6+DR7-DT7</f>
        <v>4321.5</v>
      </c>
      <c r="DW7" s="869">
        <v>41493</v>
      </c>
      <c r="DX7" s="870" t="s">
        <v>1795</v>
      </c>
      <c r="DY7" s="871">
        <v>4000</v>
      </c>
      <c r="DZ7" s="869">
        <v>41493</v>
      </c>
      <c r="EA7" s="872">
        <v>4000</v>
      </c>
      <c r="EB7" s="868">
        <f>EB6+DY7-EA7</f>
        <v>0</v>
      </c>
      <c r="ED7" s="788">
        <v>41497</v>
      </c>
      <c r="EE7" s="789" t="s">
        <v>1856</v>
      </c>
      <c r="EF7" s="790">
        <v>2960</v>
      </c>
      <c r="EG7" s="788">
        <v>41497</v>
      </c>
      <c r="EH7" s="658">
        <v>2960</v>
      </c>
      <c r="EI7" s="787">
        <f>EI6+EF7-EH7</f>
        <v>0</v>
      </c>
      <c r="EK7" s="709"/>
      <c r="EL7" s="225"/>
      <c r="EM7" s="262"/>
      <c r="EN7" s="709"/>
      <c r="EO7" s="26"/>
      <c r="EP7" s="15">
        <f>EP6+EM7-EO7</f>
        <v>0</v>
      </c>
      <c r="ER7" s="99">
        <v>41488</v>
      </c>
      <c r="ES7" s="23" t="s">
        <v>1685</v>
      </c>
      <c r="ET7" s="38">
        <v>1280</v>
      </c>
      <c r="EU7" s="709">
        <v>41488</v>
      </c>
      <c r="EV7" s="26">
        <v>1280</v>
      </c>
      <c r="EW7" s="15">
        <f>EW6+ET7-EV7</f>
        <v>0</v>
      </c>
      <c r="EY7" s="99"/>
      <c r="EZ7" s="23"/>
      <c r="FA7" s="22"/>
      <c r="FB7" s="49"/>
      <c r="FC7" s="302"/>
      <c r="FD7" s="15">
        <f>FD6+FA7-FC7</f>
        <v>0</v>
      </c>
      <c r="FF7" s="708">
        <v>41502</v>
      </c>
      <c r="FG7" s="682" t="s">
        <v>1493</v>
      </c>
      <c r="FH7" s="657">
        <v>3411</v>
      </c>
      <c r="FI7" s="820">
        <v>41504</v>
      </c>
      <c r="FJ7" s="821">
        <v>3411</v>
      </c>
      <c r="FK7" s="787">
        <f>FK6+FH7-FJ7</f>
        <v>0</v>
      </c>
      <c r="FM7" s="5">
        <v>41314</v>
      </c>
      <c r="FN7" s="2" t="s">
        <v>707</v>
      </c>
      <c r="FO7" s="13">
        <v>8786.7999999999993</v>
      </c>
      <c r="FP7" s="5">
        <v>41327</v>
      </c>
      <c r="FQ7" s="14">
        <v>8486.7999999999993</v>
      </c>
      <c r="FR7" s="15">
        <f>FR6+FO7-FQ7</f>
        <v>300</v>
      </c>
      <c r="FT7" s="99">
        <v>41510</v>
      </c>
      <c r="FU7" s="23" t="s">
        <v>2031</v>
      </c>
      <c r="FV7" s="22">
        <v>20623</v>
      </c>
      <c r="FW7" s="99">
        <v>41512</v>
      </c>
      <c r="FX7" s="26">
        <v>20623</v>
      </c>
      <c r="FY7" s="39">
        <f>FY6+FV7-FX7</f>
        <v>0</v>
      </c>
      <c r="GA7" s="5"/>
      <c r="GB7" s="2"/>
      <c r="GC7" s="26"/>
      <c r="GD7" s="28"/>
      <c r="GE7" s="14"/>
      <c r="GF7" s="15">
        <f>GF6+GC7-GE7</f>
        <v>0</v>
      </c>
      <c r="GH7" s="5"/>
      <c r="GI7" s="2"/>
      <c r="GJ7" s="26"/>
      <c r="GK7" s="28"/>
      <c r="GL7" s="14"/>
      <c r="GM7" s="15">
        <f>GM6+GJ7-GL7</f>
        <v>0</v>
      </c>
      <c r="GO7" s="5"/>
      <c r="GP7" s="2"/>
      <c r="GQ7" s="13"/>
      <c r="GR7" s="28"/>
      <c r="GS7" s="14"/>
      <c r="GT7" s="15">
        <f>GT6+GQ7-GS7</f>
        <v>0</v>
      </c>
      <c r="GV7" s="5"/>
      <c r="GW7" s="2"/>
      <c r="GX7" s="13"/>
      <c r="GY7" s="28"/>
      <c r="GZ7" s="14"/>
      <c r="HA7" s="15">
        <f>HA6+GX7-GZ7</f>
        <v>0</v>
      </c>
      <c r="HC7" s="5">
        <v>41490</v>
      </c>
      <c r="HD7" s="2" t="s">
        <v>1741</v>
      </c>
      <c r="HE7" s="13">
        <v>1470</v>
      </c>
      <c r="HF7" s="28">
        <v>41491</v>
      </c>
      <c r="HG7" s="14">
        <v>1470</v>
      </c>
      <c r="HH7" s="15">
        <f>HH6+HE7-HG7</f>
        <v>0</v>
      </c>
      <c r="HJ7" s="314">
        <v>40163</v>
      </c>
      <c r="HK7" s="2" t="s">
        <v>360</v>
      </c>
      <c r="HL7" s="13">
        <v>5020</v>
      </c>
      <c r="HM7" s="64"/>
      <c r="HN7" s="14"/>
      <c r="HO7" s="15">
        <f>HO6+HL7-HN7</f>
        <v>5020</v>
      </c>
      <c r="HQ7" s="5"/>
      <c r="HR7" s="2"/>
      <c r="HS7" s="13"/>
      <c r="HT7" s="64"/>
      <c r="HU7" s="14"/>
      <c r="HV7" s="15">
        <f>HV6+HS7-HU7</f>
        <v>0</v>
      </c>
      <c r="HX7" s="99">
        <v>41475</v>
      </c>
      <c r="HY7" s="23" t="s">
        <v>802</v>
      </c>
      <c r="HZ7" s="22">
        <v>855.5</v>
      </c>
      <c r="IA7" s="49"/>
      <c r="IB7" s="26"/>
      <c r="IC7" s="39">
        <f>IC6+HZ7-IB7</f>
        <v>855.5</v>
      </c>
      <c r="IE7" s="5"/>
      <c r="IF7" s="101"/>
      <c r="IG7" s="13"/>
      <c r="IH7" s="99"/>
      <c r="II7" s="133"/>
      <c r="IJ7" s="15">
        <f>IJ6+IG7-II7</f>
        <v>0</v>
      </c>
      <c r="IL7" s="99"/>
      <c r="IM7" s="23"/>
      <c r="IN7" s="22"/>
      <c r="IO7" s="399"/>
      <c r="IP7" s="133"/>
      <c r="IQ7" s="15">
        <f>IQ6+IN7-IP7</f>
        <v>0</v>
      </c>
      <c r="IS7" s="99">
        <v>41487</v>
      </c>
      <c r="IT7" s="23" t="s">
        <v>1673</v>
      </c>
      <c r="IU7" s="22">
        <v>1269</v>
      </c>
      <c r="IV7" s="653">
        <v>41487</v>
      </c>
      <c r="IW7" s="133">
        <v>1269</v>
      </c>
      <c r="IX7" s="15">
        <f>IX6+IU7-IW7</f>
        <v>0</v>
      </c>
      <c r="IZ7" s="5">
        <v>41488</v>
      </c>
      <c r="JA7" s="2" t="s">
        <v>1690</v>
      </c>
      <c r="JB7" s="13">
        <v>924.5</v>
      </c>
      <c r="JC7" s="5">
        <v>41488</v>
      </c>
      <c r="JD7" s="14">
        <v>924.5</v>
      </c>
      <c r="JE7" s="15">
        <f>JE6+JB7-JD7</f>
        <v>0</v>
      </c>
      <c r="JG7" s="708">
        <v>41494</v>
      </c>
      <c r="JH7" s="682" t="s">
        <v>1811</v>
      </c>
      <c r="JI7" s="657">
        <v>4382.3999999999996</v>
      </c>
      <c r="JJ7" s="708">
        <v>41494</v>
      </c>
      <c r="JK7" s="658">
        <v>4382.3999999999996</v>
      </c>
      <c r="JL7" s="787">
        <f>JL6+JI7-JK7</f>
        <v>0</v>
      </c>
      <c r="JN7" s="99"/>
      <c r="JO7" s="23"/>
      <c r="JP7" s="22"/>
      <c r="JQ7" s="99"/>
      <c r="JR7" s="26"/>
      <c r="JS7" s="39">
        <f>JS6+JP7-JR7</f>
        <v>0</v>
      </c>
      <c r="JU7" s="99">
        <v>41483</v>
      </c>
      <c r="JV7" s="23" t="s">
        <v>821</v>
      </c>
      <c r="JW7" s="22">
        <v>2914</v>
      </c>
      <c r="JX7" s="5">
        <v>41489</v>
      </c>
      <c r="JY7" s="14">
        <v>2914</v>
      </c>
      <c r="JZ7" s="15">
        <f>JZ6+JW7-JY7</f>
        <v>0</v>
      </c>
      <c r="KB7" s="99"/>
      <c r="KC7" s="23"/>
      <c r="KD7" s="22"/>
      <c r="KE7" s="99"/>
      <c r="KF7" s="26"/>
      <c r="KG7" s="39">
        <f>KG6+KD7-KF7</f>
        <v>0</v>
      </c>
      <c r="KI7" s="99"/>
      <c r="KJ7" s="23"/>
      <c r="KK7" s="22"/>
      <c r="KL7" s="99"/>
      <c r="KM7" s="26"/>
      <c r="KN7" s="39">
        <f>KN6+KK7-KM7</f>
        <v>0</v>
      </c>
      <c r="KP7" s="5"/>
      <c r="KQ7" s="2"/>
      <c r="KR7" s="13"/>
      <c r="KS7" s="5"/>
      <c r="KT7" s="14"/>
      <c r="KU7" s="15">
        <f>KU6+KR7-KT7</f>
        <v>0</v>
      </c>
      <c r="KW7" s="5">
        <v>41488</v>
      </c>
      <c r="KX7" s="2" t="s">
        <v>1687</v>
      </c>
      <c r="KY7" s="13">
        <v>2200</v>
      </c>
      <c r="KZ7" s="5">
        <v>41488</v>
      </c>
      <c r="LA7" s="14">
        <v>2200</v>
      </c>
      <c r="LB7" s="15">
        <f>LB6+KY7-LA7</f>
        <v>0</v>
      </c>
      <c r="LD7" s="5">
        <v>41480</v>
      </c>
      <c r="LE7" s="2" t="s">
        <v>811</v>
      </c>
      <c r="LF7" s="13">
        <v>952</v>
      </c>
      <c r="LG7" s="5">
        <v>41501</v>
      </c>
      <c r="LH7" s="14">
        <v>952</v>
      </c>
      <c r="LI7" s="15">
        <f>LI6+LF7-LH7</f>
        <v>0</v>
      </c>
      <c r="LK7" s="339"/>
      <c r="LL7" s="45"/>
      <c r="LM7" s="133"/>
      <c r="LN7" s="573"/>
      <c r="LO7" s="133"/>
      <c r="LP7" s="15">
        <f>LP6+LM7-LO7</f>
        <v>0</v>
      </c>
      <c r="LR7" s="339"/>
      <c r="LS7" s="45"/>
      <c r="LT7" s="133"/>
      <c r="LU7" s="573"/>
      <c r="LV7" s="133"/>
      <c r="LW7" s="39">
        <f>LW6+LT7-LV7</f>
        <v>0</v>
      </c>
      <c r="LY7" s="591">
        <v>39854</v>
      </c>
      <c r="LZ7" s="107" t="s">
        <v>174</v>
      </c>
      <c r="MA7" s="13">
        <v>10534</v>
      </c>
      <c r="MB7" s="30"/>
      <c r="MC7" s="14"/>
      <c r="MD7" s="15">
        <f>MD6+MA7-MC7</f>
        <v>10534</v>
      </c>
      <c r="MF7" s="5"/>
      <c r="MG7" s="2"/>
      <c r="MH7" s="13"/>
      <c r="MI7" s="5"/>
      <c r="MJ7" s="14"/>
      <c r="MK7" s="39">
        <f>MK6+MH7-MJ7</f>
        <v>0</v>
      </c>
      <c r="MM7" s="99"/>
      <c r="MN7" s="23"/>
      <c r="MO7" s="22"/>
      <c r="MP7" s="99"/>
      <c r="MQ7" s="26"/>
      <c r="MR7" s="39">
        <f>MR6+MO7-MQ7</f>
        <v>0</v>
      </c>
      <c r="MT7" s="5"/>
      <c r="MU7" s="2"/>
      <c r="MV7" s="13"/>
      <c r="MW7" s="5"/>
      <c r="MX7" s="14"/>
      <c r="MY7" s="39">
        <f>MY6+MV7-MX7</f>
        <v>0</v>
      </c>
      <c r="NA7" s="5"/>
      <c r="NB7" s="2"/>
      <c r="NC7" s="13"/>
      <c r="ND7" s="30"/>
      <c r="NE7" s="14"/>
      <c r="NF7" s="15">
        <f>NF6+NC7-NE7</f>
        <v>0</v>
      </c>
      <c r="NH7" s="5"/>
      <c r="NI7" s="2"/>
      <c r="NJ7" s="13"/>
      <c r="NK7" s="30"/>
      <c r="NL7" s="14"/>
      <c r="NM7" s="15">
        <f>NM6+NJ7-NL7</f>
        <v>0</v>
      </c>
      <c r="NO7" s="5"/>
      <c r="NP7" s="2"/>
      <c r="NQ7" s="13"/>
      <c r="NR7" s="30"/>
      <c r="NS7" s="14"/>
      <c r="NT7" s="15">
        <f>NT6+NQ7-NS7</f>
        <v>0</v>
      </c>
      <c r="NV7" s="99"/>
      <c r="NW7" s="23"/>
      <c r="NX7" s="22"/>
      <c r="NY7" s="87"/>
      <c r="NZ7" s="26"/>
      <c r="OA7" s="39">
        <f>OA6+NX7-NZ7</f>
        <v>0</v>
      </c>
      <c r="OC7" s="5">
        <v>41367</v>
      </c>
      <c r="OD7" s="31" t="s">
        <v>719</v>
      </c>
      <c r="OE7" s="26">
        <v>1360</v>
      </c>
      <c r="OF7" s="30"/>
      <c r="OG7" s="14"/>
      <c r="OH7" s="15">
        <f>OH6+OE7-OG7</f>
        <v>1360</v>
      </c>
      <c r="OJ7" s="708">
        <v>41507</v>
      </c>
      <c r="OK7" s="682" t="s">
        <v>1642</v>
      </c>
      <c r="OL7" s="657">
        <v>2294</v>
      </c>
      <c r="OM7" s="848">
        <v>41507</v>
      </c>
      <c r="ON7" s="658">
        <v>2294</v>
      </c>
      <c r="OO7" s="787">
        <f>OO6+OL7-ON7</f>
        <v>0</v>
      </c>
      <c r="OQ7" s="99"/>
      <c r="OR7" s="31"/>
      <c r="OS7" s="26"/>
      <c r="OT7" s="87"/>
      <c r="OU7" s="26"/>
      <c r="OV7" s="39">
        <f>OV6+OS7-OU7</f>
        <v>0</v>
      </c>
      <c r="OX7" s="5">
        <v>41344</v>
      </c>
      <c r="OY7" s="31" t="s">
        <v>713</v>
      </c>
      <c r="OZ7" s="26">
        <v>230</v>
      </c>
      <c r="PA7" s="5">
        <v>41345</v>
      </c>
      <c r="PB7" s="14">
        <v>200</v>
      </c>
      <c r="PC7" s="15">
        <f>PC6+OZ7-PB7</f>
        <v>30</v>
      </c>
      <c r="PE7" s="5"/>
      <c r="PF7" s="2"/>
      <c r="PG7" s="13"/>
      <c r="PH7" s="99"/>
      <c r="PI7" s="14"/>
      <c r="PJ7" s="15">
        <f>PJ6+PG7-PI7</f>
        <v>0</v>
      </c>
      <c r="PL7" s="5"/>
      <c r="PM7" s="2"/>
      <c r="PN7" s="13"/>
      <c r="PO7" s="99"/>
      <c r="PP7" s="14"/>
      <c r="PQ7" s="15">
        <f>PQ6+PN7-PP7</f>
        <v>0</v>
      </c>
      <c r="PS7" s="339">
        <v>41487</v>
      </c>
      <c r="PT7" s="23" t="s">
        <v>1666</v>
      </c>
      <c r="PU7" s="22">
        <v>8281</v>
      </c>
      <c r="PV7" s="99">
        <v>41487</v>
      </c>
      <c r="PW7" s="14">
        <v>8281</v>
      </c>
      <c r="PX7" s="15">
        <f>PX6+PU7-PW7</f>
        <v>0</v>
      </c>
      <c r="PZ7" s="5">
        <v>41516</v>
      </c>
      <c r="QA7" s="2" t="s">
        <v>2234</v>
      </c>
      <c r="QB7" s="13">
        <v>1314</v>
      </c>
      <c r="QC7" s="99"/>
      <c r="QD7" s="14"/>
      <c r="QE7" s="15">
        <f>QE6+QB7-QD7</f>
        <v>1314</v>
      </c>
      <c r="QG7" s="64">
        <v>41516</v>
      </c>
      <c r="QH7" s="107" t="s">
        <v>2233</v>
      </c>
      <c r="QI7" s="302">
        <v>2721.6</v>
      </c>
      <c r="QJ7" s="49"/>
      <c r="QK7" s="73"/>
      <c r="QL7" s="15">
        <f>QL6+QI7-QK7</f>
        <v>2721.6</v>
      </c>
      <c r="QN7" s="5">
        <v>41483</v>
      </c>
      <c r="QO7" s="2" t="s">
        <v>823</v>
      </c>
      <c r="QP7" s="13">
        <v>468.5</v>
      </c>
      <c r="QQ7" s="99">
        <v>41487</v>
      </c>
      <c r="QR7" s="14">
        <v>468.5</v>
      </c>
      <c r="QS7" s="15">
        <f>QS6+QP7-QR7</f>
        <v>0</v>
      </c>
      <c r="QU7" s="5"/>
      <c r="QV7" s="2"/>
      <c r="QW7" s="13"/>
      <c r="QX7" s="99"/>
      <c r="QY7" s="14"/>
      <c r="QZ7" s="15">
        <f>QZ6+QW7-QY7</f>
        <v>0</v>
      </c>
      <c r="RB7" s="708">
        <v>41504</v>
      </c>
      <c r="RC7" s="793" t="s">
        <v>1546</v>
      </c>
      <c r="RD7" s="657">
        <v>9503.5</v>
      </c>
      <c r="RE7" s="708">
        <v>41504</v>
      </c>
      <c r="RF7" s="658">
        <v>9503.5</v>
      </c>
      <c r="RG7" s="787">
        <f>RG6+RD7-RF7</f>
        <v>0</v>
      </c>
      <c r="RI7" s="5"/>
      <c r="RJ7" s="2"/>
      <c r="RK7" s="13"/>
      <c r="RL7" s="5"/>
      <c r="RM7" s="14"/>
      <c r="RN7" s="15">
        <f>RN6+RK7-RM7</f>
        <v>0</v>
      </c>
      <c r="RP7" s="592" t="s">
        <v>373</v>
      </c>
      <c r="RQ7" s="2" t="s">
        <v>87</v>
      </c>
      <c r="RR7" s="13">
        <v>1278</v>
      </c>
      <c r="RS7" s="5"/>
      <c r="RT7" s="14"/>
      <c r="RU7" s="15">
        <f>RU6+RR7-RT7</f>
        <v>1278</v>
      </c>
      <c r="RW7" s="769"/>
      <c r="RX7" s="23"/>
      <c r="RY7" s="22"/>
      <c r="RZ7" s="99"/>
      <c r="SA7" s="26"/>
      <c r="SB7" s="39">
        <f>SB6+RY7-SA7</f>
        <v>0</v>
      </c>
      <c r="SD7" s="99"/>
      <c r="SE7" s="2"/>
      <c r="SF7" s="13"/>
      <c r="SG7" s="5"/>
      <c r="SH7" s="14"/>
      <c r="SI7" s="15">
        <f>SI6+SF7-SH7</f>
        <v>0</v>
      </c>
      <c r="SK7" s="99"/>
      <c r="SL7" s="23"/>
      <c r="SM7" s="22"/>
      <c r="SN7" s="99"/>
      <c r="SO7" s="26"/>
      <c r="SP7" s="39">
        <f>SP6+SM7-SO7</f>
        <v>0</v>
      </c>
      <c r="SR7" s="593">
        <v>39860</v>
      </c>
      <c r="SS7" s="2" t="s">
        <v>183</v>
      </c>
      <c r="ST7" s="13">
        <v>6605</v>
      </c>
      <c r="SU7" s="5">
        <v>39874</v>
      </c>
      <c r="SV7" s="14">
        <v>6605</v>
      </c>
      <c r="SW7" s="15">
        <f>SW6+ST7-SV7</f>
        <v>0</v>
      </c>
      <c r="SY7" s="314">
        <v>41424</v>
      </c>
      <c r="SZ7" s="2" t="s">
        <v>753</v>
      </c>
      <c r="TA7" s="13">
        <v>112.5</v>
      </c>
      <c r="TB7" s="314"/>
      <c r="TC7" s="14"/>
      <c r="TD7" s="15">
        <f>TD6+TA7-TC7</f>
        <v>112.5</v>
      </c>
      <c r="TF7" s="315">
        <v>41457</v>
      </c>
      <c r="TG7" s="23" t="s">
        <v>780</v>
      </c>
      <c r="TH7" s="22">
        <v>7657</v>
      </c>
      <c r="TI7" s="315"/>
      <c r="TJ7" s="26"/>
      <c r="TK7" s="39">
        <f>TK6+TH7-TJ7</f>
        <v>7657</v>
      </c>
      <c r="TM7" s="826"/>
      <c r="TN7" s="682"/>
      <c r="TO7" s="657"/>
      <c r="TP7" s="826"/>
      <c r="TQ7" s="658"/>
      <c r="TR7" s="787">
        <f>TR6+TO7-TQ7</f>
        <v>0</v>
      </c>
      <c r="TT7" s="315">
        <v>41479</v>
      </c>
      <c r="TU7" s="23" t="s">
        <v>809</v>
      </c>
      <c r="TV7" s="22">
        <v>1984</v>
      </c>
      <c r="TW7" s="315">
        <v>41501</v>
      </c>
      <c r="TX7" s="26">
        <v>1984</v>
      </c>
      <c r="TY7" s="39">
        <f>TY6+TV7-TX7</f>
        <v>0</v>
      </c>
      <c r="UA7" s="315"/>
      <c r="UB7" s="23"/>
      <c r="UC7" s="22"/>
      <c r="UD7" s="315"/>
      <c r="UE7" s="26"/>
      <c r="UF7" s="39">
        <f>UF6+UC7-UE7</f>
        <v>0</v>
      </c>
      <c r="UH7" s="437"/>
      <c r="UI7" s="23"/>
      <c r="UJ7" s="22"/>
      <c r="UK7" s="655"/>
      <c r="UL7" s="656"/>
      <c r="UM7" s="15">
        <f>UM6+UJ7-UL7</f>
        <v>0</v>
      </c>
      <c r="UO7" s="591">
        <v>39751</v>
      </c>
      <c r="UP7" s="2" t="s">
        <v>68</v>
      </c>
      <c r="UQ7" s="81">
        <v>2880</v>
      </c>
      <c r="UR7" s="105">
        <v>39758</v>
      </c>
      <c r="US7" s="106">
        <v>1200</v>
      </c>
      <c r="UT7" s="15">
        <f>UT6+UQ7-US7</f>
        <v>1712</v>
      </c>
      <c r="UV7" s="99">
        <v>41487</v>
      </c>
      <c r="UW7" s="68" t="s">
        <v>1676</v>
      </c>
      <c r="UX7" s="26">
        <v>676</v>
      </c>
      <c r="UY7" s="709">
        <v>41490</v>
      </c>
      <c r="UZ7" s="26">
        <v>676</v>
      </c>
      <c r="VA7" s="15">
        <f>VA6+UX7-UZ7</f>
        <v>0</v>
      </c>
      <c r="VC7" s="595"/>
      <c r="VD7" s="225"/>
      <c r="VE7" s="22"/>
      <c r="VF7" s="709"/>
      <c r="VG7" s="26"/>
      <c r="VH7" s="15">
        <f>VH6+VE7-VG7</f>
        <v>0</v>
      </c>
      <c r="VJ7" s="595"/>
      <c r="VK7" s="225"/>
      <c r="VL7" s="22"/>
      <c r="VM7" s="709"/>
      <c r="VN7" s="26"/>
      <c r="VO7" s="39">
        <f>VO6+VL7-VN7</f>
        <v>0</v>
      </c>
      <c r="VQ7" s="805">
        <v>41499</v>
      </c>
      <c r="VR7" s="789" t="s">
        <v>1901</v>
      </c>
      <c r="VS7" s="657">
        <v>1328</v>
      </c>
      <c r="VT7" s="788">
        <v>41499</v>
      </c>
      <c r="VU7" s="658">
        <v>1328</v>
      </c>
      <c r="VV7" s="787">
        <f>VV6+VS7-VU7</f>
        <v>0</v>
      </c>
      <c r="VX7" s="99">
        <v>41510</v>
      </c>
      <c r="VY7" s="225" t="s">
        <v>2028</v>
      </c>
      <c r="VZ7" s="22">
        <v>20160</v>
      </c>
      <c r="WA7" s="709">
        <v>41512</v>
      </c>
      <c r="WB7" s="26">
        <v>20160</v>
      </c>
      <c r="WC7" s="15">
        <f>WC6+VZ7-WB7</f>
        <v>0</v>
      </c>
      <c r="WE7" s="99">
        <v>41418</v>
      </c>
      <c r="WF7" s="225" t="s">
        <v>749</v>
      </c>
      <c r="WG7" s="22">
        <v>3633</v>
      </c>
      <c r="WH7" s="709"/>
      <c r="WI7" s="26"/>
      <c r="WJ7" s="39">
        <f>WJ6+WG7-WI7</f>
        <v>3633</v>
      </c>
      <c r="WL7" s="99"/>
      <c r="WM7" s="225"/>
      <c r="WN7" s="22"/>
      <c r="WO7" s="709"/>
      <c r="WP7" s="26"/>
      <c r="WQ7" s="15">
        <f>WQ6+WN7-WP7</f>
        <v>0</v>
      </c>
      <c r="WS7" s="5">
        <v>41418</v>
      </c>
      <c r="WT7" s="2" t="s">
        <v>750</v>
      </c>
      <c r="WU7" s="13">
        <v>2227</v>
      </c>
      <c r="WV7" s="99"/>
      <c r="WW7" s="26"/>
      <c r="WX7" s="15">
        <f>WX6+WU7-WW7</f>
        <v>2227</v>
      </c>
      <c r="WZ7" s="632">
        <v>39935</v>
      </c>
      <c r="XA7" s="633" t="s">
        <v>260</v>
      </c>
      <c r="XB7" s="634">
        <v>1320</v>
      </c>
      <c r="XC7" s="635">
        <v>39979</v>
      </c>
      <c r="XD7" s="634"/>
      <c r="XE7" s="39">
        <f>XE6+XB7-XD7</f>
        <v>1320</v>
      </c>
      <c r="XG7" s="5">
        <v>41419</v>
      </c>
      <c r="XH7" s="2" t="s">
        <v>751</v>
      </c>
      <c r="XI7" s="13">
        <v>5382.5</v>
      </c>
      <c r="XJ7" s="99">
        <v>41420</v>
      </c>
      <c r="XK7" s="14">
        <v>5290</v>
      </c>
      <c r="XL7" s="15">
        <f>XL6+XI7-XK7</f>
        <v>92.5</v>
      </c>
      <c r="XN7" s="341"/>
      <c r="XO7" s="2"/>
      <c r="XP7" s="192"/>
      <c r="XQ7" s="629"/>
      <c r="XR7" s="192"/>
      <c r="XS7" s="15">
        <f>XS6+XP7-XR7</f>
        <v>0</v>
      </c>
      <c r="XU7" s="339"/>
      <c r="XV7" s="23"/>
      <c r="XW7" s="192"/>
      <c r="XX7" s="629"/>
      <c r="XY7" s="192"/>
      <c r="XZ7" s="39">
        <f>XZ6+XW7-XY7</f>
        <v>0</v>
      </c>
      <c r="YB7" s="314">
        <v>41485</v>
      </c>
      <c r="YC7" s="107" t="s">
        <v>829</v>
      </c>
      <c r="YD7" s="13">
        <v>4543.5</v>
      </c>
      <c r="YE7" s="5">
        <v>41499</v>
      </c>
      <c r="YF7" s="14">
        <v>4543.5</v>
      </c>
      <c r="YG7" s="15">
        <f>YG6+YD7-YF7</f>
        <v>0</v>
      </c>
      <c r="YI7" s="826">
        <v>41492</v>
      </c>
      <c r="YJ7" s="793" t="s">
        <v>1767</v>
      </c>
      <c r="YK7" s="657">
        <v>263</v>
      </c>
      <c r="YL7" s="708">
        <v>41492</v>
      </c>
      <c r="YM7" s="658">
        <v>263</v>
      </c>
      <c r="YN7" s="787">
        <f>YN6+YK7-YM7</f>
        <v>0</v>
      </c>
      <c r="YP7" s="5"/>
      <c r="YQ7" s="2"/>
      <c r="YR7" s="13"/>
      <c r="YS7" s="99"/>
      <c r="YT7" s="26"/>
      <c r="YU7" s="15">
        <f>YU6+YR7-YT7</f>
        <v>0</v>
      </c>
      <c r="YW7" s="5"/>
      <c r="YX7" s="2"/>
      <c r="YY7" s="13"/>
      <c r="YZ7" s="99"/>
      <c r="ZA7" s="26"/>
      <c r="ZB7" s="15">
        <f>ZB6+YY7-ZA7</f>
        <v>0</v>
      </c>
      <c r="ZD7" s="99">
        <v>41392</v>
      </c>
      <c r="ZE7" s="31" t="s">
        <v>736</v>
      </c>
      <c r="ZF7" s="38">
        <v>767</v>
      </c>
      <c r="ZG7" s="99"/>
      <c r="ZH7" s="26"/>
      <c r="ZI7" s="15">
        <f>ZI6+ZF7-ZH7</f>
        <v>767</v>
      </c>
      <c r="ZK7" s="5"/>
      <c r="ZL7" s="2"/>
      <c r="ZM7" s="13"/>
      <c r="ZN7" s="49"/>
      <c r="ZO7" s="14"/>
      <c r="ZP7" s="15">
        <f>ZP6+ZM7-ZO7</f>
        <v>0</v>
      </c>
      <c r="ZR7" s="99"/>
      <c r="ZS7" s="23"/>
      <c r="ZT7" s="22"/>
      <c r="ZU7" s="49"/>
      <c r="ZV7" s="26"/>
      <c r="ZW7" s="39">
        <f>ZW6+ZT7-ZV7</f>
        <v>0</v>
      </c>
      <c r="ZY7" s="708">
        <v>41491</v>
      </c>
      <c r="ZZ7" s="682" t="s">
        <v>1757</v>
      </c>
      <c r="AAA7" s="657">
        <v>560</v>
      </c>
      <c r="AAB7" s="713">
        <v>41491</v>
      </c>
      <c r="AAC7" s="658">
        <v>560</v>
      </c>
      <c r="AAD7" s="787">
        <f>AAD6+AAA7-AAC7</f>
        <v>0</v>
      </c>
      <c r="AAF7" s="5"/>
      <c r="AAG7" s="2"/>
      <c r="AAH7" s="13"/>
      <c r="AAI7" s="49"/>
      <c r="AAJ7" s="14"/>
      <c r="AAK7" s="15">
        <f>AAK6+AAH7-AAJ7</f>
        <v>0</v>
      </c>
      <c r="AAM7" s="99">
        <v>41487</v>
      </c>
      <c r="AAN7" s="23" t="s">
        <v>1672</v>
      </c>
      <c r="AAO7" s="22">
        <v>5738</v>
      </c>
      <c r="AAP7" s="99">
        <v>41487</v>
      </c>
      <c r="AAQ7" s="26">
        <v>5738</v>
      </c>
      <c r="AAR7" s="15">
        <f>AAR6+AAO7-AAQ7</f>
        <v>0</v>
      </c>
      <c r="AAT7" s="314"/>
      <c r="AAU7" s="31"/>
      <c r="AAV7" s="26"/>
      <c r="AAW7" s="534"/>
      <c r="AAX7" s="51"/>
      <c r="AAY7" s="39">
        <f>AAY6+AAV7-AAX7</f>
        <v>0</v>
      </c>
      <c r="ABA7" s="315"/>
      <c r="ABB7" s="31"/>
      <c r="ABC7" s="26"/>
      <c r="ABD7" s="534"/>
      <c r="ABE7" s="51"/>
      <c r="ABF7" s="39">
        <f>ABF6+ABC7-ABE7</f>
        <v>0</v>
      </c>
      <c r="ABH7" s="709">
        <v>41410</v>
      </c>
      <c r="ABI7" s="260" t="s">
        <v>744</v>
      </c>
      <c r="ABJ7" s="26">
        <v>1144.5</v>
      </c>
      <c r="ABK7" s="99">
        <v>41410</v>
      </c>
      <c r="ABL7" s="26">
        <v>1114.5</v>
      </c>
      <c r="ABM7" s="15">
        <f>ABM6+ABJ7-ABL7</f>
        <v>30</v>
      </c>
      <c r="ABO7" s="28"/>
      <c r="ABP7" s="260"/>
      <c r="ABQ7" s="26"/>
      <c r="ABR7" s="99"/>
      <c r="ABS7" s="26"/>
      <c r="ABT7" s="15">
        <f>ABT6+ABQ7-ABS7</f>
        <v>0</v>
      </c>
      <c r="ABV7" s="5">
        <v>41482</v>
      </c>
      <c r="ABW7" s="2" t="s">
        <v>818</v>
      </c>
      <c r="ABX7" s="13">
        <v>9968</v>
      </c>
      <c r="ABY7" s="241">
        <v>41489</v>
      </c>
      <c r="ABZ7" s="242">
        <v>9968</v>
      </c>
      <c r="ACA7" s="15">
        <f>ACA6+ABX7-ABZ7</f>
        <v>0</v>
      </c>
      <c r="ACC7" s="5"/>
      <c r="ACD7" s="31"/>
      <c r="ACE7" s="3"/>
      <c r="ACF7" s="99"/>
      <c r="ACG7" s="14"/>
      <c r="ACH7" s="15">
        <f>ACH6+ACE7-ACG7</f>
        <v>0</v>
      </c>
      <c r="ACJ7" s="596">
        <v>41125</v>
      </c>
      <c r="ACK7" s="597" t="s">
        <v>617</v>
      </c>
      <c r="ACL7" s="598">
        <v>160</v>
      </c>
      <c r="ACM7" s="99" t="s">
        <v>596</v>
      </c>
      <c r="ACN7" s="51"/>
      <c r="ACO7" s="39">
        <f>ACO6+ACL7-ACN7</f>
        <v>160</v>
      </c>
      <c r="ACQ7" s="99"/>
      <c r="ACR7" s="45"/>
      <c r="ACS7" s="26"/>
      <c r="ACT7" s="99"/>
      <c r="ACU7" s="51"/>
      <c r="ACV7" s="39">
        <f>ACV6+ACS7-ACU7</f>
        <v>0</v>
      </c>
      <c r="ACX7" s="99"/>
      <c r="ACY7" s="23"/>
      <c r="ACZ7" s="22"/>
      <c r="ADA7" s="49"/>
      <c r="ADB7" s="51"/>
      <c r="ADC7" s="15">
        <f>ADC6+ACZ7-ADB7</f>
        <v>0</v>
      </c>
      <c r="ADE7" s="99"/>
      <c r="ADF7" s="23"/>
      <c r="ADG7" s="22"/>
      <c r="ADH7" s="99"/>
      <c r="ADI7" s="26"/>
      <c r="ADJ7" s="15">
        <f>ADJ6+ADG7-ADI7</f>
        <v>0</v>
      </c>
      <c r="ADL7" s="438"/>
      <c r="ADM7" s="23"/>
      <c r="ADN7" s="22"/>
      <c r="ADO7" s="99"/>
      <c r="ADP7" s="26"/>
      <c r="ADQ7" s="15">
        <f>ADQ6+ADN7-ADP7</f>
        <v>0</v>
      </c>
      <c r="ADS7" s="99"/>
      <c r="ADT7" s="23"/>
      <c r="ADU7" s="22"/>
      <c r="ADV7" s="49"/>
      <c r="ADW7" s="26"/>
      <c r="ADX7" s="15">
        <f>ADX6+ADU7-ADW7</f>
        <v>0</v>
      </c>
      <c r="ADZ7" s="99"/>
      <c r="AEA7" s="23"/>
      <c r="AEB7" s="22"/>
      <c r="AEC7" s="49"/>
      <c r="AED7" s="26"/>
      <c r="AEE7" s="15">
        <f>AEE6+AEB7-AED7</f>
        <v>0</v>
      </c>
      <c r="AEG7" s="339">
        <v>41403</v>
      </c>
      <c r="AEH7" s="68" t="s">
        <v>740</v>
      </c>
      <c r="AEI7" s="26">
        <v>3478</v>
      </c>
      <c r="AEJ7" s="315">
        <v>41405</v>
      </c>
      <c r="AEK7" s="26">
        <v>3376</v>
      </c>
      <c r="AEL7" s="15">
        <f>AEL6+AEI7-AEK7</f>
        <v>102</v>
      </c>
      <c r="AEN7" s="339">
        <v>41495</v>
      </c>
      <c r="AEO7" s="68" t="s">
        <v>1824</v>
      </c>
      <c r="AEP7" s="26">
        <v>40</v>
      </c>
      <c r="AEQ7" s="315">
        <v>41495</v>
      </c>
      <c r="AER7" s="26">
        <v>40</v>
      </c>
      <c r="AES7" s="39">
        <f>AES6+AEP7-AER7</f>
        <v>0</v>
      </c>
      <c r="AEU7" s="99"/>
      <c r="AEV7" s="23"/>
      <c r="AEW7" s="22"/>
      <c r="AEX7" s="49"/>
      <c r="AEY7" s="26"/>
      <c r="AEZ7" s="15">
        <f>AEZ6+AEW7-AEY7</f>
        <v>0</v>
      </c>
      <c r="AFB7" s="99">
        <v>41489</v>
      </c>
      <c r="AFC7" s="23" t="s">
        <v>1706</v>
      </c>
      <c r="AFD7" s="22">
        <v>2286</v>
      </c>
      <c r="AFE7" s="99">
        <v>41501</v>
      </c>
      <c r="AFF7" s="26">
        <v>2286</v>
      </c>
      <c r="AFG7" s="15">
        <f>AFG6+AFD7-AFF7</f>
        <v>0</v>
      </c>
      <c r="AFI7" s="99"/>
      <c r="AFK7" s="22"/>
      <c r="AFL7" s="99"/>
      <c r="AFM7" s="26"/>
      <c r="AFN7" s="39">
        <f>AFN6+AFK7-AFM7</f>
        <v>0</v>
      </c>
      <c r="AFP7" s="5"/>
      <c r="AFQ7" s="2"/>
      <c r="AFR7" s="13"/>
      <c r="AFS7" s="5"/>
      <c r="AFT7" s="14"/>
      <c r="AFU7" s="15">
        <f>AFU6+AFR7-AFT7</f>
        <v>0</v>
      </c>
      <c r="AFW7" s="5"/>
      <c r="AFX7" s="2"/>
      <c r="AFY7" s="13"/>
      <c r="AFZ7" s="5"/>
      <c r="AGA7" s="14"/>
      <c r="AGB7" s="39">
        <f>AGB6+AFY7-AGA7</f>
        <v>0</v>
      </c>
      <c r="AGD7" s="5"/>
      <c r="AGE7" s="2"/>
      <c r="AGF7" s="13"/>
      <c r="AGG7" s="5"/>
      <c r="AGH7" s="14"/>
      <c r="AGI7" s="39">
        <f>AGI6+AGF7-AGH7</f>
        <v>0</v>
      </c>
      <c r="AGK7" s="99"/>
      <c r="AGL7" s="23"/>
      <c r="AGM7" s="22"/>
      <c r="AGN7" s="99"/>
      <c r="AGO7" s="26"/>
      <c r="AGP7" s="39">
        <f>AGP6+AGM7-AGO7</f>
        <v>0</v>
      </c>
      <c r="AGR7" s="5">
        <v>39672</v>
      </c>
      <c r="AGS7" s="2" t="s">
        <v>22</v>
      </c>
      <c r="AGT7" s="13">
        <v>11827.2</v>
      </c>
      <c r="AGU7" s="5">
        <v>39724</v>
      </c>
      <c r="AGV7" s="14">
        <v>11827.2</v>
      </c>
      <c r="AGW7" s="15">
        <f>AGW6+AGT7-AGV7</f>
        <v>0</v>
      </c>
      <c r="AGY7" s="5"/>
      <c r="AGZ7" s="2"/>
      <c r="AHA7" s="13"/>
      <c r="AHB7" s="5"/>
      <c r="AHC7" s="72"/>
      <c r="AHD7" s="15">
        <f>AHD6+AHA7-AHC7</f>
        <v>0</v>
      </c>
      <c r="AHF7" s="49"/>
      <c r="AHG7" s="99"/>
      <c r="AHH7" s="246"/>
      <c r="AHI7" s="368"/>
      <c r="AHJ7" s="26"/>
      <c r="AHK7" s="15">
        <f>AHK6+AHH7-AHJ7</f>
        <v>0</v>
      </c>
      <c r="AHM7" s="708">
        <v>41507</v>
      </c>
      <c r="AHN7" s="682" t="s">
        <v>1647</v>
      </c>
      <c r="AHO7" s="657">
        <v>12546</v>
      </c>
      <c r="AHP7" s="708">
        <v>41507</v>
      </c>
      <c r="AHQ7" s="658">
        <v>12546</v>
      </c>
      <c r="AHR7" s="787">
        <f>AHR6+AHO7-AHQ7</f>
        <v>0</v>
      </c>
      <c r="AHT7" s="5">
        <v>41487</v>
      </c>
      <c r="AHU7" s="101" t="s">
        <v>1659</v>
      </c>
      <c r="AHV7" s="13">
        <v>779.5</v>
      </c>
      <c r="AHW7" s="5">
        <v>41487</v>
      </c>
      <c r="AHX7" s="14">
        <v>779.5</v>
      </c>
      <c r="AHY7" s="15">
        <f>AHY6+AHV7-AHX7</f>
        <v>0</v>
      </c>
      <c r="AIA7" s="708">
        <v>41503</v>
      </c>
      <c r="AIB7" s="682" t="s">
        <v>1501</v>
      </c>
      <c r="AIC7" s="657">
        <v>1394</v>
      </c>
      <c r="AID7" s="708">
        <v>41503</v>
      </c>
      <c r="AIE7" s="658">
        <v>1394</v>
      </c>
      <c r="AIF7" s="787">
        <f>AIF6+AIC7-AIE7</f>
        <v>0</v>
      </c>
      <c r="AIH7" s="49">
        <v>41488</v>
      </c>
      <c r="AII7" s="98" t="s">
        <v>1699</v>
      </c>
      <c r="AIJ7" s="79">
        <v>3167</v>
      </c>
      <c r="AIK7" s="49">
        <v>41488</v>
      </c>
      <c r="AIL7" s="44">
        <v>3167</v>
      </c>
      <c r="AIM7" s="39">
        <f>AIM6+AIJ7-AIL7</f>
        <v>0</v>
      </c>
      <c r="AIO7" s="49">
        <v>41485</v>
      </c>
      <c r="AIP7" s="98" t="s">
        <v>827</v>
      </c>
      <c r="AIQ7" s="79">
        <v>10984.74</v>
      </c>
      <c r="AIR7" s="49">
        <v>41487</v>
      </c>
      <c r="AIS7" s="44">
        <v>10984.74</v>
      </c>
      <c r="AIT7" s="39">
        <f>AIT6+AIQ7-AIS7</f>
        <v>0</v>
      </c>
      <c r="AIV7" s="5"/>
      <c r="AIW7" s="2"/>
      <c r="AIX7" s="13"/>
      <c r="AIY7" s="5"/>
      <c r="AIZ7" s="3"/>
      <c r="AJA7" s="15">
        <f>AJA6+AIX7-AIZ7</f>
        <v>0</v>
      </c>
      <c r="AJC7" s="710">
        <v>41254</v>
      </c>
      <c r="AJD7" s="682" t="s">
        <v>684</v>
      </c>
      <c r="AJE7" s="657">
        <v>5626</v>
      </c>
      <c r="AJF7" s="439"/>
      <c r="AJG7" s="3"/>
      <c r="AJH7" s="15">
        <f>AJH6+AJE7-AJG7</f>
        <v>5626</v>
      </c>
      <c r="AJJ7" s="439"/>
      <c r="AJL7" s="13"/>
      <c r="AJM7" s="314"/>
      <c r="AJN7" s="14"/>
      <c r="AJO7" s="15">
        <f>AJO6+AJL7-AJN7</f>
        <v>0</v>
      </c>
      <c r="AJQ7" s="439"/>
      <c r="AJR7" s="2"/>
      <c r="AJS7" s="13"/>
      <c r="AJT7" s="439"/>
      <c r="AJU7" s="3"/>
      <c r="AJV7" s="15">
        <f>AJV6+AJS7-AJU7</f>
        <v>0</v>
      </c>
      <c r="AJX7" s="5"/>
      <c r="AJY7" s="33"/>
      <c r="AJZ7" s="3"/>
      <c r="AKA7" s="5"/>
      <c r="AKB7" s="3"/>
      <c r="AKC7" s="15">
        <f>AKC6+AJZ7-AKB7</f>
        <v>0</v>
      </c>
      <c r="AKE7" s="99">
        <v>41489</v>
      </c>
      <c r="AKF7" s="260" t="s">
        <v>1718</v>
      </c>
      <c r="AKG7" s="38">
        <v>1258.5</v>
      </c>
      <c r="AKH7" s="99">
        <v>41489</v>
      </c>
      <c r="AKI7" s="38">
        <v>1258.5</v>
      </c>
      <c r="AKJ7" s="39">
        <f>AKJ6+AKG7-AKI7</f>
        <v>0</v>
      </c>
      <c r="AKL7" s="28">
        <v>41423</v>
      </c>
      <c r="AKM7" s="319" t="s">
        <v>944</v>
      </c>
      <c r="AKN7" s="20">
        <v>757</v>
      </c>
      <c r="AKO7" s="5"/>
      <c r="AKP7" s="3"/>
      <c r="AKQ7" s="15">
        <f>AKQ6+AKN7-AKP7</f>
        <v>757</v>
      </c>
      <c r="AKS7" s="99">
        <v>41502</v>
      </c>
      <c r="AKT7" s="23" t="s">
        <v>1479</v>
      </c>
      <c r="AKU7" s="22">
        <v>4168</v>
      </c>
      <c r="AKV7" s="99">
        <v>41504</v>
      </c>
      <c r="AKW7" s="26">
        <v>4168</v>
      </c>
      <c r="AKX7" s="39">
        <f>AKX6+AKU7-AKW7</f>
        <v>0</v>
      </c>
      <c r="AKZ7" s="5"/>
      <c r="ALA7" s="33"/>
      <c r="ALB7" s="3"/>
      <c r="ALC7" s="5"/>
      <c r="ALD7" s="3"/>
      <c r="ALE7" s="15">
        <f>ALE6+ALB7-ALD7</f>
        <v>0</v>
      </c>
      <c r="ALG7" s="5"/>
      <c r="ALH7" s="33"/>
      <c r="ALI7" s="3"/>
      <c r="ALJ7" s="5"/>
      <c r="ALK7" s="3"/>
      <c r="ALL7" s="15">
        <f>ALL6+ALI7-ALK7</f>
        <v>0</v>
      </c>
      <c r="ALN7" s="5">
        <v>41486</v>
      </c>
      <c r="ALO7" s="2" t="s">
        <v>831</v>
      </c>
      <c r="ALP7" s="13">
        <v>1984</v>
      </c>
      <c r="ALQ7" s="5">
        <v>41488</v>
      </c>
      <c r="ALR7" s="14">
        <v>1984</v>
      </c>
      <c r="ALS7" s="15">
        <f>ALS6+ALP7-ALR7</f>
        <v>0</v>
      </c>
      <c r="ALU7" s="315">
        <v>41487</v>
      </c>
      <c r="ALV7" s="23" t="s">
        <v>1553</v>
      </c>
      <c r="ALW7" s="92">
        <v>359.84</v>
      </c>
      <c r="ALX7" s="339">
        <v>41504</v>
      </c>
      <c r="ALY7" s="26">
        <v>359.84</v>
      </c>
      <c r="ALZ7" s="15">
        <f>ALZ6+ALW7-ALY7</f>
        <v>0</v>
      </c>
      <c r="AMB7" s="99">
        <v>41456</v>
      </c>
      <c r="AMC7" s="260" t="s">
        <v>779</v>
      </c>
      <c r="AMD7" s="38">
        <v>1350</v>
      </c>
      <c r="AME7" s="49">
        <v>41471</v>
      </c>
      <c r="AMF7" s="26">
        <v>1350</v>
      </c>
      <c r="AMG7" s="15">
        <f>AMG6+AMD7-AMF7</f>
        <v>0</v>
      </c>
      <c r="AMI7" s="5"/>
      <c r="AMJ7" s="2"/>
      <c r="AMK7" s="13"/>
      <c r="AML7" s="709"/>
      <c r="AMM7" s="26"/>
      <c r="AMN7" s="15">
        <f>AMN6+AMK7-AMM7</f>
        <v>46308.6</v>
      </c>
      <c r="AMP7" s="99"/>
      <c r="AMQ7" s="23"/>
      <c r="AMR7" s="22"/>
      <c r="AMS7" s="709"/>
      <c r="AMT7" s="26"/>
      <c r="AMU7" s="39">
        <f>AMU6+AMR7-AMT7</f>
        <v>0</v>
      </c>
      <c r="AMW7" s="99"/>
      <c r="AMX7" s="23"/>
      <c r="AMY7" s="22"/>
      <c r="AMZ7" s="655"/>
      <c r="ANA7" s="26"/>
      <c r="ANB7" s="15">
        <f>ANB6+AMY7-ANA7</f>
        <v>0</v>
      </c>
      <c r="AND7" s="5"/>
      <c r="ANE7" s="132"/>
      <c r="ANF7" s="3"/>
      <c r="ANG7" s="5"/>
      <c r="ANH7" s="3"/>
      <c r="ANI7" s="15">
        <f>ANI6+ANF7-ANH7</f>
        <v>0</v>
      </c>
      <c r="ANK7" s="5">
        <v>41484</v>
      </c>
      <c r="ANL7" s="2" t="s">
        <v>826</v>
      </c>
      <c r="ANM7" s="13">
        <v>4015</v>
      </c>
      <c r="ANN7" s="5">
        <v>41488</v>
      </c>
      <c r="ANO7" s="14">
        <v>4015</v>
      </c>
      <c r="ANP7" s="15">
        <f>ANP6+ANM7-ANO7</f>
        <v>0</v>
      </c>
      <c r="ANR7" s="5"/>
      <c r="ANS7" s="2"/>
      <c r="ANT7" s="13"/>
      <c r="ANU7" s="5"/>
      <c r="ANV7" s="14"/>
      <c r="ANW7" s="15">
        <f>ANW6+ANT7-ANV7</f>
        <v>0</v>
      </c>
      <c r="ANY7" s="5"/>
      <c r="ANZ7" s="2"/>
      <c r="AOA7" s="13"/>
      <c r="AOB7" s="5"/>
      <c r="AOC7" s="14"/>
      <c r="AOD7" s="15">
        <f>AOD6+AOA7-AOC7</f>
        <v>0</v>
      </c>
      <c r="AOF7" s="5"/>
      <c r="AOG7" s="2"/>
      <c r="AOH7" s="13"/>
      <c r="AOI7" s="5"/>
      <c r="AOJ7" s="14"/>
      <c r="AOK7" s="15">
        <f>AOK6+AOH7-AOJ7</f>
        <v>0</v>
      </c>
      <c r="AOM7" s="99"/>
      <c r="AON7" s="23"/>
      <c r="AOO7" s="22"/>
      <c r="AOP7" s="99"/>
      <c r="AOQ7" s="26"/>
      <c r="AOR7" s="39">
        <f>AOR6+AOO7-AOQ7</f>
        <v>0</v>
      </c>
      <c r="AOT7" s="5"/>
      <c r="AOU7" s="2"/>
      <c r="AOV7" s="13"/>
      <c r="AOW7" s="5"/>
      <c r="AOX7" s="14"/>
      <c r="AOY7" s="15">
        <f>AOY6+AOV7-AOX7</f>
        <v>0</v>
      </c>
      <c r="APA7" s="99"/>
      <c r="APB7" s="23"/>
      <c r="APC7" s="22"/>
      <c r="APD7" s="99"/>
      <c r="APE7" s="26"/>
      <c r="APF7" s="39">
        <f>APF6+APC7-APE7</f>
        <v>0</v>
      </c>
      <c r="APH7" s="99">
        <v>41485</v>
      </c>
      <c r="API7" s="23" t="s">
        <v>827</v>
      </c>
      <c r="APJ7" s="22">
        <v>10984.74</v>
      </c>
      <c r="APK7" s="99"/>
      <c r="APL7" s="38"/>
      <c r="APM7" s="15">
        <f>APM6+APJ7-APL7</f>
        <v>10984.74</v>
      </c>
      <c r="APO7" s="5">
        <v>41278</v>
      </c>
      <c r="APP7" s="2" t="s">
        <v>693</v>
      </c>
      <c r="APQ7" s="13">
        <v>428.5</v>
      </c>
      <c r="APR7" s="259"/>
      <c r="APS7" s="26"/>
      <c r="APT7" s="15">
        <f>APT6+APQ7-APS7</f>
        <v>428.5</v>
      </c>
      <c r="APV7" s="5"/>
      <c r="APW7" s="2"/>
      <c r="APX7" s="13"/>
      <c r="APY7" s="259"/>
      <c r="APZ7" s="26"/>
      <c r="AQA7" s="15">
        <f>AQA6+APX7-APZ7</f>
        <v>7092.9800000000005</v>
      </c>
      <c r="AQC7" s="5"/>
      <c r="AQD7" s="2"/>
      <c r="AQE7" s="13"/>
      <c r="AQF7" s="5"/>
      <c r="AQG7" s="14"/>
      <c r="AQH7" s="15">
        <f>AQH6+AQE7-AQG7</f>
        <v>0</v>
      </c>
      <c r="AQJ7" s="708">
        <v>41510</v>
      </c>
      <c r="AQK7" s="682" t="s">
        <v>2029</v>
      </c>
      <c r="AQL7" s="657">
        <v>2249</v>
      </c>
      <c r="AQM7" s="708"/>
      <c r="AQN7" s="658"/>
      <c r="AQO7" s="787">
        <f>AQO6+AQL7-AQN7</f>
        <v>2249</v>
      </c>
      <c r="AQQ7" s="99"/>
      <c r="AQR7" s="23"/>
      <c r="AQS7" s="22"/>
      <c r="AQT7" s="99"/>
      <c r="AQU7" s="26"/>
      <c r="AQV7" s="39">
        <f>AQV6+AQS7-AQU7</f>
        <v>0</v>
      </c>
      <c r="AQX7" s="103">
        <v>39764</v>
      </c>
      <c r="AQY7" s="2" t="s">
        <v>74</v>
      </c>
      <c r="AQZ7" s="13">
        <v>462</v>
      </c>
      <c r="ARA7" s="60"/>
      <c r="ARB7" s="26"/>
      <c r="ARC7" s="15">
        <f>ARC6+AQZ7-ARB7</f>
        <v>462</v>
      </c>
      <c r="ARE7" s="99">
        <v>41265</v>
      </c>
      <c r="ARF7" s="225" t="s">
        <v>688</v>
      </c>
      <c r="ARG7" s="22">
        <v>3226.5</v>
      </c>
      <c r="ARH7" s="99">
        <v>41266</v>
      </c>
      <c r="ARI7" s="26">
        <v>2954.5</v>
      </c>
      <c r="ARJ7" s="15">
        <f>ARJ6+ARG7-ARI7</f>
        <v>272</v>
      </c>
      <c r="ARL7" s="5"/>
      <c r="ARM7" s="107"/>
      <c r="ARN7" s="13"/>
      <c r="ARO7" s="99"/>
      <c r="ARP7" s="14"/>
      <c r="ARQ7" s="15">
        <f>ARQ6+ARN7-ARP7</f>
        <v>0</v>
      </c>
      <c r="ARS7" s="99">
        <v>41509</v>
      </c>
      <c r="ART7" s="98" t="s">
        <v>2002</v>
      </c>
      <c r="ARU7" s="22">
        <v>2722.5</v>
      </c>
      <c r="ARV7" s="99"/>
      <c r="ARW7" s="26"/>
      <c r="ARX7" s="39">
        <f>ARX6+ARU7-ARW7</f>
        <v>2722.5</v>
      </c>
      <c r="ARZ7" s="99"/>
      <c r="ASA7" s="98"/>
      <c r="ASB7" s="22"/>
      <c r="ASC7" s="99"/>
      <c r="ASD7" s="26"/>
      <c r="ASE7" s="39">
        <f>ASE6+ASB7-ASD7</f>
        <v>0</v>
      </c>
      <c r="ASG7" s="5">
        <v>41378</v>
      </c>
      <c r="ASH7" s="31" t="s">
        <v>727</v>
      </c>
      <c r="ASI7" s="658">
        <v>7019</v>
      </c>
      <c r="ASJ7" s="708">
        <v>41378</v>
      </c>
      <c r="ASK7" s="658">
        <v>7019</v>
      </c>
      <c r="ASL7" s="15">
        <f>ASL6+ASI7-ASK7</f>
        <v>0</v>
      </c>
      <c r="ASN7" s="599">
        <v>39670</v>
      </c>
      <c r="ASO7" s="2" t="s">
        <v>20</v>
      </c>
      <c r="ASP7" s="13">
        <v>761</v>
      </c>
      <c r="ASQ7" s="5"/>
      <c r="ASR7" s="14"/>
      <c r="ASS7" s="15">
        <f>ASS6+ASP7-ASR7</f>
        <v>761</v>
      </c>
      <c r="ASU7" s="315">
        <v>41487</v>
      </c>
      <c r="ASV7" s="23" t="s">
        <v>1668</v>
      </c>
      <c r="ASW7" s="22">
        <v>1774</v>
      </c>
      <c r="ASX7" s="99">
        <v>41487</v>
      </c>
      <c r="ASY7" s="26">
        <v>1774</v>
      </c>
      <c r="ASZ7" s="15">
        <f>ASZ6+ASW7-ASY7</f>
        <v>0</v>
      </c>
      <c r="ATB7" s="433">
        <v>41494</v>
      </c>
      <c r="ATC7" s="23" t="s">
        <v>1813</v>
      </c>
      <c r="ATD7" s="22">
        <v>5822</v>
      </c>
      <c r="ATE7" s="437">
        <v>41494</v>
      </c>
      <c r="ATF7" s="26">
        <v>5822</v>
      </c>
      <c r="ATG7" s="15">
        <f>ATG6+ATD7-ATF7</f>
        <v>0</v>
      </c>
      <c r="ATI7" s="315"/>
      <c r="ATJ7" s="23"/>
      <c r="ATK7" s="22"/>
      <c r="ATL7" s="315"/>
      <c r="ATM7" s="26"/>
      <c r="ATN7" s="15">
        <f>ATN6+ATK7-ATM7</f>
        <v>0</v>
      </c>
      <c r="ATP7" s="315">
        <v>41489</v>
      </c>
      <c r="ATQ7" s="2" t="s">
        <v>1716</v>
      </c>
      <c r="ATR7" s="22">
        <v>1322.5</v>
      </c>
      <c r="ATS7" s="315">
        <v>41489</v>
      </c>
      <c r="ATT7" s="26">
        <v>1322.5</v>
      </c>
      <c r="ATU7" s="15">
        <f>ATU6+ATR7-ATT7</f>
        <v>0</v>
      </c>
      <c r="ATW7" s="315">
        <v>41371</v>
      </c>
      <c r="ATX7" s="2" t="s">
        <v>724</v>
      </c>
      <c r="ATY7" s="22">
        <v>1577</v>
      </c>
      <c r="ATZ7" s="341">
        <v>41372</v>
      </c>
      <c r="AUA7" s="26">
        <v>1419.5</v>
      </c>
      <c r="AUB7" s="15">
        <f>AUB6+ATY7-AUA7</f>
        <v>157.5</v>
      </c>
      <c r="AUD7" s="5">
        <v>41477</v>
      </c>
      <c r="AUE7" s="107" t="s">
        <v>942</v>
      </c>
      <c r="AUF7" s="13">
        <v>1856</v>
      </c>
      <c r="AUG7" s="315">
        <v>41501</v>
      </c>
      <c r="AUH7" s="26">
        <v>1856</v>
      </c>
      <c r="AUI7" s="15">
        <f>AUI6+AUF7-AUH7</f>
        <v>0</v>
      </c>
      <c r="AUK7" s="708">
        <v>41514</v>
      </c>
      <c r="AUL7" s="793" t="s">
        <v>2110</v>
      </c>
      <c r="AUM7" s="657">
        <v>600</v>
      </c>
      <c r="AUN7" s="826">
        <v>41514</v>
      </c>
      <c r="AUO7" s="658">
        <v>600</v>
      </c>
      <c r="AUP7" s="787">
        <f>AUP6+AUM7-AUO7</f>
        <v>0</v>
      </c>
      <c r="AUR7" s="5">
        <v>41495</v>
      </c>
      <c r="AUS7" s="107" t="s">
        <v>1828</v>
      </c>
      <c r="AUT7" s="3">
        <v>1974</v>
      </c>
      <c r="AUU7" s="5">
        <v>41495</v>
      </c>
      <c r="AUV7" s="3">
        <v>1974</v>
      </c>
      <c r="AUW7" s="39">
        <f>AUW6+AUT7-AUV7</f>
        <v>0</v>
      </c>
      <c r="AUY7" s="5">
        <v>41475</v>
      </c>
      <c r="AUZ7" s="2" t="s">
        <v>801</v>
      </c>
      <c r="AVA7" s="297">
        <v>2135</v>
      </c>
      <c r="AVB7" s="5">
        <v>41476</v>
      </c>
      <c r="AVC7" s="14">
        <v>950.5</v>
      </c>
      <c r="AVD7" s="39">
        <f>AVD6+AVA7-AVC7</f>
        <v>1184.5</v>
      </c>
      <c r="AVF7" s="99"/>
      <c r="AVG7" s="226"/>
      <c r="AVH7" s="303"/>
      <c r="AVI7" s="99"/>
      <c r="AVJ7" s="26"/>
      <c r="AVK7" s="39">
        <f>AVK6+AVH7-AVJ7</f>
        <v>0</v>
      </c>
      <c r="AVM7" s="99"/>
      <c r="AVN7" s="226"/>
      <c r="AVO7" s="303"/>
      <c r="AVP7" s="99"/>
      <c r="AVQ7" s="26"/>
      <c r="AVR7" s="39">
        <f>AVR6+AVO7-AVQ7</f>
        <v>0</v>
      </c>
      <c r="AVT7" s="99"/>
      <c r="AVU7" s="226"/>
      <c r="AVV7" s="303"/>
      <c r="AVW7" s="99"/>
      <c r="AVX7" s="26"/>
      <c r="AVY7" s="39">
        <f>AVY6+AVV7-AVX7</f>
        <v>0</v>
      </c>
      <c r="AWA7" s="99"/>
      <c r="AWB7" s="226"/>
      <c r="AWC7" s="303"/>
      <c r="AWD7" s="655"/>
      <c r="AWE7" s="12"/>
      <c r="AWF7" s="39">
        <f>AWF6+AWC7-AWE7</f>
        <v>0</v>
      </c>
      <c r="AWH7" s="5"/>
      <c r="AWI7" s="2"/>
      <c r="AWJ7" s="13"/>
      <c r="AWK7" s="5"/>
      <c r="AWL7" s="14"/>
      <c r="AWM7" s="15">
        <f>AWM6+AWJ7-AWL7</f>
        <v>0</v>
      </c>
      <c r="AWO7" s="5">
        <v>41352</v>
      </c>
      <c r="AWP7" s="2" t="s">
        <v>716</v>
      </c>
      <c r="AWQ7" s="657">
        <v>7835</v>
      </c>
      <c r="AWR7" s="713">
        <v>41366</v>
      </c>
      <c r="AWS7" s="658">
        <v>783.5</v>
      </c>
      <c r="AWT7" s="15">
        <f>AWT6+AWQ7-AWS7</f>
        <v>7051.5</v>
      </c>
      <c r="AWV7" s="708">
        <v>41504</v>
      </c>
      <c r="AWW7" s="682" t="s">
        <v>1551</v>
      </c>
      <c r="AWX7" s="657">
        <v>1072</v>
      </c>
      <c r="AWY7" s="708">
        <v>41510</v>
      </c>
      <c r="AWZ7" s="658">
        <v>1072</v>
      </c>
      <c r="AXA7" s="787">
        <f>AXA6+AWX7-AWZ7</f>
        <v>0</v>
      </c>
      <c r="AXC7" s="99"/>
      <c r="AXD7" s="226"/>
      <c r="AXE7" s="303"/>
      <c r="AXF7" s="99"/>
      <c r="AXG7" s="26"/>
      <c r="AXH7" s="39">
        <f>AXH6+AXE7-AXG7</f>
        <v>0</v>
      </c>
    </row>
    <row r="8" spans="1:1309" x14ac:dyDescent="0.25">
      <c r="A8" s="584"/>
      <c r="B8" s="586"/>
      <c r="C8" s="587"/>
      <c r="D8" s="5"/>
      <c r="E8" s="283"/>
      <c r="F8" s="15">
        <f t="shared" ref="F8:F43" si="0">F7+C8-E8</f>
        <v>6630</v>
      </c>
      <c r="H8" s="99">
        <v>41499</v>
      </c>
      <c r="I8" s="31" t="s">
        <v>1916</v>
      </c>
      <c r="J8" s="293">
        <v>1320</v>
      </c>
      <c r="K8" s="99">
        <v>41508</v>
      </c>
      <c r="L8" s="293">
        <v>1320</v>
      </c>
      <c r="M8" s="39">
        <f t="shared" ref="M8:M43" si="1">M7+J8-L8</f>
        <v>0</v>
      </c>
      <c r="O8" s="99"/>
      <c r="P8" s="31"/>
      <c r="Q8" s="293"/>
      <c r="R8" s="99"/>
      <c r="S8" s="293"/>
      <c r="T8" s="39">
        <f t="shared" ref="T8:T43" si="2">T7+Q8-S8</f>
        <v>0</v>
      </c>
      <c r="V8" s="99"/>
      <c r="W8" s="31"/>
      <c r="X8" s="26"/>
      <c r="Y8" s="99"/>
      <c r="Z8" s="38"/>
      <c r="AA8" s="39">
        <f t="shared" ref="AA8:AA43" si="3">AA7+X8-Z8</f>
        <v>0</v>
      </c>
      <c r="AC8" s="99"/>
      <c r="AD8" s="31"/>
      <c r="AE8" s="26"/>
      <c r="AF8" s="99"/>
      <c r="AG8" s="38"/>
      <c r="AH8" s="39">
        <f t="shared" ref="AH8:AH43" si="4">AH7+AE8-AG8</f>
        <v>0</v>
      </c>
      <c r="AJ8" s="99">
        <v>41499</v>
      </c>
      <c r="AK8" s="31" t="s">
        <v>1918</v>
      </c>
      <c r="AL8" s="26">
        <v>3900</v>
      </c>
      <c r="AM8" s="99">
        <v>41500</v>
      </c>
      <c r="AN8" s="38">
        <v>3900</v>
      </c>
      <c r="AO8" s="39">
        <f t="shared" ref="AO8:AO43" si="5">AO7+AL8-AN8</f>
        <v>0</v>
      </c>
      <c r="AQ8" s="437">
        <v>41307</v>
      </c>
      <c r="AR8" s="23" t="s">
        <v>706</v>
      </c>
      <c r="AS8" s="22">
        <v>7163</v>
      </c>
      <c r="AT8" s="366"/>
      <c r="AU8" s="26"/>
      <c r="AV8" s="15">
        <f t="shared" ref="AV8:AV39" si="6">AV7+AS8-AU8</f>
        <v>7539</v>
      </c>
      <c r="AX8" s="5">
        <v>41490</v>
      </c>
      <c r="AY8" s="2" t="s">
        <v>1731</v>
      </c>
      <c r="AZ8" s="13">
        <v>3196</v>
      </c>
      <c r="BA8" s="5">
        <v>41490</v>
      </c>
      <c r="BB8" s="14">
        <v>3196</v>
      </c>
      <c r="BC8" s="15">
        <f t="shared" ref="BC8:BC39" si="7">BC7+AZ8-BB8</f>
        <v>0</v>
      </c>
      <c r="BE8" s="5"/>
      <c r="BF8" s="2"/>
      <c r="BG8" s="13"/>
      <c r="BH8" s="5"/>
      <c r="BI8" s="14"/>
      <c r="BJ8" s="15">
        <f t="shared" ref="BJ8:BJ39" si="8">BJ7+BG8-BI8</f>
        <v>0</v>
      </c>
      <c r="BL8" s="419">
        <v>39729</v>
      </c>
      <c r="BM8" s="2" t="s">
        <v>63</v>
      </c>
      <c r="BN8" s="13">
        <v>4022.5</v>
      </c>
      <c r="BO8" s="60"/>
      <c r="BP8" s="14"/>
      <c r="BQ8" s="15">
        <f t="shared" ref="BQ8:BQ43" si="9">BQ7+BN8-BP8</f>
        <v>9905.6</v>
      </c>
      <c r="BS8" s="439">
        <v>39729</v>
      </c>
      <c r="BT8" s="2" t="s">
        <v>61</v>
      </c>
      <c r="BU8" s="22">
        <v>3648</v>
      </c>
      <c r="BV8" s="5"/>
      <c r="BW8" s="14"/>
      <c r="BX8" s="15">
        <f t="shared" ref="BX8:BX39" si="10">BX7+BU8-BW8</f>
        <v>3648</v>
      </c>
      <c r="BZ8" s="99"/>
      <c r="CA8" s="23"/>
      <c r="CB8" s="22"/>
      <c r="CC8" s="99"/>
      <c r="CD8" s="26"/>
      <c r="CE8" s="15">
        <f t="shared" ref="CE8:CE43" si="11">CE7+CB8-CD8</f>
        <v>0</v>
      </c>
      <c r="CG8" s="437">
        <v>41509</v>
      </c>
      <c r="CH8" s="216" t="s">
        <v>2000</v>
      </c>
      <c r="CI8" s="22">
        <v>3440</v>
      </c>
      <c r="CJ8" s="709"/>
      <c r="CK8" s="26"/>
      <c r="CL8" s="39">
        <f t="shared" ref="CL8:CL42" si="12">CL7+CI8-CK8</f>
        <v>7560</v>
      </c>
      <c r="CN8" s="99"/>
      <c r="CO8" s="642"/>
      <c r="CP8" s="657"/>
      <c r="CQ8" s="662">
        <v>41274</v>
      </c>
      <c r="CR8" s="658">
        <v>5428</v>
      </c>
      <c r="CS8" s="15">
        <f t="shared" ref="CS8:CS9" si="13">CS7+CP8-CR8</f>
        <v>-5428</v>
      </c>
      <c r="CU8" s="99"/>
      <c r="CV8" s="23"/>
      <c r="CW8" s="22"/>
      <c r="CX8" s="654"/>
      <c r="CY8" s="26"/>
      <c r="CZ8" s="15">
        <f t="shared" ref="CZ8:CZ38" si="14">CZ7+CW8-CY8</f>
        <v>110</v>
      </c>
      <c r="DB8" s="5"/>
      <c r="DC8" s="107"/>
      <c r="DD8" s="26"/>
      <c r="DE8" s="5"/>
      <c r="DF8" s="14"/>
      <c r="DG8" s="15">
        <f t="shared" ref="DG8:DG10" si="15">DG7+DD8-DF8</f>
        <v>411</v>
      </c>
      <c r="DI8" s="709">
        <v>41487</v>
      </c>
      <c r="DJ8" s="225" t="s">
        <v>1667</v>
      </c>
      <c r="DK8" s="262">
        <v>800.5</v>
      </c>
      <c r="DL8" s="709">
        <v>41487</v>
      </c>
      <c r="DM8" s="133">
        <v>800.5</v>
      </c>
      <c r="DN8" s="15">
        <f t="shared" ref="DN8:DN10" si="16">DN7+DK8-DM8</f>
        <v>0</v>
      </c>
      <c r="DP8" s="709"/>
      <c r="DQ8" s="225"/>
      <c r="DR8" s="262"/>
      <c r="DS8" s="99"/>
      <c r="DT8" s="26"/>
      <c r="DU8" s="15">
        <f t="shared" ref="DU8:DU10" si="17">DU7+DR8-DT8</f>
        <v>4321.5</v>
      </c>
      <c r="DW8" s="869"/>
      <c r="DX8" s="870"/>
      <c r="DY8" s="871"/>
      <c r="DZ8" s="758"/>
      <c r="EA8" s="872"/>
      <c r="EB8" s="868">
        <f t="shared" ref="EB8:EB10" si="18">EB7+DY8-EA8</f>
        <v>0</v>
      </c>
      <c r="ED8" s="788">
        <v>41498</v>
      </c>
      <c r="EE8" s="789" t="s">
        <v>1874</v>
      </c>
      <c r="EF8" s="790">
        <v>1295</v>
      </c>
      <c r="EG8" s="708">
        <v>41498</v>
      </c>
      <c r="EH8" s="658">
        <v>1295</v>
      </c>
      <c r="EI8" s="787">
        <f t="shared" ref="EI8:EI10" si="19">EI7+EF8-EH8</f>
        <v>0</v>
      </c>
      <c r="EK8" s="709"/>
      <c r="EL8" s="225"/>
      <c r="EM8" s="262"/>
      <c r="EN8" s="99"/>
      <c r="EO8" s="26"/>
      <c r="EP8" s="15">
        <f t="shared" ref="EP8:EP10" si="20">EP7+EM8-EO8</f>
        <v>0</v>
      </c>
      <c r="ER8" s="99"/>
      <c r="ES8" s="23"/>
      <c r="ET8" s="38"/>
      <c r="EU8" s="99"/>
      <c r="EV8" s="26"/>
      <c r="EW8" s="15">
        <f t="shared" ref="EW8:EW10" si="21">EW7+ET8-EV8</f>
        <v>0</v>
      </c>
      <c r="EY8" s="5"/>
      <c r="EZ8" s="2"/>
      <c r="FA8" s="13"/>
      <c r="FB8" s="709"/>
      <c r="FC8" s="133"/>
      <c r="FD8" s="15">
        <f t="shared" ref="FD8:FD37" si="22">FD7+FA8-FC8</f>
        <v>0</v>
      </c>
      <c r="FF8" s="708">
        <v>41508</v>
      </c>
      <c r="FG8" s="682" t="s">
        <v>1957</v>
      </c>
      <c r="FH8" s="657">
        <v>1120</v>
      </c>
      <c r="FI8" s="788">
        <v>41510</v>
      </c>
      <c r="FJ8" s="792">
        <v>1120</v>
      </c>
      <c r="FK8" s="787">
        <f t="shared" ref="FK8:FK37" si="23">FK7+FH8-FJ8</f>
        <v>0</v>
      </c>
      <c r="FM8" s="5"/>
      <c r="FN8" s="2"/>
      <c r="FO8" s="700"/>
      <c r="FP8" s="701"/>
      <c r="FQ8" s="14"/>
      <c r="FR8" s="15">
        <f t="shared" ref="FR8:FR43" si="24">FR7+FO8-FQ8</f>
        <v>300</v>
      </c>
      <c r="FT8" s="99"/>
      <c r="FU8" s="23"/>
      <c r="FV8" s="22"/>
      <c r="FW8" s="99"/>
      <c r="FX8" s="26"/>
      <c r="FY8" s="39">
        <f t="shared" ref="FY8:FY43" si="25">FY7+FV8-FX8</f>
        <v>0</v>
      </c>
      <c r="GA8" s="5"/>
      <c r="GB8" s="101"/>
      <c r="GC8" s="13"/>
      <c r="GD8" s="5"/>
      <c r="GE8" s="14"/>
      <c r="GF8" s="15">
        <f t="shared" ref="GF8:GF43" si="26">GF7+GC8-GE8</f>
        <v>0</v>
      </c>
      <c r="GH8" s="5"/>
      <c r="GI8" s="107"/>
      <c r="GJ8" s="13"/>
      <c r="GK8" s="5"/>
      <c r="GL8" s="14"/>
      <c r="GM8" s="15">
        <f t="shared" ref="GM8:GM43" si="27">GM7+GJ8-GL8</f>
        <v>0</v>
      </c>
      <c r="GO8" s="5"/>
      <c r="GP8" s="2"/>
      <c r="GQ8" s="13"/>
      <c r="GR8" s="5"/>
      <c r="GS8" s="14"/>
      <c r="GT8" s="15">
        <f t="shared" ref="GT8:GT43" si="28">GT7+GQ8-GS8</f>
        <v>0</v>
      </c>
      <c r="GV8" s="5"/>
      <c r="GW8" s="2"/>
      <c r="GX8" s="13"/>
      <c r="GY8" s="5"/>
      <c r="GZ8" s="14"/>
      <c r="HA8" s="15">
        <f t="shared" ref="HA8:HA43" si="29">HA7+GX8-GZ8</f>
        <v>0</v>
      </c>
      <c r="HC8" s="5">
        <v>41493</v>
      </c>
      <c r="HD8" s="2" t="s">
        <v>1791</v>
      </c>
      <c r="HE8" s="13">
        <v>1470</v>
      </c>
      <c r="HF8" s="5">
        <v>41494</v>
      </c>
      <c r="HG8" s="14">
        <v>1470</v>
      </c>
      <c r="HH8" s="15">
        <f t="shared" ref="HH8:HH43" si="30">HH7+HE8-HG8</f>
        <v>0</v>
      </c>
      <c r="HJ8" s="5"/>
      <c r="HK8" s="2"/>
      <c r="HL8" s="13"/>
      <c r="HM8" s="5"/>
      <c r="HN8" s="14"/>
      <c r="HO8" s="15">
        <f t="shared" ref="HO8:HO43" si="31">HO7+HL8-HN8</f>
        <v>5020</v>
      </c>
      <c r="HQ8" s="5"/>
      <c r="HR8" s="2"/>
      <c r="HS8" s="13"/>
      <c r="HT8" s="28"/>
      <c r="HU8" s="14"/>
      <c r="HV8" s="15">
        <f t="shared" ref="HV8:HV43" si="32">HV7+HS8-HU8</f>
        <v>0</v>
      </c>
      <c r="HX8" s="99"/>
      <c r="HY8" s="23"/>
      <c r="HZ8" s="22"/>
      <c r="IA8" s="709"/>
      <c r="IB8" s="26"/>
      <c r="IC8" s="39">
        <f t="shared" ref="IC8:IC43" si="33">IC7+HZ8-IB8</f>
        <v>855.5</v>
      </c>
      <c r="IE8" s="5"/>
      <c r="IF8" s="32"/>
      <c r="IG8" s="13"/>
      <c r="IH8" s="99"/>
      <c r="II8" s="133"/>
      <c r="IJ8" s="15">
        <f t="shared" ref="IJ8:IJ58" si="34">IJ7+IG8-II8</f>
        <v>0</v>
      </c>
      <c r="IL8" s="99"/>
      <c r="IM8" s="23"/>
      <c r="IN8" s="22"/>
      <c r="IO8" s="99"/>
      <c r="IP8" s="133"/>
      <c r="IQ8" s="15">
        <f t="shared" ref="IQ8:IQ58" si="35">IQ7+IN8-IP8</f>
        <v>0</v>
      </c>
      <c r="IS8" s="99">
        <v>41488</v>
      </c>
      <c r="IT8" s="23" t="s">
        <v>1682</v>
      </c>
      <c r="IU8" s="22">
        <v>3243</v>
      </c>
      <c r="IV8" s="99">
        <v>41488</v>
      </c>
      <c r="IW8" s="133">
        <v>3243</v>
      </c>
      <c r="IX8" s="15">
        <f t="shared" ref="IX8:IX58" si="36">IX7+IU8-IW8</f>
        <v>0</v>
      </c>
      <c r="IZ8" s="99">
        <v>41491</v>
      </c>
      <c r="JA8" s="23" t="s">
        <v>1749</v>
      </c>
      <c r="JB8" s="22">
        <v>322.5</v>
      </c>
      <c r="JC8" s="49">
        <v>41491</v>
      </c>
      <c r="JD8" s="26">
        <v>322.5</v>
      </c>
      <c r="JE8" s="15">
        <f t="shared" ref="JE8:JE43" si="37">JE7+JB8-JD8</f>
        <v>0</v>
      </c>
      <c r="JG8" s="708">
        <v>41495</v>
      </c>
      <c r="JH8" s="682" t="s">
        <v>1823</v>
      </c>
      <c r="JI8" s="657">
        <v>9753.5</v>
      </c>
      <c r="JJ8" s="713">
        <v>41495</v>
      </c>
      <c r="JK8" s="658">
        <v>9753.5</v>
      </c>
      <c r="JL8" s="787">
        <f t="shared" ref="JL8:JL43" si="38">JL7+JI8-JK8</f>
        <v>0</v>
      </c>
      <c r="JN8" s="99"/>
      <c r="JO8" s="23"/>
      <c r="JP8" s="22"/>
      <c r="JQ8" s="49"/>
      <c r="JR8" s="26"/>
      <c r="JS8" s="39">
        <f t="shared" ref="JS8:JS43" si="39">JS7+JP8-JR8</f>
        <v>0</v>
      </c>
      <c r="JU8" s="99">
        <v>41491</v>
      </c>
      <c r="JV8" s="225" t="s">
        <v>1755</v>
      </c>
      <c r="JW8" s="22">
        <v>8456</v>
      </c>
      <c r="JX8" s="49">
        <v>41491</v>
      </c>
      <c r="JY8" s="26">
        <v>8456</v>
      </c>
      <c r="JZ8" s="15">
        <f t="shared" ref="JZ8:JZ43" si="40">JZ7+JW8-JY8</f>
        <v>0</v>
      </c>
      <c r="KB8" s="99"/>
      <c r="KC8" s="225"/>
      <c r="KD8" s="22"/>
      <c r="KE8" s="49"/>
      <c r="KF8" s="26"/>
      <c r="KG8" s="39">
        <f t="shared" ref="KG8:KG43" si="41">KG7+KD8-KF8</f>
        <v>0</v>
      </c>
      <c r="KI8" s="99"/>
      <c r="KJ8" s="225"/>
      <c r="KK8" s="22"/>
      <c r="KL8" s="49"/>
      <c r="KM8" s="26"/>
      <c r="KN8" s="39">
        <f t="shared" ref="KN8:KN43" si="42">KN7+KK8-KM8</f>
        <v>0</v>
      </c>
      <c r="KP8" s="99"/>
      <c r="KQ8" s="23"/>
      <c r="KR8" s="22"/>
      <c r="KS8" s="49"/>
      <c r="KT8" s="26"/>
      <c r="KU8" s="15">
        <f t="shared" ref="KU8:KU43" si="43">KU7+KR8-KT8</f>
        <v>0</v>
      </c>
      <c r="KW8" s="99">
        <v>41490</v>
      </c>
      <c r="KX8" s="23" t="s">
        <v>1742</v>
      </c>
      <c r="KY8" s="22">
        <v>2100</v>
      </c>
      <c r="KZ8" s="49">
        <v>41491</v>
      </c>
      <c r="LA8" s="26">
        <v>2100</v>
      </c>
      <c r="LB8" s="15">
        <f t="shared" ref="LB8:LB43" si="44">LB7+KY8-LA8</f>
        <v>0</v>
      </c>
      <c r="LD8" s="5">
        <v>41481</v>
      </c>
      <c r="LE8" s="2" t="s">
        <v>813</v>
      </c>
      <c r="LF8" s="13">
        <v>860</v>
      </c>
      <c r="LG8" s="49">
        <v>41501</v>
      </c>
      <c r="LH8" s="26">
        <v>860</v>
      </c>
      <c r="LI8" s="15">
        <f t="shared" ref="LI8:LI43" si="45">LI7+LF8-LH8</f>
        <v>0</v>
      </c>
      <c r="LK8" s="315"/>
      <c r="LL8" s="23"/>
      <c r="LM8" s="22"/>
      <c r="LN8" s="426"/>
      <c r="LO8" s="404"/>
      <c r="LP8" s="15">
        <f t="shared" ref="LP8:LP43" si="46">LP7+LM8-LO8</f>
        <v>0</v>
      </c>
      <c r="LR8" s="315"/>
      <c r="LS8" s="23"/>
      <c r="LT8" s="22"/>
      <c r="LU8" s="426"/>
      <c r="LV8" s="404"/>
      <c r="LW8" s="39">
        <f t="shared" ref="LW8:LW43" si="47">LW7+LT8-LV8</f>
        <v>0</v>
      </c>
      <c r="LY8" s="591">
        <v>39874</v>
      </c>
      <c r="LZ8" s="132" t="s">
        <v>201</v>
      </c>
      <c r="MA8" s="3">
        <v>6653.5</v>
      </c>
      <c r="MB8" s="5"/>
      <c r="MC8" s="14"/>
      <c r="MD8" s="15">
        <f t="shared" ref="MD8:MD15" si="48">MD7+MA8-MC8</f>
        <v>17187.5</v>
      </c>
      <c r="MF8" s="5"/>
      <c r="MG8" s="2"/>
      <c r="MH8" s="13"/>
      <c r="MI8" s="99"/>
      <c r="MJ8" s="26"/>
      <c r="MK8" s="39">
        <f t="shared" ref="MK8:MK43" si="49">MK7+MH8-MJ8</f>
        <v>0</v>
      </c>
      <c r="MM8" s="99"/>
      <c r="MN8" s="23"/>
      <c r="MO8" s="22"/>
      <c r="MP8" s="91"/>
      <c r="MQ8" s="26"/>
      <c r="MR8" s="39">
        <f t="shared" ref="MR8:MR43" si="50">MR7+MO8-MQ8</f>
        <v>0</v>
      </c>
      <c r="MT8" s="5"/>
      <c r="MU8" s="2"/>
      <c r="MV8" s="13"/>
      <c r="MW8" s="99"/>
      <c r="MX8" s="26"/>
      <c r="MY8" s="39">
        <f t="shared" ref="MY8:MY43" si="51">MY7+MV8-MX8</f>
        <v>0</v>
      </c>
      <c r="NA8" s="5"/>
      <c r="NB8" s="31"/>
      <c r="NC8" s="3"/>
      <c r="ND8" s="5"/>
      <c r="NE8" s="14"/>
      <c r="NF8" s="15">
        <f t="shared" ref="NF8:NF43" si="52">NF7+NC8-NE8</f>
        <v>0</v>
      </c>
      <c r="NH8" s="5"/>
      <c r="NI8" s="31"/>
      <c r="NJ8" s="3"/>
      <c r="NK8" s="5"/>
      <c r="NL8" s="14"/>
      <c r="NM8" s="15">
        <f t="shared" ref="NM8:NM43" si="53">NM7+NJ8-NL8</f>
        <v>0</v>
      </c>
      <c r="NO8" s="5"/>
      <c r="NP8" s="31"/>
      <c r="NQ8" s="3"/>
      <c r="NR8" s="5"/>
      <c r="NS8" s="14"/>
      <c r="NT8" s="15">
        <f t="shared" ref="NT8:NT43" si="54">NT7+NQ8-NS8</f>
        <v>0</v>
      </c>
      <c r="NV8" s="99"/>
      <c r="NW8" s="31"/>
      <c r="NX8" s="38"/>
      <c r="NY8" s="99"/>
      <c r="NZ8" s="26"/>
      <c r="OA8" s="39">
        <f t="shared" ref="OA8:OA43" si="55">OA7+NX8-NZ8</f>
        <v>0</v>
      </c>
      <c r="OC8" s="5">
        <v>41389</v>
      </c>
      <c r="OD8" s="2" t="s">
        <v>734</v>
      </c>
      <c r="OE8" s="13">
        <v>1800</v>
      </c>
      <c r="OF8" s="5"/>
      <c r="OG8" s="14"/>
      <c r="OH8" s="15">
        <f t="shared" ref="OH8:OH70" si="56">OH7+OE8-OG8</f>
        <v>3160</v>
      </c>
      <c r="OJ8" s="788">
        <v>41516</v>
      </c>
      <c r="OK8" s="682" t="s">
        <v>2225</v>
      </c>
      <c r="OL8" s="657">
        <v>954</v>
      </c>
      <c r="OM8" s="848">
        <v>41516</v>
      </c>
      <c r="ON8" s="658">
        <v>954</v>
      </c>
      <c r="OO8" s="787">
        <f t="shared" ref="OO8:OO70" si="57">OO7+OL8-ON8</f>
        <v>0</v>
      </c>
      <c r="OQ8" s="99"/>
      <c r="OR8" s="23"/>
      <c r="OS8" s="22"/>
      <c r="OT8" s="99"/>
      <c r="OU8" s="26"/>
      <c r="OV8" s="39">
        <f t="shared" ref="OV8:OV70" si="58">OV7+OS8-OU8</f>
        <v>0</v>
      </c>
      <c r="OX8" s="5"/>
      <c r="OY8" s="31"/>
      <c r="OZ8" s="702"/>
      <c r="PA8" s="701"/>
      <c r="PB8" s="14"/>
      <c r="PC8" s="15">
        <f t="shared" ref="PC8:PC70" si="59">PC7+OZ8-PB8</f>
        <v>30</v>
      </c>
      <c r="PE8" s="5"/>
      <c r="PF8" s="2"/>
      <c r="PG8" s="13"/>
      <c r="PH8" s="60"/>
      <c r="PI8" s="66"/>
      <c r="PJ8" s="90">
        <f t="shared" ref="PJ8:PJ43" si="60">PJ7+PG8-PI8</f>
        <v>0</v>
      </c>
      <c r="PL8" s="5"/>
      <c r="PM8" s="2"/>
      <c r="PN8" s="13"/>
      <c r="PO8" s="697"/>
      <c r="PP8" s="660"/>
      <c r="PQ8" s="90">
        <f t="shared" ref="PQ8:PQ43" si="61">PQ7+PN8-PP8</f>
        <v>0</v>
      </c>
      <c r="PS8" s="5">
        <v>41490</v>
      </c>
      <c r="PT8" s="2" t="s">
        <v>1740</v>
      </c>
      <c r="PU8" s="13">
        <v>1447</v>
      </c>
      <c r="PV8" s="697">
        <v>41501</v>
      </c>
      <c r="PW8" s="660">
        <v>1447</v>
      </c>
      <c r="PX8" s="90">
        <f t="shared" ref="PX8:PX43" si="62">PX7+PU8-PW8</f>
        <v>0</v>
      </c>
      <c r="PZ8" s="5"/>
      <c r="QA8" s="2"/>
      <c r="QB8" s="13"/>
      <c r="QC8" s="697"/>
      <c r="QD8" s="660"/>
      <c r="QE8" s="90">
        <f t="shared" ref="QE8:QE43" si="63">QE7+QB8-QD8</f>
        <v>1314</v>
      </c>
      <c r="QG8" s="64"/>
      <c r="QH8" s="107"/>
      <c r="QI8" s="302"/>
      <c r="QJ8" s="28"/>
      <c r="QK8" s="72"/>
      <c r="QL8" s="90">
        <f t="shared" ref="QL8:QL43" si="64">QL7+QI8-QK8</f>
        <v>2721.6</v>
      </c>
      <c r="QN8" s="5">
        <v>41517</v>
      </c>
      <c r="QO8" s="2" t="s">
        <v>2241</v>
      </c>
      <c r="QP8" s="13">
        <v>1432</v>
      </c>
      <c r="QQ8" s="28"/>
      <c r="QR8" s="72"/>
      <c r="QS8" s="90">
        <f t="shared" ref="QS8:QS43" si="65">QS7+QP8-QR8</f>
        <v>1432</v>
      </c>
      <c r="QU8" s="5"/>
      <c r="QV8" s="2"/>
      <c r="QW8" s="13"/>
      <c r="QX8" s="60"/>
      <c r="QY8" s="66"/>
      <c r="QZ8" s="90">
        <f t="shared" ref="QZ8:QZ43" si="66">QZ7+QW8-QY8</f>
        <v>0</v>
      </c>
      <c r="RB8" s="708">
        <v>41517</v>
      </c>
      <c r="RC8" s="682" t="s">
        <v>2270</v>
      </c>
      <c r="RD8" s="657">
        <v>5423.5</v>
      </c>
      <c r="RE8" s="869">
        <v>41517</v>
      </c>
      <c r="RF8" s="874">
        <v>5423.5</v>
      </c>
      <c r="RG8" s="835">
        <f t="shared" ref="RG8:RG43" si="67">RG7+RD8-RF8</f>
        <v>0</v>
      </c>
      <c r="RI8" s="5"/>
      <c r="RJ8" s="2"/>
      <c r="RK8" s="13"/>
      <c r="RL8" s="28"/>
      <c r="RM8" s="72"/>
      <c r="RN8" s="15">
        <f t="shared" ref="RN8:RN43" si="68">RN7+RK8-RM8</f>
        <v>0</v>
      </c>
      <c r="RP8" s="5"/>
      <c r="RQ8" s="2"/>
      <c r="RR8" s="13"/>
      <c r="RS8" s="5"/>
      <c r="RT8" s="14"/>
      <c r="RU8" s="15">
        <f t="shared" ref="RU8:RU43" si="69">RU7+RR8-RT8</f>
        <v>1278</v>
      </c>
      <c r="RW8" s="99"/>
      <c r="RX8" s="23"/>
      <c r="RY8" s="22"/>
      <c r="RZ8" s="99"/>
      <c r="SA8" s="26"/>
      <c r="SB8" s="39">
        <f t="shared" ref="SB8:SB43" si="70">SB7+RY8-SA8</f>
        <v>0</v>
      </c>
      <c r="SD8" s="99"/>
      <c r="SE8" s="2"/>
      <c r="SF8" s="13"/>
      <c r="SG8" s="5"/>
      <c r="SH8" s="14"/>
      <c r="SI8" s="15">
        <f t="shared" ref="SI8:SI43" si="71">SI7+SF8-SH8</f>
        <v>0</v>
      </c>
      <c r="SK8" s="99"/>
      <c r="SL8" s="23"/>
      <c r="SM8" s="22"/>
      <c r="SN8" s="99"/>
      <c r="SO8" s="26"/>
      <c r="SP8" s="39">
        <f t="shared" ref="SP8:SP43" si="72">SP7+SM8-SO8</f>
        <v>0</v>
      </c>
      <c r="SR8" s="593">
        <v>39882</v>
      </c>
      <c r="SS8" s="2" t="s">
        <v>208</v>
      </c>
      <c r="ST8" s="13">
        <v>3082</v>
      </c>
      <c r="SU8" s="99">
        <v>39932</v>
      </c>
      <c r="SV8" s="26">
        <v>3082</v>
      </c>
      <c r="SW8" s="15">
        <f t="shared" ref="SW8:SW42" si="73">SW7+ST8-SV8</f>
        <v>0</v>
      </c>
      <c r="SY8" s="314">
        <v>41488</v>
      </c>
      <c r="SZ8" s="2" t="s">
        <v>1697</v>
      </c>
      <c r="TA8" s="13">
        <v>501</v>
      </c>
      <c r="TB8" s="314">
        <v>41488</v>
      </c>
      <c r="TC8" s="14">
        <v>501</v>
      </c>
      <c r="TD8" s="15">
        <f t="shared" ref="TD8:TD43" si="74">TD7+TA8-TC8</f>
        <v>112.5</v>
      </c>
      <c r="TF8" s="315">
        <v>41488</v>
      </c>
      <c r="TG8" s="23" t="s">
        <v>1692</v>
      </c>
      <c r="TH8" s="22">
        <v>3709</v>
      </c>
      <c r="TI8" s="315">
        <v>41488</v>
      </c>
      <c r="TJ8" s="26">
        <v>3709</v>
      </c>
      <c r="TK8" s="39">
        <f t="shared" ref="TK8:TK43" si="75">TK7+TH8-TJ8</f>
        <v>7657</v>
      </c>
      <c r="TM8" s="826"/>
      <c r="TN8" s="682"/>
      <c r="TO8" s="657"/>
      <c r="TP8" s="826"/>
      <c r="TQ8" s="658"/>
      <c r="TR8" s="787">
        <f t="shared" ref="TR8:TR43" si="76">TR7+TO8-TQ8</f>
        <v>0</v>
      </c>
      <c r="TT8" s="315"/>
      <c r="TU8" s="23"/>
      <c r="TV8" s="22"/>
      <c r="TW8" s="315"/>
      <c r="TX8" s="26"/>
      <c r="TY8" s="39">
        <f t="shared" ref="TY8:TY43" si="77">TY7+TV8-TX8</f>
        <v>0</v>
      </c>
      <c r="UA8" s="315"/>
      <c r="UB8" s="23"/>
      <c r="UC8" s="22"/>
      <c r="UD8" s="315"/>
      <c r="UE8" s="26"/>
      <c r="UF8" s="39">
        <f t="shared" ref="UF8:UF43" si="78">UF7+UC8-UE8</f>
        <v>0</v>
      </c>
      <c r="UH8" s="437"/>
      <c r="UI8" s="68"/>
      <c r="UJ8" s="26"/>
      <c r="UK8" s="35"/>
      <c r="UL8" s="38"/>
      <c r="UM8" s="15">
        <f t="shared" ref="UM8:UM43" si="79">UM7+UJ8-UL8</f>
        <v>0</v>
      </c>
      <c r="UO8" s="439"/>
      <c r="UP8" s="37"/>
      <c r="UQ8" s="14"/>
      <c r="UR8" s="1"/>
      <c r="US8" s="3"/>
      <c r="UT8" s="15">
        <f t="shared" ref="UT8:UT43" si="80">UT7+UQ8-US8</f>
        <v>1712</v>
      </c>
      <c r="UV8" s="5">
        <v>41490</v>
      </c>
      <c r="UW8" s="45" t="s">
        <v>1739</v>
      </c>
      <c r="UX8" s="26">
        <v>630</v>
      </c>
      <c r="UY8" s="709">
        <v>41490</v>
      </c>
      <c r="UZ8" s="26">
        <v>630</v>
      </c>
      <c r="VA8" s="15">
        <f t="shared" ref="VA8:VA43" si="81">VA7+UX8-UZ8</f>
        <v>0</v>
      </c>
      <c r="VC8" s="99"/>
      <c r="VD8" s="225"/>
      <c r="VE8" s="22"/>
      <c r="VF8" s="709"/>
      <c r="VG8" s="26"/>
      <c r="VH8" s="15">
        <f t="shared" ref="VH8:VH43" si="82">VH7+VE8-VG8</f>
        <v>0</v>
      </c>
      <c r="VJ8" s="99"/>
      <c r="VK8" s="225"/>
      <c r="VL8" s="22"/>
      <c r="VM8" s="709"/>
      <c r="VN8" s="26"/>
      <c r="VO8" s="39">
        <f t="shared" ref="VO8:VO43" si="83">VO7+VL8-VN8</f>
        <v>0</v>
      </c>
      <c r="VQ8" s="708">
        <v>41502</v>
      </c>
      <c r="VR8" s="682" t="s">
        <v>1475</v>
      </c>
      <c r="VS8" s="657">
        <v>1324</v>
      </c>
      <c r="VT8" s="708">
        <v>41502</v>
      </c>
      <c r="VU8" s="658">
        <v>1324</v>
      </c>
      <c r="VV8" s="787">
        <f t="shared" ref="VV8:VV43" si="84">VV7+VS8-VU8</f>
        <v>0</v>
      </c>
      <c r="VX8" s="99"/>
      <c r="VY8" s="225"/>
      <c r="VZ8" s="22"/>
      <c r="WA8" s="709"/>
      <c r="WB8" s="26"/>
      <c r="WC8" s="15">
        <f t="shared" ref="WC8:WC43" si="85">WC7+VZ8-WB8</f>
        <v>0</v>
      </c>
      <c r="WE8" s="99"/>
      <c r="WF8" s="225"/>
      <c r="WG8" s="22"/>
      <c r="WH8" s="709"/>
      <c r="WI8" s="26"/>
      <c r="WJ8" s="39">
        <f t="shared" ref="WJ8:WJ43" si="86">WJ7+WG8-WI8</f>
        <v>3633</v>
      </c>
      <c r="WL8" s="99"/>
      <c r="WM8" s="225"/>
      <c r="WN8" s="22"/>
      <c r="WO8" s="709"/>
      <c r="WP8" s="26"/>
      <c r="WQ8" s="15">
        <f t="shared" ref="WQ8:WQ43" si="87">WQ7+WN8-WP8</f>
        <v>0</v>
      </c>
      <c r="WS8" s="5"/>
      <c r="WT8" s="107"/>
      <c r="WU8" s="13"/>
      <c r="WV8" s="99"/>
      <c r="WW8" s="133"/>
      <c r="WX8" s="15">
        <f t="shared" ref="WX8:WX66" si="88">WX7+WU8-WW8</f>
        <v>2227</v>
      </c>
      <c r="WZ8" s="632">
        <v>39935</v>
      </c>
      <c r="XA8" s="633" t="s">
        <v>261</v>
      </c>
      <c r="XB8" s="634">
        <v>3579</v>
      </c>
      <c r="XC8" s="635">
        <v>39979</v>
      </c>
      <c r="XD8" s="634"/>
      <c r="XE8" s="39">
        <f t="shared" ref="XE8:XE43" si="89">XE7+XB8-XD8</f>
        <v>4899</v>
      </c>
      <c r="XG8" s="5"/>
      <c r="XH8" s="2"/>
      <c r="XI8" s="700"/>
      <c r="XJ8" s="701"/>
      <c r="XK8" s="3"/>
      <c r="XL8" s="15">
        <f t="shared" ref="XL8:XL43" si="90">XL7+XI8-XK8</f>
        <v>92.5</v>
      </c>
      <c r="XN8" s="439"/>
      <c r="XO8" s="2"/>
      <c r="XP8" s="13"/>
      <c r="XQ8" s="5"/>
      <c r="XR8" s="3"/>
      <c r="XS8" s="15">
        <f t="shared" ref="XS8:XS43" si="91">XS7+XP8-XR8</f>
        <v>0</v>
      </c>
      <c r="XU8" s="437"/>
      <c r="XV8" s="23"/>
      <c r="XW8" s="22"/>
      <c r="XX8" s="709"/>
      <c r="XY8" s="38"/>
      <c r="XZ8" s="39">
        <f t="shared" ref="XZ8:XZ43" si="92">XZ7+XW8-XY8</f>
        <v>0</v>
      </c>
      <c r="YB8" s="314">
        <v>41488</v>
      </c>
      <c r="YC8" s="107" t="s">
        <v>1691</v>
      </c>
      <c r="YD8" s="13">
        <v>795.6</v>
      </c>
      <c r="YE8" s="28">
        <v>41489</v>
      </c>
      <c r="YF8" s="14">
        <v>795.6</v>
      </c>
      <c r="YG8" s="15">
        <f t="shared" ref="YG8:YG27" si="93">YG7+YD8-YF8</f>
        <v>0</v>
      </c>
      <c r="YI8" s="826">
        <v>41500</v>
      </c>
      <c r="YJ8" s="793" t="s">
        <v>1923</v>
      </c>
      <c r="YK8" s="657">
        <v>1185.5</v>
      </c>
      <c r="YL8" s="708">
        <v>41501</v>
      </c>
      <c r="YM8" s="658">
        <v>1185.5</v>
      </c>
      <c r="YN8" s="787">
        <f t="shared" ref="YN8:YN15" si="94">YN7+YK8-YM8</f>
        <v>0</v>
      </c>
      <c r="YP8" s="99"/>
      <c r="YQ8" s="31"/>
      <c r="YR8" s="38"/>
      <c r="YS8" s="99"/>
      <c r="YT8" s="405"/>
      <c r="YU8" s="15">
        <f t="shared" ref="YU8:YU43" si="95">YU7+YR8-YT8</f>
        <v>0</v>
      </c>
      <c r="YW8" s="99"/>
      <c r="YX8" s="31"/>
      <c r="YY8" s="38"/>
      <c r="YZ8" s="99"/>
      <c r="ZA8" s="405"/>
      <c r="ZB8" s="15">
        <f t="shared" ref="ZB8:ZB43" si="96">ZB7+YY8-ZA8</f>
        <v>0</v>
      </c>
      <c r="ZD8" s="99"/>
      <c r="ZE8" s="31"/>
      <c r="ZF8" s="38"/>
      <c r="ZG8" s="99"/>
      <c r="ZH8" s="405"/>
      <c r="ZI8" s="15">
        <f t="shared" ref="ZI8:ZI43" si="97">ZI7+ZF8-ZH8</f>
        <v>767</v>
      </c>
      <c r="ZK8" s="5"/>
      <c r="ZL8" s="2"/>
      <c r="ZM8" s="13"/>
      <c r="ZN8" s="49"/>
      <c r="ZO8" s="14"/>
      <c r="ZP8" s="15">
        <f t="shared" ref="ZP8:ZP43" si="98">ZP7+ZM8-ZO8</f>
        <v>0</v>
      </c>
      <c r="ZR8" s="99"/>
      <c r="ZS8" s="23"/>
      <c r="ZT8" s="22"/>
      <c r="ZU8" s="49"/>
      <c r="ZV8" s="26"/>
      <c r="ZW8" s="39">
        <f t="shared" ref="ZW8:ZW43" si="99">ZW7+ZT8-ZV8</f>
        <v>0</v>
      </c>
      <c r="ZY8" s="708"/>
      <c r="ZZ8" s="682"/>
      <c r="AAA8" s="657"/>
      <c r="AAB8" s="713"/>
      <c r="AAC8" s="658"/>
      <c r="AAD8" s="787">
        <f t="shared" ref="AAD8:AAD43" si="100">AAD7+AAA8-AAC8</f>
        <v>0</v>
      </c>
      <c r="AAF8" s="5"/>
      <c r="AAG8" s="2"/>
      <c r="AAH8" s="13"/>
      <c r="AAI8" s="49"/>
      <c r="AAJ8" s="14"/>
      <c r="AAK8" s="15">
        <f t="shared" ref="AAK8:AAK43" si="101">AAK7+AAH8-AAJ8</f>
        <v>0</v>
      </c>
      <c r="AAM8" s="99">
        <v>41488</v>
      </c>
      <c r="AAN8" s="23" t="s">
        <v>1694</v>
      </c>
      <c r="AAO8" s="293">
        <v>4598</v>
      </c>
      <c r="AAP8" s="99">
        <v>41488</v>
      </c>
      <c r="AAQ8" s="26">
        <v>4598</v>
      </c>
      <c r="AAR8" s="15">
        <f t="shared" ref="AAR8:AAR50" si="102">AAR7+AAO8-AAQ8</f>
        <v>0</v>
      </c>
      <c r="AAT8" s="314"/>
      <c r="AAU8" s="31"/>
      <c r="AAV8" s="26"/>
      <c r="AAW8" s="534"/>
      <c r="AAX8" s="44"/>
      <c r="AAY8" s="39">
        <f t="shared" ref="AAY8:AAY43" si="103">AAY7+AAV8-AAX8</f>
        <v>0</v>
      </c>
      <c r="ABA8" s="315"/>
      <c r="ABB8" s="31"/>
      <c r="ABC8" s="26"/>
      <c r="ABD8" s="534"/>
      <c r="ABE8" s="44"/>
      <c r="ABF8" s="39">
        <f t="shared" ref="ABF8:ABF43" si="104">ABF7+ABC8-ABE8</f>
        <v>0</v>
      </c>
      <c r="ABH8" s="99"/>
      <c r="ABI8" s="260"/>
      <c r="ABJ8" s="728"/>
      <c r="ABK8" s="729"/>
      <c r="ABL8" s="26"/>
      <c r="ABM8" s="15">
        <f t="shared" ref="ABM8:ABM43" si="105">ABM7+ABJ8-ABL8</f>
        <v>30</v>
      </c>
      <c r="ABO8" s="28"/>
      <c r="ABP8" s="33"/>
      <c r="ABQ8" s="14"/>
      <c r="ABR8" s="99"/>
      <c r="ABS8" s="262"/>
      <c r="ABT8" s="15">
        <f t="shared" ref="ABT8:ABT43" si="106">ABT7+ABQ8-ABS8</f>
        <v>0</v>
      </c>
      <c r="ABV8" s="28">
        <v>41486</v>
      </c>
      <c r="ABW8" s="31" t="s">
        <v>832</v>
      </c>
      <c r="ABX8" s="26">
        <v>20582.5</v>
      </c>
      <c r="ABY8" s="64">
        <v>41493</v>
      </c>
      <c r="ABZ8" s="78">
        <v>20582.5</v>
      </c>
      <c r="ACA8" s="15">
        <f t="shared" ref="ACA8:ACA43" si="107">ACA7+ABX8-ABZ8</f>
        <v>0</v>
      </c>
      <c r="ACC8" s="5"/>
      <c r="ACD8" s="31"/>
      <c r="ACE8" s="3"/>
      <c r="ACF8" s="99"/>
      <c r="ACG8" s="14"/>
      <c r="ACH8" s="15">
        <f t="shared" ref="ACH8:ACH43" si="108">ACH7+ACE8-ACG8</f>
        <v>0</v>
      </c>
      <c r="ACJ8" s="99">
        <v>41487</v>
      </c>
      <c r="ACK8" s="31" t="s">
        <v>1678</v>
      </c>
      <c r="ACL8" s="26">
        <v>225</v>
      </c>
      <c r="ACM8" s="99">
        <v>41487</v>
      </c>
      <c r="ACN8" s="26">
        <v>225</v>
      </c>
      <c r="ACO8" s="15">
        <f t="shared" ref="ACO8:ACO43" si="109">ACO7+ACL8-ACN8</f>
        <v>160</v>
      </c>
      <c r="ACQ8" s="5"/>
      <c r="ACR8" s="2"/>
      <c r="ACS8" s="13"/>
      <c r="ACT8" s="99"/>
      <c r="ACU8" s="26"/>
      <c r="ACV8" s="15">
        <f t="shared" ref="ACV8:ACV43" si="110">ACV7+ACS8-ACU8</f>
        <v>0</v>
      </c>
      <c r="ACX8" s="99"/>
      <c r="ACY8" s="31"/>
      <c r="ACZ8" s="26"/>
      <c r="ADA8" s="95"/>
      <c r="ADB8" s="26"/>
      <c r="ADC8" s="15">
        <f t="shared" ref="ADC8:ADC41" si="111">ADC7+ACZ8-ADB8</f>
        <v>0</v>
      </c>
      <c r="ADE8" s="99"/>
      <c r="ADF8" s="23"/>
      <c r="ADG8" s="79"/>
      <c r="ADH8" s="49"/>
      <c r="ADI8" s="26"/>
      <c r="ADJ8" s="15">
        <f t="shared" ref="ADJ8:ADJ41" si="112">ADJ7+ADG8-ADI8</f>
        <v>0</v>
      </c>
      <c r="ADL8" s="707">
        <v>39885</v>
      </c>
      <c r="ADM8" s="682" t="s">
        <v>214</v>
      </c>
      <c r="ADN8" s="22">
        <v>7013</v>
      </c>
      <c r="ADO8" s="709"/>
      <c r="ADP8" s="26"/>
      <c r="ADQ8" s="15">
        <f t="shared" ref="ADQ8:ADQ43" si="113">ADQ7+ADN8-ADP8</f>
        <v>7013</v>
      </c>
      <c r="ADS8" s="99"/>
      <c r="ADT8" s="23"/>
      <c r="ADU8" s="22"/>
      <c r="ADV8" s="99"/>
      <c r="ADW8" s="26"/>
      <c r="ADX8" s="15">
        <f t="shared" ref="ADX8:ADX43" si="114">ADX7+ADU8-ADW8</f>
        <v>0</v>
      </c>
      <c r="ADZ8" s="99"/>
      <c r="AEA8" s="23"/>
      <c r="AEB8" s="22"/>
      <c r="AEC8" s="99"/>
      <c r="AED8" s="26"/>
      <c r="AEE8" s="15">
        <f t="shared" ref="AEE8:AEE43" si="115">AEE7+AEB8-AED8</f>
        <v>0</v>
      </c>
      <c r="AEG8" s="339"/>
      <c r="AEH8" s="45"/>
      <c r="AEI8" s="26"/>
      <c r="AEJ8" s="735"/>
      <c r="AEK8" s="728"/>
      <c r="AEL8" s="15">
        <f t="shared" ref="AEL8:AEL43" si="116">AEL7+AEI8-AEK8</f>
        <v>102</v>
      </c>
      <c r="AEN8" s="339"/>
      <c r="AEO8" s="45"/>
      <c r="AEP8" s="26"/>
      <c r="AEQ8" s="339"/>
      <c r="AER8" s="26"/>
      <c r="AES8" s="39">
        <f t="shared" ref="AES8:AES43" si="117">AES7+AEP8-AER8</f>
        <v>0</v>
      </c>
      <c r="AEU8" s="99"/>
      <c r="AEV8" s="23"/>
      <c r="AEW8" s="22"/>
      <c r="AEX8" s="99"/>
      <c r="AEY8" s="26"/>
      <c r="AEZ8" s="15">
        <f t="shared" ref="AEZ8:AEZ43" si="118">AEZ7+AEW8-AEY8</f>
        <v>0</v>
      </c>
      <c r="AFB8" s="99"/>
      <c r="AFC8" s="23"/>
      <c r="AFD8" s="22"/>
      <c r="AFE8" s="259"/>
      <c r="AFF8" s="65"/>
      <c r="AFG8" s="39">
        <f t="shared" ref="AFG8:AFG43" si="119">AFG7+AFD8-AFF8</f>
        <v>0</v>
      </c>
      <c r="AFI8" s="99"/>
      <c r="AFK8" s="770"/>
      <c r="AFL8" s="655"/>
      <c r="AFM8" s="656"/>
      <c r="AFN8" s="39">
        <f t="shared" ref="AFN8:AFN43" si="120">AFN7+AFK8-AFM8</f>
        <v>0</v>
      </c>
      <c r="AFP8" s="5"/>
      <c r="AFQ8" s="2"/>
      <c r="AFR8" s="13"/>
      <c r="AFS8" s="5"/>
      <c r="AFT8" s="14"/>
      <c r="AFU8" s="15">
        <f t="shared" ref="AFU8:AFU43" si="121">AFU7+AFR8-AFT8</f>
        <v>0</v>
      </c>
      <c r="AFW8" s="5"/>
      <c r="AFX8" s="2"/>
      <c r="AFY8" s="13"/>
      <c r="AFZ8" s="5"/>
      <c r="AGA8" s="14"/>
      <c r="AGB8" s="15">
        <f t="shared" ref="AGB8:AGB43" si="122">AGB7+AFY8-AGA8</f>
        <v>0</v>
      </c>
      <c r="AGD8" s="5"/>
      <c r="AGE8" s="2"/>
      <c r="AGF8" s="13"/>
      <c r="AGG8" s="5"/>
      <c r="AGH8" s="14"/>
      <c r="AGI8" s="15">
        <f t="shared" ref="AGI8:AGI43" si="123">AGI7+AGF8-AGH8</f>
        <v>0</v>
      </c>
      <c r="AGK8" s="99"/>
      <c r="AGL8" s="23"/>
      <c r="AGM8" s="22"/>
      <c r="AGN8" s="99"/>
      <c r="AGO8" s="26"/>
      <c r="AGP8" s="39">
        <f t="shared" ref="AGP8:AGP43" si="124">AGP7+AGM8-AGO8</f>
        <v>0</v>
      </c>
      <c r="AGR8" s="5">
        <v>39679</v>
      </c>
      <c r="AGS8" s="2" t="s">
        <v>34</v>
      </c>
      <c r="AGT8" s="13">
        <v>24516</v>
      </c>
      <c r="AGU8" s="60">
        <v>39756</v>
      </c>
      <c r="AGV8" s="66">
        <v>2620</v>
      </c>
      <c r="AGW8" s="15">
        <f t="shared" ref="AGW8:AGW17" si="125">AGW7+AGT8-AGV8</f>
        <v>21896</v>
      </c>
      <c r="AGY8" s="5"/>
      <c r="AGZ8" s="2"/>
      <c r="AHA8" s="13"/>
      <c r="AHB8" s="5"/>
      <c r="AHC8" s="72"/>
      <c r="AHD8" s="15">
        <f t="shared" ref="AHD8:AHD43" si="126">AHD7+AHA8-AHC8</f>
        <v>0</v>
      </c>
      <c r="AHF8" s="99"/>
      <c r="AHG8" s="23"/>
      <c r="AHH8" s="22"/>
      <c r="AHI8" s="63"/>
      <c r="AHJ8" s="26"/>
      <c r="AHK8" s="15">
        <f t="shared" ref="AHK8:AHK16" si="127">AHK7+AHH8-AHJ8</f>
        <v>0</v>
      </c>
      <c r="AHM8" s="708">
        <v>41517</v>
      </c>
      <c r="AHN8" s="682" t="s">
        <v>2250</v>
      </c>
      <c r="AHO8" s="657">
        <v>1265</v>
      </c>
      <c r="AHP8" s="854">
        <v>41517</v>
      </c>
      <c r="AHQ8" s="658">
        <v>1265</v>
      </c>
      <c r="AHR8" s="787">
        <f t="shared" ref="AHR8:AHR16" si="128">AHR7+AHO8-AHQ8</f>
        <v>0</v>
      </c>
      <c r="AHT8" s="5">
        <v>41487</v>
      </c>
      <c r="AHU8" s="101" t="s">
        <v>1670</v>
      </c>
      <c r="AHV8" s="13">
        <v>892</v>
      </c>
      <c r="AHW8" s="5">
        <v>41487</v>
      </c>
      <c r="AHX8" s="14">
        <v>892</v>
      </c>
      <c r="AHY8" s="15">
        <f t="shared" ref="AHY8:AHY43" si="129">AHY7+AHV8-AHX8</f>
        <v>0</v>
      </c>
      <c r="AIA8" s="713">
        <v>41508</v>
      </c>
      <c r="AIB8" s="793" t="s">
        <v>1973</v>
      </c>
      <c r="AIC8" s="818">
        <v>1142.5</v>
      </c>
      <c r="AID8" s="713">
        <v>41508</v>
      </c>
      <c r="AIE8" s="818">
        <v>1142.5</v>
      </c>
      <c r="AIF8" s="787">
        <f t="shared" ref="AIF8:AIF43" si="130">AIF7+AIC8-AIE8</f>
        <v>0</v>
      </c>
      <c r="AIH8" s="49">
        <v>41491</v>
      </c>
      <c r="AII8" s="98" t="s">
        <v>1753</v>
      </c>
      <c r="AIJ8" s="79">
        <v>1723</v>
      </c>
      <c r="AIK8" s="49">
        <v>41491</v>
      </c>
      <c r="AIL8" s="79">
        <v>1723</v>
      </c>
      <c r="AIM8" s="39">
        <f t="shared" ref="AIM8:AIM43" si="131">AIM7+AIJ8-AIL8</f>
        <v>0</v>
      </c>
      <c r="AIO8" s="49">
        <v>41487</v>
      </c>
      <c r="AIP8" s="98" t="s">
        <v>1671</v>
      </c>
      <c r="AIQ8" s="79">
        <v>12999</v>
      </c>
      <c r="AIR8" s="49">
        <v>41487</v>
      </c>
      <c r="AIS8" s="79">
        <v>12999</v>
      </c>
      <c r="AIT8" s="39">
        <f t="shared" ref="AIT8:AIT43" si="132">AIT7+AIQ8-AIS8</f>
        <v>0</v>
      </c>
      <c r="AIV8" s="5"/>
      <c r="AIW8" s="31"/>
      <c r="AIX8" s="3"/>
      <c r="AIY8" s="5"/>
      <c r="AIZ8" s="3"/>
      <c r="AJA8" s="15">
        <f t="shared" ref="AJA8:AJA43" si="133">AJA7+AIX8-AIZ8</f>
        <v>0</v>
      </c>
      <c r="AJC8" s="437"/>
      <c r="AJD8" s="23"/>
      <c r="AJE8" s="22"/>
      <c r="AJF8" s="437"/>
      <c r="AJG8" s="26"/>
      <c r="AJH8" s="15">
        <f t="shared" ref="AJH8:AJH70" si="134">AJH7+AJE8-AJG8</f>
        <v>5626</v>
      </c>
      <c r="AJJ8" s="439"/>
      <c r="AJL8" s="13"/>
      <c r="AJM8" s="314"/>
      <c r="AJN8" s="72"/>
      <c r="AJO8" s="15">
        <f t="shared" ref="AJO8:AJO43" si="135">AJO7+AJL8-AJN8</f>
        <v>0</v>
      </c>
      <c r="AJQ8" s="314"/>
      <c r="AJR8" s="2"/>
      <c r="AJS8" s="13"/>
      <c r="AJT8" s="759"/>
      <c r="AJU8" s="3"/>
      <c r="AJV8" s="15">
        <f t="shared" ref="AJV8:AJV43" si="136">AJV7+AJS8-AJU8</f>
        <v>0</v>
      </c>
      <c r="AJX8" s="5"/>
      <c r="AJY8" s="260"/>
      <c r="AJZ8" s="3"/>
      <c r="AKA8" s="30"/>
      <c r="AKB8" s="3"/>
      <c r="AKC8" s="15">
        <f t="shared" ref="AKC8:AKC43" si="137">AKC7+AJZ8-AKB8</f>
        <v>0</v>
      </c>
      <c r="AKE8" s="99">
        <v>41491</v>
      </c>
      <c r="AKF8" s="850" t="s">
        <v>1557</v>
      </c>
      <c r="AKG8" s="791">
        <v>4260</v>
      </c>
      <c r="AKH8" s="811">
        <v>41493</v>
      </c>
      <c r="AKI8" s="791">
        <v>4260</v>
      </c>
      <c r="AKJ8" s="39">
        <f t="shared" ref="AKJ8:AKJ43" si="138">AKJ7+AKG8-AKI8</f>
        <v>0</v>
      </c>
      <c r="AKL8" s="28">
        <v>41428</v>
      </c>
      <c r="AKM8" s="319" t="s">
        <v>945</v>
      </c>
      <c r="AKN8" s="20">
        <v>618.94000000000005</v>
      </c>
      <c r="AKO8" s="30"/>
      <c r="AKP8" s="3"/>
      <c r="AKQ8" s="15">
        <f t="shared" ref="AKQ8:AKQ43" si="139">AKQ7+AKN8-AKP8</f>
        <v>1375.94</v>
      </c>
      <c r="AKS8" s="99">
        <v>41516</v>
      </c>
      <c r="AKT8" s="260" t="s">
        <v>2235</v>
      </c>
      <c r="AKU8" s="38">
        <v>4784</v>
      </c>
      <c r="AKV8" s="87"/>
      <c r="AKW8" s="38"/>
      <c r="AKX8" s="39">
        <f t="shared" ref="AKX8:AKX43" si="140">AKX7+AKU8-AKW8</f>
        <v>4784</v>
      </c>
      <c r="AKZ8" s="5"/>
      <c r="ALA8" s="260"/>
      <c r="ALB8" s="3"/>
      <c r="ALC8" s="30"/>
      <c r="ALD8" s="3"/>
      <c r="ALE8" s="15">
        <f t="shared" ref="ALE8:ALE43" si="141">ALE7+ALB8-ALD8</f>
        <v>0</v>
      </c>
      <c r="ALG8" s="5"/>
      <c r="ALH8" s="260"/>
      <c r="ALI8" s="3"/>
      <c r="ALJ8" s="30"/>
      <c r="ALK8" s="3"/>
      <c r="ALL8" s="15">
        <f t="shared" ref="ALL8:ALL43" si="142">ALL7+ALI8-ALK8</f>
        <v>0</v>
      </c>
      <c r="ALN8" s="5"/>
      <c r="ALO8" s="2"/>
      <c r="ALP8" s="13"/>
      <c r="ALQ8" s="5"/>
      <c r="ALR8" s="14"/>
      <c r="ALS8" s="15">
        <f t="shared" ref="ALS8:ALS43" si="143">ALS7+ALP8-ALR8</f>
        <v>0</v>
      </c>
      <c r="ALU8" s="315">
        <v>41488</v>
      </c>
      <c r="ALV8" s="23" t="s">
        <v>1554</v>
      </c>
      <c r="ALW8" s="22">
        <v>9383.4</v>
      </c>
      <c r="ALX8" s="339">
        <v>41504</v>
      </c>
      <c r="ALY8" s="26">
        <v>9383.4</v>
      </c>
      <c r="ALZ8" s="15">
        <f t="shared" ref="ALZ8:ALZ71" si="144">ALZ7+ALW8-ALY8</f>
        <v>0</v>
      </c>
      <c r="AMB8" s="99">
        <v>41457</v>
      </c>
      <c r="AMC8" s="260" t="s">
        <v>781</v>
      </c>
      <c r="AMD8" s="38">
        <v>1350</v>
      </c>
      <c r="AME8" s="49">
        <v>41471</v>
      </c>
      <c r="AMF8" s="26">
        <v>1350</v>
      </c>
      <c r="AMG8" s="15">
        <f t="shared" ref="AMG8:AMG71" si="145">AMG7+AMD8-AMF8</f>
        <v>0</v>
      </c>
      <c r="AMI8" s="5"/>
      <c r="AMJ8" s="31"/>
      <c r="AMK8" s="3"/>
      <c r="AML8" s="709"/>
      <c r="AMM8" s="26"/>
      <c r="AMN8" s="15">
        <f t="shared" ref="AMN8:AMN43" si="146">AMN7+AMK8-AMM8</f>
        <v>46308.6</v>
      </c>
      <c r="AMP8" s="99"/>
      <c r="AMQ8" s="31"/>
      <c r="AMR8" s="38"/>
      <c r="AMS8" s="709"/>
      <c r="AMT8" s="26"/>
      <c r="AMU8" s="39">
        <f t="shared" ref="AMU8:AMU43" si="147">AMU7+AMR8-AMT8</f>
        <v>0</v>
      </c>
      <c r="AMW8" s="99"/>
      <c r="AMX8" s="23"/>
      <c r="AMY8" s="22"/>
      <c r="AMZ8" s="655"/>
      <c r="ANA8" s="26"/>
      <c r="ANB8" s="15">
        <f t="shared" ref="ANB8:ANB43" si="148">ANB7+AMY8-ANA8</f>
        <v>0</v>
      </c>
      <c r="AND8" s="5"/>
      <c r="ANE8" s="2"/>
      <c r="ANF8" s="13"/>
      <c r="ANG8" s="5"/>
      <c r="ANH8" s="14"/>
      <c r="ANI8" s="15">
        <f t="shared" ref="ANI8:ANI43" si="149">ANI7+ANF8-ANH8</f>
        <v>0</v>
      </c>
      <c r="ANK8" s="5">
        <v>41491</v>
      </c>
      <c r="ANL8" s="2" t="s">
        <v>1754</v>
      </c>
      <c r="ANM8" s="13">
        <v>4521.7</v>
      </c>
      <c r="ANN8" s="5">
        <v>41512</v>
      </c>
      <c r="ANO8" s="14">
        <v>4521.7</v>
      </c>
      <c r="ANP8" s="15">
        <f t="shared" ref="ANP8:ANP43" si="150">ANP7+ANM8-ANO8</f>
        <v>0</v>
      </c>
      <c r="ANR8" s="5"/>
      <c r="ANS8" s="2"/>
      <c r="ANT8" s="13"/>
      <c r="ANU8" s="5"/>
      <c r="ANV8" s="14"/>
      <c r="ANW8" s="15">
        <f t="shared" ref="ANW8:ANW43" si="151">ANW7+ANT8-ANV8</f>
        <v>0</v>
      </c>
      <c r="ANY8" s="5"/>
      <c r="ANZ8" s="2"/>
      <c r="AOA8" s="13"/>
      <c r="AOB8" s="5"/>
      <c r="AOC8" s="14"/>
      <c r="AOD8" s="15">
        <f t="shared" ref="AOD8:AOD43" si="152">AOD7+AOA8-AOC8</f>
        <v>0</v>
      </c>
      <c r="AOF8" s="5"/>
      <c r="AOG8" s="2"/>
      <c r="AOH8" s="13"/>
      <c r="AOI8" s="5"/>
      <c r="AOJ8" s="14"/>
      <c r="AOK8" s="15">
        <f t="shared" ref="AOK8:AOK43" si="153">AOK7+AOH8-AOJ8</f>
        <v>0</v>
      </c>
      <c r="AOM8" s="99"/>
      <c r="AON8" s="23"/>
      <c r="AOO8" s="22"/>
      <c r="AOP8" s="99"/>
      <c r="AOQ8" s="26"/>
      <c r="AOR8" s="39">
        <f t="shared" ref="AOR8:AOR43" si="154">AOR7+AOO8-AOQ8</f>
        <v>0</v>
      </c>
      <c r="AOT8" s="5"/>
      <c r="AOU8" s="2"/>
      <c r="AOV8" s="13"/>
      <c r="AOW8" s="5"/>
      <c r="AOX8" s="14"/>
      <c r="AOY8" s="15">
        <f t="shared" ref="AOY8:AOY43" si="155">AOY7+AOV8-AOX8</f>
        <v>0</v>
      </c>
      <c r="APA8" s="99"/>
      <c r="APB8" s="23"/>
      <c r="APC8" s="22"/>
      <c r="APD8" s="99"/>
      <c r="APE8" s="26"/>
      <c r="APF8" s="39">
        <f t="shared" ref="APF8:APF43" si="156">APF7+APC8-APE8</f>
        <v>0</v>
      </c>
      <c r="APH8" s="99"/>
      <c r="API8" s="31"/>
      <c r="APJ8" s="38"/>
      <c r="APK8" s="99"/>
      <c r="APL8" s="38"/>
      <c r="APM8" s="15">
        <f t="shared" ref="APM8:APM43" si="157">APM7+APJ8-APL8</f>
        <v>10984.74</v>
      </c>
      <c r="APO8" s="5">
        <v>41302</v>
      </c>
      <c r="APP8" s="2" t="s">
        <v>703</v>
      </c>
      <c r="APQ8" s="13">
        <v>690.5</v>
      </c>
      <c r="APR8" s="99"/>
      <c r="APS8" s="26"/>
      <c r="APT8" s="15">
        <f t="shared" ref="APT8:APT62" si="158">APT7+APQ8-APS8</f>
        <v>1119</v>
      </c>
      <c r="APV8" s="5"/>
      <c r="APW8" s="2"/>
      <c r="APX8" s="13"/>
      <c r="APY8" s="99"/>
      <c r="APZ8" s="26"/>
      <c r="AQA8" s="15">
        <f t="shared" ref="AQA8:AQA62" si="159">AQA7+APX8-APZ8</f>
        <v>7092.9800000000005</v>
      </c>
      <c r="AQC8" s="5"/>
      <c r="AQD8" s="2"/>
      <c r="AQE8" s="13"/>
      <c r="AQF8" s="5"/>
      <c r="AQG8" s="14"/>
      <c r="AQH8" s="15">
        <f t="shared" ref="AQH8:AQH43" si="160">AQH7+AQE8-AQG8</f>
        <v>0</v>
      </c>
      <c r="AQJ8" s="708"/>
      <c r="AQK8" s="682"/>
      <c r="AQL8" s="657"/>
      <c r="AQM8" s="708"/>
      <c r="AQN8" s="658"/>
      <c r="AQO8" s="787">
        <f t="shared" ref="AQO8:AQO43" si="161">AQO7+AQL8-AQN8</f>
        <v>2249</v>
      </c>
      <c r="AQQ8" s="99"/>
      <c r="AQR8" s="23"/>
      <c r="AQS8" s="22"/>
      <c r="AQT8" s="99"/>
      <c r="AQU8" s="26"/>
      <c r="AQV8" s="39">
        <f t="shared" ref="AQV8:AQV43" si="162">AQV7+AQS8-AQU8</f>
        <v>0</v>
      </c>
      <c r="AQX8" s="103">
        <v>39766</v>
      </c>
      <c r="AQY8" s="2" t="s">
        <v>75</v>
      </c>
      <c r="AQZ8" s="13">
        <v>1554.5</v>
      </c>
      <c r="ARA8" s="60"/>
      <c r="ARB8" s="26"/>
      <c r="ARC8" s="15">
        <f t="shared" ref="ARC8:ARC38" si="163">ARC7+AQZ8-ARB8</f>
        <v>2016.5</v>
      </c>
      <c r="ARE8" s="99"/>
      <c r="ARF8" s="23"/>
      <c r="ARG8" s="639"/>
      <c r="ARH8" s="640"/>
      <c r="ARI8" s="26"/>
      <c r="ARJ8" s="15">
        <f t="shared" ref="ARJ8:ARJ43" si="164">ARJ7+ARG8-ARI8</f>
        <v>272</v>
      </c>
      <c r="ARL8" s="5"/>
      <c r="ARM8" s="107"/>
      <c r="ARN8" s="13"/>
      <c r="ARO8" s="5"/>
      <c r="ARP8" s="72"/>
      <c r="ARQ8" s="15">
        <f t="shared" ref="ARQ8:ARQ43" si="165">ARQ7+ARN8-ARP8</f>
        <v>0</v>
      </c>
      <c r="ARS8" s="99"/>
      <c r="ART8" s="98"/>
      <c r="ARU8" s="22"/>
      <c r="ARV8" s="99"/>
      <c r="ARW8" s="133"/>
      <c r="ARX8" s="39">
        <f t="shared" ref="ARX8:ARX43" si="166">ARX7+ARU8-ARW8</f>
        <v>2722.5</v>
      </c>
      <c r="ARZ8" s="99"/>
      <c r="ASA8" s="98"/>
      <c r="ASB8" s="22"/>
      <c r="ASC8" s="99"/>
      <c r="ASD8" s="133"/>
      <c r="ASE8" s="39">
        <f t="shared" ref="ASE8:ASE43" si="167">ASE7+ASB8-ASD8</f>
        <v>0</v>
      </c>
      <c r="ASG8" s="5"/>
      <c r="ASH8" s="31"/>
      <c r="ASI8" s="658"/>
      <c r="ASJ8" s="708">
        <v>41380</v>
      </c>
      <c r="ASK8" s="658">
        <v>1000</v>
      </c>
      <c r="ASL8" s="15">
        <f t="shared" ref="ASL8:ASL43" si="168">ASL7+ASI8-ASK8</f>
        <v>-1000</v>
      </c>
      <c r="ASN8" s="599">
        <v>39671</v>
      </c>
      <c r="ASO8" s="2" t="s">
        <v>21</v>
      </c>
      <c r="ASP8" s="13">
        <v>404</v>
      </c>
      <c r="ASQ8" s="273">
        <v>39675</v>
      </c>
      <c r="ASR8" s="21">
        <v>398.5</v>
      </c>
      <c r="ASS8" s="15">
        <f t="shared" ref="ASS8:ASS43" si="169">ASS7+ASP8-ASR8</f>
        <v>766.5</v>
      </c>
      <c r="ASU8" s="384">
        <v>41495</v>
      </c>
      <c r="ASV8" s="23" t="s">
        <v>1829</v>
      </c>
      <c r="ASW8" s="22">
        <v>1135</v>
      </c>
      <c r="ASX8" s="99">
        <v>41495</v>
      </c>
      <c r="ASY8" s="26">
        <v>1135</v>
      </c>
      <c r="ASZ8" s="15">
        <f t="shared" ref="ASZ8:ASZ39" si="170">ASZ7+ASW8-ASY8</f>
        <v>0</v>
      </c>
      <c r="ATB8" s="433">
        <v>248</v>
      </c>
      <c r="ATC8" s="23" t="s">
        <v>2011</v>
      </c>
      <c r="ATD8" s="22">
        <v>4302</v>
      </c>
      <c r="ATE8" s="437">
        <v>41510</v>
      </c>
      <c r="ATF8" s="26">
        <v>4302</v>
      </c>
      <c r="ATG8" s="15">
        <f t="shared" ref="ATG8:ATG39" si="171">ATG7+ATD8-ATF8</f>
        <v>0</v>
      </c>
      <c r="ATI8" s="315"/>
      <c r="ATJ8" s="23"/>
      <c r="ATK8" s="22"/>
      <c r="ATL8" s="315"/>
      <c r="ATM8" s="26"/>
      <c r="ATN8" s="15">
        <f t="shared" ref="ATN8:ATN44" si="172">ATN7+ATK8-ATM8</f>
        <v>0</v>
      </c>
      <c r="ATP8" s="315">
        <v>41491</v>
      </c>
      <c r="ATQ8" s="23" t="s">
        <v>1748</v>
      </c>
      <c r="ATR8" s="22">
        <v>1528</v>
      </c>
      <c r="ATS8" s="315">
        <v>41491</v>
      </c>
      <c r="ATT8" s="26">
        <v>1528</v>
      </c>
      <c r="ATU8" s="15">
        <f t="shared" ref="ATU8:ATU44" si="173">ATU7+ATR8-ATT8</f>
        <v>0</v>
      </c>
      <c r="ATW8" s="315"/>
      <c r="ATX8" s="319"/>
      <c r="ATY8" s="700"/>
      <c r="ATZ8" s="733"/>
      <c r="AUA8" s="26"/>
      <c r="AUB8" s="15">
        <f t="shared" ref="AUB8:AUB44" si="174">AUB7+ATY8-AUA8</f>
        <v>157.5</v>
      </c>
      <c r="AUD8" s="315"/>
      <c r="AUE8" s="23"/>
      <c r="AUF8" s="22"/>
      <c r="AUG8" s="315"/>
      <c r="AUH8" s="26"/>
      <c r="AUI8" s="15">
        <f t="shared" ref="AUI8:AUI44" si="175">AUI7+AUF8-AUH8</f>
        <v>0</v>
      </c>
      <c r="AUK8" s="826"/>
      <c r="AUL8" s="682"/>
      <c r="AUM8" s="657"/>
      <c r="AUN8" s="826"/>
      <c r="AUO8" s="658"/>
      <c r="AUP8" s="787">
        <f t="shared" ref="AUP8:AUP44" si="176">AUP7+AUM8-AUO8</f>
        <v>0</v>
      </c>
      <c r="AUR8" s="49">
        <v>41499</v>
      </c>
      <c r="AUS8" s="49" t="s">
        <v>1890</v>
      </c>
      <c r="AUT8" s="246">
        <v>1947</v>
      </c>
      <c r="AUU8" s="49">
        <v>41499</v>
      </c>
      <c r="AUV8" s="133">
        <v>1947</v>
      </c>
      <c r="AUW8" s="39">
        <f t="shared" ref="AUW8:AUW43" si="177">AUW7+AUT8-AUV8</f>
        <v>0</v>
      </c>
      <c r="AUY8" s="99">
        <v>41487</v>
      </c>
      <c r="AUZ8" s="226" t="s">
        <v>1677</v>
      </c>
      <c r="AVA8" s="303">
        <v>7156</v>
      </c>
      <c r="AVB8" s="99">
        <v>41487</v>
      </c>
      <c r="AVC8" s="26">
        <v>7156</v>
      </c>
      <c r="AVD8" s="39">
        <f t="shared" ref="AVD8:AVD43" si="178">AVD7+AVA8-AVC8</f>
        <v>1184.5</v>
      </c>
      <c r="AVF8" s="99"/>
      <c r="AVG8" s="226"/>
      <c r="AVH8" s="303"/>
      <c r="AVI8" s="99"/>
      <c r="AVJ8" s="26"/>
      <c r="AVK8" s="39">
        <f t="shared" ref="AVK8:AVK43" si="179">AVK7+AVH8-AVJ8</f>
        <v>0</v>
      </c>
      <c r="AVM8" s="99"/>
      <c r="AVN8" s="226"/>
      <c r="AVO8" s="303"/>
      <c r="AVP8" s="99"/>
      <c r="AVQ8" s="26"/>
      <c r="AVR8" s="39">
        <f t="shared" ref="AVR8:AVR43" si="180">AVR7+AVO8-AVQ8</f>
        <v>0</v>
      </c>
      <c r="AVT8" s="99"/>
      <c r="AVU8" s="226"/>
      <c r="AVV8" s="303"/>
      <c r="AVW8" s="99"/>
      <c r="AVX8" s="26"/>
      <c r="AVY8" s="39">
        <f t="shared" ref="AVY8:AVY43" si="181">AVY7+AVV8-AVX8</f>
        <v>0</v>
      </c>
      <c r="AWA8" s="99"/>
      <c r="AWB8" s="226"/>
      <c r="AWC8" s="303"/>
      <c r="AWD8" s="681"/>
      <c r="AWE8" s="26"/>
      <c r="AWF8" s="39">
        <f t="shared" ref="AWF8:AWF43" si="182">AWF7+AWC8-AWE8</f>
        <v>0</v>
      </c>
      <c r="AWH8" s="2"/>
      <c r="AWI8" s="2"/>
      <c r="AWJ8" s="13"/>
      <c r="AWK8" s="5"/>
      <c r="AWL8" s="14"/>
      <c r="AWM8" s="15">
        <f t="shared" ref="AWM8:AWM43" si="183">AWM7+AWJ8-AWL8</f>
        <v>0</v>
      </c>
      <c r="AWO8" s="5"/>
      <c r="AWP8" s="2"/>
      <c r="AWQ8" s="700"/>
      <c r="AWR8" s="734"/>
      <c r="AWS8" s="658"/>
      <c r="AWT8" s="15">
        <f t="shared" ref="AWT8:AWT43" si="184">AWT7+AWQ8-AWS8</f>
        <v>7051.5</v>
      </c>
      <c r="AWV8" s="708">
        <v>41504</v>
      </c>
      <c r="AWW8" s="682" t="s">
        <v>1552</v>
      </c>
      <c r="AWX8" s="657">
        <v>2097.5</v>
      </c>
      <c r="AWY8" s="708">
        <v>41510</v>
      </c>
      <c r="AWZ8" s="658">
        <v>2097.5</v>
      </c>
      <c r="AXA8" s="787">
        <f t="shared" ref="AXA8:AXA43" si="185">AXA7+AWX8-AWZ8</f>
        <v>0</v>
      </c>
      <c r="AXC8" s="99"/>
      <c r="AXD8" s="226"/>
      <c r="AXE8" s="303"/>
      <c r="AXF8" s="99"/>
      <c r="AXG8" s="26"/>
      <c r="AXH8" s="39">
        <f t="shared" ref="AXH8:AXH43" si="186">AXH7+AXE8-AXG8</f>
        <v>0</v>
      </c>
    </row>
    <row r="9" spans="1:1309" x14ac:dyDescent="0.25">
      <c r="A9" s="5"/>
      <c r="B9" s="2"/>
      <c r="C9" s="13"/>
      <c r="D9" s="64"/>
      <c r="E9" s="14"/>
      <c r="F9" s="15">
        <f t="shared" si="0"/>
        <v>6630</v>
      </c>
      <c r="H9" s="99">
        <v>41501</v>
      </c>
      <c r="I9" s="23" t="s">
        <v>1951</v>
      </c>
      <c r="J9" s="22">
        <v>597</v>
      </c>
      <c r="K9" s="49">
        <v>41501</v>
      </c>
      <c r="L9" s="26">
        <v>597</v>
      </c>
      <c r="M9" s="39">
        <f t="shared" si="1"/>
        <v>0</v>
      </c>
      <c r="O9" s="99"/>
      <c r="P9" s="23"/>
      <c r="Q9" s="22"/>
      <c r="R9" s="709"/>
      <c r="S9" s="26"/>
      <c r="T9" s="39">
        <f t="shared" si="2"/>
        <v>0</v>
      </c>
      <c r="V9" s="99"/>
      <c r="W9" s="23"/>
      <c r="X9" s="22"/>
      <c r="Y9" s="49"/>
      <c r="Z9" s="51"/>
      <c r="AA9" s="39">
        <f t="shared" si="3"/>
        <v>0</v>
      </c>
      <c r="AC9" s="99"/>
      <c r="AD9" s="23"/>
      <c r="AE9" s="22"/>
      <c r="AF9" s="49"/>
      <c r="AG9" s="51"/>
      <c r="AH9" s="39">
        <f t="shared" si="4"/>
        <v>0</v>
      </c>
      <c r="AJ9" s="99"/>
      <c r="AK9" s="23"/>
      <c r="AL9" s="22"/>
      <c r="AM9" s="49"/>
      <c r="AN9" s="51"/>
      <c r="AO9" s="39">
        <f t="shared" si="5"/>
        <v>0</v>
      </c>
      <c r="AQ9" s="534">
        <v>41489</v>
      </c>
      <c r="AR9" s="23" t="s">
        <v>1720</v>
      </c>
      <c r="AS9" s="22">
        <v>2735.4</v>
      </c>
      <c r="AT9" s="654">
        <v>41489</v>
      </c>
      <c r="AU9" s="26">
        <v>2735.4</v>
      </c>
      <c r="AV9" s="15">
        <f t="shared" si="6"/>
        <v>7539</v>
      </c>
      <c r="AX9" s="28">
        <v>41493</v>
      </c>
      <c r="AY9" s="2" t="s">
        <v>1784</v>
      </c>
      <c r="AZ9" s="13">
        <v>1542</v>
      </c>
      <c r="BA9" s="5">
        <v>41499</v>
      </c>
      <c r="BB9" s="14">
        <v>1542</v>
      </c>
      <c r="BC9" s="15">
        <f t="shared" si="7"/>
        <v>0</v>
      </c>
      <c r="BE9" s="28"/>
      <c r="BF9" s="2"/>
      <c r="BG9" s="13"/>
      <c r="BH9" s="5"/>
      <c r="BI9" s="14"/>
      <c r="BJ9" s="15">
        <f t="shared" si="8"/>
        <v>0</v>
      </c>
      <c r="BL9" s="419">
        <v>39848</v>
      </c>
      <c r="BM9" s="2" t="s">
        <v>166</v>
      </c>
      <c r="BN9" s="22">
        <v>2683</v>
      </c>
      <c r="BO9" s="5">
        <v>39861</v>
      </c>
      <c r="BP9" s="14">
        <v>2683</v>
      </c>
      <c r="BQ9" s="15">
        <f t="shared" si="9"/>
        <v>9905.6</v>
      </c>
      <c r="BS9" s="439">
        <v>39733</v>
      </c>
      <c r="BT9" s="2" t="s">
        <v>64</v>
      </c>
      <c r="BU9" s="22">
        <v>6961.44</v>
      </c>
      <c r="BV9" s="5"/>
      <c r="BW9" s="14"/>
      <c r="BX9" s="15">
        <f t="shared" si="10"/>
        <v>10609.439999999999</v>
      </c>
      <c r="BZ9" s="99"/>
      <c r="CA9" s="23"/>
      <c r="CB9" s="22"/>
      <c r="CC9" s="99"/>
      <c r="CD9" s="26"/>
      <c r="CE9" s="15">
        <f t="shared" si="11"/>
        <v>0</v>
      </c>
      <c r="CG9" s="437"/>
      <c r="CH9" s="98"/>
      <c r="CI9" s="22"/>
      <c r="CJ9" s="49"/>
      <c r="CK9" s="26"/>
      <c r="CL9" s="15">
        <f t="shared" si="12"/>
        <v>7560</v>
      </c>
      <c r="CN9" s="30">
        <v>41475</v>
      </c>
      <c r="CO9" s="684" t="s">
        <v>800</v>
      </c>
      <c r="CP9" s="22">
        <v>14229</v>
      </c>
      <c r="CQ9" s="758">
        <v>41475</v>
      </c>
      <c r="CR9" s="658">
        <v>14229</v>
      </c>
      <c r="CS9" s="15">
        <f t="shared" si="13"/>
        <v>-5428</v>
      </c>
      <c r="CU9" s="99"/>
      <c r="CV9" s="23"/>
      <c r="CW9" s="22"/>
      <c r="CX9" s="654"/>
      <c r="CY9" s="26"/>
      <c r="CZ9" s="15">
        <f t="shared" si="14"/>
        <v>110</v>
      </c>
      <c r="DB9" s="99"/>
      <c r="DC9" s="23"/>
      <c r="DD9" s="38"/>
      <c r="DE9" s="49"/>
      <c r="DF9" s="38"/>
      <c r="DG9" s="15">
        <f t="shared" si="15"/>
        <v>411</v>
      </c>
      <c r="DI9" s="709">
        <v>41488</v>
      </c>
      <c r="DJ9" s="225" t="s">
        <v>1688</v>
      </c>
      <c r="DK9" s="262">
        <v>1440</v>
      </c>
      <c r="DL9" s="709">
        <v>41488</v>
      </c>
      <c r="DM9" s="26">
        <v>1440</v>
      </c>
      <c r="DN9" s="15">
        <f t="shared" si="16"/>
        <v>0</v>
      </c>
      <c r="DP9" s="709"/>
      <c r="DQ9" s="225"/>
      <c r="DR9" s="262"/>
      <c r="DS9" s="99"/>
      <c r="DT9" s="26"/>
      <c r="DU9" s="15">
        <f t="shared" si="17"/>
        <v>4321.5</v>
      </c>
      <c r="DW9" s="869"/>
      <c r="DX9" s="870"/>
      <c r="DY9" s="871"/>
      <c r="DZ9" s="758"/>
      <c r="EA9" s="872"/>
      <c r="EB9" s="868">
        <f t="shared" si="18"/>
        <v>0</v>
      </c>
      <c r="ED9" s="788">
        <v>41499</v>
      </c>
      <c r="EE9" s="789" t="s">
        <v>1891</v>
      </c>
      <c r="EF9" s="790">
        <v>1295</v>
      </c>
      <c r="EG9" s="708">
        <v>41499</v>
      </c>
      <c r="EH9" s="658">
        <v>1295</v>
      </c>
      <c r="EI9" s="787">
        <f t="shared" si="19"/>
        <v>0</v>
      </c>
      <c r="EK9" s="709"/>
      <c r="EL9" s="225"/>
      <c r="EM9" s="262"/>
      <c r="EN9" s="99"/>
      <c r="EO9" s="26"/>
      <c r="EP9" s="15">
        <f t="shared" si="20"/>
        <v>0</v>
      </c>
      <c r="ER9" s="99"/>
      <c r="ES9" s="23"/>
      <c r="ET9" s="38"/>
      <c r="EU9" s="99"/>
      <c r="EV9" s="26"/>
      <c r="EW9" s="15">
        <f t="shared" si="21"/>
        <v>0</v>
      </c>
      <c r="EY9" s="5"/>
      <c r="EZ9" s="2"/>
      <c r="FA9" s="13"/>
      <c r="FB9" s="64"/>
      <c r="FC9" s="302"/>
      <c r="FD9" s="15">
        <f t="shared" si="22"/>
        <v>0</v>
      </c>
      <c r="FF9" s="708"/>
      <c r="FG9" s="682"/>
      <c r="FH9" s="657"/>
      <c r="FI9" s="713"/>
      <c r="FJ9" s="818"/>
      <c r="FK9" s="787">
        <f t="shared" si="23"/>
        <v>0</v>
      </c>
      <c r="FM9" s="5"/>
      <c r="FN9" s="2"/>
      <c r="FO9" s="13"/>
      <c r="FP9" s="5"/>
      <c r="FQ9" s="14"/>
      <c r="FR9" s="15">
        <f t="shared" si="24"/>
        <v>300</v>
      </c>
      <c r="FT9" s="99"/>
      <c r="FU9" s="23"/>
      <c r="FV9" s="22"/>
      <c r="FW9" s="99"/>
      <c r="FX9" s="26"/>
      <c r="FY9" s="39">
        <f t="shared" si="25"/>
        <v>0</v>
      </c>
      <c r="GA9" s="5"/>
      <c r="GB9" s="2"/>
      <c r="GC9" s="13"/>
      <c r="GD9" s="5"/>
      <c r="GE9" s="14"/>
      <c r="GF9" s="15">
        <f t="shared" si="26"/>
        <v>0</v>
      </c>
      <c r="GH9" s="5"/>
      <c r="GI9" s="2"/>
      <c r="GJ9" s="13"/>
      <c r="GK9" s="5"/>
      <c r="GL9" s="14"/>
      <c r="GM9" s="15">
        <f t="shared" si="27"/>
        <v>0</v>
      </c>
      <c r="GO9" s="5"/>
      <c r="GP9" s="2"/>
      <c r="GQ9" s="13"/>
      <c r="GR9" s="5"/>
      <c r="GS9" s="14"/>
      <c r="GT9" s="15">
        <f t="shared" si="28"/>
        <v>0</v>
      </c>
      <c r="GV9" s="5"/>
      <c r="GW9" s="2"/>
      <c r="GX9" s="13"/>
      <c r="GY9" s="5"/>
      <c r="GZ9" s="14"/>
      <c r="HA9" s="15">
        <f t="shared" si="29"/>
        <v>0</v>
      </c>
      <c r="HC9" s="5">
        <v>41497</v>
      </c>
      <c r="HD9" s="2" t="s">
        <v>1869</v>
      </c>
      <c r="HE9" s="13">
        <v>1470</v>
      </c>
      <c r="HF9" s="5">
        <v>41497</v>
      </c>
      <c r="HG9" s="14">
        <v>1470</v>
      </c>
      <c r="HH9" s="15">
        <f t="shared" si="30"/>
        <v>0</v>
      </c>
      <c r="HJ9" s="5"/>
      <c r="HK9" s="2"/>
      <c r="HL9" s="13"/>
      <c r="HM9" s="5"/>
      <c r="HN9" s="14"/>
      <c r="HO9" s="15">
        <f t="shared" si="31"/>
        <v>5020</v>
      </c>
      <c r="HQ9" s="5"/>
      <c r="HR9" s="2"/>
      <c r="HS9" s="13"/>
      <c r="HT9" s="5"/>
      <c r="HU9" s="14"/>
      <c r="HV9" s="15">
        <f t="shared" si="32"/>
        <v>0</v>
      </c>
      <c r="HX9" s="99"/>
      <c r="HY9" s="23"/>
      <c r="HZ9" s="22"/>
      <c r="IA9" s="99"/>
      <c r="IB9" s="26"/>
      <c r="IC9" s="39">
        <f t="shared" si="33"/>
        <v>855.5</v>
      </c>
      <c r="IE9" s="99"/>
      <c r="IF9" s="62"/>
      <c r="IG9" s="22"/>
      <c r="IH9" s="99"/>
      <c r="II9" s="133"/>
      <c r="IJ9" s="15">
        <f t="shared" si="34"/>
        <v>0</v>
      </c>
      <c r="IL9" s="99"/>
      <c r="IM9" s="23"/>
      <c r="IN9" s="22"/>
      <c r="IO9" s="99"/>
      <c r="IP9" s="133"/>
      <c r="IQ9" s="15">
        <f t="shared" si="35"/>
        <v>0</v>
      </c>
      <c r="IS9" s="99">
        <v>41488</v>
      </c>
      <c r="IT9" s="23" t="s">
        <v>1698</v>
      </c>
      <c r="IU9" s="22">
        <v>3980</v>
      </c>
      <c r="IV9" s="99">
        <v>41488</v>
      </c>
      <c r="IW9" s="133">
        <v>3980</v>
      </c>
      <c r="IX9" s="15">
        <f t="shared" si="36"/>
        <v>0</v>
      </c>
      <c r="IZ9" s="99">
        <v>41495</v>
      </c>
      <c r="JA9" s="23" t="s">
        <v>1818</v>
      </c>
      <c r="JB9" s="22">
        <v>918</v>
      </c>
      <c r="JC9" s="49">
        <v>41495</v>
      </c>
      <c r="JD9" s="26">
        <v>918</v>
      </c>
      <c r="JE9" s="15">
        <f t="shared" si="37"/>
        <v>0</v>
      </c>
      <c r="JG9" s="708">
        <v>41496</v>
      </c>
      <c r="JH9" s="682" t="s">
        <v>1853</v>
      </c>
      <c r="JI9" s="657">
        <v>1354.5</v>
      </c>
      <c r="JJ9" s="713">
        <v>41496</v>
      </c>
      <c r="JK9" s="658">
        <v>1354.5</v>
      </c>
      <c r="JL9" s="787">
        <f t="shared" si="38"/>
        <v>0</v>
      </c>
      <c r="JN9" s="99"/>
      <c r="JO9" s="23"/>
      <c r="JP9" s="22"/>
      <c r="JQ9" s="49"/>
      <c r="JR9" s="26"/>
      <c r="JS9" s="39">
        <f t="shared" si="39"/>
        <v>0</v>
      </c>
      <c r="JU9" s="99">
        <v>41501</v>
      </c>
      <c r="JV9" s="107" t="s">
        <v>1530</v>
      </c>
      <c r="JW9" s="13">
        <v>10094</v>
      </c>
      <c r="JX9" s="5">
        <v>41503</v>
      </c>
      <c r="JY9" s="14">
        <v>10094</v>
      </c>
      <c r="JZ9" s="15">
        <f t="shared" si="40"/>
        <v>0</v>
      </c>
      <c r="KB9" s="99"/>
      <c r="KC9" s="23"/>
      <c r="KD9" s="22"/>
      <c r="KE9" s="49"/>
      <c r="KF9" s="26"/>
      <c r="KG9" s="39">
        <f t="shared" si="41"/>
        <v>0</v>
      </c>
      <c r="KI9" s="99"/>
      <c r="KJ9" s="23"/>
      <c r="KK9" s="22"/>
      <c r="KL9" s="49"/>
      <c r="KM9" s="26"/>
      <c r="KN9" s="39">
        <f t="shared" si="42"/>
        <v>0</v>
      </c>
      <c r="KP9" s="99"/>
      <c r="KQ9" s="23"/>
      <c r="KR9" s="22"/>
      <c r="KS9" s="49"/>
      <c r="KT9" s="26"/>
      <c r="KU9" s="15">
        <f t="shared" si="43"/>
        <v>0</v>
      </c>
      <c r="KV9" s="29"/>
      <c r="KW9" s="99">
        <v>41496</v>
      </c>
      <c r="KX9" s="23" t="s">
        <v>1838</v>
      </c>
      <c r="KY9" s="22">
        <v>2000</v>
      </c>
      <c r="KZ9" s="49">
        <v>41496</v>
      </c>
      <c r="LA9" s="26">
        <v>2000</v>
      </c>
      <c r="LB9" s="15">
        <f t="shared" si="44"/>
        <v>0</v>
      </c>
      <c r="LD9" s="5">
        <v>41481</v>
      </c>
      <c r="LE9" s="2" t="s">
        <v>814</v>
      </c>
      <c r="LF9" s="13">
        <v>240</v>
      </c>
      <c r="LG9" s="49">
        <v>41501</v>
      </c>
      <c r="LH9" s="26">
        <v>240</v>
      </c>
      <c r="LI9" s="15">
        <f t="shared" si="45"/>
        <v>0</v>
      </c>
      <c r="LK9" s="315"/>
      <c r="LL9" s="23"/>
      <c r="LM9" s="22"/>
      <c r="LN9" s="339"/>
      <c r="LO9" s="26"/>
      <c r="LP9" s="15">
        <f t="shared" si="46"/>
        <v>0</v>
      </c>
      <c r="LR9" s="315"/>
      <c r="LS9" s="23"/>
      <c r="LT9" s="22"/>
      <c r="LU9" s="339"/>
      <c r="LV9" s="26"/>
      <c r="LW9" s="39">
        <f t="shared" si="47"/>
        <v>0</v>
      </c>
      <c r="LY9" s="591">
        <v>39890</v>
      </c>
      <c r="LZ9" s="132" t="s">
        <v>221</v>
      </c>
      <c r="MA9" s="3">
        <v>1045</v>
      </c>
      <c r="MB9" s="99"/>
      <c r="MC9" s="14"/>
      <c r="MD9" s="15">
        <f t="shared" si="48"/>
        <v>18232.5</v>
      </c>
      <c r="MF9" s="5"/>
      <c r="MG9" s="2"/>
      <c r="MH9" s="13"/>
      <c r="MI9" s="49"/>
      <c r="MJ9" s="26"/>
      <c r="MK9" s="39">
        <f t="shared" si="49"/>
        <v>0</v>
      </c>
      <c r="MM9" s="99"/>
      <c r="MN9" s="23"/>
      <c r="MO9" s="22"/>
      <c r="MP9" s="49"/>
      <c r="MQ9" s="26"/>
      <c r="MR9" s="39">
        <f t="shared" si="50"/>
        <v>0</v>
      </c>
      <c r="MT9" s="5"/>
      <c r="MU9" s="2"/>
      <c r="MV9" s="13"/>
      <c r="MW9" s="49"/>
      <c r="MX9" s="26"/>
      <c r="MY9" s="39">
        <f t="shared" si="51"/>
        <v>0</v>
      </c>
      <c r="NA9" s="5"/>
      <c r="NB9" s="31"/>
      <c r="NC9" s="3"/>
      <c r="ND9" s="99"/>
      <c r="NE9" s="14"/>
      <c r="NF9" s="15">
        <f t="shared" si="52"/>
        <v>0</v>
      </c>
      <c r="NH9" s="5"/>
      <c r="NI9" s="31"/>
      <c r="NJ9" s="3"/>
      <c r="NK9" s="99"/>
      <c r="NL9" s="14"/>
      <c r="NM9" s="15">
        <f t="shared" si="53"/>
        <v>0</v>
      </c>
      <c r="NO9" s="5"/>
      <c r="NP9" s="31"/>
      <c r="NQ9" s="3"/>
      <c r="NR9" s="99"/>
      <c r="NS9" s="14"/>
      <c r="NT9" s="15">
        <f t="shared" si="54"/>
        <v>0</v>
      </c>
      <c r="NV9" s="99"/>
      <c r="NW9" s="31"/>
      <c r="NX9" s="38"/>
      <c r="NY9" s="99"/>
      <c r="NZ9" s="26"/>
      <c r="OA9" s="39">
        <f t="shared" si="55"/>
        <v>0</v>
      </c>
      <c r="OC9" s="5">
        <v>41453</v>
      </c>
      <c r="OD9" s="2" t="s">
        <v>775</v>
      </c>
      <c r="OE9" s="13">
        <v>2460</v>
      </c>
      <c r="OF9" s="99"/>
      <c r="OG9" s="14"/>
      <c r="OH9" s="15">
        <f t="shared" si="56"/>
        <v>5620</v>
      </c>
      <c r="OJ9" s="708"/>
      <c r="OK9" s="682"/>
      <c r="OL9" s="657"/>
      <c r="OM9" s="708"/>
      <c r="ON9" s="658"/>
      <c r="OO9" s="787">
        <f t="shared" si="57"/>
        <v>0</v>
      </c>
      <c r="OQ9" s="99"/>
      <c r="OR9" s="23"/>
      <c r="OS9" s="22"/>
      <c r="OT9" s="99"/>
      <c r="OU9" s="26"/>
      <c r="OV9" s="39">
        <f t="shared" si="58"/>
        <v>0</v>
      </c>
      <c r="OX9" s="5">
        <v>41411</v>
      </c>
      <c r="OY9" s="2" t="s">
        <v>746</v>
      </c>
      <c r="OZ9" s="13">
        <v>786.5</v>
      </c>
      <c r="PA9" s="572">
        <v>41416</v>
      </c>
      <c r="PB9" s="14">
        <v>486.5</v>
      </c>
      <c r="PC9" s="15">
        <f t="shared" si="59"/>
        <v>330</v>
      </c>
      <c r="PE9" s="5"/>
      <c r="PF9" s="2"/>
      <c r="PG9" s="13"/>
      <c r="PH9" s="60"/>
      <c r="PI9" s="66"/>
      <c r="PJ9" s="15">
        <f t="shared" si="60"/>
        <v>0</v>
      </c>
      <c r="PL9" s="5"/>
      <c r="PM9" s="2"/>
      <c r="PN9" s="13"/>
      <c r="PO9" s="697"/>
      <c r="PP9" s="660"/>
      <c r="PQ9" s="15">
        <f t="shared" si="61"/>
        <v>0</v>
      </c>
      <c r="PS9" s="5">
        <v>41506</v>
      </c>
      <c r="PT9" s="2" t="s">
        <v>1622</v>
      </c>
      <c r="PU9" s="13">
        <v>2933</v>
      </c>
      <c r="PV9" s="5">
        <v>41506</v>
      </c>
      <c r="PW9" s="14">
        <v>2933</v>
      </c>
      <c r="PX9" s="15">
        <f t="shared" si="62"/>
        <v>0</v>
      </c>
      <c r="PZ9" s="5"/>
      <c r="QA9" s="2"/>
      <c r="QB9" s="13"/>
      <c r="QC9" s="60"/>
      <c r="QD9" s="66"/>
      <c r="QE9" s="15">
        <f t="shared" si="63"/>
        <v>1314</v>
      </c>
      <c r="QG9" s="64"/>
      <c r="QH9" s="107"/>
      <c r="QI9" s="302"/>
      <c r="QJ9" s="28"/>
      <c r="QK9" s="72"/>
      <c r="QL9" s="15">
        <f t="shared" si="64"/>
        <v>2721.6</v>
      </c>
      <c r="QN9" s="5"/>
      <c r="QO9" s="2"/>
      <c r="QP9" s="13"/>
      <c r="QQ9" s="28"/>
      <c r="QR9" s="72"/>
      <c r="QS9" s="15">
        <f t="shared" si="65"/>
        <v>1432</v>
      </c>
      <c r="QU9" s="5"/>
      <c r="QV9" s="2"/>
      <c r="QW9" s="13"/>
      <c r="QX9" s="60"/>
      <c r="QY9" s="66"/>
      <c r="QZ9" s="15">
        <f t="shared" si="66"/>
        <v>0</v>
      </c>
      <c r="RB9" s="708"/>
      <c r="RC9" s="682"/>
      <c r="RD9" s="657"/>
      <c r="RE9" s="833"/>
      <c r="RF9" s="834"/>
      <c r="RG9" s="787">
        <f t="shared" si="67"/>
        <v>0</v>
      </c>
      <c r="RI9" s="5"/>
      <c r="RJ9" s="2"/>
      <c r="RK9" s="13"/>
      <c r="RL9" s="28"/>
      <c r="RM9" s="14"/>
      <c r="RN9" s="15">
        <f t="shared" si="68"/>
        <v>0</v>
      </c>
      <c r="RS9" s="5"/>
      <c r="RT9" s="14"/>
      <c r="RU9" s="15">
        <f t="shared" si="69"/>
        <v>1278</v>
      </c>
      <c r="RZ9" s="99"/>
      <c r="SA9" s="26"/>
      <c r="SB9" s="39">
        <f t="shared" si="70"/>
        <v>0</v>
      </c>
      <c r="SD9" s="99"/>
      <c r="SE9" s="31"/>
      <c r="SF9" s="3"/>
      <c r="SG9" s="5"/>
      <c r="SH9" s="14"/>
      <c r="SI9" s="15">
        <f t="shared" si="71"/>
        <v>0</v>
      </c>
      <c r="SK9" s="99"/>
      <c r="SL9" s="31"/>
      <c r="SM9" s="38"/>
      <c r="SN9" s="99"/>
      <c r="SO9" s="26"/>
      <c r="SP9" s="39">
        <f t="shared" si="72"/>
        <v>0</v>
      </c>
      <c r="SR9" s="593">
        <v>39918</v>
      </c>
      <c r="SS9" s="2" t="s">
        <v>242</v>
      </c>
      <c r="ST9" s="13">
        <v>14527.66</v>
      </c>
      <c r="SU9" s="5"/>
      <c r="SV9" s="14"/>
      <c r="SW9" s="15">
        <f t="shared" si="73"/>
        <v>14527.66</v>
      </c>
      <c r="SY9" s="314">
        <v>41489</v>
      </c>
      <c r="SZ9" s="31" t="s">
        <v>1713</v>
      </c>
      <c r="TA9" s="26">
        <v>1085</v>
      </c>
      <c r="TB9" s="314">
        <v>41489</v>
      </c>
      <c r="TC9" s="14">
        <v>1085</v>
      </c>
      <c r="TD9" s="15">
        <f t="shared" si="74"/>
        <v>112.5</v>
      </c>
      <c r="TF9" s="315">
        <v>41495</v>
      </c>
      <c r="TG9" s="31" t="s">
        <v>1831</v>
      </c>
      <c r="TH9" s="26">
        <v>5040</v>
      </c>
      <c r="TI9" s="315">
        <v>41496</v>
      </c>
      <c r="TJ9" s="26">
        <v>5040</v>
      </c>
      <c r="TK9" s="39">
        <f t="shared" si="75"/>
        <v>7657</v>
      </c>
      <c r="TM9" s="826"/>
      <c r="TN9" s="799"/>
      <c r="TO9" s="658"/>
      <c r="TP9" s="826"/>
      <c r="TQ9" s="658"/>
      <c r="TR9" s="787">
        <f t="shared" si="76"/>
        <v>0</v>
      </c>
      <c r="TT9" s="315"/>
      <c r="TU9" s="31"/>
      <c r="TV9" s="26"/>
      <c r="TW9" s="315"/>
      <c r="TX9" s="26"/>
      <c r="TY9" s="39">
        <f t="shared" si="77"/>
        <v>0</v>
      </c>
      <c r="UA9" s="315"/>
      <c r="UB9" s="31"/>
      <c r="UC9" s="26"/>
      <c r="UD9" s="315"/>
      <c r="UE9" s="26"/>
      <c r="UF9" s="39">
        <f t="shared" si="78"/>
        <v>0</v>
      </c>
      <c r="UH9" s="437"/>
      <c r="UI9" s="37"/>
      <c r="UJ9" s="14"/>
      <c r="UK9" s="99"/>
      <c r="UL9" s="26"/>
      <c r="UM9" s="15">
        <f t="shared" si="79"/>
        <v>0</v>
      </c>
      <c r="UO9" s="439"/>
      <c r="UP9" s="37"/>
      <c r="UQ9" s="14"/>
      <c r="UR9" s="99"/>
      <c r="US9" s="26"/>
      <c r="UT9" s="15">
        <f t="shared" si="80"/>
        <v>1712</v>
      </c>
      <c r="UV9" s="99">
        <v>41496</v>
      </c>
      <c r="UW9" s="225" t="s">
        <v>1834</v>
      </c>
      <c r="UX9" s="22">
        <v>4022</v>
      </c>
      <c r="UY9" s="99">
        <v>41496</v>
      </c>
      <c r="UZ9" s="26">
        <v>4022</v>
      </c>
      <c r="VA9" s="15">
        <f t="shared" si="81"/>
        <v>0</v>
      </c>
      <c r="VC9" s="99"/>
      <c r="VD9" s="45"/>
      <c r="VE9" s="26"/>
      <c r="VF9" s="99"/>
      <c r="VG9" s="26"/>
      <c r="VH9" s="15">
        <f t="shared" si="82"/>
        <v>0</v>
      </c>
      <c r="VJ9" s="99"/>
      <c r="VK9" s="45"/>
      <c r="VL9" s="26"/>
      <c r="VM9" s="99"/>
      <c r="VN9" s="26"/>
      <c r="VO9" s="39">
        <f t="shared" si="83"/>
        <v>0</v>
      </c>
      <c r="VQ9" s="708">
        <v>41505</v>
      </c>
      <c r="VR9" s="682" t="s">
        <v>1583</v>
      </c>
      <c r="VS9" s="657">
        <v>1445</v>
      </c>
      <c r="VT9" s="708">
        <v>41505</v>
      </c>
      <c r="VU9" s="658">
        <v>1445</v>
      </c>
      <c r="VV9" s="787">
        <f t="shared" si="84"/>
        <v>0</v>
      </c>
      <c r="VX9" s="99"/>
      <c r="VY9" s="45"/>
      <c r="VZ9" s="26"/>
      <c r="WA9" s="99"/>
      <c r="WB9" s="26"/>
      <c r="WC9" s="15">
        <f t="shared" si="85"/>
        <v>0</v>
      </c>
      <c r="WE9" s="99"/>
      <c r="WF9" s="45"/>
      <c r="WG9" s="26"/>
      <c r="WH9" s="99"/>
      <c r="WI9" s="26"/>
      <c r="WJ9" s="39">
        <f t="shared" si="86"/>
        <v>3633</v>
      </c>
      <c r="WL9" s="99"/>
      <c r="WM9" s="45"/>
      <c r="WN9" s="26"/>
      <c r="WO9" s="99"/>
      <c r="WP9" s="26"/>
      <c r="WQ9" s="15">
        <f t="shared" si="87"/>
        <v>0</v>
      </c>
      <c r="WS9" s="5"/>
      <c r="WT9" s="101"/>
      <c r="WU9" s="13"/>
      <c r="WV9" s="5"/>
      <c r="WW9" s="14"/>
      <c r="WX9" s="15">
        <f t="shared" si="88"/>
        <v>2227</v>
      </c>
      <c r="WZ9" s="632">
        <v>39940</v>
      </c>
      <c r="XA9" s="636" t="s">
        <v>263</v>
      </c>
      <c r="XB9" s="634">
        <v>5064</v>
      </c>
      <c r="XC9" s="635">
        <v>39979</v>
      </c>
      <c r="XD9" s="634"/>
      <c r="XE9" s="39">
        <f t="shared" si="89"/>
        <v>9963</v>
      </c>
      <c r="XG9" s="5">
        <v>41488</v>
      </c>
      <c r="XH9" s="31" t="s">
        <v>1700</v>
      </c>
      <c r="XI9" s="283">
        <v>5499</v>
      </c>
      <c r="XJ9" s="5">
        <v>41489</v>
      </c>
      <c r="XK9" s="3">
        <v>2499</v>
      </c>
      <c r="XL9" s="15">
        <f t="shared" si="90"/>
        <v>3092.5</v>
      </c>
      <c r="XN9" s="439"/>
      <c r="XO9" s="2"/>
      <c r="XP9" s="13"/>
      <c r="XQ9" s="5"/>
      <c r="XR9" s="3"/>
      <c r="XS9" s="15">
        <f t="shared" si="91"/>
        <v>0</v>
      </c>
      <c r="XU9" s="437"/>
      <c r="XV9" s="23"/>
      <c r="XW9" s="22"/>
      <c r="XX9" s="99"/>
      <c r="XY9" s="38"/>
      <c r="XZ9" s="39">
        <f t="shared" si="92"/>
        <v>0</v>
      </c>
      <c r="YB9" s="314">
        <v>41499</v>
      </c>
      <c r="YC9" s="2" t="s">
        <v>1904</v>
      </c>
      <c r="YD9" s="13">
        <v>2284</v>
      </c>
      <c r="YE9" s="99">
        <v>41510</v>
      </c>
      <c r="YF9" s="133">
        <v>2284</v>
      </c>
      <c r="YG9" s="15">
        <f t="shared" si="93"/>
        <v>0</v>
      </c>
      <c r="YI9" s="826">
        <v>41503</v>
      </c>
      <c r="YJ9" s="682" t="s">
        <v>1522</v>
      </c>
      <c r="YK9" s="657">
        <v>1928</v>
      </c>
      <c r="YL9" s="708"/>
      <c r="YM9" s="792"/>
      <c r="YN9" s="787">
        <f t="shared" si="94"/>
        <v>1928</v>
      </c>
      <c r="YP9" s="99"/>
      <c r="YQ9" s="23"/>
      <c r="YR9" s="22"/>
      <c r="YS9" s="259"/>
      <c r="YT9" s="26"/>
      <c r="YU9" s="15">
        <f t="shared" si="95"/>
        <v>0</v>
      </c>
      <c r="YW9" s="99"/>
      <c r="YX9" s="23"/>
      <c r="YY9" s="22"/>
      <c r="YZ9" s="259"/>
      <c r="ZA9" s="26"/>
      <c r="ZB9" s="15">
        <f t="shared" si="96"/>
        <v>0</v>
      </c>
      <c r="ZD9" s="99"/>
      <c r="ZE9" s="23"/>
      <c r="ZF9" s="22"/>
      <c r="ZG9" s="259"/>
      <c r="ZH9" s="26"/>
      <c r="ZI9" s="15">
        <f t="shared" si="97"/>
        <v>767</v>
      </c>
      <c r="ZK9" s="5"/>
      <c r="ZL9" s="2"/>
      <c r="ZM9" s="13"/>
      <c r="ZN9" s="259"/>
      <c r="ZO9" s="14"/>
      <c r="ZP9" s="15">
        <f t="shared" si="98"/>
        <v>0</v>
      </c>
      <c r="ZR9" s="99"/>
      <c r="ZS9" s="23"/>
      <c r="ZT9" s="22"/>
      <c r="ZU9" s="259"/>
      <c r="ZV9" s="26"/>
      <c r="ZW9" s="39">
        <f t="shared" si="99"/>
        <v>0</v>
      </c>
      <c r="ZY9" s="708"/>
      <c r="ZZ9" s="682"/>
      <c r="AAA9" s="657"/>
      <c r="AAB9" s="833"/>
      <c r="AAC9" s="658"/>
      <c r="AAD9" s="787">
        <f t="shared" si="100"/>
        <v>0</v>
      </c>
      <c r="AAF9" s="5"/>
      <c r="AAG9" s="2"/>
      <c r="AAH9" s="13"/>
      <c r="AAI9" s="259"/>
      <c r="AAJ9" s="14"/>
      <c r="AAK9" s="15">
        <f t="shared" si="101"/>
        <v>0</v>
      </c>
      <c r="AAM9" s="5">
        <v>41489</v>
      </c>
      <c r="AAN9" s="2" t="s">
        <v>1717</v>
      </c>
      <c r="AAO9" s="13">
        <v>6443</v>
      </c>
      <c r="AAP9" s="28">
        <v>41489</v>
      </c>
      <c r="AAQ9" s="14">
        <v>6443</v>
      </c>
      <c r="AAR9" s="15">
        <f t="shared" si="102"/>
        <v>0</v>
      </c>
      <c r="AAT9" s="314"/>
      <c r="AAU9" s="31"/>
      <c r="AAV9" s="26"/>
      <c r="AAW9" s="534"/>
      <c r="AAX9" s="44"/>
      <c r="AAY9" s="39">
        <f t="shared" si="103"/>
        <v>0</v>
      </c>
      <c r="ABA9" s="315"/>
      <c r="ABB9" s="31"/>
      <c r="ABC9" s="26"/>
      <c r="ABD9" s="534"/>
      <c r="ABE9" s="44"/>
      <c r="ABF9" s="39">
        <f t="shared" si="104"/>
        <v>0</v>
      </c>
      <c r="ABH9" s="709"/>
      <c r="ABI9" s="260"/>
      <c r="ABJ9" s="26"/>
      <c r="ABK9" s="99"/>
      <c r="ABL9" s="26"/>
      <c r="ABM9" s="15">
        <f t="shared" si="105"/>
        <v>30</v>
      </c>
      <c r="ABO9" s="5"/>
      <c r="ABP9" s="33"/>
      <c r="ABQ9" s="14"/>
      <c r="ABR9" s="99"/>
      <c r="ABS9" s="26"/>
      <c r="ABT9" s="15">
        <f t="shared" si="106"/>
        <v>0</v>
      </c>
      <c r="ABV9" s="28">
        <v>41489</v>
      </c>
      <c r="ABW9" s="31" t="s">
        <v>1722</v>
      </c>
      <c r="ABX9" s="26">
        <v>17410</v>
      </c>
      <c r="ABY9" s="5">
        <v>41496</v>
      </c>
      <c r="ABZ9" s="14">
        <v>17410</v>
      </c>
      <c r="ACA9" s="15">
        <f t="shared" si="107"/>
        <v>0</v>
      </c>
      <c r="ACC9" s="5"/>
      <c r="ACD9" s="2"/>
      <c r="ACE9" s="13"/>
      <c r="ACF9" s="5"/>
      <c r="ACG9" s="14"/>
      <c r="ACH9" s="15">
        <f t="shared" si="108"/>
        <v>0</v>
      </c>
      <c r="ACJ9" s="99">
        <v>41490</v>
      </c>
      <c r="ACK9" s="31" t="s">
        <v>1735</v>
      </c>
      <c r="ACL9" s="26">
        <v>254.5</v>
      </c>
      <c r="ACM9" s="49">
        <v>41490</v>
      </c>
      <c r="ACN9" s="26">
        <v>254.5</v>
      </c>
      <c r="ACO9" s="15">
        <f t="shared" si="109"/>
        <v>160</v>
      </c>
      <c r="ACQ9" s="709"/>
      <c r="ACR9" s="68"/>
      <c r="ACS9" s="26"/>
      <c r="ACT9" s="99"/>
      <c r="ACU9" s="26"/>
      <c r="ACV9" s="15">
        <f t="shared" si="110"/>
        <v>0</v>
      </c>
      <c r="ACX9" s="5"/>
      <c r="ACY9" s="23"/>
      <c r="ACZ9" s="22"/>
      <c r="ADA9" s="709"/>
      <c r="ADB9" s="51"/>
      <c r="ADC9" s="15">
        <f t="shared" si="111"/>
        <v>0</v>
      </c>
      <c r="ADE9" s="49"/>
      <c r="ADF9" s="98"/>
      <c r="ADG9" s="44"/>
      <c r="ADH9" s="709"/>
      <c r="ADI9" s="26"/>
      <c r="ADJ9" s="15">
        <f t="shared" si="112"/>
        <v>0</v>
      </c>
      <c r="ADL9" s="438"/>
      <c r="ADM9" s="23"/>
      <c r="ADN9" s="22"/>
      <c r="ADO9" s="99"/>
      <c r="ADP9" s="26"/>
      <c r="ADQ9" s="15">
        <f t="shared" si="113"/>
        <v>7013</v>
      </c>
      <c r="ADS9" s="99"/>
      <c r="ADT9" s="23"/>
      <c r="ADU9" s="22"/>
      <c r="ADV9" s="99"/>
      <c r="ADW9" s="26"/>
      <c r="ADX9" s="15">
        <f t="shared" si="114"/>
        <v>0</v>
      </c>
      <c r="ADZ9" s="99"/>
      <c r="AEA9" s="23"/>
      <c r="AEB9" s="22"/>
      <c r="AEC9" s="99"/>
      <c r="AED9" s="26"/>
      <c r="AEE9" s="15">
        <f t="shared" si="115"/>
        <v>0</v>
      </c>
      <c r="AEG9" s="315">
        <v>41488</v>
      </c>
      <c r="AEH9" s="68" t="s">
        <v>1686</v>
      </c>
      <c r="AEI9" s="26">
        <v>6020</v>
      </c>
      <c r="AEJ9" s="315">
        <v>41489</v>
      </c>
      <c r="AEK9" s="26">
        <v>6020</v>
      </c>
      <c r="AEL9" s="15">
        <f t="shared" si="116"/>
        <v>102</v>
      </c>
      <c r="AEN9" s="315"/>
      <c r="AEO9" s="68"/>
      <c r="AEP9" s="26"/>
      <c r="AEQ9" s="315"/>
      <c r="AER9" s="26"/>
      <c r="AES9" s="39">
        <f t="shared" si="117"/>
        <v>0</v>
      </c>
      <c r="AEU9" s="99"/>
      <c r="AEV9" s="23"/>
      <c r="AEW9" s="22"/>
      <c r="AEX9" s="99"/>
      <c r="AEY9" s="26"/>
      <c r="AEZ9" s="15">
        <f t="shared" si="118"/>
        <v>0</v>
      </c>
      <c r="AFB9" s="23"/>
      <c r="AFC9" s="23"/>
      <c r="AFD9" s="34"/>
      <c r="AFE9" s="99"/>
      <c r="AFF9" s="38"/>
      <c r="AFG9" s="39">
        <f t="shared" si="119"/>
        <v>0</v>
      </c>
      <c r="AFI9" s="99"/>
      <c r="AFK9" s="771"/>
      <c r="AFL9" s="681"/>
      <c r="AFM9" s="772"/>
      <c r="AFN9" s="39">
        <f t="shared" si="120"/>
        <v>0</v>
      </c>
      <c r="AFP9" s="2"/>
      <c r="AFQ9" s="2"/>
      <c r="AFR9" s="13"/>
      <c r="AFS9" s="5"/>
      <c r="AFT9" s="14"/>
      <c r="AFU9" s="15">
        <f t="shared" si="121"/>
        <v>0</v>
      </c>
      <c r="AFW9" s="5"/>
      <c r="AFX9" s="2"/>
      <c r="AFY9" s="13"/>
      <c r="AFZ9" s="5"/>
      <c r="AGA9" s="14"/>
      <c r="AGB9" s="15">
        <f t="shared" si="122"/>
        <v>0</v>
      </c>
      <c r="AGD9" s="5"/>
      <c r="AGE9" s="2"/>
      <c r="AGF9" s="13"/>
      <c r="AGG9" s="5"/>
      <c r="AGH9" s="14"/>
      <c r="AGI9" s="15">
        <f t="shared" si="123"/>
        <v>0</v>
      </c>
      <c r="AGK9" s="99"/>
      <c r="AGL9" s="23"/>
      <c r="AGM9" s="22"/>
      <c r="AGN9" s="99"/>
      <c r="AGO9" s="26"/>
      <c r="AGP9" s="39">
        <f t="shared" si="124"/>
        <v>0</v>
      </c>
      <c r="AGR9" s="2"/>
      <c r="AGS9" s="2"/>
      <c r="AGU9" s="5">
        <v>39826</v>
      </c>
      <c r="AGV9" s="3">
        <v>400</v>
      </c>
      <c r="AGW9" s="15">
        <f t="shared" si="125"/>
        <v>21496</v>
      </c>
      <c r="AGY9" s="5"/>
      <c r="AGZ9" s="2"/>
      <c r="AHA9" s="13"/>
      <c r="AHB9" s="5"/>
      <c r="AHC9" s="72"/>
      <c r="AHD9" s="15">
        <f t="shared" si="126"/>
        <v>0</v>
      </c>
      <c r="AHF9" s="99"/>
      <c r="AHG9" s="23"/>
      <c r="AHH9" s="22"/>
      <c r="AHI9" s="96"/>
      <c r="AHJ9" s="133"/>
      <c r="AHK9" s="15">
        <f t="shared" si="127"/>
        <v>0</v>
      </c>
      <c r="AHM9" s="708"/>
      <c r="AHN9" s="682"/>
      <c r="AHO9" s="657"/>
      <c r="AHP9" s="855"/>
      <c r="AHQ9" s="792"/>
      <c r="AHR9" s="787">
        <f t="shared" si="128"/>
        <v>0</v>
      </c>
      <c r="AHT9" s="5">
        <v>41487</v>
      </c>
      <c r="AHU9" s="101" t="s">
        <v>1674</v>
      </c>
      <c r="AHV9" s="13">
        <v>281</v>
      </c>
      <c r="AHW9" s="5"/>
      <c r="AHX9" s="14"/>
      <c r="AHY9" s="15">
        <f t="shared" si="129"/>
        <v>281</v>
      </c>
      <c r="AIA9" s="713">
        <v>41509</v>
      </c>
      <c r="AIB9" s="789" t="s">
        <v>1995</v>
      </c>
      <c r="AIC9" s="818">
        <v>680</v>
      </c>
      <c r="AID9" s="713">
        <v>41509</v>
      </c>
      <c r="AIE9" s="808">
        <v>680</v>
      </c>
      <c r="AIF9" s="787">
        <f t="shared" si="130"/>
        <v>0</v>
      </c>
      <c r="AIH9" s="49">
        <v>41493</v>
      </c>
      <c r="AII9" s="225" t="s">
        <v>1790</v>
      </c>
      <c r="AIJ9" s="79">
        <v>2106</v>
      </c>
      <c r="AIK9" s="49">
        <v>41494</v>
      </c>
      <c r="AIL9" s="51">
        <v>2100</v>
      </c>
      <c r="AIM9" s="39">
        <f t="shared" si="131"/>
        <v>6</v>
      </c>
      <c r="AIO9" s="49"/>
      <c r="AIP9" s="225"/>
      <c r="AIQ9" s="79"/>
      <c r="AIR9" s="49"/>
      <c r="AIS9" s="51"/>
      <c r="AIT9" s="39">
        <f t="shared" si="132"/>
        <v>0</v>
      </c>
      <c r="AIV9" s="5"/>
      <c r="AIW9" s="2"/>
      <c r="AIX9" s="13"/>
      <c r="AIY9" s="5"/>
      <c r="AIZ9" s="13"/>
      <c r="AJA9" s="15">
        <f t="shared" si="133"/>
        <v>0</v>
      </c>
      <c r="AJC9" s="437">
        <v>41487</v>
      </c>
      <c r="AJD9" s="23" t="s">
        <v>1661</v>
      </c>
      <c r="AJE9" s="22">
        <v>7072.5</v>
      </c>
      <c r="AJF9" s="437">
        <v>41487</v>
      </c>
      <c r="AJG9" s="22">
        <v>7072.5</v>
      </c>
      <c r="AJH9" s="15">
        <f t="shared" si="134"/>
        <v>5626</v>
      </c>
      <c r="AJJ9" s="439"/>
      <c r="AJL9" s="13"/>
      <c r="AJM9" s="314"/>
      <c r="AJN9" s="14"/>
      <c r="AJO9" s="15">
        <f t="shared" si="135"/>
        <v>0</v>
      </c>
      <c r="AJQ9" s="314"/>
      <c r="AJR9" s="2"/>
      <c r="AJS9" s="13"/>
      <c r="AJT9" s="536"/>
      <c r="AJU9" s="14"/>
      <c r="AJV9" s="15">
        <f t="shared" si="136"/>
        <v>0</v>
      </c>
      <c r="AJX9" s="5"/>
      <c r="AJY9" s="33"/>
      <c r="AJZ9" s="14"/>
      <c r="AKA9" s="30"/>
      <c r="AKB9" s="14"/>
      <c r="AKC9" s="15">
        <f t="shared" si="137"/>
        <v>0</v>
      </c>
      <c r="AKE9" s="99"/>
      <c r="AKF9" s="850"/>
      <c r="AKG9" s="658"/>
      <c r="AKH9" s="708">
        <v>41504</v>
      </c>
      <c r="AKI9" s="658">
        <v>4260</v>
      </c>
      <c r="AKJ9" s="39">
        <f t="shared" si="138"/>
        <v>-4260</v>
      </c>
      <c r="AKL9" s="28">
        <v>41437</v>
      </c>
      <c r="AKM9" s="319" t="s">
        <v>946</v>
      </c>
      <c r="AKN9" s="20">
        <v>639.34</v>
      </c>
      <c r="AKO9" s="30"/>
      <c r="AKP9" s="14"/>
      <c r="AKQ9" s="15">
        <f t="shared" si="139"/>
        <v>2015.2800000000002</v>
      </c>
      <c r="AKS9" s="99"/>
      <c r="AKT9" s="260"/>
      <c r="AKU9" s="26"/>
      <c r="AKV9" s="87"/>
      <c r="AKW9" s="26"/>
      <c r="AKX9" s="39">
        <f t="shared" si="140"/>
        <v>4784</v>
      </c>
      <c r="AKZ9" s="5"/>
      <c r="ALA9" s="33"/>
      <c r="ALB9" s="14"/>
      <c r="ALC9" s="30"/>
      <c r="ALD9" s="14"/>
      <c r="ALE9" s="15">
        <f t="shared" si="141"/>
        <v>0</v>
      </c>
      <c r="ALG9" s="5"/>
      <c r="ALH9" s="33"/>
      <c r="ALI9" s="14"/>
      <c r="ALJ9" s="30"/>
      <c r="ALK9" s="14"/>
      <c r="ALL9" s="15">
        <f t="shared" si="142"/>
        <v>0</v>
      </c>
      <c r="ALN9" s="5"/>
      <c r="ALO9" s="101"/>
      <c r="ALP9" s="13"/>
      <c r="ALQ9" s="5"/>
      <c r="ALR9" s="14"/>
      <c r="ALS9" s="15">
        <f t="shared" si="143"/>
        <v>0</v>
      </c>
      <c r="ALU9" s="367">
        <v>41489</v>
      </c>
      <c r="ALV9" s="23" t="s">
        <v>1555</v>
      </c>
      <c r="ALW9" s="283">
        <v>1419</v>
      </c>
      <c r="ALX9" s="339">
        <v>41504</v>
      </c>
      <c r="ALY9" s="26">
        <v>1419</v>
      </c>
      <c r="ALZ9" s="15">
        <f t="shared" si="144"/>
        <v>0</v>
      </c>
      <c r="AMB9" s="99">
        <v>41458</v>
      </c>
      <c r="AMC9" s="260" t="s">
        <v>783</v>
      </c>
      <c r="AMD9" s="38">
        <v>1350</v>
      </c>
      <c r="AME9" s="99">
        <v>41471</v>
      </c>
      <c r="AMF9" s="38">
        <v>1350</v>
      </c>
      <c r="AMG9" s="15">
        <f t="shared" si="145"/>
        <v>0</v>
      </c>
      <c r="AMI9" s="5"/>
      <c r="AMJ9" s="31"/>
      <c r="AMK9" s="3"/>
      <c r="AML9" s="408"/>
      <c r="AMM9" s="26"/>
      <c r="AMN9" s="15">
        <f t="shared" si="146"/>
        <v>46308.6</v>
      </c>
      <c r="AMP9" s="99"/>
      <c r="AMQ9" s="31"/>
      <c r="AMR9" s="38"/>
      <c r="AMS9" s="408"/>
      <c r="AMT9" s="26"/>
      <c r="AMU9" s="39">
        <f t="shared" si="147"/>
        <v>0</v>
      </c>
      <c r="AMW9" s="5"/>
      <c r="AMX9" s="2"/>
      <c r="AMY9" s="13"/>
      <c r="AMZ9" s="5"/>
      <c r="ANA9" s="14"/>
      <c r="ANB9" s="15">
        <f t="shared" si="148"/>
        <v>0</v>
      </c>
      <c r="AND9" s="5"/>
      <c r="ANE9" s="2"/>
      <c r="ANF9" s="13"/>
      <c r="ANG9" s="5"/>
      <c r="ANH9" s="14"/>
      <c r="ANI9" s="15">
        <f t="shared" si="149"/>
        <v>0</v>
      </c>
      <c r="ANK9" s="5">
        <v>41498</v>
      </c>
      <c r="ANL9" s="2" t="s">
        <v>1525</v>
      </c>
      <c r="ANM9" s="13">
        <v>4507.5</v>
      </c>
      <c r="ANN9" s="5">
        <v>41503</v>
      </c>
      <c r="ANO9" s="14">
        <v>4469.25</v>
      </c>
      <c r="ANP9" s="15">
        <f t="shared" si="150"/>
        <v>38.25</v>
      </c>
      <c r="ANR9" s="5"/>
      <c r="ANS9" s="2"/>
      <c r="ANT9" s="13"/>
      <c r="ANU9" s="5"/>
      <c r="ANV9" s="14"/>
      <c r="ANW9" s="15">
        <f t="shared" si="151"/>
        <v>0</v>
      </c>
      <c r="ANY9" s="5"/>
      <c r="ANZ9" s="2"/>
      <c r="AOA9" s="13"/>
      <c r="AOB9" s="5"/>
      <c r="AOC9" s="14"/>
      <c r="AOD9" s="15">
        <f t="shared" si="152"/>
        <v>0</v>
      </c>
      <c r="AOF9" s="5"/>
      <c r="AOG9" s="2"/>
      <c r="AOH9" s="13"/>
      <c r="AOI9" s="5"/>
      <c r="AOJ9" s="14"/>
      <c r="AOK9" s="15">
        <f t="shared" si="153"/>
        <v>0</v>
      </c>
      <c r="AOM9" s="99"/>
      <c r="AON9" s="23"/>
      <c r="AOO9" s="22"/>
      <c r="AOP9" s="99"/>
      <c r="AOQ9" s="26"/>
      <c r="AOR9" s="39">
        <f t="shared" si="154"/>
        <v>0</v>
      </c>
      <c r="AOT9" s="5"/>
      <c r="AOU9" s="2"/>
      <c r="AOV9" s="13"/>
      <c r="AOW9" s="5"/>
      <c r="AOX9" s="14"/>
      <c r="AOY9" s="15">
        <f t="shared" si="155"/>
        <v>0</v>
      </c>
      <c r="APA9" s="99"/>
      <c r="APB9" s="23"/>
      <c r="APC9" s="22"/>
      <c r="APD9" s="99"/>
      <c r="APE9" s="26"/>
      <c r="APF9" s="39">
        <f t="shared" si="156"/>
        <v>0</v>
      </c>
      <c r="APH9" s="99"/>
      <c r="API9" s="23"/>
      <c r="APJ9" s="22"/>
      <c r="APK9" s="99"/>
      <c r="APL9" s="26"/>
      <c r="APM9" s="15">
        <f t="shared" si="157"/>
        <v>10984.74</v>
      </c>
      <c r="APO9" s="99">
        <v>41487</v>
      </c>
      <c r="APP9" s="23" t="s">
        <v>1660</v>
      </c>
      <c r="APQ9" s="22">
        <v>593</v>
      </c>
      <c r="APR9" s="99">
        <v>41492</v>
      </c>
      <c r="APS9" s="26">
        <v>593</v>
      </c>
      <c r="APT9" s="15">
        <f t="shared" si="158"/>
        <v>1119</v>
      </c>
      <c r="APV9" s="5"/>
      <c r="APW9" s="2"/>
      <c r="APX9" s="13"/>
      <c r="APY9" s="5"/>
      <c r="APZ9" s="26"/>
      <c r="AQA9" s="15">
        <f t="shared" si="159"/>
        <v>7092.9800000000005</v>
      </c>
      <c r="AQC9" s="5"/>
      <c r="AQD9" s="2"/>
      <c r="AQE9" s="13"/>
      <c r="AQF9" s="5"/>
      <c r="AQG9" s="14"/>
      <c r="AQH9" s="15">
        <f t="shared" si="160"/>
        <v>0</v>
      </c>
      <c r="AQJ9" s="708"/>
      <c r="AQK9" s="682"/>
      <c r="AQL9" s="657"/>
      <c r="AQM9" s="708"/>
      <c r="AQN9" s="658"/>
      <c r="AQO9" s="787">
        <f t="shared" si="161"/>
        <v>2249</v>
      </c>
      <c r="AQQ9" s="99"/>
      <c r="AQR9" s="23"/>
      <c r="AQS9" s="22"/>
      <c r="AQT9" s="99"/>
      <c r="AQU9" s="26"/>
      <c r="AQV9" s="39">
        <f t="shared" si="162"/>
        <v>0</v>
      </c>
      <c r="AQX9" s="103">
        <v>39773</v>
      </c>
      <c r="AQY9" s="2" t="s">
        <v>76</v>
      </c>
      <c r="AQZ9" s="13">
        <v>1084</v>
      </c>
      <c r="ARA9" s="60"/>
      <c r="ARB9" s="22"/>
      <c r="ARC9" s="15">
        <f t="shared" si="163"/>
        <v>3100.5</v>
      </c>
      <c r="ARE9" s="99">
        <v>41489</v>
      </c>
      <c r="ARF9" s="225" t="s">
        <v>1710</v>
      </c>
      <c r="ARG9" s="22">
        <v>1242.5</v>
      </c>
      <c r="ARH9" s="99">
        <v>41489</v>
      </c>
      <c r="ARI9" s="26">
        <v>1242.5</v>
      </c>
      <c r="ARJ9" s="15">
        <f t="shared" si="164"/>
        <v>272</v>
      </c>
      <c r="ARL9" s="5"/>
      <c r="ARM9" s="107"/>
      <c r="ARN9" s="13"/>
      <c r="ARO9" s="28"/>
      <c r="ARP9" s="14"/>
      <c r="ARQ9" s="15">
        <f t="shared" si="165"/>
        <v>0</v>
      </c>
      <c r="ARS9" s="99"/>
      <c r="ART9" s="98"/>
      <c r="ARU9" s="22"/>
      <c r="ARV9" s="709"/>
      <c r="ARW9" s="26"/>
      <c r="ARX9" s="39">
        <f t="shared" si="166"/>
        <v>2722.5</v>
      </c>
      <c r="ARZ9" s="99"/>
      <c r="ASA9" s="98"/>
      <c r="ASB9" s="22"/>
      <c r="ASC9" s="709"/>
      <c r="ASD9" s="26"/>
      <c r="ASE9" s="39">
        <f t="shared" si="167"/>
        <v>0</v>
      </c>
      <c r="ASG9" s="99">
        <v>41483</v>
      </c>
      <c r="ASH9" s="23" t="s">
        <v>822</v>
      </c>
      <c r="ASI9" s="22">
        <v>6221</v>
      </c>
      <c r="ASJ9" s="5">
        <v>41487</v>
      </c>
      <c r="ASK9" s="14">
        <v>6221</v>
      </c>
      <c r="ASL9" s="15">
        <f t="shared" si="168"/>
        <v>-1000</v>
      </c>
      <c r="ASN9" s="599">
        <v>39674</v>
      </c>
      <c r="ASO9" s="2" t="s">
        <v>23</v>
      </c>
      <c r="ASP9" s="22">
        <v>1791.5</v>
      </c>
      <c r="ASQ9" s="274">
        <v>39688</v>
      </c>
      <c r="ASR9" s="21">
        <v>1382</v>
      </c>
      <c r="ASS9" s="15">
        <f t="shared" si="169"/>
        <v>1176</v>
      </c>
      <c r="ASU9" s="384">
        <v>41498</v>
      </c>
      <c r="ASV9" s="23" t="s">
        <v>1888</v>
      </c>
      <c r="ASW9" s="22">
        <v>770</v>
      </c>
      <c r="ASX9" s="99">
        <v>41498</v>
      </c>
      <c r="ASY9" s="26">
        <v>770</v>
      </c>
      <c r="ASZ9" s="15">
        <f t="shared" si="170"/>
        <v>0</v>
      </c>
      <c r="ATB9" s="433">
        <v>41516</v>
      </c>
      <c r="ATC9" s="23" t="s">
        <v>2215</v>
      </c>
      <c r="ATD9" s="22">
        <v>6650.8</v>
      </c>
      <c r="ATE9" s="437">
        <v>41516</v>
      </c>
      <c r="ATF9" s="26">
        <v>6650.8</v>
      </c>
      <c r="ATG9" s="15">
        <f t="shared" si="171"/>
        <v>0</v>
      </c>
      <c r="ATI9" s="315"/>
      <c r="ATJ9" s="23"/>
      <c r="ATK9" s="22"/>
      <c r="ATL9" s="315"/>
      <c r="ATM9" s="26"/>
      <c r="ATN9" s="15">
        <f t="shared" si="172"/>
        <v>0</v>
      </c>
      <c r="ATP9" s="315">
        <v>41495</v>
      </c>
      <c r="ATQ9" s="23" t="s">
        <v>1825</v>
      </c>
      <c r="ATR9" s="22">
        <v>2570.5</v>
      </c>
      <c r="ATS9" s="315">
        <v>41495</v>
      </c>
      <c r="ATT9" s="26">
        <v>2570.5</v>
      </c>
      <c r="ATU9" s="15">
        <f t="shared" si="173"/>
        <v>0</v>
      </c>
      <c r="ATW9" s="315">
        <v>41478</v>
      </c>
      <c r="ATX9" s="2" t="s">
        <v>806</v>
      </c>
      <c r="ATY9" s="13">
        <v>902</v>
      </c>
      <c r="ATZ9" s="315">
        <v>41487</v>
      </c>
      <c r="AUA9" s="26">
        <v>902</v>
      </c>
      <c r="AUB9" s="15">
        <f t="shared" si="174"/>
        <v>157.5</v>
      </c>
      <c r="AUD9" s="315"/>
      <c r="AUE9" s="23"/>
      <c r="AUF9" s="22"/>
      <c r="AUG9" s="315"/>
      <c r="AUH9" s="26"/>
      <c r="AUI9" s="15">
        <f t="shared" si="175"/>
        <v>0</v>
      </c>
      <c r="AUK9" s="826"/>
      <c r="AUL9" s="682"/>
      <c r="AUM9" s="657"/>
      <c r="AUN9" s="826"/>
      <c r="AUO9" s="658"/>
      <c r="AUP9" s="787">
        <f t="shared" si="176"/>
        <v>0</v>
      </c>
      <c r="AUR9" s="5">
        <v>41506</v>
      </c>
      <c r="AUS9" s="2" t="s">
        <v>1629</v>
      </c>
      <c r="AUT9" s="13">
        <v>1297</v>
      </c>
      <c r="AUU9" s="5">
        <v>41507</v>
      </c>
      <c r="AUV9" s="14">
        <v>1397</v>
      </c>
      <c r="AUW9" s="39">
        <f t="shared" si="177"/>
        <v>-100</v>
      </c>
      <c r="AUY9" s="406">
        <v>41489</v>
      </c>
      <c r="AUZ9" s="281" t="s">
        <v>1721</v>
      </c>
      <c r="AVA9" s="304">
        <v>4097</v>
      </c>
      <c r="AVB9" s="99">
        <v>41489</v>
      </c>
      <c r="AVC9" s="26">
        <v>4097</v>
      </c>
      <c r="AVD9" s="39">
        <f t="shared" si="178"/>
        <v>1184.5</v>
      </c>
      <c r="AVF9" s="406"/>
      <c r="AVG9" s="281"/>
      <c r="AVH9" s="304"/>
      <c r="AVI9" s="99"/>
      <c r="AVJ9" s="26"/>
      <c r="AVK9" s="39">
        <f t="shared" si="179"/>
        <v>0</v>
      </c>
      <c r="AVM9" s="406"/>
      <c r="AVN9" s="281"/>
      <c r="AVO9" s="304"/>
      <c r="AVP9" s="99"/>
      <c r="AVQ9" s="26"/>
      <c r="AVR9" s="39">
        <f t="shared" si="180"/>
        <v>0</v>
      </c>
      <c r="AVT9" s="406"/>
      <c r="AVU9" s="281"/>
      <c r="AVV9" s="304"/>
      <c r="AVW9" s="99"/>
      <c r="AVX9" s="26"/>
      <c r="AVY9" s="39">
        <f t="shared" si="181"/>
        <v>0</v>
      </c>
      <c r="AWA9" s="406"/>
      <c r="AWB9" s="281"/>
      <c r="AWC9" s="304"/>
      <c r="AWD9" s="681"/>
      <c r="AWE9" s="26"/>
      <c r="AWF9" s="39">
        <f t="shared" si="182"/>
        <v>0</v>
      </c>
      <c r="AWH9" s="2"/>
      <c r="AWI9" s="2"/>
      <c r="AWJ9" s="13"/>
      <c r="AWK9" s="5"/>
      <c r="AWL9" s="14"/>
      <c r="AWM9" s="15">
        <f t="shared" si="183"/>
        <v>0</v>
      </c>
      <c r="AWO9" s="5"/>
      <c r="AWP9" s="2"/>
      <c r="AWQ9" s="13"/>
      <c r="AWR9" s="655"/>
      <c r="AWS9" s="14"/>
      <c r="AWT9" s="15">
        <f t="shared" si="184"/>
        <v>7051.5</v>
      </c>
      <c r="AWV9" s="838"/>
      <c r="AWW9" s="839"/>
      <c r="AWX9" s="840"/>
      <c r="AWY9" s="708"/>
      <c r="AWZ9" s="658"/>
      <c r="AXA9" s="787">
        <f t="shared" si="185"/>
        <v>0</v>
      </c>
      <c r="AXC9" s="406"/>
      <c r="AXD9" s="281"/>
      <c r="AXE9" s="304"/>
      <c r="AXF9" s="99"/>
      <c r="AXG9" s="26"/>
      <c r="AXH9" s="39">
        <f t="shared" si="186"/>
        <v>0</v>
      </c>
    </row>
    <row r="10" spans="1:1309" x14ac:dyDescent="0.25">
      <c r="A10" s="5"/>
      <c r="B10" s="31"/>
      <c r="C10" s="26"/>
      <c r="D10" s="5"/>
      <c r="E10" s="14"/>
      <c r="F10" s="15">
        <f t="shared" si="0"/>
        <v>6630</v>
      </c>
      <c r="H10" s="99">
        <v>41508</v>
      </c>
      <c r="I10" s="31" t="s">
        <v>1974</v>
      </c>
      <c r="J10" s="26">
        <v>2432</v>
      </c>
      <c r="K10" s="99">
        <v>41516</v>
      </c>
      <c r="L10" s="26">
        <v>2432</v>
      </c>
      <c r="M10" s="39">
        <f t="shared" si="1"/>
        <v>0</v>
      </c>
      <c r="O10" s="99"/>
      <c r="P10" s="31"/>
      <c r="Q10" s="26"/>
      <c r="R10" s="99"/>
      <c r="S10" s="26"/>
      <c r="T10" s="39">
        <f t="shared" si="2"/>
        <v>0</v>
      </c>
      <c r="V10" s="99"/>
      <c r="W10" s="23"/>
      <c r="X10" s="22"/>
      <c r="Y10" s="49"/>
      <c r="Z10" s="51"/>
      <c r="AA10" s="39">
        <f t="shared" si="3"/>
        <v>0</v>
      </c>
      <c r="AC10" s="99"/>
      <c r="AD10" s="23"/>
      <c r="AE10" s="22"/>
      <c r="AF10" s="49"/>
      <c r="AG10" s="51"/>
      <c r="AH10" s="39">
        <f t="shared" si="4"/>
        <v>0</v>
      </c>
      <c r="AJ10" s="99"/>
      <c r="AK10" s="23"/>
      <c r="AL10" s="22"/>
      <c r="AM10" s="49"/>
      <c r="AN10" s="51"/>
      <c r="AO10" s="39">
        <f t="shared" si="5"/>
        <v>0</v>
      </c>
      <c r="AQ10" s="437">
        <v>41493</v>
      </c>
      <c r="AR10" s="23" t="s">
        <v>1785</v>
      </c>
      <c r="AS10" s="22">
        <v>2865</v>
      </c>
      <c r="AT10" s="654">
        <v>41493</v>
      </c>
      <c r="AU10" s="26">
        <v>2865</v>
      </c>
      <c r="AV10" s="15">
        <f t="shared" si="6"/>
        <v>7539</v>
      </c>
      <c r="AX10" s="5">
        <v>41499</v>
      </c>
      <c r="AY10" s="31" t="s">
        <v>1910</v>
      </c>
      <c r="AZ10" s="26">
        <v>1886.5</v>
      </c>
      <c r="BA10" s="5">
        <v>41509</v>
      </c>
      <c r="BB10" s="14">
        <v>1886.5</v>
      </c>
      <c r="BC10" s="15">
        <f t="shared" si="7"/>
        <v>0</v>
      </c>
      <c r="BE10" s="5"/>
      <c r="BF10" s="31"/>
      <c r="BG10" s="26"/>
      <c r="BH10" s="5"/>
      <c r="BI10" s="14"/>
      <c r="BJ10" s="15">
        <f t="shared" si="8"/>
        <v>0</v>
      </c>
      <c r="BL10" s="419">
        <v>39855</v>
      </c>
      <c r="BM10" s="2" t="s">
        <v>175</v>
      </c>
      <c r="BN10" s="26">
        <v>2045</v>
      </c>
      <c r="BO10" s="420">
        <v>40704</v>
      </c>
      <c r="BP10" s="421">
        <v>96</v>
      </c>
      <c r="BQ10" s="15">
        <f t="shared" si="9"/>
        <v>11854.6</v>
      </c>
      <c r="BS10" s="439">
        <v>39753</v>
      </c>
      <c r="BT10" s="2" t="s">
        <v>70</v>
      </c>
      <c r="BU10" s="13">
        <v>0</v>
      </c>
      <c r="BV10" s="5" t="s">
        <v>65</v>
      </c>
      <c r="BW10" s="14"/>
      <c r="BX10" s="15">
        <f t="shared" si="10"/>
        <v>10609.439999999999</v>
      </c>
      <c r="BZ10" s="99"/>
      <c r="CA10" s="23"/>
      <c r="CB10" s="22"/>
      <c r="CC10" s="99"/>
      <c r="CD10" s="26"/>
      <c r="CE10" s="15">
        <f t="shared" si="11"/>
        <v>0</v>
      </c>
      <c r="CG10" s="437"/>
      <c r="CH10" s="216"/>
      <c r="CI10" s="22"/>
      <c r="CJ10" s="49"/>
      <c r="CK10" s="26"/>
      <c r="CL10" s="15">
        <f t="shared" si="12"/>
        <v>7560</v>
      </c>
      <c r="CN10" s="30"/>
      <c r="CO10" s="684"/>
      <c r="CP10" s="22"/>
      <c r="CQ10" s="758">
        <v>41485</v>
      </c>
      <c r="CR10" s="658">
        <v>12005</v>
      </c>
      <c r="CS10" s="15">
        <v>0</v>
      </c>
      <c r="CU10" s="709"/>
      <c r="CV10" s="23"/>
      <c r="CW10" s="22"/>
      <c r="CX10" s="654"/>
      <c r="CY10" s="26"/>
      <c r="CZ10" s="15">
        <f t="shared" si="14"/>
        <v>110</v>
      </c>
      <c r="DB10" s="99"/>
      <c r="DC10" s="23"/>
      <c r="DD10" s="38"/>
      <c r="DE10" s="49"/>
      <c r="DF10" s="38"/>
      <c r="DG10" s="15">
        <f t="shared" si="15"/>
        <v>411</v>
      </c>
      <c r="DI10" s="709">
        <v>41489</v>
      </c>
      <c r="DJ10" s="225" t="s">
        <v>1711</v>
      </c>
      <c r="DK10" s="262">
        <v>1192.5</v>
      </c>
      <c r="DL10" s="99">
        <v>41489</v>
      </c>
      <c r="DM10" s="26">
        <v>1192.5</v>
      </c>
      <c r="DN10" s="15">
        <f t="shared" si="16"/>
        <v>0</v>
      </c>
      <c r="DP10" s="709"/>
      <c r="DQ10" s="225"/>
      <c r="DR10" s="262"/>
      <c r="DS10" s="99"/>
      <c r="DT10" s="26"/>
      <c r="DU10" s="15">
        <f t="shared" si="17"/>
        <v>4321.5</v>
      </c>
      <c r="DW10" s="869"/>
      <c r="DX10" s="870"/>
      <c r="DY10" s="871"/>
      <c r="DZ10" s="758"/>
      <c r="EA10" s="872"/>
      <c r="EB10" s="868">
        <f t="shared" si="18"/>
        <v>0</v>
      </c>
      <c r="ED10" s="788">
        <v>41501</v>
      </c>
      <c r="EE10" s="789" t="s">
        <v>1939</v>
      </c>
      <c r="EF10" s="790">
        <v>1295</v>
      </c>
      <c r="EG10" s="708">
        <v>41501</v>
      </c>
      <c r="EH10" s="658">
        <v>1295</v>
      </c>
      <c r="EI10" s="787">
        <f t="shared" si="19"/>
        <v>0</v>
      </c>
      <c r="EK10" s="709"/>
      <c r="EL10" s="225"/>
      <c r="EM10" s="262"/>
      <c r="EN10" s="99"/>
      <c r="EO10" s="26"/>
      <c r="EP10" s="15">
        <f t="shared" si="20"/>
        <v>0</v>
      </c>
      <c r="ER10" s="99"/>
      <c r="ES10" s="98"/>
      <c r="ET10" s="38"/>
      <c r="EU10" s="99"/>
      <c r="EV10" s="26"/>
      <c r="EW10" s="15">
        <f t="shared" si="21"/>
        <v>0</v>
      </c>
      <c r="EY10" s="5"/>
      <c r="EZ10" s="2"/>
      <c r="FA10" s="13"/>
      <c r="FB10" s="64"/>
      <c r="FC10" s="20"/>
      <c r="FD10" s="15">
        <f t="shared" si="22"/>
        <v>0</v>
      </c>
      <c r="FF10" s="708"/>
      <c r="FG10" s="682"/>
      <c r="FH10" s="657"/>
      <c r="FI10" s="713"/>
      <c r="FJ10" s="819"/>
      <c r="FK10" s="787">
        <f t="shared" si="23"/>
        <v>0</v>
      </c>
      <c r="FM10" s="5">
        <v>41474</v>
      </c>
      <c r="FN10" s="2" t="s">
        <v>797</v>
      </c>
      <c r="FO10" s="13">
        <v>2921</v>
      </c>
      <c r="FP10" s="28">
        <v>41488</v>
      </c>
      <c r="FQ10" s="14">
        <v>2921</v>
      </c>
      <c r="FR10" s="15">
        <f t="shared" si="24"/>
        <v>300</v>
      </c>
      <c r="FT10" s="99"/>
      <c r="FU10" s="23"/>
      <c r="FV10" s="22"/>
      <c r="FW10" s="709"/>
      <c r="FX10" s="26"/>
      <c r="FY10" s="39">
        <f t="shared" si="25"/>
        <v>0</v>
      </c>
      <c r="GA10" s="5"/>
      <c r="GB10" s="2"/>
      <c r="GC10" s="26"/>
      <c r="GD10" s="5"/>
      <c r="GE10" s="14"/>
      <c r="GF10" s="15">
        <f t="shared" si="26"/>
        <v>0</v>
      </c>
      <c r="GH10" s="5"/>
      <c r="GI10" s="2"/>
      <c r="GJ10" s="26"/>
      <c r="GK10" s="5"/>
      <c r="GL10" s="14"/>
      <c r="GM10" s="15">
        <f t="shared" si="27"/>
        <v>0</v>
      </c>
      <c r="GO10" s="5"/>
      <c r="GP10" s="2"/>
      <c r="GQ10" s="26"/>
      <c r="GR10" s="28"/>
      <c r="GS10" s="14"/>
      <c r="GT10" s="15">
        <f t="shared" si="28"/>
        <v>0</v>
      </c>
      <c r="GV10" s="5"/>
      <c r="GW10" s="2"/>
      <c r="GX10" s="26"/>
      <c r="GY10" s="5"/>
      <c r="GZ10" s="14"/>
      <c r="HA10" s="15">
        <f t="shared" si="29"/>
        <v>0</v>
      </c>
      <c r="HC10" s="5">
        <v>41501</v>
      </c>
      <c r="HD10" s="2" t="s">
        <v>1937</v>
      </c>
      <c r="HE10" s="26">
        <v>1470</v>
      </c>
      <c r="HF10" s="28">
        <v>41501</v>
      </c>
      <c r="HG10" s="14">
        <v>1470</v>
      </c>
      <c r="HH10" s="15">
        <f t="shared" si="30"/>
        <v>0</v>
      </c>
      <c r="HJ10" s="5"/>
      <c r="HK10" s="2"/>
      <c r="HL10" s="26"/>
      <c r="HM10" s="5"/>
      <c r="HN10" s="14"/>
      <c r="HO10" s="15">
        <f t="shared" si="31"/>
        <v>5020</v>
      </c>
      <c r="HQ10" s="5"/>
      <c r="HR10" s="2"/>
      <c r="HS10" s="26"/>
      <c r="HT10" s="5"/>
      <c r="HU10" s="14"/>
      <c r="HV10" s="15">
        <f t="shared" si="32"/>
        <v>0</v>
      </c>
      <c r="HX10" s="99"/>
      <c r="HY10" s="23"/>
      <c r="HZ10" s="26"/>
      <c r="IA10" s="99"/>
      <c r="IB10" s="26"/>
      <c r="IC10" s="39">
        <f t="shared" si="33"/>
        <v>855.5</v>
      </c>
      <c r="IE10" s="709"/>
      <c r="IF10" s="70"/>
      <c r="IG10" s="26"/>
      <c r="IH10" s="709"/>
      <c r="II10" s="26"/>
      <c r="IJ10" s="15">
        <f t="shared" si="34"/>
        <v>0</v>
      </c>
      <c r="IL10" s="99"/>
      <c r="IM10" s="31"/>
      <c r="IN10" s="26"/>
      <c r="IO10" s="709"/>
      <c r="IP10" s="26"/>
      <c r="IQ10" s="15">
        <f t="shared" si="35"/>
        <v>0</v>
      </c>
      <c r="IS10" s="99">
        <v>41490</v>
      </c>
      <c r="IT10" s="31" t="s">
        <v>1738</v>
      </c>
      <c r="IU10" s="26">
        <v>4505</v>
      </c>
      <c r="IV10" s="709">
        <v>41491</v>
      </c>
      <c r="IW10" s="26">
        <v>4505</v>
      </c>
      <c r="IX10" s="15">
        <f t="shared" si="36"/>
        <v>0</v>
      </c>
      <c r="IZ10" s="99">
        <v>41500</v>
      </c>
      <c r="JA10" s="31" t="s">
        <v>1932</v>
      </c>
      <c r="JB10" s="26">
        <v>318.5</v>
      </c>
      <c r="JC10" s="5">
        <v>41501</v>
      </c>
      <c r="JD10" s="14">
        <v>318.5</v>
      </c>
      <c r="JE10" s="15">
        <f t="shared" si="37"/>
        <v>0</v>
      </c>
      <c r="JG10" s="708">
        <v>41498</v>
      </c>
      <c r="JH10" s="799" t="s">
        <v>1889</v>
      </c>
      <c r="JI10" s="658">
        <v>2930.5</v>
      </c>
      <c r="JJ10" s="708">
        <v>41498</v>
      </c>
      <c r="JK10" s="658">
        <v>2930.5</v>
      </c>
      <c r="JL10" s="787">
        <f t="shared" si="38"/>
        <v>0</v>
      </c>
      <c r="JN10" s="99"/>
      <c r="JO10" s="31"/>
      <c r="JP10" s="26"/>
      <c r="JQ10" s="99"/>
      <c r="JR10" s="26"/>
      <c r="JS10" s="39">
        <f t="shared" si="39"/>
        <v>0</v>
      </c>
      <c r="JU10" s="5">
        <v>41502</v>
      </c>
      <c r="JV10" s="107" t="s">
        <v>1463</v>
      </c>
      <c r="JW10" s="13">
        <v>3318</v>
      </c>
      <c r="JX10" s="5">
        <v>41502</v>
      </c>
      <c r="JY10" s="14">
        <v>3318</v>
      </c>
      <c r="JZ10" s="15">
        <f t="shared" si="40"/>
        <v>0</v>
      </c>
      <c r="KB10" s="99"/>
      <c r="KC10" s="31"/>
      <c r="KD10" s="26"/>
      <c r="KE10" s="99"/>
      <c r="KF10" s="26"/>
      <c r="KG10" s="39">
        <f t="shared" si="41"/>
        <v>0</v>
      </c>
      <c r="KI10" s="99"/>
      <c r="KJ10" s="31"/>
      <c r="KK10" s="26"/>
      <c r="KL10" s="99"/>
      <c r="KM10" s="26"/>
      <c r="KN10" s="39">
        <f t="shared" si="42"/>
        <v>0</v>
      </c>
      <c r="KP10" s="99"/>
      <c r="KQ10" s="31"/>
      <c r="KR10" s="26"/>
      <c r="KS10" s="5"/>
      <c r="KT10" s="14"/>
      <c r="KU10" s="15">
        <f t="shared" si="43"/>
        <v>0</v>
      </c>
      <c r="KW10" s="99">
        <v>41508</v>
      </c>
      <c r="KX10" s="31" t="s">
        <v>1958</v>
      </c>
      <c r="KY10" s="26">
        <v>2100</v>
      </c>
      <c r="KZ10" s="5">
        <v>41508</v>
      </c>
      <c r="LA10" s="14">
        <v>2100</v>
      </c>
      <c r="LB10" s="15">
        <f t="shared" si="44"/>
        <v>0</v>
      </c>
      <c r="LD10" s="99">
        <v>41487</v>
      </c>
      <c r="LE10" s="31" t="s">
        <v>1664</v>
      </c>
      <c r="LF10" s="26">
        <v>1132</v>
      </c>
      <c r="LG10" s="5">
        <v>41487</v>
      </c>
      <c r="LH10" s="14">
        <v>1132</v>
      </c>
      <c r="LI10" s="15">
        <f t="shared" si="45"/>
        <v>0</v>
      </c>
      <c r="LK10" s="341"/>
      <c r="LL10" s="45"/>
      <c r="LM10" s="133"/>
      <c r="LN10" s="581"/>
      <c r="LO10" s="133"/>
      <c r="LP10" s="15">
        <f t="shared" si="46"/>
        <v>0</v>
      </c>
      <c r="LR10" s="339"/>
      <c r="LS10" s="45"/>
      <c r="LT10" s="133"/>
      <c r="LU10" s="581"/>
      <c r="LV10" s="133"/>
      <c r="LW10" s="39">
        <f t="shared" si="47"/>
        <v>0</v>
      </c>
      <c r="LY10" s="591">
        <v>39899</v>
      </c>
      <c r="LZ10" s="107" t="s">
        <v>222</v>
      </c>
      <c r="MA10" s="13">
        <v>4120</v>
      </c>
      <c r="MB10" s="5"/>
      <c r="MC10" s="14"/>
      <c r="MD10" s="15">
        <f t="shared" si="48"/>
        <v>22352.5</v>
      </c>
      <c r="MF10" s="5"/>
      <c r="MG10" s="2"/>
      <c r="MH10" s="13"/>
      <c r="MI10" s="5"/>
      <c r="MJ10" s="26"/>
      <c r="MK10" s="39">
        <f t="shared" si="49"/>
        <v>0</v>
      </c>
      <c r="MM10" s="99"/>
      <c r="MN10" s="23"/>
      <c r="MO10" s="22"/>
      <c r="MP10" s="99"/>
      <c r="MQ10" s="26"/>
      <c r="MR10" s="39">
        <f t="shared" si="50"/>
        <v>0</v>
      </c>
      <c r="MT10" s="5"/>
      <c r="MU10" s="2"/>
      <c r="MV10" s="13"/>
      <c r="MW10" s="5"/>
      <c r="MX10" s="26"/>
      <c r="MY10" s="39">
        <f t="shared" si="51"/>
        <v>0</v>
      </c>
      <c r="NA10" s="5"/>
      <c r="NB10" s="2"/>
      <c r="NC10" s="13"/>
      <c r="ND10" s="5"/>
      <c r="NE10" s="14"/>
      <c r="NF10" s="15">
        <f t="shared" si="52"/>
        <v>0</v>
      </c>
      <c r="NH10" s="5"/>
      <c r="NI10" s="2"/>
      <c r="NJ10" s="13"/>
      <c r="NK10" s="5"/>
      <c r="NL10" s="14"/>
      <c r="NM10" s="15">
        <f t="shared" si="53"/>
        <v>0</v>
      </c>
      <c r="NO10" s="5"/>
      <c r="NP10" s="2"/>
      <c r="NQ10" s="13"/>
      <c r="NR10" s="5"/>
      <c r="NS10" s="14"/>
      <c r="NT10" s="15">
        <f t="shared" si="54"/>
        <v>0</v>
      </c>
      <c r="NV10" s="99"/>
      <c r="NW10" s="23"/>
      <c r="NX10" s="22"/>
      <c r="NY10" s="99"/>
      <c r="NZ10" s="26"/>
      <c r="OA10" s="39">
        <f t="shared" si="55"/>
        <v>0</v>
      </c>
      <c r="OC10" s="64">
        <v>41458</v>
      </c>
      <c r="OD10" s="31" t="s">
        <v>784</v>
      </c>
      <c r="OE10" s="26">
        <v>2520</v>
      </c>
      <c r="OF10" s="5"/>
      <c r="OG10" s="14"/>
      <c r="OH10" s="15">
        <f t="shared" si="56"/>
        <v>8140</v>
      </c>
      <c r="OJ10" s="788"/>
      <c r="OK10" s="682"/>
      <c r="OL10" s="657"/>
      <c r="OM10" s="708"/>
      <c r="ON10" s="658"/>
      <c r="OO10" s="787">
        <f t="shared" si="57"/>
        <v>0</v>
      </c>
      <c r="OQ10" s="709"/>
      <c r="OR10" s="23"/>
      <c r="OS10" s="22"/>
      <c r="OT10" s="99"/>
      <c r="OU10" s="26"/>
      <c r="OV10" s="39">
        <f t="shared" si="58"/>
        <v>0</v>
      </c>
      <c r="OX10" s="5"/>
      <c r="OY10" s="2"/>
      <c r="OZ10" s="700"/>
      <c r="PA10" s="701"/>
      <c r="PB10" s="14"/>
      <c r="PC10" s="15">
        <f t="shared" si="59"/>
        <v>330</v>
      </c>
      <c r="PE10" s="5"/>
      <c r="PF10" s="107"/>
      <c r="PG10" s="13"/>
      <c r="PH10" s="5"/>
      <c r="PI10" s="14"/>
      <c r="PJ10" s="15">
        <f t="shared" si="60"/>
        <v>0</v>
      </c>
      <c r="PL10" s="5"/>
      <c r="PM10" s="2"/>
      <c r="PN10" s="13"/>
      <c r="PO10" s="5"/>
      <c r="PP10" s="14"/>
      <c r="PQ10" s="15">
        <f t="shared" si="61"/>
        <v>0</v>
      </c>
      <c r="PS10" s="5">
        <v>41514</v>
      </c>
      <c r="PT10" s="107" t="s">
        <v>2124</v>
      </c>
      <c r="PU10" s="13">
        <v>5922</v>
      </c>
      <c r="PV10" s="241">
        <v>41514</v>
      </c>
      <c r="PW10" s="242">
        <v>5922</v>
      </c>
      <c r="PX10" s="15">
        <f t="shared" si="62"/>
        <v>0</v>
      </c>
      <c r="PZ10" s="5"/>
      <c r="QA10" s="107"/>
      <c r="QB10" s="13"/>
      <c r="QC10" s="5"/>
      <c r="QD10" s="14"/>
      <c r="QE10" s="15">
        <f t="shared" si="63"/>
        <v>1314</v>
      </c>
      <c r="QG10" s="64"/>
      <c r="QH10" s="132"/>
      <c r="QI10" s="51"/>
      <c r="QJ10" s="28"/>
      <c r="QK10" s="72"/>
      <c r="QL10" s="15">
        <f t="shared" si="64"/>
        <v>2721.6</v>
      </c>
      <c r="QN10" s="64"/>
      <c r="QO10" s="31"/>
      <c r="QP10" s="26"/>
      <c r="QQ10" s="28"/>
      <c r="QR10" s="72"/>
      <c r="QS10" s="15">
        <f t="shared" si="65"/>
        <v>1432</v>
      </c>
      <c r="QU10" s="64"/>
      <c r="QV10" s="31"/>
      <c r="QW10" s="26"/>
      <c r="QX10" s="60"/>
      <c r="QY10" s="69"/>
      <c r="QZ10" s="15">
        <f t="shared" si="66"/>
        <v>0</v>
      </c>
      <c r="RB10" s="713"/>
      <c r="RC10" s="799"/>
      <c r="RD10" s="658"/>
      <c r="RE10" s="833"/>
      <c r="RF10" s="836"/>
      <c r="RG10" s="787">
        <f t="shared" si="67"/>
        <v>0</v>
      </c>
      <c r="RI10" s="5"/>
      <c r="RJ10" s="2"/>
      <c r="RK10" s="13"/>
      <c r="RL10" s="5"/>
      <c r="RM10" s="14"/>
      <c r="RN10" s="15">
        <f t="shared" si="68"/>
        <v>0</v>
      </c>
      <c r="RP10" s="2"/>
      <c r="RQ10" s="2"/>
      <c r="RR10" s="13"/>
      <c r="RS10" s="5"/>
      <c r="RT10" s="14"/>
      <c r="RU10" s="15">
        <f t="shared" si="69"/>
        <v>1278</v>
      </c>
      <c r="RW10" s="23"/>
      <c r="RX10" s="23"/>
      <c r="RY10" s="22"/>
      <c r="RZ10" s="99"/>
      <c r="SA10" s="26"/>
      <c r="SB10" s="39">
        <f t="shared" si="70"/>
        <v>0</v>
      </c>
      <c r="SD10" s="99"/>
      <c r="SE10" s="2"/>
      <c r="SF10" s="13"/>
      <c r="SG10" s="5"/>
      <c r="SH10" s="14"/>
      <c r="SI10" s="15">
        <f t="shared" si="71"/>
        <v>0</v>
      </c>
      <c r="SK10" s="99"/>
      <c r="SL10" s="23"/>
      <c r="SM10" s="22"/>
      <c r="SN10" s="99"/>
      <c r="SO10" s="26"/>
      <c r="SP10" s="39">
        <f t="shared" si="72"/>
        <v>0</v>
      </c>
      <c r="SR10" s="593"/>
      <c r="SS10" s="2"/>
      <c r="ST10" s="13"/>
      <c r="SU10" s="5"/>
      <c r="SV10" s="14"/>
      <c r="SW10" s="15">
        <f t="shared" si="73"/>
        <v>14527.66</v>
      </c>
      <c r="SY10" s="315">
        <v>41490</v>
      </c>
      <c r="SZ10" s="68" t="s">
        <v>1736</v>
      </c>
      <c r="TA10" s="26">
        <v>741</v>
      </c>
      <c r="TB10" s="314">
        <v>41490</v>
      </c>
      <c r="TC10" s="14">
        <v>741</v>
      </c>
      <c r="TD10" s="15">
        <f t="shared" si="74"/>
        <v>112.5</v>
      </c>
      <c r="TF10" s="315">
        <v>41497</v>
      </c>
      <c r="TG10" s="68" t="s">
        <v>1870</v>
      </c>
      <c r="TH10" s="26">
        <v>10640</v>
      </c>
      <c r="TI10" s="315">
        <v>41499</v>
      </c>
      <c r="TJ10" s="26">
        <v>10640</v>
      </c>
      <c r="TK10" s="39">
        <f t="shared" si="75"/>
        <v>7657</v>
      </c>
      <c r="TM10" s="826"/>
      <c r="TN10" s="807"/>
      <c r="TO10" s="658"/>
      <c r="TP10" s="826"/>
      <c r="TQ10" s="658"/>
      <c r="TR10" s="787">
        <f t="shared" si="76"/>
        <v>0</v>
      </c>
      <c r="TT10" s="315"/>
      <c r="TU10" s="68"/>
      <c r="TV10" s="26"/>
      <c r="TW10" s="315"/>
      <c r="TX10" s="26"/>
      <c r="TY10" s="39">
        <f t="shared" si="77"/>
        <v>0</v>
      </c>
      <c r="UA10" s="315"/>
      <c r="UB10" s="68"/>
      <c r="UC10" s="26"/>
      <c r="UD10" s="315"/>
      <c r="UE10" s="26"/>
      <c r="UF10" s="39">
        <f t="shared" si="78"/>
        <v>0</v>
      </c>
      <c r="UH10" s="437"/>
      <c r="UI10" s="68"/>
      <c r="UJ10" s="26"/>
      <c r="UK10" s="99"/>
      <c r="UL10" s="14"/>
      <c r="UM10" s="15">
        <f t="shared" si="79"/>
        <v>0</v>
      </c>
      <c r="UO10" s="437"/>
      <c r="UP10" s="68"/>
      <c r="UQ10" s="26"/>
      <c r="UR10" s="99"/>
      <c r="US10" s="14"/>
      <c r="UT10" s="15">
        <f t="shared" si="80"/>
        <v>1712</v>
      </c>
      <c r="UV10" s="5">
        <v>41501</v>
      </c>
      <c r="UW10" s="2" t="s">
        <v>1949</v>
      </c>
      <c r="UX10" s="13">
        <v>1854</v>
      </c>
      <c r="UY10" s="99"/>
      <c r="UZ10" s="26"/>
      <c r="VA10" s="15">
        <f t="shared" si="81"/>
        <v>1854</v>
      </c>
      <c r="VC10" s="99"/>
      <c r="VD10" s="68"/>
      <c r="VE10" s="26"/>
      <c r="VF10" s="99"/>
      <c r="VG10" s="26"/>
      <c r="VH10" s="15">
        <f t="shared" si="82"/>
        <v>0</v>
      </c>
      <c r="VJ10" s="99"/>
      <c r="VK10" s="68"/>
      <c r="VL10" s="26"/>
      <c r="VM10" s="99"/>
      <c r="VN10" s="26"/>
      <c r="VO10" s="39">
        <f t="shared" si="83"/>
        <v>0</v>
      </c>
      <c r="VQ10" s="708">
        <v>41507</v>
      </c>
      <c r="VR10" s="682" t="s">
        <v>1651</v>
      </c>
      <c r="VS10" s="657">
        <v>1248</v>
      </c>
      <c r="VT10" s="708">
        <v>41507</v>
      </c>
      <c r="VU10" s="658">
        <v>1248</v>
      </c>
      <c r="VV10" s="787">
        <f t="shared" si="84"/>
        <v>0</v>
      </c>
      <c r="VX10" s="99"/>
      <c r="VY10" s="68"/>
      <c r="VZ10" s="26"/>
      <c r="WA10" s="99"/>
      <c r="WB10" s="26"/>
      <c r="WC10" s="15">
        <f t="shared" si="85"/>
        <v>0</v>
      </c>
      <c r="WE10" s="99"/>
      <c r="WF10" s="68"/>
      <c r="WG10" s="26"/>
      <c r="WH10" s="99"/>
      <c r="WI10" s="26"/>
      <c r="WJ10" s="39">
        <f t="shared" si="86"/>
        <v>3633</v>
      </c>
      <c r="WL10" s="99"/>
      <c r="WM10" s="68"/>
      <c r="WN10" s="26"/>
      <c r="WO10" s="99"/>
      <c r="WP10" s="26"/>
      <c r="WQ10" s="15">
        <f t="shared" si="87"/>
        <v>0</v>
      </c>
      <c r="WS10" s="5"/>
      <c r="WT10" s="101"/>
      <c r="WU10" s="13"/>
      <c r="WV10" s="5"/>
      <c r="WW10" s="14"/>
      <c r="WX10" s="15">
        <f t="shared" si="88"/>
        <v>2227</v>
      </c>
      <c r="WZ10" s="632">
        <v>39941</v>
      </c>
      <c r="XA10" s="633" t="s">
        <v>265</v>
      </c>
      <c r="XB10" s="634">
        <v>2378.34</v>
      </c>
      <c r="XC10" s="635">
        <v>39979</v>
      </c>
      <c r="XD10" s="634"/>
      <c r="XE10" s="39">
        <f t="shared" si="89"/>
        <v>12341.34</v>
      </c>
      <c r="XG10" s="5">
        <v>41494</v>
      </c>
      <c r="XH10" s="31" t="s">
        <v>1806</v>
      </c>
      <c r="XI10" s="26">
        <v>3027</v>
      </c>
      <c r="XJ10" s="49">
        <v>41494</v>
      </c>
      <c r="XK10" s="133">
        <v>3027</v>
      </c>
      <c r="XL10" s="15">
        <f t="shared" si="90"/>
        <v>3092.5</v>
      </c>
      <c r="XN10" s="439"/>
      <c r="XO10" s="101"/>
      <c r="XP10" s="13"/>
      <c r="XQ10" s="99"/>
      <c r="XR10" s="14"/>
      <c r="XS10" s="15">
        <f t="shared" si="91"/>
        <v>0</v>
      </c>
      <c r="XU10" s="437"/>
      <c r="XV10" s="216"/>
      <c r="XW10" s="22"/>
      <c r="XX10" s="99"/>
      <c r="XY10" s="26"/>
      <c r="XZ10" s="39">
        <f t="shared" si="92"/>
        <v>0</v>
      </c>
      <c r="YB10" s="314">
        <v>41503</v>
      </c>
      <c r="YC10" s="2" t="s">
        <v>1522</v>
      </c>
      <c r="YD10" s="13">
        <v>1928</v>
      </c>
      <c r="YE10" s="5"/>
      <c r="YF10" s="14"/>
      <c r="YG10" s="15">
        <f t="shared" si="93"/>
        <v>1928</v>
      </c>
      <c r="YI10" s="826"/>
      <c r="YJ10" s="682"/>
      <c r="YK10" s="657"/>
      <c r="YL10" s="708"/>
      <c r="YM10" s="658"/>
      <c r="YN10" s="787">
        <f t="shared" si="94"/>
        <v>1928</v>
      </c>
      <c r="YP10" s="99"/>
      <c r="YQ10" s="23"/>
      <c r="YR10" s="22"/>
      <c r="YS10" s="99"/>
      <c r="YT10" s="26"/>
      <c r="YU10" s="15">
        <f t="shared" si="95"/>
        <v>0</v>
      </c>
      <c r="YW10" s="99"/>
      <c r="YX10" s="23"/>
      <c r="YY10" s="22"/>
      <c r="YZ10" s="99"/>
      <c r="ZA10" s="26"/>
      <c r="ZB10" s="15">
        <f t="shared" si="96"/>
        <v>0</v>
      </c>
      <c r="ZD10" s="99"/>
      <c r="ZE10" s="23"/>
      <c r="ZF10" s="22"/>
      <c r="ZG10" s="99"/>
      <c r="ZH10" s="26"/>
      <c r="ZI10" s="15">
        <f t="shared" si="97"/>
        <v>767</v>
      </c>
      <c r="ZK10" s="5"/>
      <c r="ZL10" s="102"/>
      <c r="ZM10" s="13"/>
      <c r="ZN10" s="5"/>
      <c r="ZO10" s="14"/>
      <c r="ZP10" s="15">
        <f t="shared" si="98"/>
        <v>0</v>
      </c>
      <c r="ZR10" s="99"/>
      <c r="ZS10" s="118"/>
      <c r="ZT10" s="22"/>
      <c r="ZU10" s="99"/>
      <c r="ZV10" s="26"/>
      <c r="ZW10" s="39">
        <f t="shared" si="99"/>
        <v>0</v>
      </c>
      <c r="ZY10" s="708"/>
      <c r="ZZ10" s="858"/>
      <c r="AAA10" s="657"/>
      <c r="AAB10" s="708"/>
      <c r="AAC10" s="658"/>
      <c r="AAD10" s="787">
        <f t="shared" si="100"/>
        <v>0</v>
      </c>
      <c r="AAF10" s="5"/>
      <c r="AAG10" s="2"/>
      <c r="AAH10" s="13"/>
      <c r="AAI10" s="5"/>
      <c r="AAJ10" s="14"/>
      <c r="AAK10" s="15">
        <f t="shared" si="101"/>
        <v>0</v>
      </c>
      <c r="AAM10" s="5">
        <v>41490</v>
      </c>
      <c r="AAN10" s="2" t="s">
        <v>1723</v>
      </c>
      <c r="AAO10" s="13">
        <v>1946</v>
      </c>
      <c r="AAP10" s="5">
        <v>41490</v>
      </c>
      <c r="AAQ10" s="14">
        <v>1946</v>
      </c>
      <c r="AAR10" s="15">
        <f t="shared" si="102"/>
        <v>0</v>
      </c>
      <c r="AAT10" s="314"/>
      <c r="AAU10" s="31"/>
      <c r="AAV10" s="26"/>
      <c r="AAW10" s="534"/>
      <c r="AAX10" s="44"/>
      <c r="AAY10" s="39">
        <f t="shared" si="103"/>
        <v>0</v>
      </c>
      <c r="ABA10" s="315"/>
      <c r="ABB10" s="31"/>
      <c r="ABC10" s="26"/>
      <c r="ABD10" s="534"/>
      <c r="ABE10" s="44"/>
      <c r="ABF10" s="39">
        <f t="shared" si="104"/>
        <v>0</v>
      </c>
      <c r="ABH10" s="5">
        <v>41473</v>
      </c>
      <c r="ABI10" s="2" t="s">
        <v>795</v>
      </c>
      <c r="ABJ10" s="13">
        <v>1163</v>
      </c>
      <c r="ABK10" s="5">
        <v>41516</v>
      </c>
      <c r="ABL10" s="14">
        <v>1163</v>
      </c>
      <c r="ABM10" s="15">
        <f t="shared" si="105"/>
        <v>30</v>
      </c>
      <c r="ABO10" s="99"/>
      <c r="ABP10" s="260"/>
      <c r="ABQ10" s="26"/>
      <c r="ABR10" s="709"/>
      <c r="ABS10" s="26"/>
      <c r="ABT10" s="15">
        <f t="shared" si="106"/>
        <v>0</v>
      </c>
      <c r="ABV10" s="5">
        <v>41493</v>
      </c>
      <c r="ABW10" s="2" t="s">
        <v>1794</v>
      </c>
      <c r="ABX10" s="13">
        <v>10257</v>
      </c>
      <c r="ABY10" s="64">
        <v>41500</v>
      </c>
      <c r="ABZ10" s="72">
        <v>10257</v>
      </c>
      <c r="ACA10" s="15">
        <f t="shared" si="107"/>
        <v>0</v>
      </c>
      <c r="ACC10" s="5"/>
      <c r="ACD10" s="2"/>
      <c r="ACE10" s="13"/>
      <c r="ACF10" s="5"/>
      <c r="ACG10" s="14"/>
      <c r="ACH10" s="15">
        <f t="shared" si="108"/>
        <v>0</v>
      </c>
      <c r="ACJ10" s="709">
        <v>41493</v>
      </c>
      <c r="ACK10" s="31" t="s">
        <v>1787</v>
      </c>
      <c r="ACL10" s="26">
        <v>86.5</v>
      </c>
      <c r="ACM10" s="49">
        <v>41493</v>
      </c>
      <c r="ACN10" s="26">
        <v>86.5</v>
      </c>
      <c r="ACO10" s="15">
        <f t="shared" si="109"/>
        <v>160</v>
      </c>
      <c r="ACQ10" s="709"/>
      <c r="ACR10" s="31"/>
      <c r="ACS10" s="26"/>
      <c r="ACT10" s="709"/>
      <c r="ACU10" s="26"/>
      <c r="ACV10" s="15">
        <f t="shared" si="110"/>
        <v>0</v>
      </c>
      <c r="ACX10" s="99"/>
      <c r="ACY10" s="31"/>
      <c r="ACZ10" s="26"/>
      <c r="ADA10" s="99"/>
      <c r="ADB10" s="26"/>
      <c r="ADC10" s="15">
        <f t="shared" si="111"/>
        <v>0</v>
      </c>
      <c r="ADE10" s="99"/>
      <c r="ADF10" s="31"/>
      <c r="ADG10" s="26"/>
      <c r="ADH10" s="99"/>
      <c r="ADI10" s="26"/>
      <c r="ADJ10" s="15">
        <f t="shared" si="112"/>
        <v>0</v>
      </c>
      <c r="ADL10" s="438"/>
      <c r="ADM10" s="31"/>
      <c r="ADN10" s="26"/>
      <c r="ADO10" s="99"/>
      <c r="ADP10" s="26"/>
      <c r="ADQ10" s="15">
        <f t="shared" si="113"/>
        <v>7013</v>
      </c>
      <c r="ADS10" s="99"/>
      <c r="ADT10" s="23"/>
      <c r="ADU10" s="22"/>
      <c r="ADV10" s="99"/>
      <c r="ADW10" s="26"/>
      <c r="ADX10" s="15">
        <f t="shared" si="114"/>
        <v>0</v>
      </c>
      <c r="ADZ10" s="99"/>
      <c r="AEA10" s="23"/>
      <c r="AEB10" s="22"/>
      <c r="AEC10" s="99"/>
      <c r="AED10" s="26"/>
      <c r="AEE10" s="15">
        <f t="shared" si="115"/>
        <v>0</v>
      </c>
      <c r="AEG10" s="339">
        <v>41489</v>
      </c>
      <c r="AEH10" s="23" t="s">
        <v>1709</v>
      </c>
      <c r="AEI10" s="22">
        <v>3792</v>
      </c>
      <c r="AEJ10" s="315">
        <v>41489</v>
      </c>
      <c r="AEK10" s="26">
        <v>3792</v>
      </c>
      <c r="AEL10" s="15">
        <f t="shared" si="116"/>
        <v>102</v>
      </c>
      <c r="AEN10" s="339"/>
      <c r="AEO10" s="23"/>
      <c r="AEP10" s="22"/>
      <c r="AEQ10" s="315"/>
      <c r="AER10" s="26"/>
      <c r="AES10" s="39">
        <f t="shared" si="117"/>
        <v>0</v>
      </c>
      <c r="AEU10" s="99"/>
      <c r="AEV10" s="23"/>
      <c r="AEW10" s="22"/>
      <c r="AEX10" s="99"/>
      <c r="AEY10" s="26"/>
      <c r="AEZ10" s="15">
        <f t="shared" si="118"/>
        <v>0</v>
      </c>
      <c r="AFB10" s="709"/>
      <c r="AFC10" s="23"/>
      <c r="AFD10" s="22"/>
      <c r="AFE10" s="99"/>
      <c r="AFF10" s="26"/>
      <c r="AFG10" s="39">
        <f t="shared" si="119"/>
        <v>0</v>
      </c>
      <c r="AFI10" s="709"/>
      <c r="AFK10" s="770"/>
      <c r="AFL10" s="681"/>
      <c r="AFM10" s="773"/>
      <c r="AFN10" s="39">
        <f t="shared" si="120"/>
        <v>0</v>
      </c>
      <c r="AFP10" s="2"/>
      <c r="AFQ10" s="2"/>
      <c r="AFR10" s="13"/>
      <c r="AFS10" s="5"/>
      <c r="AFT10" s="14"/>
      <c r="AFU10" s="15">
        <f t="shared" si="121"/>
        <v>0</v>
      </c>
      <c r="AFW10" s="5"/>
      <c r="AFX10" s="2"/>
      <c r="AFY10" s="13"/>
      <c r="AFZ10" s="5"/>
      <c r="AGA10" s="14"/>
      <c r="AGB10" s="15">
        <f t="shared" si="122"/>
        <v>0</v>
      </c>
      <c r="AGD10" s="5"/>
      <c r="AGE10" s="2"/>
      <c r="AGF10" s="13"/>
      <c r="AGG10" s="5"/>
      <c r="AGH10" s="14"/>
      <c r="AGI10" s="15">
        <f t="shared" si="123"/>
        <v>0</v>
      </c>
      <c r="AGK10" s="99"/>
      <c r="AGL10" s="23"/>
      <c r="AGM10" s="22"/>
      <c r="AGN10" s="99"/>
      <c r="AGO10" s="26"/>
      <c r="AGP10" s="39">
        <f t="shared" si="124"/>
        <v>0</v>
      </c>
      <c r="AGR10" s="28">
        <v>39687</v>
      </c>
      <c r="AGS10" s="2" t="s">
        <v>36</v>
      </c>
      <c r="AGT10" s="13">
        <v>16925</v>
      </c>
      <c r="AGU10" s="5"/>
      <c r="AGV10" s="14"/>
      <c r="AGW10" s="15">
        <f t="shared" si="125"/>
        <v>38421</v>
      </c>
      <c r="AGY10" s="5"/>
      <c r="AGZ10" s="2"/>
      <c r="AHA10" s="13"/>
      <c r="AHB10" s="5"/>
      <c r="AHC10" s="72"/>
      <c r="AHD10" s="15">
        <f t="shared" si="126"/>
        <v>0</v>
      </c>
      <c r="AHF10" s="709"/>
      <c r="AHG10" s="31"/>
      <c r="AHH10" s="51"/>
      <c r="AHI10" s="49"/>
      <c r="AHJ10" s="51"/>
      <c r="AHK10" s="15">
        <f t="shared" si="127"/>
        <v>0</v>
      </c>
      <c r="AHM10" s="788"/>
      <c r="AHN10" s="799"/>
      <c r="AHO10" s="808"/>
      <c r="AHP10" s="713"/>
      <c r="AHQ10" s="808"/>
      <c r="AHR10" s="787">
        <f t="shared" si="128"/>
        <v>0</v>
      </c>
      <c r="AHT10" s="5">
        <v>41488</v>
      </c>
      <c r="AHU10" s="101" t="s">
        <v>1695</v>
      </c>
      <c r="AHV10" s="13">
        <v>558.5</v>
      </c>
      <c r="AHW10" s="99">
        <v>41488</v>
      </c>
      <c r="AHX10" s="26">
        <v>558.5</v>
      </c>
      <c r="AHY10" s="15">
        <f t="shared" si="129"/>
        <v>281</v>
      </c>
      <c r="AIA10" s="713">
        <v>41510</v>
      </c>
      <c r="AIB10" s="789" t="s">
        <v>2017</v>
      </c>
      <c r="AIC10" s="818">
        <v>1360</v>
      </c>
      <c r="AID10" s="788">
        <v>41510</v>
      </c>
      <c r="AIE10" s="808">
        <v>1360</v>
      </c>
      <c r="AIF10" s="787">
        <f t="shared" si="130"/>
        <v>0</v>
      </c>
      <c r="AIH10" s="49">
        <v>41496</v>
      </c>
      <c r="AII10" s="225" t="s">
        <v>1849</v>
      </c>
      <c r="AIJ10" s="79">
        <v>2324.4</v>
      </c>
      <c r="AIK10" s="49">
        <v>41496</v>
      </c>
      <c r="AIL10" s="51">
        <v>2324.4</v>
      </c>
      <c r="AIM10" s="39">
        <f t="shared" si="131"/>
        <v>6</v>
      </c>
      <c r="AIO10" s="49"/>
      <c r="AIP10" s="225"/>
      <c r="AIQ10" s="79"/>
      <c r="AIR10" s="49"/>
      <c r="AIS10" s="51"/>
      <c r="AIT10" s="39">
        <f t="shared" si="132"/>
        <v>0</v>
      </c>
      <c r="AIV10" s="99"/>
      <c r="AIW10" s="23"/>
      <c r="AIX10" s="22"/>
      <c r="AIY10" s="99"/>
      <c r="AIZ10" s="26"/>
      <c r="AJA10" s="15">
        <f t="shared" si="133"/>
        <v>0</v>
      </c>
      <c r="AJC10" s="439">
        <v>41488</v>
      </c>
      <c r="AJD10" s="2" t="s">
        <v>1681</v>
      </c>
      <c r="AJE10" s="13">
        <v>2442</v>
      </c>
      <c r="AJF10" s="439">
        <v>41489</v>
      </c>
      <c r="AJG10" s="13">
        <v>2442</v>
      </c>
      <c r="AJH10" s="15">
        <f t="shared" si="134"/>
        <v>5626</v>
      </c>
      <c r="AJJ10" s="439"/>
      <c r="AJL10" s="13"/>
      <c r="AJM10" s="314"/>
      <c r="AJN10" s="14"/>
      <c r="AJO10" s="15">
        <f t="shared" si="135"/>
        <v>0</v>
      </c>
      <c r="AJQ10" s="341"/>
      <c r="AJR10" s="2"/>
      <c r="AJS10" s="13"/>
      <c r="AJT10" s="536"/>
      <c r="AJU10" s="14"/>
      <c r="AJV10" s="15">
        <f t="shared" si="136"/>
        <v>0</v>
      </c>
      <c r="AJX10" s="5"/>
      <c r="AJY10" s="621"/>
      <c r="AJZ10" s="14"/>
      <c r="AKA10" s="30"/>
      <c r="AKB10" s="14"/>
      <c r="AKC10" s="15">
        <f t="shared" si="137"/>
        <v>0</v>
      </c>
      <c r="AKE10" s="99">
        <v>41492</v>
      </c>
      <c r="AKF10" s="260" t="s">
        <v>1760</v>
      </c>
      <c r="AKG10" s="26">
        <v>75.5</v>
      </c>
      <c r="AKH10" s="87">
        <v>41493</v>
      </c>
      <c r="AKI10" s="26">
        <v>75.5</v>
      </c>
      <c r="AKJ10" s="39">
        <f t="shared" si="138"/>
        <v>-4260</v>
      </c>
      <c r="AKL10" s="28">
        <v>41449</v>
      </c>
      <c r="AKM10" s="319" t="s">
        <v>947</v>
      </c>
      <c r="AKN10" s="20">
        <v>820</v>
      </c>
      <c r="AKO10" s="30"/>
      <c r="AKP10" s="14"/>
      <c r="AKQ10" s="15">
        <f t="shared" si="139"/>
        <v>2835.28</v>
      </c>
      <c r="AKS10" s="99"/>
      <c r="AKT10" s="669"/>
      <c r="AKU10" s="26"/>
      <c r="AKV10" s="87"/>
      <c r="AKW10" s="26"/>
      <c r="AKX10" s="39">
        <f t="shared" si="140"/>
        <v>4784</v>
      </c>
      <c r="AKZ10" s="5"/>
      <c r="ALA10" s="621"/>
      <c r="ALB10" s="14"/>
      <c r="ALC10" s="30"/>
      <c r="ALD10" s="14"/>
      <c r="ALE10" s="15">
        <f t="shared" si="141"/>
        <v>0</v>
      </c>
      <c r="ALG10" s="5"/>
      <c r="ALH10" s="621"/>
      <c r="ALI10" s="14"/>
      <c r="ALJ10" s="30"/>
      <c r="ALK10" s="14"/>
      <c r="ALL10" s="15">
        <f t="shared" si="142"/>
        <v>0</v>
      </c>
      <c r="ALN10" s="5"/>
      <c r="ALO10" s="2"/>
      <c r="ALP10" s="13"/>
      <c r="ALQ10" s="60"/>
      <c r="ALR10" s="66"/>
      <c r="ALS10" s="15">
        <f t="shared" si="143"/>
        <v>0</v>
      </c>
      <c r="ALU10" s="315">
        <v>41491</v>
      </c>
      <c r="ALV10" s="23" t="s">
        <v>1556</v>
      </c>
      <c r="ALW10" s="22">
        <v>1857</v>
      </c>
      <c r="ALX10" s="339">
        <v>41504</v>
      </c>
      <c r="ALY10" s="26">
        <v>1857</v>
      </c>
      <c r="ALZ10" s="15">
        <f t="shared" si="144"/>
        <v>0</v>
      </c>
      <c r="AMB10" s="99">
        <v>41459</v>
      </c>
      <c r="AMC10" s="260" t="s">
        <v>785</v>
      </c>
      <c r="AMD10" s="38">
        <v>1350</v>
      </c>
      <c r="AME10" s="49">
        <v>41471</v>
      </c>
      <c r="AMF10" s="26">
        <v>1350</v>
      </c>
      <c r="AMG10" s="15">
        <f t="shared" si="145"/>
        <v>0</v>
      </c>
      <c r="AMI10" s="5"/>
      <c r="AMJ10" s="31"/>
      <c r="AMK10" s="3"/>
      <c r="AML10" s="408"/>
      <c r="AMM10" s="26"/>
      <c r="AMN10" s="15">
        <f t="shared" si="146"/>
        <v>46308.6</v>
      </c>
      <c r="AMP10" s="99"/>
      <c r="AMQ10" s="31"/>
      <c r="AMR10" s="38"/>
      <c r="AMS10" s="408"/>
      <c r="AMT10" s="26"/>
      <c r="AMU10" s="39">
        <f t="shared" si="147"/>
        <v>0</v>
      </c>
      <c r="AMW10" s="2"/>
      <c r="AMX10" s="2"/>
      <c r="AMY10" s="13"/>
      <c r="AMZ10" s="5"/>
      <c r="ANA10" s="72"/>
      <c r="ANB10" s="15">
        <f t="shared" si="148"/>
        <v>0</v>
      </c>
      <c r="AND10" s="5"/>
      <c r="ANE10" s="2"/>
      <c r="ANF10" s="13"/>
      <c r="ANG10" s="5"/>
      <c r="ANH10" s="72"/>
      <c r="ANI10" s="15">
        <f t="shared" si="149"/>
        <v>0</v>
      </c>
      <c r="ANK10" s="5">
        <v>41505</v>
      </c>
      <c r="ANL10" s="2" t="s">
        <v>1576</v>
      </c>
      <c r="ANM10" s="13">
        <v>4401.5</v>
      </c>
      <c r="ANN10" s="5">
        <v>41510</v>
      </c>
      <c r="ANO10" s="72">
        <v>4401.5</v>
      </c>
      <c r="ANP10" s="15">
        <f t="shared" si="150"/>
        <v>38.25</v>
      </c>
      <c r="ANR10" s="5"/>
      <c r="ANS10" s="2"/>
      <c r="ANT10" s="13"/>
      <c r="ANU10" s="5"/>
      <c r="ANV10" s="72"/>
      <c r="ANW10" s="15">
        <f t="shared" si="151"/>
        <v>0</v>
      </c>
      <c r="ANY10" s="5"/>
      <c r="ANZ10" s="2"/>
      <c r="AOA10" s="13"/>
      <c r="AOB10" s="5"/>
      <c r="AOC10" s="72"/>
      <c r="AOD10" s="15">
        <f t="shared" si="152"/>
        <v>0</v>
      </c>
      <c r="AOF10" s="5"/>
      <c r="AOG10" s="2"/>
      <c r="AOH10" s="13"/>
      <c r="AOI10" s="5"/>
      <c r="AOJ10" s="72"/>
      <c r="AOK10" s="15">
        <f t="shared" si="153"/>
        <v>0</v>
      </c>
      <c r="AOM10" s="99"/>
      <c r="AON10" s="23"/>
      <c r="AOO10" s="22"/>
      <c r="AOP10" s="99"/>
      <c r="AOQ10" s="133"/>
      <c r="AOR10" s="39">
        <f t="shared" si="154"/>
        <v>0</v>
      </c>
      <c r="AOT10" s="99"/>
      <c r="AOU10" s="23"/>
      <c r="AOV10" s="22"/>
      <c r="AOW10" s="99"/>
      <c r="AOX10" s="26"/>
      <c r="AOY10" s="15">
        <f t="shared" si="155"/>
        <v>0</v>
      </c>
      <c r="APA10" s="99"/>
      <c r="APB10" s="23"/>
      <c r="APC10" s="22"/>
      <c r="APD10" s="99"/>
      <c r="APE10" s="26"/>
      <c r="APF10" s="39">
        <f t="shared" si="156"/>
        <v>0</v>
      </c>
      <c r="APH10" s="99"/>
      <c r="API10" s="23"/>
      <c r="APJ10" s="22"/>
      <c r="APK10" s="99"/>
      <c r="APL10" s="26"/>
      <c r="APM10" s="15">
        <f t="shared" si="157"/>
        <v>10984.74</v>
      </c>
      <c r="APO10" s="99">
        <v>41487</v>
      </c>
      <c r="APP10" s="23" t="s">
        <v>1675</v>
      </c>
      <c r="APQ10" s="22">
        <v>149.4</v>
      </c>
      <c r="APR10" s="99">
        <v>41492</v>
      </c>
      <c r="APS10" s="26">
        <v>149.4</v>
      </c>
      <c r="APT10" s="15">
        <f t="shared" si="158"/>
        <v>1119</v>
      </c>
      <c r="APV10" s="5"/>
      <c r="APW10" s="2"/>
      <c r="APX10" s="13"/>
      <c r="APY10" s="5"/>
      <c r="APZ10" s="26"/>
      <c r="AQA10" s="15">
        <f t="shared" si="159"/>
        <v>7092.9800000000005</v>
      </c>
      <c r="AQC10" s="99"/>
      <c r="AQD10" s="23"/>
      <c r="AQE10" s="22"/>
      <c r="AQF10" s="99"/>
      <c r="AQG10" s="26"/>
      <c r="AQH10" s="15">
        <f t="shared" si="160"/>
        <v>0</v>
      </c>
      <c r="AQJ10" s="708"/>
      <c r="AQK10" s="682"/>
      <c r="AQL10" s="657"/>
      <c r="AQM10" s="708"/>
      <c r="AQN10" s="658"/>
      <c r="AQO10" s="787">
        <f t="shared" si="161"/>
        <v>2249</v>
      </c>
      <c r="AQQ10" s="99"/>
      <c r="AQR10" s="23"/>
      <c r="AQS10" s="22"/>
      <c r="AQT10" s="99"/>
      <c r="AQU10" s="26"/>
      <c r="AQV10" s="39">
        <f t="shared" si="162"/>
        <v>0</v>
      </c>
      <c r="AQX10" s="103">
        <v>39780</v>
      </c>
      <c r="AQY10" s="2" t="s">
        <v>77</v>
      </c>
      <c r="AQZ10" s="13">
        <v>1425</v>
      </c>
      <c r="ARA10" s="60"/>
      <c r="ARB10" s="22"/>
      <c r="ARC10" s="15">
        <f t="shared" si="163"/>
        <v>4525.5</v>
      </c>
      <c r="ARE10" s="99">
        <v>41496</v>
      </c>
      <c r="ARF10" s="23" t="s">
        <v>1851</v>
      </c>
      <c r="ARG10" s="22">
        <v>2123.5</v>
      </c>
      <c r="ARH10" s="99">
        <v>41496</v>
      </c>
      <c r="ARI10" s="26">
        <v>2123.5</v>
      </c>
      <c r="ARJ10" s="15">
        <f t="shared" si="164"/>
        <v>272</v>
      </c>
      <c r="ARL10" s="5"/>
      <c r="ARM10" s="132"/>
      <c r="ARN10" s="26"/>
      <c r="ARO10" s="99"/>
      <c r="ARP10" s="14"/>
      <c r="ARQ10" s="15">
        <f t="shared" si="165"/>
        <v>0</v>
      </c>
      <c r="ARS10" s="99"/>
      <c r="ART10" s="132"/>
      <c r="ARU10" s="26"/>
      <c r="ARV10" s="99"/>
      <c r="ARW10" s="26"/>
      <c r="ARX10" s="39">
        <f t="shared" si="166"/>
        <v>2722.5</v>
      </c>
      <c r="ARZ10" s="99"/>
      <c r="ASA10" s="132"/>
      <c r="ASB10" s="26"/>
      <c r="ASC10" s="99"/>
      <c r="ASD10" s="26"/>
      <c r="ASE10" s="39">
        <f t="shared" si="167"/>
        <v>0</v>
      </c>
      <c r="ASG10" s="5">
        <v>41490</v>
      </c>
      <c r="ASH10" s="31" t="s">
        <v>1732</v>
      </c>
      <c r="ASI10" s="26">
        <v>5694</v>
      </c>
      <c r="ASJ10" s="99">
        <v>41490</v>
      </c>
      <c r="ASK10" s="72">
        <v>5694</v>
      </c>
      <c r="ASL10" s="15">
        <f t="shared" si="168"/>
        <v>-1000</v>
      </c>
      <c r="ASN10" s="599">
        <v>39697</v>
      </c>
      <c r="ASO10" s="2" t="s">
        <v>45</v>
      </c>
      <c r="ASP10" s="13">
        <v>4217</v>
      </c>
      <c r="ASS10" s="15">
        <f t="shared" si="169"/>
        <v>5393</v>
      </c>
      <c r="ASU10" s="384">
        <v>41500</v>
      </c>
      <c r="ASV10" s="23" t="s">
        <v>1919</v>
      </c>
      <c r="ASW10" s="22">
        <v>1227</v>
      </c>
      <c r="ASX10" s="99">
        <v>41500</v>
      </c>
      <c r="ASY10" s="26">
        <v>1227</v>
      </c>
      <c r="ASZ10" s="15">
        <f t="shared" si="170"/>
        <v>0</v>
      </c>
      <c r="ATB10" s="433"/>
      <c r="ATC10" s="23"/>
      <c r="ATD10" s="22"/>
      <c r="ATE10" s="535"/>
      <c r="ATF10" s="26"/>
      <c r="ATG10" s="15">
        <f t="shared" si="171"/>
        <v>0</v>
      </c>
      <c r="ATI10" s="315"/>
      <c r="ATJ10" s="23"/>
      <c r="ATK10" s="22"/>
      <c r="ATL10" s="315"/>
      <c r="ATM10" s="26"/>
      <c r="ATN10" s="15">
        <f t="shared" si="172"/>
        <v>0</v>
      </c>
      <c r="ATP10" s="315">
        <v>41498</v>
      </c>
      <c r="ATQ10" s="23" t="s">
        <v>1880</v>
      </c>
      <c r="ATR10" s="22">
        <v>2853</v>
      </c>
      <c r="ATS10" s="315">
        <v>41498</v>
      </c>
      <c r="ATT10" s="26">
        <v>2853</v>
      </c>
      <c r="ATU10" s="15">
        <f t="shared" si="173"/>
        <v>0</v>
      </c>
      <c r="ATW10" s="315">
        <v>41487</v>
      </c>
      <c r="ATX10" s="23" t="s">
        <v>1663</v>
      </c>
      <c r="ATY10" s="22">
        <v>1054</v>
      </c>
      <c r="ATZ10" s="315">
        <v>41487</v>
      </c>
      <c r="AUA10" s="26">
        <v>1054</v>
      </c>
      <c r="AUB10" s="15">
        <f t="shared" si="174"/>
        <v>157.5</v>
      </c>
      <c r="AUD10" s="315"/>
      <c r="AUE10" s="23"/>
      <c r="AUF10" s="22"/>
      <c r="AUG10" s="315"/>
      <c r="AUH10" s="26"/>
      <c r="AUI10" s="15">
        <f t="shared" si="175"/>
        <v>0</v>
      </c>
      <c r="AUK10" s="826"/>
      <c r="AUL10" s="682"/>
      <c r="AUM10" s="657"/>
      <c r="AUN10" s="826"/>
      <c r="AUO10" s="658"/>
      <c r="AUP10" s="787">
        <f t="shared" si="176"/>
        <v>0</v>
      </c>
      <c r="AUR10" s="5">
        <v>41513</v>
      </c>
      <c r="AUS10" s="107" t="s">
        <v>2070</v>
      </c>
      <c r="AUT10" s="13">
        <v>2444.5</v>
      </c>
      <c r="AUU10" s="5">
        <v>41516</v>
      </c>
      <c r="AUV10" s="14">
        <v>2444.5</v>
      </c>
      <c r="AUW10" s="39">
        <f t="shared" si="177"/>
        <v>-100</v>
      </c>
      <c r="AUY10" s="406">
        <v>41492</v>
      </c>
      <c r="AUZ10" s="281" t="s">
        <v>1769</v>
      </c>
      <c r="AVA10" s="304">
        <v>7698.9</v>
      </c>
      <c r="AVB10" s="99">
        <v>41492</v>
      </c>
      <c r="AVC10" s="26">
        <v>7698.9</v>
      </c>
      <c r="AVD10" s="39">
        <f t="shared" si="178"/>
        <v>1184.5</v>
      </c>
      <c r="AVF10" s="406"/>
      <c r="AVG10" s="281"/>
      <c r="AVH10" s="304"/>
      <c r="AVI10" s="99"/>
      <c r="AVJ10" s="26"/>
      <c r="AVK10" s="39">
        <f t="shared" si="179"/>
        <v>0</v>
      </c>
      <c r="AVM10" s="406"/>
      <c r="AVN10" s="281"/>
      <c r="AVO10" s="304"/>
      <c r="AVP10" s="99"/>
      <c r="AVQ10" s="26"/>
      <c r="AVR10" s="39">
        <f t="shared" si="180"/>
        <v>0</v>
      </c>
      <c r="AVT10" s="406"/>
      <c r="AVU10" s="281"/>
      <c r="AVV10" s="304"/>
      <c r="AVW10" s="99"/>
      <c r="AVX10" s="26"/>
      <c r="AVY10" s="39">
        <f t="shared" si="181"/>
        <v>0</v>
      </c>
      <c r="AWA10" s="406"/>
      <c r="AWB10" s="281"/>
      <c r="AWC10" s="304"/>
      <c r="AWD10" s="681"/>
      <c r="AWE10" s="26"/>
      <c r="AWF10" s="39">
        <f t="shared" si="182"/>
        <v>0</v>
      </c>
      <c r="AWH10" s="2"/>
      <c r="AWI10" s="2"/>
      <c r="AWJ10" s="13"/>
      <c r="AWK10" s="5"/>
      <c r="AWL10" s="14"/>
      <c r="AWM10" s="15">
        <f t="shared" si="183"/>
        <v>0</v>
      </c>
      <c r="AWO10" s="5"/>
      <c r="AWP10" s="2"/>
      <c r="AWQ10" s="13"/>
      <c r="AWR10" s="241"/>
      <c r="AWS10" s="14"/>
      <c r="AWT10" s="15">
        <f t="shared" si="184"/>
        <v>7051.5</v>
      </c>
      <c r="AWV10" s="839"/>
      <c r="AWW10" s="839"/>
      <c r="AWX10" s="841"/>
      <c r="AWY10" s="708"/>
      <c r="AWZ10" s="658"/>
      <c r="AXA10" s="787">
        <f t="shared" si="185"/>
        <v>0</v>
      </c>
      <c r="AXC10" s="281"/>
      <c r="AXD10" s="281"/>
      <c r="AXE10" s="284"/>
      <c r="AXF10" s="99"/>
      <c r="AXG10" s="26"/>
      <c r="AXH10" s="39">
        <f t="shared" si="186"/>
        <v>0</v>
      </c>
    </row>
    <row r="11" spans="1:1309" x14ac:dyDescent="0.25">
      <c r="A11" s="5"/>
      <c r="B11" s="2"/>
      <c r="C11" s="13"/>
      <c r="D11" s="5"/>
      <c r="E11" s="14"/>
      <c r="F11" s="15">
        <f t="shared" si="0"/>
        <v>6630</v>
      </c>
      <c r="H11" s="99">
        <v>41517</v>
      </c>
      <c r="I11" s="23" t="s">
        <v>2239</v>
      </c>
      <c r="J11" s="22">
        <v>2048</v>
      </c>
      <c r="K11" s="99"/>
      <c r="L11" s="26"/>
      <c r="M11" s="39">
        <f t="shared" si="1"/>
        <v>2048</v>
      </c>
      <c r="O11" s="99"/>
      <c r="P11" s="23"/>
      <c r="Q11" s="22"/>
      <c r="R11" s="99"/>
      <c r="S11" s="26"/>
      <c r="T11" s="39">
        <f t="shared" si="2"/>
        <v>0</v>
      </c>
      <c r="V11" s="99"/>
      <c r="W11" s="31"/>
      <c r="X11" s="26"/>
      <c r="Y11" s="49"/>
      <c r="Z11" s="51"/>
      <c r="AA11" s="39">
        <f t="shared" si="3"/>
        <v>0</v>
      </c>
      <c r="AC11" s="99"/>
      <c r="AD11" s="31"/>
      <c r="AE11" s="26"/>
      <c r="AF11" s="49"/>
      <c r="AG11" s="51"/>
      <c r="AH11" s="39">
        <f t="shared" si="4"/>
        <v>0</v>
      </c>
      <c r="AJ11" s="99"/>
      <c r="AK11" s="31"/>
      <c r="AL11" s="26"/>
      <c r="AM11" s="49"/>
      <c r="AN11" s="51"/>
      <c r="AO11" s="39">
        <f t="shared" si="5"/>
        <v>0</v>
      </c>
      <c r="AQ11" s="439">
        <v>41494</v>
      </c>
      <c r="AR11" s="31" t="s">
        <v>1808</v>
      </c>
      <c r="AS11" s="26">
        <v>2961</v>
      </c>
      <c r="AT11" s="5">
        <v>41494</v>
      </c>
      <c r="AU11" s="14">
        <v>2961</v>
      </c>
      <c r="AV11" s="15">
        <f t="shared" si="6"/>
        <v>7539</v>
      </c>
      <c r="AX11" s="5">
        <v>41509</v>
      </c>
      <c r="AY11" s="31" t="s">
        <v>2001</v>
      </c>
      <c r="AZ11" s="26">
        <v>1967</v>
      </c>
      <c r="BA11" s="5"/>
      <c r="BB11" s="14"/>
      <c r="BC11" s="15">
        <f t="shared" si="7"/>
        <v>1967</v>
      </c>
      <c r="BE11" s="5"/>
      <c r="BF11" s="31"/>
      <c r="BG11" s="26"/>
      <c r="BH11" s="5"/>
      <c r="BI11" s="14"/>
      <c r="BJ11" s="15">
        <f t="shared" si="8"/>
        <v>0</v>
      </c>
      <c r="BL11" s="419"/>
      <c r="BM11" s="2"/>
      <c r="BN11" s="13"/>
      <c r="BO11" s="5"/>
      <c r="BP11" s="14"/>
      <c r="BQ11" s="15">
        <f t="shared" si="9"/>
        <v>11854.6</v>
      </c>
      <c r="BS11" s="439">
        <v>39759</v>
      </c>
      <c r="BT11" s="2" t="s">
        <v>72</v>
      </c>
      <c r="BU11" s="13">
        <v>1733.6</v>
      </c>
      <c r="BV11" s="5"/>
      <c r="BW11" s="14"/>
      <c r="BX11" s="15">
        <f t="shared" si="10"/>
        <v>12343.039999999999</v>
      </c>
      <c r="BZ11" s="99"/>
      <c r="CA11" s="23"/>
      <c r="CB11" s="22"/>
      <c r="CC11" s="99"/>
      <c r="CD11" s="26"/>
      <c r="CE11" s="15">
        <f t="shared" si="11"/>
        <v>0</v>
      </c>
      <c r="CG11" s="5"/>
      <c r="CH11" s="101"/>
      <c r="CI11" s="22"/>
      <c r="CJ11" s="5"/>
      <c r="CK11" s="14"/>
      <c r="CL11" s="15">
        <f t="shared" si="12"/>
        <v>7560</v>
      </c>
      <c r="CN11" s="99"/>
      <c r="CO11" s="23"/>
      <c r="CP11" s="22"/>
      <c r="CQ11" s="655"/>
      <c r="CR11" s="26"/>
      <c r="CS11" s="15">
        <f t="shared" ref="CS11:CS38" si="187">CS10+CP11-CR11</f>
        <v>0</v>
      </c>
      <c r="CU11" s="99"/>
      <c r="CV11" s="23"/>
      <c r="CW11" s="22"/>
      <c r="CX11" s="655"/>
      <c r="CY11" s="26"/>
      <c r="CZ11" s="15">
        <f t="shared" si="14"/>
        <v>110</v>
      </c>
      <c r="DB11" s="99"/>
      <c r="DC11" s="23"/>
      <c r="DD11" s="38"/>
      <c r="DE11" s="709"/>
      <c r="DF11" s="38"/>
      <c r="DG11" s="15">
        <f t="shared" ref="DG11:DG17" si="188">DG10+DD11+-DF11</f>
        <v>411</v>
      </c>
      <c r="DI11" s="709">
        <v>41490</v>
      </c>
      <c r="DJ11" s="225" t="s">
        <v>1733</v>
      </c>
      <c r="DK11" s="262">
        <v>630</v>
      </c>
      <c r="DL11" s="49">
        <v>41490</v>
      </c>
      <c r="DM11" s="38">
        <v>630</v>
      </c>
      <c r="DN11" s="15">
        <f t="shared" ref="DN11:DN19" si="189">DN10+DK11+-DM11</f>
        <v>0</v>
      </c>
      <c r="DP11" s="709"/>
      <c r="DQ11" s="225"/>
      <c r="DR11" s="262"/>
      <c r="DS11" s="49"/>
      <c r="DT11" s="38"/>
      <c r="DU11" s="15">
        <f t="shared" ref="DU11:DU19" si="190">DU10+DR11+-DT11</f>
        <v>4321.5</v>
      </c>
      <c r="DW11" s="869"/>
      <c r="DX11" s="870"/>
      <c r="DY11" s="871"/>
      <c r="DZ11" s="758"/>
      <c r="EA11" s="873"/>
      <c r="EB11" s="868">
        <f t="shared" ref="EB11:EB19" si="191">EB10+DY11+-EA11</f>
        <v>0</v>
      </c>
      <c r="ED11" s="708">
        <v>41502</v>
      </c>
      <c r="EE11" s="682" t="s">
        <v>1458</v>
      </c>
      <c r="EF11" s="657">
        <v>1480</v>
      </c>
      <c r="EG11" s="708">
        <v>41502</v>
      </c>
      <c r="EH11" s="658">
        <v>1480</v>
      </c>
      <c r="EI11" s="787">
        <f t="shared" ref="EI11:EI19" si="192">EI10+EF11+-EH11</f>
        <v>0</v>
      </c>
      <c r="EK11" s="709"/>
      <c r="EL11" s="225"/>
      <c r="EM11" s="262"/>
      <c r="EN11" s="49"/>
      <c r="EO11" s="38"/>
      <c r="EP11" s="15">
        <f t="shared" ref="EP11:EP19" si="193">EP10+EM11+-EO11</f>
        <v>0</v>
      </c>
      <c r="ER11" s="99"/>
      <c r="ES11" s="98"/>
      <c r="ET11" s="38"/>
      <c r="EU11" s="49"/>
      <c r="EV11" s="38"/>
      <c r="EW11" s="15">
        <f t="shared" ref="EW11:EW71" si="194">EW10+ET11+-EV11</f>
        <v>0</v>
      </c>
      <c r="EY11" s="5"/>
      <c r="EZ11" s="2"/>
      <c r="FA11" s="13"/>
      <c r="FB11" s="64"/>
      <c r="FC11" s="302"/>
      <c r="FD11" s="15">
        <f t="shared" si="22"/>
        <v>0</v>
      </c>
      <c r="FF11" s="708"/>
      <c r="FG11" s="682"/>
      <c r="FH11" s="657"/>
      <c r="FI11" s="713"/>
      <c r="FJ11" s="818"/>
      <c r="FK11" s="787">
        <f t="shared" si="23"/>
        <v>0</v>
      </c>
      <c r="FM11" s="5">
        <v>41482</v>
      </c>
      <c r="FN11" s="2" t="s">
        <v>817</v>
      </c>
      <c r="FO11" s="13">
        <v>2823</v>
      </c>
      <c r="FP11" s="709">
        <v>41488</v>
      </c>
      <c r="FQ11" s="14">
        <v>2823</v>
      </c>
      <c r="FR11" s="15">
        <f t="shared" si="24"/>
        <v>300</v>
      </c>
      <c r="FT11" s="99"/>
      <c r="FU11" s="23"/>
      <c r="FV11" s="22"/>
      <c r="FW11" s="709"/>
      <c r="FX11" s="26"/>
      <c r="FY11" s="39">
        <f t="shared" si="25"/>
        <v>0</v>
      </c>
      <c r="GA11" s="5"/>
      <c r="GB11" s="2"/>
      <c r="GC11" s="13"/>
      <c r="GD11" s="99"/>
      <c r="GE11" s="14"/>
      <c r="GF11" s="15">
        <f t="shared" si="26"/>
        <v>0</v>
      </c>
      <c r="GH11" s="5"/>
      <c r="GI11" s="2"/>
      <c r="GJ11" s="13"/>
      <c r="GK11" s="99"/>
      <c r="GL11" s="14"/>
      <c r="GM11" s="15">
        <f t="shared" si="27"/>
        <v>0</v>
      </c>
      <c r="GO11" s="5"/>
      <c r="GP11" s="2"/>
      <c r="GQ11" s="13"/>
      <c r="GR11" s="99"/>
      <c r="GS11" s="14"/>
      <c r="GT11" s="15">
        <f t="shared" si="28"/>
        <v>0</v>
      </c>
      <c r="GV11" s="5"/>
      <c r="GW11" s="2"/>
      <c r="GX11" s="13"/>
      <c r="GY11" s="99"/>
      <c r="GZ11" s="14"/>
      <c r="HA11" s="15">
        <f t="shared" si="29"/>
        <v>0</v>
      </c>
      <c r="HC11" s="5">
        <v>41502</v>
      </c>
      <c r="HD11" s="2" t="s">
        <v>1484</v>
      </c>
      <c r="HE11" s="13">
        <v>1470</v>
      </c>
      <c r="HF11" s="5">
        <v>41502</v>
      </c>
      <c r="HG11" s="14">
        <v>1470</v>
      </c>
      <c r="HH11" s="15">
        <f t="shared" si="30"/>
        <v>0</v>
      </c>
      <c r="HJ11" s="5"/>
      <c r="HK11" s="2"/>
      <c r="HL11" s="13"/>
      <c r="HM11" s="99"/>
      <c r="HN11" s="14"/>
      <c r="HO11" s="15">
        <f t="shared" si="31"/>
        <v>5020</v>
      </c>
      <c r="HQ11" s="5"/>
      <c r="HR11" s="2"/>
      <c r="HS11" s="13"/>
      <c r="HT11" s="99"/>
      <c r="HU11" s="14"/>
      <c r="HV11" s="15">
        <f t="shared" si="32"/>
        <v>0</v>
      </c>
      <c r="HX11" s="99"/>
      <c r="HY11" s="23"/>
      <c r="HZ11" s="22"/>
      <c r="IA11" s="99"/>
      <c r="IB11" s="26"/>
      <c r="IC11" s="39">
        <f t="shared" si="33"/>
        <v>855.5</v>
      </c>
      <c r="IE11" s="99"/>
      <c r="IF11" s="70"/>
      <c r="IG11" s="26"/>
      <c r="IH11" s="99"/>
      <c r="II11" s="26"/>
      <c r="IJ11" s="15">
        <f t="shared" si="34"/>
        <v>0</v>
      </c>
      <c r="IL11" s="99"/>
      <c r="IM11" s="31"/>
      <c r="IN11" s="26"/>
      <c r="IO11" s="99"/>
      <c r="IP11" s="26"/>
      <c r="IQ11" s="15">
        <f t="shared" si="35"/>
        <v>0</v>
      </c>
      <c r="IS11" s="99">
        <v>41491</v>
      </c>
      <c r="IT11" s="31" t="s">
        <v>1756</v>
      </c>
      <c r="IU11" s="26">
        <v>3796</v>
      </c>
      <c r="IV11" s="99">
        <v>41491</v>
      </c>
      <c r="IW11" s="26">
        <v>3796</v>
      </c>
      <c r="IX11" s="15">
        <f t="shared" si="36"/>
        <v>0</v>
      </c>
      <c r="IZ11" s="99">
        <v>41502</v>
      </c>
      <c r="JA11" s="98" t="s">
        <v>1472</v>
      </c>
      <c r="JB11" s="22">
        <v>954</v>
      </c>
      <c r="JC11" s="99">
        <v>41502</v>
      </c>
      <c r="JD11" s="26">
        <v>954</v>
      </c>
      <c r="JE11" s="15">
        <f t="shared" si="37"/>
        <v>0</v>
      </c>
      <c r="JG11" s="708">
        <v>41500</v>
      </c>
      <c r="JH11" s="799" t="s">
        <v>1933</v>
      </c>
      <c r="JI11" s="658">
        <v>3193</v>
      </c>
      <c r="JJ11" s="788">
        <v>41501</v>
      </c>
      <c r="JK11" s="658">
        <v>3193</v>
      </c>
      <c r="JL11" s="787">
        <f t="shared" si="38"/>
        <v>0</v>
      </c>
      <c r="JN11" s="99"/>
      <c r="JO11" s="31"/>
      <c r="JP11" s="26"/>
      <c r="JQ11" s="709"/>
      <c r="JR11" s="26"/>
      <c r="JS11" s="39">
        <f t="shared" si="39"/>
        <v>0</v>
      </c>
      <c r="JU11" s="5">
        <v>41504</v>
      </c>
      <c r="JV11" s="2" t="s">
        <v>1545</v>
      </c>
      <c r="JW11" s="13">
        <v>2846</v>
      </c>
      <c r="JX11" s="5">
        <v>41504</v>
      </c>
      <c r="JY11" s="14">
        <v>2846</v>
      </c>
      <c r="JZ11" s="15">
        <f t="shared" si="40"/>
        <v>0</v>
      </c>
      <c r="KB11" s="99"/>
      <c r="KC11" s="31"/>
      <c r="KD11" s="26"/>
      <c r="KE11" s="99"/>
      <c r="KF11" s="26"/>
      <c r="KG11" s="39">
        <f t="shared" si="41"/>
        <v>0</v>
      </c>
      <c r="KI11" s="99"/>
      <c r="KJ11" s="31"/>
      <c r="KK11" s="26"/>
      <c r="KL11" s="99"/>
      <c r="KM11" s="26"/>
      <c r="KN11" s="39">
        <f t="shared" si="42"/>
        <v>0</v>
      </c>
      <c r="KP11" s="5"/>
      <c r="KQ11" s="31"/>
      <c r="KR11" s="26"/>
      <c r="KS11" s="5"/>
      <c r="KT11" s="14"/>
      <c r="KU11" s="15">
        <f t="shared" si="43"/>
        <v>0</v>
      </c>
      <c r="KW11" s="5">
        <v>41514</v>
      </c>
      <c r="KX11" s="31" t="s">
        <v>2116</v>
      </c>
      <c r="KY11" s="26">
        <v>2200</v>
      </c>
      <c r="KZ11" s="5">
        <v>41514</v>
      </c>
      <c r="LA11" s="14">
        <v>2200</v>
      </c>
      <c r="LB11" s="15">
        <f t="shared" si="44"/>
        <v>0</v>
      </c>
      <c r="LD11" s="5">
        <v>41490</v>
      </c>
      <c r="LE11" s="31" t="s">
        <v>1724</v>
      </c>
      <c r="LF11" s="26">
        <v>986</v>
      </c>
      <c r="LG11" s="5">
        <v>41493</v>
      </c>
      <c r="LH11" s="14">
        <v>986</v>
      </c>
      <c r="LI11" s="15">
        <f t="shared" si="45"/>
        <v>0</v>
      </c>
      <c r="LK11" s="314"/>
      <c r="LL11" s="31"/>
      <c r="LM11" s="26"/>
      <c r="LN11" s="709"/>
      <c r="LO11" s="26"/>
      <c r="LP11" s="15">
        <f t="shared" si="46"/>
        <v>0</v>
      </c>
      <c r="LR11" s="315"/>
      <c r="LS11" s="31"/>
      <c r="LT11" s="26"/>
      <c r="LU11" s="709"/>
      <c r="LV11" s="26"/>
      <c r="LW11" s="39">
        <f t="shared" si="47"/>
        <v>0</v>
      </c>
      <c r="LY11" s="526"/>
      <c r="LZ11" s="70"/>
      <c r="MA11" s="26"/>
      <c r="MB11" s="5"/>
      <c r="MC11" s="14"/>
      <c r="MD11" s="15">
        <f t="shared" si="48"/>
        <v>22352.5</v>
      </c>
      <c r="MF11" s="5"/>
      <c r="MG11" s="2"/>
      <c r="MH11" s="13"/>
      <c r="MI11" s="99"/>
      <c r="MJ11" s="26"/>
      <c r="MK11" s="39">
        <f t="shared" si="49"/>
        <v>0</v>
      </c>
      <c r="MM11" s="5"/>
      <c r="MN11" s="2"/>
      <c r="MO11" s="13"/>
      <c r="MP11" s="99"/>
      <c r="MQ11" s="26"/>
      <c r="MR11" s="39">
        <f t="shared" si="50"/>
        <v>0</v>
      </c>
      <c r="MT11" s="5"/>
      <c r="MU11" s="2"/>
      <c r="MV11" s="13"/>
      <c r="MW11" s="99"/>
      <c r="MX11" s="26"/>
      <c r="MY11" s="39">
        <f t="shared" si="51"/>
        <v>0</v>
      </c>
      <c r="NA11" s="5"/>
      <c r="NB11" s="70"/>
      <c r="NC11" s="26"/>
      <c r="ND11" s="5"/>
      <c r="NE11" s="14"/>
      <c r="NF11" s="15">
        <f t="shared" si="52"/>
        <v>0</v>
      </c>
      <c r="NH11" s="5"/>
      <c r="NI11" s="70"/>
      <c r="NJ11" s="26"/>
      <c r="NK11" s="5"/>
      <c r="NL11" s="14"/>
      <c r="NM11" s="15">
        <f t="shared" si="53"/>
        <v>0</v>
      </c>
      <c r="NO11" s="5"/>
      <c r="NP11" s="70"/>
      <c r="NQ11" s="26"/>
      <c r="NR11" s="5"/>
      <c r="NS11" s="14"/>
      <c r="NT11" s="15">
        <f t="shared" si="54"/>
        <v>0</v>
      </c>
      <c r="NV11" s="99"/>
      <c r="NW11" s="70"/>
      <c r="NX11" s="26"/>
      <c r="NY11" s="99"/>
      <c r="NZ11" s="26"/>
      <c r="OA11" s="39">
        <f t="shared" si="55"/>
        <v>0</v>
      </c>
      <c r="OC11" s="28">
        <v>41496</v>
      </c>
      <c r="OD11" s="2" t="s">
        <v>1855</v>
      </c>
      <c r="OE11" s="13">
        <v>2800</v>
      </c>
      <c r="OF11" s="5">
        <v>41497</v>
      </c>
      <c r="OG11" s="14">
        <v>2800</v>
      </c>
      <c r="OH11" s="15">
        <f t="shared" si="56"/>
        <v>8140</v>
      </c>
      <c r="OJ11" s="788"/>
      <c r="OK11" s="682"/>
      <c r="OL11" s="657"/>
      <c r="OM11" s="708"/>
      <c r="ON11" s="658"/>
      <c r="OO11" s="787">
        <f t="shared" si="57"/>
        <v>0</v>
      </c>
      <c r="OQ11" s="709"/>
      <c r="OR11" s="23"/>
      <c r="OS11" s="22"/>
      <c r="OT11" s="99"/>
      <c r="OU11" s="26"/>
      <c r="OV11" s="39">
        <f t="shared" si="58"/>
        <v>0</v>
      </c>
      <c r="OX11" s="5">
        <v>41435</v>
      </c>
      <c r="OY11" s="2" t="s">
        <v>767</v>
      </c>
      <c r="OZ11" s="13">
        <v>1103.5</v>
      </c>
      <c r="PA11" s="5"/>
      <c r="PB11" s="14"/>
      <c r="PC11" s="15">
        <f t="shared" si="59"/>
        <v>1433.5</v>
      </c>
      <c r="PE11" s="5"/>
      <c r="PF11" s="70"/>
      <c r="PG11" s="26"/>
      <c r="PH11" s="5"/>
      <c r="PI11" s="14"/>
      <c r="PJ11" s="15">
        <f t="shared" si="60"/>
        <v>0</v>
      </c>
      <c r="PL11" s="5"/>
      <c r="PM11" s="31"/>
      <c r="PN11" s="26"/>
      <c r="PO11" s="5"/>
      <c r="PP11" s="72"/>
      <c r="PQ11" s="15">
        <f t="shared" si="61"/>
        <v>0</v>
      </c>
      <c r="PS11" s="5"/>
      <c r="PT11" s="70"/>
      <c r="PU11" s="26"/>
      <c r="PV11" s="241"/>
      <c r="PW11" s="242"/>
      <c r="PX11" s="15">
        <f t="shared" si="62"/>
        <v>0</v>
      </c>
      <c r="PZ11" s="5"/>
      <c r="QA11" s="70"/>
      <c r="QB11" s="26"/>
      <c r="QC11" s="5"/>
      <c r="QD11" s="14"/>
      <c r="QE11" s="15">
        <f t="shared" si="63"/>
        <v>1314</v>
      </c>
      <c r="QG11" s="64"/>
      <c r="QH11" s="107"/>
      <c r="QI11" s="20"/>
      <c r="QJ11" s="64"/>
      <c r="QK11" s="73"/>
      <c r="QL11" s="15">
        <f t="shared" si="64"/>
        <v>2721.6</v>
      </c>
      <c r="QN11" s="5"/>
      <c r="QO11" s="2"/>
      <c r="QP11" s="20"/>
      <c r="QQ11" s="5"/>
      <c r="QR11" s="14"/>
      <c r="QS11" s="15">
        <f t="shared" si="65"/>
        <v>1432</v>
      </c>
      <c r="QU11" s="5"/>
      <c r="QV11" s="2"/>
      <c r="QW11" s="20"/>
      <c r="QX11" s="5"/>
      <c r="QY11" s="14"/>
      <c r="QZ11" s="15">
        <f t="shared" si="66"/>
        <v>0</v>
      </c>
      <c r="RB11" s="708"/>
      <c r="RC11" s="682"/>
      <c r="RD11" s="819"/>
      <c r="RE11" s="708"/>
      <c r="RF11" s="658"/>
      <c r="RG11" s="787">
        <f t="shared" si="67"/>
        <v>0</v>
      </c>
      <c r="RI11" s="5"/>
      <c r="RJ11" s="2"/>
      <c r="RK11" s="13"/>
      <c r="RL11" s="5"/>
      <c r="RM11" s="14"/>
      <c r="RN11" s="15">
        <f t="shared" si="68"/>
        <v>0</v>
      </c>
      <c r="RP11" s="2"/>
      <c r="RQ11" s="2"/>
      <c r="RR11" s="13"/>
      <c r="RS11" s="5"/>
      <c r="RT11" s="14"/>
      <c r="RU11" s="15">
        <f t="shared" si="69"/>
        <v>1278</v>
      </c>
      <c r="RW11" s="23"/>
      <c r="RX11" s="23"/>
      <c r="RY11" s="22"/>
      <c r="RZ11" s="99"/>
      <c r="SA11" s="26"/>
      <c r="SB11" s="39">
        <f t="shared" si="70"/>
        <v>0</v>
      </c>
      <c r="SD11" s="23"/>
      <c r="SE11" s="2"/>
      <c r="SF11" s="13"/>
      <c r="SG11" s="5"/>
      <c r="SH11" s="14"/>
      <c r="SI11" s="15">
        <f t="shared" si="71"/>
        <v>0</v>
      </c>
      <c r="SK11" s="99"/>
      <c r="SL11" s="23"/>
      <c r="SM11" s="22"/>
      <c r="SN11" s="99"/>
      <c r="SO11" s="26"/>
      <c r="SP11" s="39">
        <f t="shared" si="72"/>
        <v>0</v>
      </c>
      <c r="SR11" s="594"/>
      <c r="SS11" s="2"/>
      <c r="ST11" s="13"/>
      <c r="SU11" s="5"/>
      <c r="SV11" s="14"/>
      <c r="SW11" s="15">
        <f t="shared" si="73"/>
        <v>14527.66</v>
      </c>
      <c r="SY11" s="314">
        <v>41491</v>
      </c>
      <c r="SZ11" s="31" t="s">
        <v>1752</v>
      </c>
      <c r="TA11" s="26">
        <v>457</v>
      </c>
      <c r="TB11" s="314">
        <v>41491</v>
      </c>
      <c r="TC11" s="14">
        <v>457</v>
      </c>
      <c r="TD11" s="15">
        <f t="shared" si="74"/>
        <v>112.5</v>
      </c>
      <c r="TF11" s="315">
        <v>41502</v>
      </c>
      <c r="TG11" s="23" t="s">
        <v>1488</v>
      </c>
      <c r="TH11" s="22">
        <v>2520</v>
      </c>
      <c r="TI11" s="315">
        <v>41502</v>
      </c>
      <c r="TJ11" s="26">
        <v>2520</v>
      </c>
      <c r="TK11" s="39">
        <f t="shared" si="75"/>
        <v>7657</v>
      </c>
      <c r="TM11" s="826"/>
      <c r="TN11" s="799"/>
      <c r="TO11" s="658"/>
      <c r="TP11" s="826"/>
      <c r="TQ11" s="658"/>
      <c r="TR11" s="787">
        <f t="shared" si="76"/>
        <v>0</v>
      </c>
      <c r="TT11" s="315"/>
      <c r="TU11" s="31"/>
      <c r="TV11" s="26"/>
      <c r="TW11" s="315"/>
      <c r="TX11" s="26"/>
      <c r="TY11" s="39">
        <f t="shared" si="77"/>
        <v>0</v>
      </c>
      <c r="UA11" s="315"/>
      <c r="UB11" s="31"/>
      <c r="UC11" s="26"/>
      <c r="UD11" s="315"/>
      <c r="UE11" s="26"/>
      <c r="UF11" s="39">
        <f t="shared" si="78"/>
        <v>0</v>
      </c>
      <c r="UH11" s="437"/>
      <c r="UI11" s="68"/>
      <c r="UJ11" s="26"/>
      <c r="UK11" s="49"/>
      <c r="UL11" s="73"/>
      <c r="UM11" s="15">
        <f t="shared" si="79"/>
        <v>0</v>
      </c>
      <c r="UO11" s="439"/>
      <c r="UP11" s="68"/>
      <c r="UQ11" s="26"/>
      <c r="UR11" s="49"/>
      <c r="US11" s="73"/>
      <c r="UT11" s="15">
        <f t="shared" si="80"/>
        <v>1712</v>
      </c>
      <c r="UV11" s="5">
        <v>41502</v>
      </c>
      <c r="UW11" s="2" t="s">
        <v>1498</v>
      </c>
      <c r="UX11" s="13">
        <v>4550</v>
      </c>
      <c r="UY11" s="99"/>
      <c r="UZ11" s="26"/>
      <c r="VA11" s="15">
        <f t="shared" si="81"/>
        <v>6404</v>
      </c>
      <c r="VC11" s="99"/>
      <c r="VD11" s="225"/>
      <c r="VE11" s="22"/>
      <c r="VF11" s="99"/>
      <c r="VG11" s="26"/>
      <c r="VH11" s="15">
        <f t="shared" si="82"/>
        <v>0</v>
      </c>
      <c r="VJ11" s="99"/>
      <c r="VK11" s="225"/>
      <c r="VL11" s="22"/>
      <c r="VM11" s="99"/>
      <c r="VN11" s="26"/>
      <c r="VO11" s="39">
        <f t="shared" si="83"/>
        <v>0</v>
      </c>
      <c r="VQ11" s="708">
        <v>41509</v>
      </c>
      <c r="VR11" s="789" t="s">
        <v>1994</v>
      </c>
      <c r="VS11" s="657">
        <v>1238</v>
      </c>
      <c r="VT11" s="708">
        <v>41509</v>
      </c>
      <c r="VU11" s="658">
        <v>1238</v>
      </c>
      <c r="VV11" s="787">
        <f t="shared" si="84"/>
        <v>0</v>
      </c>
      <c r="VX11" s="99"/>
      <c r="VY11" s="225"/>
      <c r="VZ11" s="22"/>
      <c r="WA11" s="99"/>
      <c r="WB11" s="26"/>
      <c r="WC11" s="15">
        <f t="shared" si="85"/>
        <v>0</v>
      </c>
      <c r="WE11" s="99"/>
      <c r="WF11" s="225"/>
      <c r="WG11" s="22"/>
      <c r="WH11" s="99"/>
      <c r="WI11" s="26"/>
      <c r="WJ11" s="39">
        <f t="shared" si="86"/>
        <v>3633</v>
      </c>
      <c r="WL11" s="99"/>
      <c r="WM11" s="225"/>
      <c r="WN11" s="22"/>
      <c r="WO11" s="99"/>
      <c r="WP11" s="26"/>
      <c r="WQ11" s="15">
        <f t="shared" si="87"/>
        <v>0</v>
      </c>
      <c r="WS11" s="5"/>
      <c r="WT11" s="101"/>
      <c r="WU11" s="13"/>
      <c r="WV11" s="5"/>
      <c r="WW11" s="14"/>
      <c r="WX11" s="15">
        <f t="shared" si="88"/>
        <v>2227</v>
      </c>
      <c r="WZ11" s="632">
        <v>39944</v>
      </c>
      <c r="XA11" s="636" t="s">
        <v>267</v>
      </c>
      <c r="XB11" s="634">
        <v>4027</v>
      </c>
      <c r="XC11" s="635">
        <v>39979</v>
      </c>
      <c r="XD11" s="634"/>
      <c r="XE11" s="39">
        <f t="shared" si="89"/>
        <v>16368.34</v>
      </c>
      <c r="XG11" s="5">
        <v>41497</v>
      </c>
      <c r="XH11" s="31" t="s">
        <v>1861</v>
      </c>
      <c r="XI11" s="26">
        <v>3233.6</v>
      </c>
      <c r="XJ11" s="99">
        <v>41498</v>
      </c>
      <c r="XK11" s="14">
        <v>3233.6</v>
      </c>
      <c r="XL11" s="15">
        <f t="shared" si="90"/>
        <v>3092.5000000000005</v>
      </c>
      <c r="XN11" s="439"/>
      <c r="XO11" s="101"/>
      <c r="XP11" s="13"/>
      <c r="XQ11" s="99"/>
      <c r="XR11" s="14"/>
      <c r="XS11" s="15">
        <f t="shared" si="91"/>
        <v>0</v>
      </c>
      <c r="XU11" s="437"/>
      <c r="XV11" s="216"/>
      <c r="XW11" s="22"/>
      <c r="XX11" s="99"/>
      <c r="XY11" s="26"/>
      <c r="XZ11" s="39">
        <f t="shared" si="92"/>
        <v>0</v>
      </c>
      <c r="YB11" s="314">
        <v>41510</v>
      </c>
      <c r="YC11" s="2" t="s">
        <v>2026</v>
      </c>
      <c r="YD11" s="22">
        <v>2045</v>
      </c>
      <c r="YE11" s="5"/>
      <c r="YF11" s="14"/>
      <c r="YG11" s="15">
        <f t="shared" si="93"/>
        <v>3973</v>
      </c>
      <c r="YI11" s="826"/>
      <c r="YJ11" s="682"/>
      <c r="YK11" s="657"/>
      <c r="YL11" s="708"/>
      <c r="YM11" s="658"/>
      <c r="YN11" s="787">
        <f t="shared" si="94"/>
        <v>1928</v>
      </c>
      <c r="YP11" s="5"/>
      <c r="YQ11" s="2"/>
      <c r="YR11" s="13"/>
      <c r="YS11" s="49"/>
      <c r="YT11" s="14"/>
      <c r="YU11" s="15">
        <f t="shared" si="95"/>
        <v>0</v>
      </c>
      <c r="YW11" s="5"/>
      <c r="YX11" s="2"/>
      <c r="YY11" s="13"/>
      <c r="YZ11" s="49"/>
      <c r="ZA11" s="14"/>
      <c r="ZB11" s="15">
        <f t="shared" si="96"/>
        <v>0</v>
      </c>
      <c r="ZD11" s="5"/>
      <c r="ZE11" s="2"/>
      <c r="ZF11" s="13"/>
      <c r="ZG11" s="49"/>
      <c r="ZH11" s="14"/>
      <c r="ZI11" s="15">
        <f t="shared" si="97"/>
        <v>767</v>
      </c>
      <c r="ZK11" s="5"/>
      <c r="ZL11" s="2"/>
      <c r="ZM11" s="13"/>
      <c r="ZN11" s="64"/>
      <c r="ZO11" s="14"/>
      <c r="ZP11" s="15">
        <f t="shared" si="98"/>
        <v>0</v>
      </c>
      <c r="ZR11" s="99"/>
      <c r="ZS11" s="23"/>
      <c r="ZT11" s="22"/>
      <c r="ZU11" s="49"/>
      <c r="ZV11" s="26"/>
      <c r="ZW11" s="39">
        <f t="shared" si="99"/>
        <v>0</v>
      </c>
      <c r="ZY11" s="708"/>
      <c r="ZZ11" s="682"/>
      <c r="AAA11" s="657"/>
      <c r="AAB11" s="713"/>
      <c r="AAC11" s="658"/>
      <c r="AAD11" s="787">
        <f t="shared" si="100"/>
        <v>0</v>
      </c>
      <c r="AAF11" s="5"/>
      <c r="AAG11" s="2"/>
      <c r="AAH11" s="13"/>
      <c r="AAI11" s="64"/>
      <c r="AAJ11" s="14"/>
      <c r="AAK11" s="15">
        <f t="shared" si="101"/>
        <v>0</v>
      </c>
      <c r="AAM11" s="5">
        <v>41490</v>
      </c>
      <c r="AAN11" s="2" t="s">
        <v>1734</v>
      </c>
      <c r="AAO11" s="13">
        <v>4510</v>
      </c>
      <c r="AAP11" s="5">
        <v>41490</v>
      </c>
      <c r="AAQ11" s="14">
        <v>4510</v>
      </c>
      <c r="AAR11" s="15">
        <f t="shared" si="102"/>
        <v>0</v>
      </c>
      <c r="AAT11" s="314"/>
      <c r="AAU11" s="31"/>
      <c r="AAV11" s="26"/>
      <c r="AAW11" s="533"/>
      <c r="AAX11" s="44"/>
      <c r="AAY11" s="39">
        <f t="shared" si="103"/>
        <v>0</v>
      </c>
      <c r="ABA11" s="315"/>
      <c r="ABB11" s="31"/>
      <c r="ABC11" s="26"/>
      <c r="ABD11" s="534"/>
      <c r="ABE11" s="44"/>
      <c r="ABF11" s="39">
        <f t="shared" si="104"/>
        <v>0</v>
      </c>
      <c r="ABH11" s="709">
        <v>41488</v>
      </c>
      <c r="ABI11" s="260" t="s">
        <v>1689</v>
      </c>
      <c r="ABJ11" s="26">
        <v>1166</v>
      </c>
      <c r="ABK11" s="49">
        <v>41488</v>
      </c>
      <c r="ABL11" s="26">
        <v>1166</v>
      </c>
      <c r="ABM11" s="15">
        <f t="shared" si="105"/>
        <v>30</v>
      </c>
      <c r="ABO11" s="99"/>
      <c r="ABP11" s="260"/>
      <c r="ABQ11" s="26"/>
      <c r="ABR11" s="49"/>
      <c r="ABS11" s="26"/>
      <c r="ABT11" s="15">
        <f t="shared" si="106"/>
        <v>0</v>
      </c>
      <c r="ABV11" s="5">
        <v>41496</v>
      </c>
      <c r="ABW11" s="2" t="s">
        <v>1527</v>
      </c>
      <c r="ABX11" s="13">
        <v>16536</v>
      </c>
      <c r="ABY11" s="5">
        <v>41503</v>
      </c>
      <c r="ABZ11" s="14">
        <v>16536</v>
      </c>
      <c r="ACA11" s="15">
        <f t="shared" si="107"/>
        <v>0</v>
      </c>
      <c r="ACC11" s="5"/>
      <c r="ACD11" s="2"/>
      <c r="ACE11" s="13"/>
      <c r="ACF11" s="5"/>
      <c r="ACG11" s="14"/>
      <c r="ACH11" s="15">
        <f t="shared" si="108"/>
        <v>0</v>
      </c>
      <c r="ACJ11" s="99">
        <v>41495</v>
      </c>
      <c r="ACK11" s="31" t="s">
        <v>1830</v>
      </c>
      <c r="ACL11" s="26">
        <v>351</v>
      </c>
      <c r="ACM11" s="709">
        <v>41496</v>
      </c>
      <c r="ACN11" s="26">
        <v>351</v>
      </c>
      <c r="ACO11" s="15">
        <f t="shared" si="109"/>
        <v>160</v>
      </c>
      <c r="ACQ11" s="99"/>
      <c r="ACR11" s="31"/>
      <c r="ACS11" s="26"/>
      <c r="ACT11" s="709"/>
      <c r="ACU11" s="26"/>
      <c r="ACV11" s="15">
        <f t="shared" si="110"/>
        <v>0</v>
      </c>
      <c r="ACX11" s="99"/>
      <c r="ACY11" s="23"/>
      <c r="ACZ11" s="22"/>
      <c r="ADA11" s="99"/>
      <c r="ADB11" s="51"/>
      <c r="ADC11" s="15">
        <f t="shared" si="111"/>
        <v>0</v>
      </c>
      <c r="ADE11" s="99"/>
      <c r="ADF11" s="23"/>
      <c r="ADG11" s="22"/>
      <c r="ADH11" s="99"/>
      <c r="ADI11" s="26"/>
      <c r="ADJ11" s="15">
        <f t="shared" si="112"/>
        <v>0</v>
      </c>
      <c r="ADL11" s="438"/>
      <c r="ADM11" s="23"/>
      <c r="ADN11" s="22"/>
      <c r="ADO11" s="99"/>
      <c r="ADP11" s="26"/>
      <c r="ADQ11" s="15">
        <f t="shared" si="113"/>
        <v>7013</v>
      </c>
      <c r="ADS11" s="99"/>
      <c r="ADT11" s="23"/>
      <c r="ADU11" s="22"/>
      <c r="ADV11" s="99"/>
      <c r="ADW11" s="26"/>
      <c r="ADX11" s="15">
        <f t="shared" si="114"/>
        <v>0</v>
      </c>
      <c r="ADZ11" s="99"/>
      <c r="AEA11" s="23"/>
      <c r="AEB11" s="22"/>
      <c r="AEC11" s="99"/>
      <c r="AED11" s="26"/>
      <c r="AEE11" s="15">
        <f t="shared" si="115"/>
        <v>0</v>
      </c>
      <c r="AEG11" s="339">
        <v>41490</v>
      </c>
      <c r="AEH11" s="23" t="s">
        <v>1726</v>
      </c>
      <c r="AEI11" s="22">
        <v>1616</v>
      </c>
      <c r="AEJ11" s="315">
        <v>41490</v>
      </c>
      <c r="AEK11" s="26">
        <v>1616</v>
      </c>
      <c r="AEL11" s="15">
        <f t="shared" si="116"/>
        <v>102</v>
      </c>
      <c r="AEN11" s="339"/>
      <c r="AEO11" s="23"/>
      <c r="AEP11" s="22"/>
      <c r="AEQ11" s="315"/>
      <c r="AER11" s="26"/>
      <c r="AES11" s="39">
        <f t="shared" si="117"/>
        <v>0</v>
      </c>
      <c r="AEU11" s="99"/>
      <c r="AEV11" s="23"/>
      <c r="AEW11" s="22"/>
      <c r="AEX11" s="99"/>
      <c r="AEY11" s="26"/>
      <c r="AEZ11" s="15">
        <f t="shared" si="118"/>
        <v>0</v>
      </c>
      <c r="AFB11" s="99"/>
      <c r="AFC11" s="23"/>
      <c r="AFD11" s="22"/>
      <c r="AFE11" s="99"/>
      <c r="AFF11" s="26"/>
      <c r="AFG11" s="39">
        <f t="shared" si="119"/>
        <v>0</v>
      </c>
      <c r="AFI11" s="99"/>
      <c r="AFK11" s="770"/>
      <c r="AFL11" s="681"/>
      <c r="AFM11" s="773"/>
      <c r="AFN11" s="39">
        <f t="shared" si="120"/>
        <v>0</v>
      </c>
      <c r="AFP11" s="2"/>
      <c r="AFQ11" s="2"/>
      <c r="AFR11" s="13"/>
      <c r="AFS11" s="5"/>
      <c r="AFT11" s="14"/>
      <c r="AFU11" s="15">
        <f t="shared" si="121"/>
        <v>0</v>
      </c>
      <c r="AFW11" s="2"/>
      <c r="AFX11" s="2"/>
      <c r="AFY11" s="13"/>
      <c r="AFZ11" s="5"/>
      <c r="AGA11" s="14"/>
      <c r="AGB11" s="15">
        <f t="shared" si="122"/>
        <v>0</v>
      </c>
      <c r="AGD11" s="2"/>
      <c r="AGE11" s="2"/>
      <c r="AGF11" s="13"/>
      <c r="AGG11" s="5"/>
      <c r="AGH11" s="14"/>
      <c r="AGI11" s="15">
        <f t="shared" si="123"/>
        <v>0</v>
      </c>
      <c r="AGK11" s="23"/>
      <c r="AGL11" s="23"/>
      <c r="AGM11" s="22"/>
      <c r="AGN11" s="99"/>
      <c r="AGO11" s="26"/>
      <c r="AGP11" s="39">
        <f t="shared" si="124"/>
        <v>0</v>
      </c>
      <c r="AGR11" s="5">
        <v>39690</v>
      </c>
      <c r="AGS11" s="2" t="s">
        <v>38</v>
      </c>
      <c r="AGT11" s="13">
        <v>6855.12</v>
      </c>
      <c r="AGU11" s="99">
        <v>39730</v>
      </c>
      <c r="AGV11" s="14">
        <v>6855.12</v>
      </c>
      <c r="AGW11" s="15">
        <f t="shared" si="125"/>
        <v>38421</v>
      </c>
      <c r="AGY11" s="5"/>
      <c r="AGZ11" s="107"/>
      <c r="AHA11" s="22"/>
      <c r="AHB11" s="99"/>
      <c r="AHC11" s="14"/>
      <c r="AHD11" s="39">
        <f t="shared" si="126"/>
        <v>0</v>
      </c>
      <c r="AHF11" s="5"/>
      <c r="AHG11" s="31"/>
      <c r="AHH11" s="26"/>
      <c r="AHI11" s="28"/>
      <c r="AHJ11" s="73"/>
      <c r="AHK11" s="15">
        <f t="shared" si="127"/>
        <v>0</v>
      </c>
      <c r="AHM11" s="708"/>
      <c r="AHN11" s="799"/>
      <c r="AHO11" s="658"/>
      <c r="AHP11" s="788"/>
      <c r="AHQ11" s="808"/>
      <c r="AHR11" s="787">
        <f t="shared" si="128"/>
        <v>0</v>
      </c>
      <c r="AHT11" s="5">
        <v>41488</v>
      </c>
      <c r="AHU11" s="101" t="s">
        <v>1696</v>
      </c>
      <c r="AHV11" s="13">
        <v>727</v>
      </c>
      <c r="AHW11" s="99">
        <v>41488</v>
      </c>
      <c r="AHX11" s="26">
        <v>727</v>
      </c>
      <c r="AHY11" s="15">
        <f t="shared" si="129"/>
        <v>281</v>
      </c>
      <c r="AIA11" s="713">
        <v>298</v>
      </c>
      <c r="AIB11" s="793" t="s">
        <v>2203</v>
      </c>
      <c r="AIC11" s="808">
        <v>1224</v>
      </c>
      <c r="AID11" s="713">
        <v>41515</v>
      </c>
      <c r="AIE11" s="808">
        <v>1224</v>
      </c>
      <c r="AIF11" s="787">
        <f t="shared" si="130"/>
        <v>0</v>
      </c>
      <c r="AIH11" s="49">
        <v>41499</v>
      </c>
      <c r="AII11" s="98" t="s">
        <v>1903</v>
      </c>
      <c r="AIJ11" s="51">
        <v>1263.5</v>
      </c>
      <c r="AIK11" s="49">
        <v>41499</v>
      </c>
      <c r="AIL11" s="51">
        <v>1263.5</v>
      </c>
      <c r="AIM11" s="39">
        <f t="shared" si="131"/>
        <v>6</v>
      </c>
      <c r="AIO11" s="49"/>
      <c r="AIP11" s="98"/>
      <c r="AIQ11" s="51"/>
      <c r="AIR11" s="49"/>
      <c r="AIS11" s="51"/>
      <c r="AIT11" s="39">
        <f t="shared" si="132"/>
        <v>0</v>
      </c>
      <c r="AIV11" s="49"/>
      <c r="AIW11" s="99"/>
      <c r="AIX11" s="246"/>
      <c r="AIY11" s="709"/>
      <c r="AIZ11" s="133"/>
      <c r="AJA11" s="15">
        <f t="shared" si="133"/>
        <v>0</v>
      </c>
      <c r="AJC11" s="439">
        <v>41488</v>
      </c>
      <c r="AJD11" s="2" t="s">
        <v>1683</v>
      </c>
      <c r="AJE11" s="13">
        <v>4143.5</v>
      </c>
      <c r="AJF11" s="439">
        <v>41488</v>
      </c>
      <c r="AJG11" s="13">
        <v>4143.5</v>
      </c>
      <c r="AJH11" s="15">
        <f t="shared" si="134"/>
        <v>5626</v>
      </c>
      <c r="AJJ11" s="439"/>
      <c r="AJL11" s="13"/>
      <c r="AJM11" s="314"/>
      <c r="AJN11" s="14"/>
      <c r="AJO11" s="15">
        <f t="shared" si="135"/>
        <v>0</v>
      </c>
      <c r="AJQ11" s="314"/>
      <c r="AJR11" s="107"/>
      <c r="AJS11" s="13"/>
      <c r="AJT11" s="536"/>
      <c r="AJU11" s="14"/>
      <c r="AJV11" s="15">
        <f t="shared" si="136"/>
        <v>0</v>
      </c>
      <c r="AJX11" s="5"/>
      <c r="AJY11" s="621"/>
      <c r="AJZ11" s="14"/>
      <c r="AKA11" s="30"/>
      <c r="AKB11" s="14"/>
      <c r="AKC11" s="15">
        <f t="shared" si="137"/>
        <v>0</v>
      </c>
      <c r="AKE11" s="99">
        <v>41498</v>
      </c>
      <c r="AKF11" s="669" t="s">
        <v>1878</v>
      </c>
      <c r="AKG11" s="26">
        <v>2220</v>
      </c>
      <c r="AKH11" s="87">
        <v>41498</v>
      </c>
      <c r="AKI11" s="26">
        <v>2220</v>
      </c>
      <c r="AKJ11" s="39">
        <f t="shared" si="138"/>
        <v>-4260</v>
      </c>
      <c r="AKL11" s="28"/>
      <c r="AKM11" s="319"/>
      <c r="AKN11" s="20"/>
      <c r="AKO11" s="30"/>
      <c r="AKP11" s="14"/>
      <c r="AKQ11" s="15">
        <f t="shared" si="139"/>
        <v>2835.28</v>
      </c>
      <c r="AKS11" s="99"/>
      <c r="AKT11" s="670"/>
      <c r="AKU11" s="26"/>
      <c r="AKV11" s="87"/>
      <c r="AKW11" s="26"/>
      <c r="AKX11" s="39">
        <f t="shared" si="140"/>
        <v>4784</v>
      </c>
      <c r="AKZ11" s="5"/>
      <c r="ALA11" s="625"/>
      <c r="ALB11" s="14"/>
      <c r="ALC11" s="30"/>
      <c r="ALD11" s="14"/>
      <c r="ALE11" s="15">
        <f t="shared" si="141"/>
        <v>0</v>
      </c>
      <c r="ALG11" s="5"/>
      <c r="ALH11" s="625"/>
      <c r="ALI11" s="14"/>
      <c r="ALJ11" s="30"/>
      <c r="ALK11" s="14"/>
      <c r="ALL11" s="15">
        <f t="shared" si="142"/>
        <v>0</v>
      </c>
      <c r="ALN11" s="5"/>
      <c r="ALO11" s="2"/>
      <c r="ALP11" s="13"/>
      <c r="ALQ11" s="60"/>
      <c r="ALR11" s="66"/>
      <c r="ALS11" s="15">
        <f t="shared" si="143"/>
        <v>0</v>
      </c>
      <c r="ALU11" s="315">
        <v>41492</v>
      </c>
      <c r="ALV11" s="23" t="s">
        <v>1558</v>
      </c>
      <c r="ALW11" s="22">
        <v>1311</v>
      </c>
      <c r="ALX11" s="339">
        <v>41504</v>
      </c>
      <c r="ALY11" s="26">
        <v>1311</v>
      </c>
      <c r="ALZ11" s="15">
        <f t="shared" si="144"/>
        <v>0</v>
      </c>
      <c r="AMB11" s="99">
        <v>41460</v>
      </c>
      <c r="AMC11" s="260" t="s">
        <v>787</v>
      </c>
      <c r="AMD11" s="38">
        <v>2700</v>
      </c>
      <c r="AME11" s="49">
        <v>41471</v>
      </c>
      <c r="AMF11" s="26">
        <v>2700</v>
      </c>
      <c r="AMG11" s="15">
        <f t="shared" si="145"/>
        <v>0</v>
      </c>
      <c r="AMI11" s="5"/>
      <c r="AMJ11" s="31"/>
      <c r="AMK11" s="3"/>
      <c r="AML11" s="408"/>
      <c r="AMM11" s="26"/>
      <c r="AMN11" s="15">
        <f t="shared" si="146"/>
        <v>46308.6</v>
      </c>
      <c r="AMP11" s="99"/>
      <c r="AMQ11" s="31"/>
      <c r="AMR11" s="38"/>
      <c r="AMS11" s="408"/>
      <c r="AMT11" s="26"/>
      <c r="AMU11" s="39">
        <f t="shared" si="147"/>
        <v>0</v>
      </c>
      <c r="AMW11" s="2"/>
      <c r="AMX11" s="2"/>
      <c r="AMY11" s="13"/>
      <c r="AMZ11" s="5"/>
      <c r="ANA11" s="14"/>
      <c r="ANB11" s="15">
        <f t="shared" si="148"/>
        <v>0</v>
      </c>
      <c r="AND11" s="5"/>
      <c r="ANE11" s="2"/>
      <c r="ANF11" s="13"/>
      <c r="ANG11" s="5"/>
      <c r="ANH11" s="14"/>
      <c r="ANI11" s="15">
        <f t="shared" si="149"/>
        <v>0</v>
      </c>
      <c r="ANK11" s="5">
        <v>41512</v>
      </c>
      <c r="ANL11" s="2" t="s">
        <v>2051</v>
      </c>
      <c r="ANM11" s="13">
        <v>5311.5</v>
      </c>
      <c r="ANN11" s="5">
        <v>41517</v>
      </c>
      <c r="ANO11" s="14">
        <v>5311.5</v>
      </c>
      <c r="ANP11" s="15">
        <f t="shared" si="150"/>
        <v>38.25</v>
      </c>
      <c r="ANR11" s="5"/>
      <c r="ANS11" s="2"/>
      <c r="ANT11" s="13"/>
      <c r="ANU11" s="5"/>
      <c r="ANV11" s="14"/>
      <c r="ANW11" s="15">
        <f t="shared" si="151"/>
        <v>0</v>
      </c>
      <c r="ANY11" s="5"/>
      <c r="ANZ11" s="2"/>
      <c r="AOA11" s="13"/>
      <c r="AOB11" s="5"/>
      <c r="AOC11" s="14"/>
      <c r="AOD11" s="15">
        <f t="shared" si="152"/>
        <v>0</v>
      </c>
      <c r="AOF11" s="5"/>
      <c r="AOG11" s="2"/>
      <c r="AOH11" s="13"/>
      <c r="AOI11" s="5"/>
      <c r="AOJ11" s="14"/>
      <c r="AOK11" s="15">
        <f t="shared" si="153"/>
        <v>0</v>
      </c>
      <c r="AOM11" s="99"/>
      <c r="AON11" s="23"/>
      <c r="AOO11" s="22"/>
      <c r="AOP11" s="99"/>
      <c r="AOQ11" s="26"/>
      <c r="AOR11" s="39">
        <f t="shared" si="154"/>
        <v>0</v>
      </c>
      <c r="AOT11" s="5"/>
      <c r="AOU11" s="2"/>
      <c r="AOV11" s="13"/>
      <c r="AOW11" s="64"/>
      <c r="AOX11" s="14"/>
      <c r="AOY11" s="15">
        <f t="shared" si="155"/>
        <v>0</v>
      </c>
      <c r="APA11" s="99"/>
      <c r="APB11" s="23"/>
      <c r="APC11" s="22"/>
      <c r="APD11" s="49"/>
      <c r="APE11" s="26"/>
      <c r="APF11" s="39">
        <f t="shared" si="156"/>
        <v>0</v>
      </c>
      <c r="APH11" s="99"/>
      <c r="API11" s="23"/>
      <c r="APJ11" s="22"/>
      <c r="APK11" s="49"/>
      <c r="APL11" s="26"/>
      <c r="APM11" s="15">
        <f t="shared" si="157"/>
        <v>10984.74</v>
      </c>
      <c r="APO11" s="99">
        <v>41487</v>
      </c>
      <c r="APP11" s="23" t="s">
        <v>1679</v>
      </c>
      <c r="APQ11" s="22">
        <v>2608</v>
      </c>
      <c r="APR11" s="99">
        <v>41492</v>
      </c>
      <c r="APS11" s="26">
        <v>2608</v>
      </c>
      <c r="APT11" s="15">
        <f t="shared" si="158"/>
        <v>1119</v>
      </c>
      <c r="APV11" s="5"/>
      <c r="APW11" s="2"/>
      <c r="APX11" s="13"/>
      <c r="APY11" s="5"/>
      <c r="APZ11" s="14"/>
      <c r="AQA11" s="15">
        <f t="shared" si="159"/>
        <v>7092.9800000000005</v>
      </c>
      <c r="AQC11" s="5"/>
      <c r="AQD11" s="2"/>
      <c r="AQE11" s="13"/>
      <c r="AQF11" s="64"/>
      <c r="AQG11" s="14"/>
      <c r="AQH11" s="15">
        <f t="shared" si="160"/>
        <v>0</v>
      </c>
      <c r="AQJ11" s="708"/>
      <c r="AQK11" s="682"/>
      <c r="AQL11" s="657"/>
      <c r="AQM11" s="713"/>
      <c r="AQN11" s="658"/>
      <c r="AQO11" s="787">
        <f t="shared" si="161"/>
        <v>2249</v>
      </c>
      <c r="AQQ11" s="99"/>
      <c r="AQR11" s="23"/>
      <c r="AQS11" s="22"/>
      <c r="AQT11" s="49"/>
      <c r="AQU11" s="26"/>
      <c r="AQV11" s="39">
        <f t="shared" si="162"/>
        <v>0</v>
      </c>
      <c r="AQX11" s="5">
        <v>39788</v>
      </c>
      <c r="AQY11" s="188" t="s">
        <v>79</v>
      </c>
      <c r="AQZ11" s="13">
        <v>1068</v>
      </c>
      <c r="ARA11" s="60">
        <v>39848</v>
      </c>
      <c r="ARB11" s="22"/>
      <c r="ARC11" s="15">
        <f t="shared" si="163"/>
        <v>5593.5</v>
      </c>
      <c r="ARE11" s="5">
        <v>41503</v>
      </c>
      <c r="ARF11" s="2" t="s">
        <v>1517</v>
      </c>
      <c r="ARG11" s="13">
        <v>1071</v>
      </c>
      <c r="ARH11" s="5">
        <v>41503</v>
      </c>
      <c r="ARI11" s="14">
        <v>1071</v>
      </c>
      <c r="ARJ11" s="15">
        <f t="shared" si="164"/>
        <v>272</v>
      </c>
      <c r="ARL11" s="5"/>
      <c r="ARM11" s="132"/>
      <c r="ARN11" s="26"/>
      <c r="ARO11" s="99"/>
      <c r="ARP11" s="14"/>
      <c r="ARQ11" s="15">
        <f t="shared" si="165"/>
        <v>0</v>
      </c>
      <c r="ARS11" s="99"/>
      <c r="ART11" s="132"/>
      <c r="ARU11" s="26"/>
      <c r="ARV11" s="99"/>
      <c r="ARW11" s="26"/>
      <c r="ARX11" s="39">
        <f t="shared" si="166"/>
        <v>2722.5</v>
      </c>
      <c r="ARZ11" s="99"/>
      <c r="ASA11" s="132"/>
      <c r="ASB11" s="26"/>
      <c r="ASC11" s="99"/>
      <c r="ASD11" s="26"/>
      <c r="ASE11" s="39">
        <f t="shared" si="167"/>
        <v>0</v>
      </c>
      <c r="ASG11" s="99">
        <v>41493</v>
      </c>
      <c r="ASH11" s="31" t="s">
        <v>1786</v>
      </c>
      <c r="ASI11" s="26">
        <v>3524</v>
      </c>
      <c r="ASJ11" s="99">
        <v>41494</v>
      </c>
      <c r="ASK11" s="26">
        <v>3524</v>
      </c>
      <c r="ASL11" s="15">
        <f t="shared" si="168"/>
        <v>-1000</v>
      </c>
      <c r="ASN11" s="599">
        <v>39699</v>
      </c>
      <c r="ASO11" s="2" t="s">
        <v>46</v>
      </c>
      <c r="ASP11" s="13">
        <v>1545</v>
      </c>
      <c r="ASS11" s="15">
        <f t="shared" si="169"/>
        <v>6938</v>
      </c>
      <c r="ASU11" s="384">
        <v>41500</v>
      </c>
      <c r="ASV11" s="23" t="s">
        <v>1930</v>
      </c>
      <c r="ASW11" s="22">
        <v>358</v>
      </c>
      <c r="ASX11" s="99">
        <v>41501</v>
      </c>
      <c r="ASY11" s="26">
        <v>358</v>
      </c>
      <c r="ASZ11" s="15">
        <f t="shared" si="170"/>
        <v>0</v>
      </c>
      <c r="ATB11" s="433"/>
      <c r="ATC11" s="23"/>
      <c r="ATD11" s="22"/>
      <c r="ATE11" s="535"/>
      <c r="ATF11" s="26"/>
      <c r="ATG11" s="15">
        <f t="shared" si="171"/>
        <v>0</v>
      </c>
      <c r="ATI11" s="315"/>
      <c r="ATJ11" s="23"/>
      <c r="ATK11" s="22"/>
      <c r="ATL11" s="315"/>
      <c r="ATM11" s="26"/>
      <c r="ATN11" s="15">
        <f t="shared" si="172"/>
        <v>0</v>
      </c>
      <c r="ATP11" s="5">
        <v>41506</v>
      </c>
      <c r="ATQ11" s="2" t="s">
        <v>1621</v>
      </c>
      <c r="ATR11" s="13">
        <v>3358</v>
      </c>
      <c r="ATS11" s="5">
        <v>41506</v>
      </c>
      <c r="ATT11" s="14">
        <v>3358</v>
      </c>
      <c r="ATU11" s="15">
        <f t="shared" si="173"/>
        <v>0</v>
      </c>
      <c r="ATW11" s="315">
        <v>41489</v>
      </c>
      <c r="ATX11" s="23" t="s">
        <v>1712</v>
      </c>
      <c r="ATY11" s="22">
        <v>2519</v>
      </c>
      <c r="ATZ11" s="315">
        <v>41489</v>
      </c>
      <c r="AUA11" s="26">
        <v>2519</v>
      </c>
      <c r="AUB11" s="15">
        <f t="shared" si="174"/>
        <v>157.5</v>
      </c>
      <c r="AUD11" s="315"/>
      <c r="AUE11" s="23"/>
      <c r="AUF11" s="22"/>
      <c r="AUG11" s="315"/>
      <c r="AUH11" s="26"/>
      <c r="AUI11" s="15">
        <f t="shared" si="175"/>
        <v>0</v>
      </c>
      <c r="AUK11" s="826"/>
      <c r="AUL11" s="682"/>
      <c r="AUM11" s="657"/>
      <c r="AUN11" s="826"/>
      <c r="AUO11" s="658"/>
      <c r="AUP11" s="787">
        <f t="shared" si="176"/>
        <v>0</v>
      </c>
      <c r="AUR11" s="5"/>
      <c r="AUS11" s="107"/>
      <c r="AUT11" s="13"/>
      <c r="AUU11" s="5"/>
      <c r="AUV11" s="14"/>
      <c r="AUW11" s="39">
        <f t="shared" si="177"/>
        <v>-100</v>
      </c>
      <c r="AUY11" s="99">
        <v>41509</v>
      </c>
      <c r="AUZ11" s="23" t="s">
        <v>1999</v>
      </c>
      <c r="AVA11" s="296">
        <v>2899</v>
      </c>
      <c r="AVB11" s="99">
        <v>41510</v>
      </c>
      <c r="AVC11" s="26">
        <v>2899</v>
      </c>
      <c r="AVD11" s="39">
        <f t="shared" si="178"/>
        <v>1184.5</v>
      </c>
      <c r="AVF11" s="99"/>
      <c r="AVG11" s="23"/>
      <c r="AVH11" s="296"/>
      <c r="AVI11" s="99"/>
      <c r="AVJ11" s="26"/>
      <c r="AVK11" s="39">
        <f t="shared" si="179"/>
        <v>0</v>
      </c>
      <c r="AVM11" s="99"/>
      <c r="AVN11" s="23"/>
      <c r="AVO11" s="296"/>
      <c r="AVP11" s="99"/>
      <c r="AVQ11" s="26"/>
      <c r="AVR11" s="39">
        <f t="shared" si="180"/>
        <v>0</v>
      </c>
      <c r="AVT11" s="99"/>
      <c r="AVU11" s="23"/>
      <c r="AVV11" s="296"/>
      <c r="AVW11" s="99"/>
      <c r="AVX11" s="26"/>
      <c r="AVY11" s="39">
        <f t="shared" si="181"/>
        <v>0</v>
      </c>
      <c r="AWA11" s="99"/>
      <c r="AWB11" s="23"/>
      <c r="AWC11" s="296"/>
      <c r="AWD11" s="681"/>
      <c r="AWE11" s="26"/>
      <c r="AWF11" s="39">
        <f t="shared" si="182"/>
        <v>0</v>
      </c>
      <c r="AWH11" s="2"/>
      <c r="AWI11" s="2"/>
      <c r="AWJ11" s="13"/>
      <c r="AWK11" s="5"/>
      <c r="AWL11" s="14"/>
      <c r="AWM11" s="15">
        <f t="shared" si="183"/>
        <v>0</v>
      </c>
      <c r="AWO11" s="2"/>
      <c r="AWP11" s="2"/>
      <c r="AWQ11" s="13"/>
      <c r="AWR11" s="241"/>
      <c r="AWS11" s="14"/>
      <c r="AWT11" s="15">
        <f t="shared" si="184"/>
        <v>7051.5</v>
      </c>
      <c r="AWV11" s="682"/>
      <c r="AWW11" s="682"/>
      <c r="AWX11" s="842"/>
      <c r="AWY11" s="708"/>
      <c r="AWZ11" s="658"/>
      <c r="AXA11" s="787">
        <f t="shared" si="185"/>
        <v>0</v>
      </c>
      <c r="AXC11" s="23"/>
      <c r="AXD11" s="23"/>
      <c r="AXE11" s="296"/>
      <c r="AXF11" s="99"/>
      <c r="AXG11" s="26"/>
      <c r="AXH11" s="39">
        <f t="shared" si="186"/>
        <v>0</v>
      </c>
    </row>
    <row r="12" spans="1:1309" x14ac:dyDescent="0.25">
      <c r="A12" s="5"/>
      <c r="B12" s="2"/>
      <c r="C12" s="13"/>
      <c r="D12" s="5"/>
      <c r="E12" s="14"/>
      <c r="F12" s="15">
        <f t="shared" si="0"/>
        <v>6630</v>
      </c>
      <c r="H12" s="99"/>
      <c r="I12" s="23"/>
      <c r="J12" s="22"/>
      <c r="K12" s="99"/>
      <c r="L12" s="26"/>
      <c r="M12" s="39">
        <f t="shared" si="1"/>
        <v>2048</v>
      </c>
      <c r="O12" s="99"/>
      <c r="P12" s="23"/>
      <c r="Q12" s="22"/>
      <c r="R12" s="99"/>
      <c r="S12" s="26"/>
      <c r="T12" s="39">
        <f t="shared" si="2"/>
        <v>0</v>
      </c>
      <c r="V12" s="99"/>
      <c r="W12" s="23"/>
      <c r="X12" s="22"/>
      <c r="Y12" s="49"/>
      <c r="Z12" s="51"/>
      <c r="AA12" s="39">
        <f t="shared" si="3"/>
        <v>0</v>
      </c>
      <c r="AC12" s="99"/>
      <c r="AD12" s="23"/>
      <c r="AE12" s="22"/>
      <c r="AF12" s="49"/>
      <c r="AG12" s="51"/>
      <c r="AH12" s="39">
        <f t="shared" si="4"/>
        <v>0</v>
      </c>
      <c r="AJ12" s="99"/>
      <c r="AK12" s="23"/>
      <c r="AL12" s="22"/>
      <c r="AM12" s="49"/>
      <c r="AN12" s="51"/>
      <c r="AO12" s="39">
        <f t="shared" si="5"/>
        <v>0</v>
      </c>
      <c r="AQ12" s="439">
        <v>41494</v>
      </c>
      <c r="AR12" s="31" t="s">
        <v>1810</v>
      </c>
      <c r="AS12" s="26">
        <v>280</v>
      </c>
      <c r="AT12" s="28">
        <v>41494</v>
      </c>
      <c r="AU12" s="14">
        <v>280</v>
      </c>
      <c r="AV12" s="15">
        <f t="shared" si="6"/>
        <v>7539</v>
      </c>
      <c r="AX12" s="5"/>
      <c r="AY12" s="31"/>
      <c r="AZ12" s="26"/>
      <c r="BA12" s="64"/>
      <c r="BB12" s="14"/>
      <c r="BC12" s="15">
        <f t="shared" si="7"/>
        <v>1967</v>
      </c>
      <c r="BE12" s="5"/>
      <c r="BF12" s="31"/>
      <c r="BG12" s="26"/>
      <c r="BH12" s="28"/>
      <c r="BI12" s="14"/>
      <c r="BJ12" s="15">
        <f t="shared" si="8"/>
        <v>0</v>
      </c>
      <c r="BL12" s="419">
        <v>39863</v>
      </c>
      <c r="BM12" s="2" t="s">
        <v>184</v>
      </c>
      <c r="BN12" s="13">
        <v>2701.5</v>
      </c>
      <c r="BO12" s="5">
        <v>39876</v>
      </c>
      <c r="BP12" s="14">
        <v>2701.5</v>
      </c>
      <c r="BQ12" s="15">
        <f t="shared" si="9"/>
        <v>11854.6</v>
      </c>
      <c r="BS12" s="439">
        <v>39776</v>
      </c>
      <c r="BT12" s="2" t="s">
        <v>78</v>
      </c>
      <c r="BU12" s="13">
        <v>6487</v>
      </c>
      <c r="BV12" s="5"/>
      <c r="BW12" s="14"/>
      <c r="BX12" s="15">
        <f t="shared" si="10"/>
        <v>18830.04</v>
      </c>
      <c r="BZ12" s="99"/>
      <c r="CA12" s="23"/>
      <c r="CB12" s="22"/>
      <c r="CC12" s="99"/>
      <c r="CD12" s="26"/>
      <c r="CE12" s="15">
        <f t="shared" si="11"/>
        <v>0</v>
      </c>
      <c r="CG12" s="437"/>
      <c r="CH12" s="216"/>
      <c r="CI12" s="22"/>
      <c r="CJ12" s="49"/>
      <c r="CK12" s="26"/>
      <c r="CL12" s="15">
        <f t="shared" si="12"/>
        <v>7560</v>
      </c>
      <c r="CN12" s="30">
        <v>41481</v>
      </c>
      <c r="CO12" s="685" t="s">
        <v>815</v>
      </c>
      <c r="CP12" s="13">
        <v>21804</v>
      </c>
      <c r="CQ12" s="366">
        <v>41494</v>
      </c>
      <c r="CR12" s="26">
        <v>21804</v>
      </c>
      <c r="CS12" s="15">
        <f t="shared" si="187"/>
        <v>0</v>
      </c>
      <c r="CU12" s="99"/>
      <c r="CV12" s="23"/>
      <c r="CW12" s="22"/>
      <c r="CX12" s="654"/>
      <c r="CY12" s="26"/>
      <c r="CZ12" s="15">
        <f t="shared" si="14"/>
        <v>110</v>
      </c>
      <c r="DB12" s="99"/>
      <c r="DC12" s="23"/>
      <c r="DD12" s="38"/>
      <c r="DE12" s="49"/>
      <c r="DF12" s="38"/>
      <c r="DG12" s="15">
        <f t="shared" si="188"/>
        <v>411</v>
      </c>
      <c r="DI12" s="709">
        <v>41490</v>
      </c>
      <c r="DJ12" s="225" t="s">
        <v>1747</v>
      </c>
      <c r="DK12" s="133">
        <v>972</v>
      </c>
      <c r="DL12" s="49">
        <v>41491</v>
      </c>
      <c r="DM12" s="38">
        <v>972</v>
      </c>
      <c r="DN12" s="15">
        <f t="shared" si="189"/>
        <v>0</v>
      </c>
      <c r="DP12" s="709"/>
      <c r="DQ12" s="225"/>
      <c r="DR12" s="133"/>
      <c r="DS12" s="49"/>
      <c r="DT12" s="38"/>
      <c r="DU12" s="15">
        <f t="shared" si="190"/>
        <v>4321.5</v>
      </c>
      <c r="DW12" s="869"/>
      <c r="DX12" s="870"/>
      <c r="DY12" s="874"/>
      <c r="DZ12" s="758"/>
      <c r="EA12" s="873"/>
      <c r="EB12" s="868">
        <f t="shared" si="191"/>
        <v>0</v>
      </c>
      <c r="ED12" s="708">
        <v>41502</v>
      </c>
      <c r="EE12" s="682" t="s">
        <v>1491</v>
      </c>
      <c r="EF12" s="657">
        <v>3330</v>
      </c>
      <c r="EG12" s="708">
        <v>41503</v>
      </c>
      <c r="EH12" s="658">
        <v>3330</v>
      </c>
      <c r="EI12" s="787">
        <f t="shared" si="192"/>
        <v>0</v>
      </c>
      <c r="EK12" s="709"/>
      <c r="EL12" s="225"/>
      <c r="EM12" s="133"/>
      <c r="EN12" s="49"/>
      <c r="EO12" s="38"/>
      <c r="EP12" s="15">
        <f t="shared" si="193"/>
        <v>0</v>
      </c>
      <c r="ER12" s="99"/>
      <c r="ES12" s="98"/>
      <c r="ET12" s="26"/>
      <c r="EU12" s="49"/>
      <c r="EV12" s="38"/>
      <c r="EW12" s="15">
        <f t="shared" si="194"/>
        <v>0</v>
      </c>
      <c r="EY12" s="5"/>
      <c r="EZ12" s="2"/>
      <c r="FA12" s="13"/>
      <c r="FB12" s="64"/>
      <c r="FC12" s="20"/>
      <c r="FD12" s="15">
        <f t="shared" si="22"/>
        <v>0</v>
      </c>
      <c r="FF12" s="708"/>
      <c r="FG12" s="682"/>
      <c r="FH12" s="657"/>
      <c r="FI12" s="713"/>
      <c r="FJ12" s="819"/>
      <c r="FK12" s="787">
        <f t="shared" si="23"/>
        <v>0</v>
      </c>
      <c r="FM12" s="5">
        <v>41488</v>
      </c>
      <c r="FN12" s="2" t="s">
        <v>1704</v>
      </c>
      <c r="FO12" s="13">
        <v>2368.6</v>
      </c>
      <c r="FP12" s="28">
        <v>41496</v>
      </c>
      <c r="FQ12" s="14">
        <v>2368.6</v>
      </c>
      <c r="FR12" s="15">
        <f t="shared" si="24"/>
        <v>300</v>
      </c>
      <c r="FT12" s="99"/>
      <c r="FU12" s="23"/>
      <c r="FV12" s="22"/>
      <c r="FW12" s="99"/>
      <c r="FX12" s="26"/>
      <c r="FY12" s="39">
        <f t="shared" si="25"/>
        <v>0</v>
      </c>
      <c r="GA12" s="5"/>
      <c r="GB12" s="2"/>
      <c r="GC12" s="13"/>
      <c r="GD12" s="5"/>
      <c r="GE12" s="14"/>
      <c r="GF12" s="15">
        <f t="shared" si="26"/>
        <v>0</v>
      </c>
      <c r="GH12" s="5"/>
      <c r="GI12" s="2"/>
      <c r="GJ12" s="13"/>
      <c r="GK12" s="5"/>
      <c r="GL12" s="14"/>
      <c r="GM12" s="15">
        <f t="shared" si="27"/>
        <v>0</v>
      </c>
      <c r="GO12" s="5"/>
      <c r="GP12" s="2"/>
      <c r="GQ12" s="13"/>
      <c r="GR12" s="5"/>
      <c r="GS12" s="14"/>
      <c r="GT12" s="15">
        <f t="shared" si="28"/>
        <v>0</v>
      </c>
      <c r="GV12" s="5"/>
      <c r="GW12" s="2"/>
      <c r="GX12" s="13"/>
      <c r="GY12" s="5"/>
      <c r="GZ12" s="14"/>
      <c r="HA12" s="15">
        <f t="shared" si="29"/>
        <v>0</v>
      </c>
      <c r="HC12" s="5">
        <v>41504</v>
      </c>
      <c r="HD12" s="319" t="s">
        <v>1550</v>
      </c>
      <c r="HE12" s="13">
        <v>1470</v>
      </c>
      <c r="HF12" s="5">
        <v>41504</v>
      </c>
      <c r="HG12" s="14">
        <v>1470</v>
      </c>
      <c r="HH12" s="15">
        <f t="shared" si="30"/>
        <v>0</v>
      </c>
      <c r="HJ12" s="5"/>
      <c r="HK12" s="2"/>
      <c r="HL12" s="13"/>
      <c r="HM12" s="5"/>
      <c r="HN12" s="14"/>
      <c r="HO12" s="15">
        <f t="shared" si="31"/>
        <v>5020</v>
      </c>
      <c r="HQ12" s="5"/>
      <c r="HR12" s="2"/>
      <c r="HS12" s="13"/>
      <c r="HT12" s="5"/>
      <c r="HU12" s="14"/>
      <c r="HV12" s="15">
        <f t="shared" si="32"/>
        <v>0</v>
      </c>
      <c r="HX12" s="99"/>
      <c r="HY12" s="23"/>
      <c r="HZ12" s="22"/>
      <c r="IA12" s="99"/>
      <c r="IB12" s="26"/>
      <c r="IC12" s="39">
        <f t="shared" si="33"/>
        <v>855.5</v>
      </c>
      <c r="IE12" s="709"/>
      <c r="IF12" s="62"/>
      <c r="IG12" s="22"/>
      <c r="IH12" s="99"/>
      <c r="II12" s="26"/>
      <c r="IJ12" s="15">
        <f t="shared" si="34"/>
        <v>0</v>
      </c>
      <c r="IL12" s="709"/>
      <c r="IM12" s="23"/>
      <c r="IN12" s="22"/>
      <c r="IO12" s="99"/>
      <c r="IP12" s="26"/>
      <c r="IQ12" s="15">
        <f t="shared" si="35"/>
        <v>0</v>
      </c>
      <c r="IS12" s="709">
        <v>41493</v>
      </c>
      <c r="IT12" s="98" t="s">
        <v>1788</v>
      </c>
      <c r="IU12" s="22">
        <v>3867.5</v>
      </c>
      <c r="IV12" s="99">
        <v>41494</v>
      </c>
      <c r="IW12" s="26">
        <v>3867.5</v>
      </c>
      <c r="IX12" s="15">
        <f t="shared" si="36"/>
        <v>0</v>
      </c>
      <c r="IZ12" s="64">
        <v>41509</v>
      </c>
      <c r="JA12" s="2" t="s">
        <v>1991</v>
      </c>
      <c r="JB12" s="13">
        <v>1404</v>
      </c>
      <c r="JC12" s="5">
        <v>41509</v>
      </c>
      <c r="JD12" s="14">
        <v>1404</v>
      </c>
      <c r="JE12" s="15">
        <f t="shared" si="37"/>
        <v>0</v>
      </c>
      <c r="JG12" s="713">
        <v>41501</v>
      </c>
      <c r="JH12" s="682" t="s">
        <v>1947</v>
      </c>
      <c r="JI12" s="657">
        <v>3237</v>
      </c>
      <c r="JJ12" s="708">
        <v>41502</v>
      </c>
      <c r="JK12" s="658">
        <v>3237</v>
      </c>
      <c r="JL12" s="787">
        <f t="shared" si="38"/>
        <v>0</v>
      </c>
      <c r="JN12" s="49"/>
      <c r="JO12" s="23"/>
      <c r="JP12" s="22"/>
      <c r="JQ12" s="99"/>
      <c r="JR12" s="26"/>
      <c r="JS12" s="39">
        <f t="shared" si="39"/>
        <v>0</v>
      </c>
      <c r="JU12" s="5">
        <v>41506</v>
      </c>
      <c r="JV12" s="2" t="s">
        <v>1612</v>
      </c>
      <c r="JW12" s="13">
        <v>8569</v>
      </c>
      <c r="JX12" s="5">
        <v>41506</v>
      </c>
      <c r="JY12" s="14">
        <v>8569</v>
      </c>
      <c r="JZ12" s="15">
        <f t="shared" si="40"/>
        <v>0</v>
      </c>
      <c r="KB12" s="49"/>
      <c r="KC12" s="23"/>
      <c r="KD12" s="22"/>
      <c r="KE12" s="99"/>
      <c r="KF12" s="26"/>
      <c r="KG12" s="39">
        <f t="shared" si="41"/>
        <v>0</v>
      </c>
      <c r="KI12" s="49"/>
      <c r="KJ12" s="23"/>
      <c r="KK12" s="22"/>
      <c r="KL12" s="99"/>
      <c r="KM12" s="26"/>
      <c r="KN12" s="39">
        <f t="shared" si="42"/>
        <v>0</v>
      </c>
      <c r="KP12" s="64"/>
      <c r="KQ12" s="2"/>
      <c r="KR12" s="13"/>
      <c r="KS12" s="5"/>
      <c r="KT12" s="14"/>
      <c r="KU12" s="15">
        <f t="shared" si="43"/>
        <v>0</v>
      </c>
      <c r="KW12" s="64"/>
      <c r="KX12" s="2"/>
      <c r="KY12" s="13"/>
      <c r="KZ12" s="5"/>
      <c r="LA12" s="14"/>
      <c r="LB12" s="15">
        <f t="shared" si="44"/>
        <v>0</v>
      </c>
      <c r="LD12" s="28">
        <v>41493</v>
      </c>
      <c r="LE12" s="2" t="s">
        <v>1782</v>
      </c>
      <c r="LF12" s="13">
        <v>925</v>
      </c>
      <c r="LG12" s="5">
        <v>41493</v>
      </c>
      <c r="LH12" s="14">
        <v>925</v>
      </c>
      <c r="LI12" s="15">
        <f t="shared" si="45"/>
        <v>0</v>
      </c>
      <c r="LK12" s="314"/>
      <c r="LL12" s="99"/>
      <c r="LM12" s="22"/>
      <c r="LN12" s="99"/>
      <c r="LO12" s="26"/>
      <c r="LP12" s="15">
        <f t="shared" si="46"/>
        <v>0</v>
      </c>
      <c r="LR12" s="315"/>
      <c r="LS12" s="99"/>
      <c r="LT12" s="22"/>
      <c r="LU12" s="99"/>
      <c r="LV12" s="26"/>
      <c r="LW12" s="39">
        <f t="shared" si="47"/>
        <v>0</v>
      </c>
      <c r="LY12" s="526"/>
      <c r="LZ12" s="2"/>
      <c r="MA12" s="13"/>
      <c r="MB12" s="5"/>
      <c r="MC12" s="14"/>
      <c r="MD12" s="15">
        <f t="shared" si="48"/>
        <v>22352.5</v>
      </c>
      <c r="MF12" s="5"/>
      <c r="MG12" s="240"/>
      <c r="MH12" s="26"/>
      <c r="MI12" s="327"/>
      <c r="MJ12" s="26"/>
      <c r="MK12" s="39">
        <f t="shared" si="49"/>
        <v>0</v>
      </c>
      <c r="MM12" s="5"/>
      <c r="MN12" s="240"/>
      <c r="MO12" s="26"/>
      <c r="MP12" s="327"/>
      <c r="MQ12" s="26"/>
      <c r="MR12" s="39">
        <f t="shared" si="50"/>
        <v>0</v>
      </c>
      <c r="MT12" s="5"/>
      <c r="MU12" s="240"/>
      <c r="MV12" s="26"/>
      <c r="MW12" s="327"/>
      <c r="MX12" s="26"/>
      <c r="MY12" s="39">
        <f t="shared" si="51"/>
        <v>0</v>
      </c>
      <c r="NA12" s="28"/>
      <c r="NB12" s="2"/>
      <c r="NC12" s="13"/>
      <c r="ND12" s="5"/>
      <c r="NE12" s="14"/>
      <c r="NF12" s="15">
        <f t="shared" si="52"/>
        <v>0</v>
      </c>
      <c r="NH12" s="28"/>
      <c r="NI12" s="2"/>
      <c r="NJ12" s="13"/>
      <c r="NK12" s="5"/>
      <c r="NL12" s="14"/>
      <c r="NM12" s="15">
        <f t="shared" si="53"/>
        <v>0</v>
      </c>
      <c r="NO12" s="28"/>
      <c r="NP12" s="2"/>
      <c r="NQ12" s="13"/>
      <c r="NR12" s="5"/>
      <c r="NS12" s="14"/>
      <c r="NT12" s="15">
        <f t="shared" si="54"/>
        <v>0</v>
      </c>
      <c r="NV12" s="709"/>
      <c r="NW12" s="23"/>
      <c r="NX12" s="22"/>
      <c r="NY12" s="99"/>
      <c r="NZ12" s="26"/>
      <c r="OA12" s="39">
        <f t="shared" si="55"/>
        <v>0</v>
      </c>
      <c r="OC12" s="28">
        <v>41497</v>
      </c>
      <c r="OD12" s="2" t="s">
        <v>1857</v>
      </c>
      <c r="OE12" s="13">
        <v>3253</v>
      </c>
      <c r="OF12" s="5">
        <v>41497</v>
      </c>
      <c r="OG12" s="14">
        <v>3253</v>
      </c>
      <c r="OH12" s="15">
        <f t="shared" si="56"/>
        <v>8140</v>
      </c>
      <c r="OJ12" s="788"/>
      <c r="OK12" s="682"/>
      <c r="OL12" s="657"/>
      <c r="OM12" s="708"/>
      <c r="ON12" s="658"/>
      <c r="OO12" s="787">
        <f t="shared" si="57"/>
        <v>0</v>
      </c>
      <c r="OQ12" s="709"/>
      <c r="OR12" s="23"/>
      <c r="OS12" s="22"/>
      <c r="OT12" s="99"/>
      <c r="OU12" s="26"/>
      <c r="OV12" s="39">
        <f t="shared" si="58"/>
        <v>0</v>
      </c>
      <c r="OX12" s="5">
        <v>41476</v>
      </c>
      <c r="OY12" s="2" t="s">
        <v>803</v>
      </c>
      <c r="OZ12" s="13">
        <v>563</v>
      </c>
      <c r="PA12" s="5">
        <v>41501</v>
      </c>
      <c r="PB12" s="14">
        <v>563</v>
      </c>
      <c r="PC12" s="15">
        <f t="shared" si="59"/>
        <v>1433.5</v>
      </c>
      <c r="PE12" s="28"/>
      <c r="PF12" s="2"/>
      <c r="PG12" s="13"/>
      <c r="PH12" s="5"/>
      <c r="PI12" s="14"/>
      <c r="PJ12" s="15">
        <f t="shared" si="60"/>
        <v>0</v>
      </c>
      <c r="PL12" s="28"/>
      <c r="PM12" s="2"/>
      <c r="PN12" s="13"/>
      <c r="PO12" s="5"/>
      <c r="PP12" s="14"/>
      <c r="PQ12" s="15">
        <f t="shared" si="61"/>
        <v>0</v>
      </c>
      <c r="PS12" s="28"/>
      <c r="PT12" s="2"/>
      <c r="PU12" s="13"/>
      <c r="PV12" s="241"/>
      <c r="PW12" s="242"/>
      <c r="PX12" s="15">
        <f t="shared" si="62"/>
        <v>0</v>
      </c>
      <c r="PZ12" s="28"/>
      <c r="QA12" s="2"/>
      <c r="QB12" s="13"/>
      <c r="QC12" s="5"/>
      <c r="QD12" s="14"/>
      <c r="QE12" s="15">
        <f t="shared" si="63"/>
        <v>1314</v>
      </c>
      <c r="QG12" s="1"/>
      <c r="QH12" s="31"/>
      <c r="QI12" s="26"/>
      <c r="QJ12" s="5"/>
      <c r="QK12" s="14"/>
      <c r="QL12" s="15">
        <f t="shared" si="64"/>
        <v>2721.6</v>
      </c>
      <c r="QN12" s="1"/>
      <c r="QO12" s="31"/>
      <c r="QP12" s="26"/>
      <c r="QQ12" s="5"/>
      <c r="QR12" s="14"/>
      <c r="QS12" s="15">
        <f t="shared" si="65"/>
        <v>1432</v>
      </c>
      <c r="QU12" s="1"/>
      <c r="QV12" s="31"/>
      <c r="QW12" s="26"/>
      <c r="QX12" s="5"/>
      <c r="QY12" s="14"/>
      <c r="QZ12" s="15">
        <f t="shared" si="66"/>
        <v>0</v>
      </c>
      <c r="RB12" s="816"/>
      <c r="RC12" s="799"/>
      <c r="RD12" s="658"/>
      <c r="RE12" s="708"/>
      <c r="RF12" s="658"/>
      <c r="RG12" s="787">
        <f t="shared" si="67"/>
        <v>0</v>
      </c>
      <c r="RI12" s="5"/>
      <c r="RJ12" s="2"/>
      <c r="RK12" s="13"/>
      <c r="RL12" s="5"/>
      <c r="RM12" s="14"/>
      <c r="RN12" s="15">
        <f t="shared" si="68"/>
        <v>0</v>
      </c>
      <c r="RP12" s="2"/>
      <c r="RQ12" s="2"/>
      <c r="RR12" s="13"/>
      <c r="RS12" s="5"/>
      <c r="RT12" s="14"/>
      <c r="RU12" s="15">
        <f t="shared" si="69"/>
        <v>1278</v>
      </c>
      <c r="RW12" s="23"/>
      <c r="RX12" s="23"/>
      <c r="RY12" s="22"/>
      <c r="RZ12" s="99"/>
      <c r="SA12" s="26"/>
      <c r="SB12" s="39">
        <f t="shared" si="70"/>
        <v>0</v>
      </c>
      <c r="SD12" s="23"/>
      <c r="SE12" s="2"/>
      <c r="SF12" s="13"/>
      <c r="SG12" s="5"/>
      <c r="SH12" s="14"/>
      <c r="SI12" s="15">
        <f t="shared" si="71"/>
        <v>0</v>
      </c>
      <c r="SK12" s="99"/>
      <c r="SL12" s="23"/>
      <c r="SM12" s="22"/>
      <c r="SN12" s="99"/>
      <c r="SO12" s="26"/>
      <c r="SP12" s="39">
        <f t="shared" si="72"/>
        <v>0</v>
      </c>
      <c r="SR12" s="2"/>
      <c r="SS12" s="2"/>
      <c r="ST12" s="13"/>
      <c r="SU12" s="5"/>
      <c r="SV12" s="14"/>
      <c r="SW12" s="15">
        <f t="shared" si="73"/>
        <v>14527.66</v>
      </c>
      <c r="SY12" s="315">
        <v>41492</v>
      </c>
      <c r="SZ12" s="68" t="s">
        <v>1774</v>
      </c>
      <c r="TA12" s="26">
        <v>500</v>
      </c>
      <c r="TB12" s="314">
        <v>41492</v>
      </c>
      <c r="TC12" s="14">
        <v>500</v>
      </c>
      <c r="TD12" s="15">
        <f t="shared" si="74"/>
        <v>112.5</v>
      </c>
      <c r="TF12" s="315">
        <v>41508</v>
      </c>
      <c r="TG12" s="68" t="s">
        <v>1956</v>
      </c>
      <c r="TH12" s="26">
        <v>2340</v>
      </c>
      <c r="TI12" s="315">
        <v>41508</v>
      </c>
      <c r="TJ12" s="26">
        <v>2340</v>
      </c>
      <c r="TK12" s="39">
        <f t="shared" si="75"/>
        <v>7657</v>
      </c>
      <c r="TM12" s="826"/>
      <c r="TN12" s="807"/>
      <c r="TO12" s="658"/>
      <c r="TP12" s="826"/>
      <c r="TQ12" s="658"/>
      <c r="TR12" s="787">
        <f t="shared" si="76"/>
        <v>0</v>
      </c>
      <c r="TT12" s="315"/>
      <c r="TU12" s="68"/>
      <c r="TV12" s="26"/>
      <c r="TW12" s="315"/>
      <c r="TX12" s="26"/>
      <c r="TY12" s="39">
        <f t="shared" si="77"/>
        <v>0</v>
      </c>
      <c r="UA12" s="315"/>
      <c r="UB12" s="68"/>
      <c r="UC12" s="26"/>
      <c r="UD12" s="315"/>
      <c r="UE12" s="26"/>
      <c r="UF12" s="39">
        <f t="shared" si="78"/>
        <v>0</v>
      </c>
      <c r="UH12" s="437"/>
      <c r="UI12" s="68"/>
      <c r="UJ12" s="26"/>
      <c r="UK12" s="5"/>
      <c r="UL12" s="14"/>
      <c r="UM12" s="15">
        <f t="shared" si="79"/>
        <v>0</v>
      </c>
      <c r="UO12" s="99"/>
      <c r="UP12" s="68"/>
      <c r="UQ12" s="26"/>
      <c r="UR12" s="49"/>
      <c r="US12" s="51"/>
      <c r="UT12" s="15">
        <f t="shared" si="80"/>
        <v>1712</v>
      </c>
      <c r="UV12" s="5">
        <v>41508</v>
      </c>
      <c r="UW12" s="2" t="s">
        <v>1979</v>
      </c>
      <c r="UX12" s="13">
        <v>214</v>
      </c>
      <c r="UY12" s="49">
        <v>41508</v>
      </c>
      <c r="UZ12" s="51">
        <v>214</v>
      </c>
      <c r="VA12" s="15">
        <f t="shared" si="81"/>
        <v>6404</v>
      </c>
      <c r="VC12" s="5"/>
      <c r="VD12" s="31"/>
      <c r="VE12" s="26"/>
      <c r="VF12" s="49"/>
      <c r="VG12" s="51"/>
      <c r="VH12" s="15">
        <f t="shared" si="82"/>
        <v>0</v>
      </c>
      <c r="VJ12" s="99"/>
      <c r="VK12" s="31"/>
      <c r="VL12" s="26"/>
      <c r="VM12" s="49"/>
      <c r="VN12" s="51"/>
      <c r="VO12" s="39">
        <f t="shared" si="83"/>
        <v>0</v>
      </c>
      <c r="VQ12" s="708"/>
      <c r="VR12" s="799"/>
      <c r="VS12" s="658"/>
      <c r="VT12" s="713"/>
      <c r="VU12" s="808"/>
      <c r="VV12" s="787">
        <f t="shared" si="84"/>
        <v>0</v>
      </c>
      <c r="VX12" s="99"/>
      <c r="VY12" s="31"/>
      <c r="VZ12" s="26"/>
      <c r="WA12" s="49"/>
      <c r="WB12" s="51"/>
      <c r="WC12" s="15">
        <f t="shared" si="85"/>
        <v>0</v>
      </c>
      <c r="WE12" s="99"/>
      <c r="WF12" s="31"/>
      <c r="WG12" s="26"/>
      <c r="WH12" s="49"/>
      <c r="WI12" s="51"/>
      <c r="WJ12" s="39">
        <f t="shared" si="86"/>
        <v>3633</v>
      </c>
      <c r="WL12" s="99"/>
      <c r="WM12" s="31"/>
      <c r="WN12" s="26"/>
      <c r="WO12" s="49"/>
      <c r="WP12" s="51"/>
      <c r="WQ12" s="15">
        <f t="shared" si="87"/>
        <v>0</v>
      </c>
      <c r="WS12" s="5"/>
      <c r="WT12" s="101"/>
      <c r="WU12" s="13"/>
      <c r="WV12" s="5"/>
      <c r="WW12" s="14"/>
      <c r="WX12" s="15">
        <f t="shared" si="88"/>
        <v>2227</v>
      </c>
      <c r="WZ12" s="632">
        <v>39945</v>
      </c>
      <c r="XA12" s="636" t="s">
        <v>268</v>
      </c>
      <c r="XB12" s="634">
        <v>6588.5</v>
      </c>
      <c r="XC12" s="635">
        <v>39979</v>
      </c>
      <c r="XD12" s="634"/>
      <c r="XE12" s="39">
        <f t="shared" si="89"/>
        <v>22956.84</v>
      </c>
      <c r="XG12" s="5">
        <v>41502</v>
      </c>
      <c r="XH12" s="2" t="s">
        <v>1487</v>
      </c>
      <c r="XI12" s="13">
        <v>3243</v>
      </c>
      <c r="XJ12" s="5">
        <v>41502</v>
      </c>
      <c r="XK12" s="14">
        <v>3243</v>
      </c>
      <c r="XL12" s="15">
        <f t="shared" si="90"/>
        <v>3092.5</v>
      </c>
      <c r="XN12" s="439"/>
      <c r="XO12" s="101"/>
      <c r="XP12" s="13"/>
      <c r="XQ12" s="99"/>
      <c r="XR12" s="14"/>
      <c r="XS12" s="15">
        <f t="shared" si="91"/>
        <v>0</v>
      </c>
      <c r="XU12" s="437"/>
      <c r="XV12" s="216"/>
      <c r="XW12" s="22"/>
      <c r="XX12" s="99"/>
      <c r="XY12" s="26"/>
      <c r="XZ12" s="39">
        <f t="shared" si="92"/>
        <v>0</v>
      </c>
      <c r="YB12" s="314"/>
      <c r="YC12" s="107"/>
      <c r="YD12" s="13"/>
      <c r="YE12" s="5"/>
      <c r="YF12" s="72"/>
      <c r="YG12" s="15">
        <f t="shared" si="93"/>
        <v>3973</v>
      </c>
      <c r="YI12" s="826"/>
      <c r="YJ12" s="793"/>
      <c r="YK12" s="657"/>
      <c r="YL12" s="708"/>
      <c r="YM12" s="792"/>
      <c r="YN12" s="787">
        <f t="shared" si="94"/>
        <v>1928</v>
      </c>
      <c r="YP12" s="5"/>
      <c r="YQ12" s="2"/>
      <c r="YR12" s="13"/>
      <c r="YS12" s="5"/>
      <c r="YT12" s="14"/>
      <c r="YU12" s="15">
        <f t="shared" si="95"/>
        <v>0</v>
      </c>
      <c r="YW12" s="5"/>
      <c r="YX12" s="2"/>
      <c r="YY12" s="13"/>
      <c r="YZ12" s="5"/>
      <c r="ZA12" s="14"/>
      <c r="ZB12" s="15">
        <f t="shared" si="96"/>
        <v>0</v>
      </c>
      <c r="ZD12" s="5"/>
      <c r="ZE12" s="2"/>
      <c r="ZF12" s="13"/>
      <c r="ZG12" s="5"/>
      <c r="ZH12" s="14"/>
      <c r="ZI12" s="15">
        <f t="shared" si="97"/>
        <v>767</v>
      </c>
      <c r="ZK12" s="5"/>
      <c r="ZL12" s="2"/>
      <c r="ZM12" s="13"/>
      <c r="ZN12" s="5"/>
      <c r="ZO12" s="14"/>
      <c r="ZP12" s="15">
        <f t="shared" si="98"/>
        <v>0</v>
      </c>
      <c r="ZR12" s="99"/>
      <c r="ZS12" s="23"/>
      <c r="ZT12" s="22"/>
      <c r="ZU12" s="99"/>
      <c r="ZV12" s="26"/>
      <c r="ZW12" s="39">
        <f t="shared" si="99"/>
        <v>0</v>
      </c>
      <c r="ZY12" s="708"/>
      <c r="ZZ12" s="682"/>
      <c r="AAA12" s="657"/>
      <c r="AAB12" s="708"/>
      <c r="AAC12" s="658"/>
      <c r="AAD12" s="787">
        <f t="shared" si="100"/>
        <v>0</v>
      </c>
      <c r="AAF12" s="5"/>
      <c r="AAG12" s="2"/>
      <c r="AAH12" s="13"/>
      <c r="AAI12" s="5"/>
      <c r="AAJ12" s="14"/>
      <c r="AAK12" s="15">
        <f t="shared" si="101"/>
        <v>0</v>
      </c>
      <c r="AAM12" s="5">
        <v>41491</v>
      </c>
      <c r="AAN12" s="2" t="s">
        <v>1750</v>
      </c>
      <c r="AAO12" s="13">
        <v>3940.5</v>
      </c>
      <c r="AAP12" s="5">
        <v>41491</v>
      </c>
      <c r="AAQ12" s="14">
        <v>3940.5</v>
      </c>
      <c r="AAR12" s="15">
        <f t="shared" si="102"/>
        <v>0</v>
      </c>
      <c r="AAT12" s="314"/>
      <c r="AAU12" s="31"/>
      <c r="AAV12" s="337"/>
      <c r="AAW12" s="533"/>
      <c r="AAX12" s="51"/>
      <c r="AAY12" s="39">
        <f t="shared" si="103"/>
        <v>0</v>
      </c>
      <c r="ABA12" s="315"/>
      <c r="ABB12" s="31"/>
      <c r="ABC12" s="294"/>
      <c r="ABD12" s="534"/>
      <c r="ABE12" s="51"/>
      <c r="ABF12" s="39">
        <f t="shared" si="104"/>
        <v>0</v>
      </c>
      <c r="ABH12" s="5">
        <v>41490</v>
      </c>
      <c r="ABI12" s="33" t="s">
        <v>1729</v>
      </c>
      <c r="ABJ12" s="26">
        <v>1531.5</v>
      </c>
      <c r="ABK12" s="99">
        <v>41490</v>
      </c>
      <c r="ABL12" s="26">
        <v>1531.5</v>
      </c>
      <c r="ABM12" s="15">
        <f t="shared" si="105"/>
        <v>30</v>
      </c>
      <c r="ABO12" s="99"/>
      <c r="ABP12" s="260"/>
      <c r="ABQ12" s="26"/>
      <c r="ABR12" s="99"/>
      <c r="ABS12" s="26"/>
      <c r="ABT12" s="15">
        <f t="shared" si="106"/>
        <v>0</v>
      </c>
      <c r="ABV12" s="5">
        <v>41500</v>
      </c>
      <c r="ABW12" s="31" t="s">
        <v>1656</v>
      </c>
      <c r="ABX12" s="26">
        <v>13393</v>
      </c>
      <c r="ABY12" s="5">
        <v>41507</v>
      </c>
      <c r="ABZ12" s="14">
        <v>13393</v>
      </c>
      <c r="ACA12" s="15">
        <f t="shared" si="107"/>
        <v>0</v>
      </c>
      <c r="ACC12" s="2"/>
      <c r="ACD12" s="2"/>
      <c r="ACE12" s="13"/>
      <c r="ACF12" s="5"/>
      <c r="ACG12" s="14"/>
      <c r="ACH12" s="15">
        <f t="shared" si="108"/>
        <v>0</v>
      </c>
      <c r="ACJ12" s="99">
        <v>41499</v>
      </c>
      <c r="ACK12" s="31" t="s">
        <v>1914</v>
      </c>
      <c r="ACL12" s="26">
        <v>378.5</v>
      </c>
      <c r="ACM12" s="709">
        <v>41499</v>
      </c>
      <c r="ACN12" s="26">
        <v>378.5</v>
      </c>
      <c r="ACO12" s="15">
        <f t="shared" si="109"/>
        <v>160</v>
      </c>
      <c r="ACQ12" s="99"/>
      <c r="ACR12" s="31"/>
      <c r="ACS12" s="26"/>
      <c r="ACT12" s="99"/>
      <c r="ACU12" s="26"/>
      <c r="ACV12" s="15">
        <f t="shared" si="110"/>
        <v>0</v>
      </c>
      <c r="ACX12" s="5"/>
      <c r="ACY12" s="31"/>
      <c r="ACZ12" s="26"/>
      <c r="ADA12" s="5"/>
      <c r="ADB12" s="51"/>
      <c r="ADC12" s="15">
        <f t="shared" si="111"/>
        <v>0</v>
      </c>
      <c r="ADE12" s="99"/>
      <c r="ADF12" s="23"/>
      <c r="ADG12" s="22"/>
      <c r="ADH12" s="49"/>
      <c r="ADI12" s="26"/>
      <c r="ADJ12" s="15">
        <f t="shared" si="112"/>
        <v>0</v>
      </c>
      <c r="ADL12" s="438"/>
      <c r="ADM12" s="23"/>
      <c r="ADN12" s="22"/>
      <c r="ADO12" s="49"/>
      <c r="ADP12" s="26"/>
      <c r="ADQ12" s="15">
        <f t="shared" si="113"/>
        <v>7013</v>
      </c>
      <c r="ADS12" s="99"/>
      <c r="ADT12" s="23"/>
      <c r="ADU12" s="22"/>
      <c r="ADV12" s="99"/>
      <c r="ADW12" s="26"/>
      <c r="ADX12" s="15">
        <f t="shared" si="114"/>
        <v>0</v>
      </c>
      <c r="ADZ12" s="99"/>
      <c r="AEA12" s="23"/>
      <c r="AEB12" s="22"/>
      <c r="AEC12" s="99"/>
      <c r="AED12" s="26"/>
      <c r="AEE12" s="15">
        <f t="shared" si="115"/>
        <v>0</v>
      </c>
      <c r="AEG12" s="339">
        <v>41492</v>
      </c>
      <c r="AEH12" s="23" t="s">
        <v>1768</v>
      </c>
      <c r="AEI12" s="22">
        <v>3455</v>
      </c>
      <c r="AEJ12" s="315">
        <v>41492</v>
      </c>
      <c r="AEK12" s="26">
        <v>3455</v>
      </c>
      <c r="AEL12" s="15">
        <f t="shared" si="116"/>
        <v>102</v>
      </c>
      <c r="AEN12" s="339"/>
      <c r="AEO12" s="23"/>
      <c r="AEP12" s="22"/>
      <c r="AEQ12" s="315"/>
      <c r="AER12" s="26"/>
      <c r="AES12" s="39">
        <f t="shared" si="117"/>
        <v>0</v>
      </c>
      <c r="AEU12" s="99"/>
      <c r="AEV12" s="23"/>
      <c r="AEW12" s="22"/>
      <c r="AEX12" s="99"/>
      <c r="AEY12" s="26"/>
      <c r="AEZ12" s="15">
        <f t="shared" si="118"/>
        <v>0</v>
      </c>
      <c r="AFB12" s="99"/>
      <c r="AFC12" s="23"/>
      <c r="AFD12" s="22"/>
      <c r="AFE12" s="99"/>
      <c r="AFF12" s="26"/>
      <c r="AFG12" s="39">
        <f t="shared" si="119"/>
        <v>0</v>
      </c>
      <c r="AFI12" s="99"/>
      <c r="AFK12" s="770"/>
      <c r="AFL12" s="681"/>
      <c r="AFM12" s="773"/>
      <c r="AFN12" s="39">
        <f t="shared" si="120"/>
        <v>0</v>
      </c>
      <c r="AFP12" s="2"/>
      <c r="AFQ12" s="2"/>
      <c r="AFR12" s="13"/>
      <c r="AFS12" s="5"/>
      <c r="AFT12" s="14"/>
      <c r="AFU12" s="15">
        <f t="shared" si="121"/>
        <v>0</v>
      </c>
      <c r="AFW12" s="2"/>
      <c r="AFX12" s="2"/>
      <c r="AFY12" s="13"/>
      <c r="AFZ12" s="5"/>
      <c r="AGA12" s="14"/>
      <c r="AGB12" s="15">
        <f t="shared" si="122"/>
        <v>0</v>
      </c>
      <c r="AGD12" s="2"/>
      <c r="AGE12" s="2"/>
      <c r="AGF12" s="13"/>
      <c r="AGG12" s="5"/>
      <c r="AGH12" s="14"/>
      <c r="AGI12" s="15">
        <f t="shared" si="123"/>
        <v>0</v>
      </c>
      <c r="AGK12" s="23"/>
      <c r="AGL12" s="23"/>
      <c r="AGM12" s="22"/>
      <c r="AGN12" s="99"/>
      <c r="AGO12" s="26"/>
      <c r="AGP12" s="39">
        <f t="shared" si="124"/>
        <v>0</v>
      </c>
      <c r="AGR12" s="5">
        <v>39694</v>
      </c>
      <c r="AGS12" s="2" t="s">
        <v>43</v>
      </c>
      <c r="AGT12" s="13">
        <v>11151.6</v>
      </c>
      <c r="AGU12" s="99">
        <v>39730</v>
      </c>
      <c r="AGV12" s="14">
        <v>11151.6</v>
      </c>
      <c r="AGW12" s="15">
        <f t="shared" si="125"/>
        <v>38421</v>
      </c>
      <c r="AGY12" s="5"/>
      <c r="AGZ12" s="107"/>
      <c r="AHA12" s="22"/>
      <c r="AHB12" s="99"/>
      <c r="AHC12" s="14"/>
      <c r="AHD12" s="15">
        <f t="shared" si="126"/>
        <v>0</v>
      </c>
      <c r="AHF12" s="5"/>
      <c r="AHG12" s="31"/>
      <c r="AHH12" s="51"/>
      <c r="AHI12" s="64"/>
      <c r="AHJ12" s="73"/>
      <c r="AHK12" s="15">
        <f t="shared" si="127"/>
        <v>0</v>
      </c>
      <c r="AHM12" s="708"/>
      <c r="AHN12" s="799"/>
      <c r="AHO12" s="808"/>
      <c r="AHP12" s="713"/>
      <c r="AHQ12" s="808"/>
      <c r="AHR12" s="787">
        <f t="shared" si="128"/>
        <v>0</v>
      </c>
      <c r="AHT12" s="5">
        <v>41489</v>
      </c>
      <c r="AHU12" s="101" t="s">
        <v>1707</v>
      </c>
      <c r="AHV12" s="13">
        <v>794.48</v>
      </c>
      <c r="AHW12" s="5">
        <v>41489</v>
      </c>
      <c r="AHX12" s="14">
        <v>794.48</v>
      </c>
      <c r="AHY12" s="15">
        <f t="shared" si="129"/>
        <v>281</v>
      </c>
      <c r="AIA12" s="713">
        <v>41516</v>
      </c>
      <c r="AIB12" s="793" t="s">
        <v>2230</v>
      </c>
      <c r="AIC12" s="818">
        <v>1047</v>
      </c>
      <c r="AID12" s="713">
        <v>41516</v>
      </c>
      <c r="AIE12" s="808">
        <v>1047</v>
      </c>
      <c r="AIF12" s="787">
        <f t="shared" si="130"/>
        <v>0</v>
      </c>
      <c r="AIH12" s="99">
        <v>41502</v>
      </c>
      <c r="AII12" s="23" t="s">
        <v>1474</v>
      </c>
      <c r="AIJ12" s="22">
        <v>1480</v>
      </c>
      <c r="AIK12" s="99">
        <v>41502</v>
      </c>
      <c r="AIL12" s="26">
        <v>1480</v>
      </c>
      <c r="AIM12" s="39">
        <f t="shared" si="131"/>
        <v>6</v>
      </c>
      <c r="AIO12" s="49"/>
      <c r="AIP12" s="98"/>
      <c r="AIQ12" s="79"/>
      <c r="AIR12" s="49"/>
      <c r="AIS12" s="51"/>
      <c r="AIT12" s="39">
        <f t="shared" si="132"/>
        <v>0</v>
      </c>
      <c r="AIV12" s="99"/>
      <c r="AIW12" s="23"/>
      <c r="AIX12" s="26"/>
      <c r="AIY12" s="99"/>
      <c r="AIZ12" s="26"/>
      <c r="AJA12" s="15">
        <f t="shared" si="133"/>
        <v>0</v>
      </c>
      <c r="AJC12" s="439">
        <v>41488</v>
      </c>
      <c r="AJD12" s="2" t="s">
        <v>1703</v>
      </c>
      <c r="AJE12" s="13">
        <v>1111</v>
      </c>
      <c r="AJF12" s="439">
        <v>41488</v>
      </c>
      <c r="AJG12" s="13">
        <v>1111</v>
      </c>
      <c r="AJH12" s="15">
        <f t="shared" si="134"/>
        <v>5626</v>
      </c>
      <c r="AJJ12" s="439"/>
      <c r="AJL12" s="13"/>
      <c r="AJM12" s="314"/>
      <c r="AJN12" s="14"/>
      <c r="AJO12" s="15">
        <f t="shared" si="135"/>
        <v>0</v>
      </c>
      <c r="AJQ12" s="314"/>
      <c r="AJR12" s="2"/>
      <c r="AJS12" s="13"/>
      <c r="AJT12" s="536"/>
      <c r="AJU12" s="14"/>
      <c r="AJV12" s="15">
        <f t="shared" si="136"/>
        <v>0</v>
      </c>
      <c r="AJX12" s="5"/>
      <c r="AJY12" s="621"/>
      <c r="AJZ12" s="14"/>
      <c r="AKA12" s="30"/>
      <c r="AKB12" s="14"/>
      <c r="AKC12" s="15">
        <f t="shared" si="137"/>
        <v>0</v>
      </c>
      <c r="AKE12" s="99">
        <v>41499</v>
      </c>
      <c r="AKF12" s="669" t="s">
        <v>1899</v>
      </c>
      <c r="AKG12" s="26">
        <v>3763.5</v>
      </c>
      <c r="AKH12" s="87">
        <v>41501</v>
      </c>
      <c r="AKI12" s="26">
        <v>3763.5</v>
      </c>
      <c r="AKJ12" s="39">
        <f t="shared" si="138"/>
        <v>-4260</v>
      </c>
      <c r="AKL12" s="5"/>
      <c r="AKM12" s="319"/>
      <c r="AKN12" s="13"/>
      <c r="AKO12" s="60"/>
      <c r="AKP12" s="66"/>
      <c r="AKQ12" s="15">
        <f t="shared" si="139"/>
        <v>2835.28</v>
      </c>
      <c r="AKS12" s="99"/>
      <c r="AKT12" s="23"/>
      <c r="AKU12" s="22"/>
      <c r="AKV12" s="259"/>
      <c r="AKW12" s="65"/>
      <c r="AKX12" s="39">
        <f t="shared" si="140"/>
        <v>4784</v>
      </c>
      <c r="AKZ12" s="5"/>
      <c r="ALA12" s="2"/>
      <c r="ALB12" s="13"/>
      <c r="ALC12" s="60"/>
      <c r="ALD12" s="66"/>
      <c r="ALE12" s="15">
        <f t="shared" si="141"/>
        <v>0</v>
      </c>
      <c r="ALG12" s="5"/>
      <c r="ALH12" s="2"/>
      <c r="ALI12" s="13"/>
      <c r="ALJ12" s="60"/>
      <c r="ALK12" s="66"/>
      <c r="ALL12" s="15">
        <f t="shared" si="142"/>
        <v>0</v>
      </c>
      <c r="ALN12" s="5"/>
      <c r="ALO12" s="2"/>
      <c r="ALP12" s="13"/>
      <c r="ALQ12" s="60"/>
      <c r="ALR12" s="66"/>
      <c r="ALS12" s="15">
        <f t="shared" si="143"/>
        <v>0</v>
      </c>
      <c r="ALU12" s="315">
        <v>41493</v>
      </c>
      <c r="ALV12" s="23" t="s">
        <v>1559</v>
      </c>
      <c r="ALW12" s="92">
        <v>27456</v>
      </c>
      <c r="ALX12" s="339">
        <v>41504</v>
      </c>
      <c r="ALY12" s="26">
        <v>27456</v>
      </c>
      <c r="ALZ12" s="15">
        <f t="shared" si="144"/>
        <v>0</v>
      </c>
      <c r="AMB12" s="99">
        <v>41461</v>
      </c>
      <c r="AMC12" s="260" t="s">
        <v>788</v>
      </c>
      <c r="AMD12" s="38">
        <v>2700</v>
      </c>
      <c r="AME12" s="49">
        <v>41471</v>
      </c>
      <c r="AMF12" s="26">
        <v>2700</v>
      </c>
      <c r="AMG12" s="15">
        <f t="shared" si="145"/>
        <v>0</v>
      </c>
      <c r="AMI12" s="5"/>
      <c r="AMJ12" s="31"/>
      <c r="AMK12" s="3"/>
      <c r="AML12" s="408"/>
      <c r="AMM12" s="26"/>
      <c r="AMN12" s="15">
        <f t="shared" si="146"/>
        <v>46308.6</v>
      </c>
      <c r="AMP12" s="99"/>
      <c r="AMQ12" s="31"/>
      <c r="AMR12" s="38"/>
      <c r="AMS12" s="408"/>
      <c r="AMT12" s="26"/>
      <c r="AMU12" s="39">
        <f t="shared" si="147"/>
        <v>0</v>
      </c>
      <c r="AMW12" s="2"/>
      <c r="AMX12" s="2"/>
      <c r="AMY12" s="13"/>
      <c r="AMZ12" s="5"/>
      <c r="ANA12" s="14"/>
      <c r="ANB12" s="15">
        <f t="shared" si="148"/>
        <v>0</v>
      </c>
      <c r="AND12" s="5"/>
      <c r="ANE12" s="2"/>
      <c r="ANF12" s="13"/>
      <c r="ANG12" s="5"/>
      <c r="ANH12" s="14"/>
      <c r="ANI12" s="15">
        <f t="shared" si="149"/>
        <v>0</v>
      </c>
      <c r="ANK12" s="5"/>
      <c r="ANL12" s="2"/>
      <c r="ANM12" s="13"/>
      <c r="ANN12" s="5"/>
      <c r="ANO12" s="14"/>
      <c r="ANP12" s="15">
        <f t="shared" si="150"/>
        <v>38.25</v>
      </c>
      <c r="ANR12" s="5"/>
      <c r="ANS12" s="2"/>
      <c r="ANT12" s="13"/>
      <c r="ANU12" s="5"/>
      <c r="ANV12" s="14"/>
      <c r="ANW12" s="15">
        <f t="shared" si="151"/>
        <v>0</v>
      </c>
      <c r="ANY12" s="5"/>
      <c r="ANZ12" s="2"/>
      <c r="AOA12" s="22"/>
      <c r="AOB12" s="5"/>
      <c r="AOC12" s="14"/>
      <c r="AOD12" s="15">
        <f t="shared" si="152"/>
        <v>0</v>
      </c>
      <c r="AOF12" s="5"/>
      <c r="AOG12" s="2"/>
      <c r="AOH12" s="22"/>
      <c r="AOI12" s="5"/>
      <c r="AOJ12" s="14"/>
      <c r="AOK12" s="15">
        <f t="shared" si="153"/>
        <v>0</v>
      </c>
      <c r="AOM12" s="99"/>
      <c r="AON12" s="23"/>
      <c r="AOO12" s="22"/>
      <c r="AOP12" s="99"/>
      <c r="AOQ12" s="26"/>
      <c r="AOR12" s="39">
        <f t="shared" si="154"/>
        <v>0</v>
      </c>
      <c r="AOT12" s="5"/>
      <c r="AOU12" s="2"/>
      <c r="AOV12" s="22"/>
      <c r="AOW12" s="5"/>
      <c r="AOX12" s="14"/>
      <c r="AOY12" s="15">
        <f t="shared" si="155"/>
        <v>0</v>
      </c>
      <c r="APA12" s="99"/>
      <c r="APB12" s="23"/>
      <c r="APC12" s="22"/>
      <c r="APD12" s="99"/>
      <c r="APE12" s="26"/>
      <c r="APF12" s="39">
        <f t="shared" si="156"/>
        <v>0</v>
      </c>
      <c r="APH12" s="99"/>
      <c r="API12" s="23"/>
      <c r="APJ12" s="22"/>
      <c r="APK12" s="99"/>
      <c r="APL12" s="26"/>
      <c r="APM12" s="15">
        <f t="shared" si="157"/>
        <v>10984.74</v>
      </c>
      <c r="APO12" s="99">
        <v>41488</v>
      </c>
      <c r="APP12" s="23" t="s">
        <v>1701</v>
      </c>
      <c r="APQ12" s="22">
        <v>829</v>
      </c>
      <c r="APR12" s="99">
        <v>41492</v>
      </c>
      <c r="APS12" s="26">
        <v>829</v>
      </c>
      <c r="APT12" s="15">
        <f t="shared" si="158"/>
        <v>1119</v>
      </c>
      <c r="APV12" s="5"/>
      <c r="APW12" s="2"/>
      <c r="APX12" s="13"/>
      <c r="APY12" s="5"/>
      <c r="APZ12" s="14"/>
      <c r="AQA12" s="15">
        <f t="shared" si="159"/>
        <v>7092.9800000000005</v>
      </c>
      <c r="AQC12" s="437"/>
      <c r="AQD12" s="23"/>
      <c r="AQE12" s="22"/>
      <c r="AQF12" s="99"/>
      <c r="AQG12" s="26"/>
      <c r="AQH12" s="15">
        <f t="shared" si="160"/>
        <v>0</v>
      </c>
      <c r="AQJ12" s="710"/>
      <c r="AQK12" s="682"/>
      <c r="AQL12" s="657"/>
      <c r="AQM12" s="708"/>
      <c r="AQN12" s="658"/>
      <c r="AQO12" s="787">
        <f t="shared" si="161"/>
        <v>2249</v>
      </c>
      <c r="AQQ12" s="437"/>
      <c r="AQR12" s="23"/>
      <c r="AQS12" s="22"/>
      <c r="AQT12" s="99"/>
      <c r="AQU12" s="26"/>
      <c r="AQV12" s="39">
        <f t="shared" si="162"/>
        <v>0</v>
      </c>
      <c r="AQX12" s="5">
        <v>39794</v>
      </c>
      <c r="AQY12" s="188" t="s">
        <v>82</v>
      </c>
      <c r="AQZ12" s="13">
        <v>1205.5</v>
      </c>
      <c r="ARA12" s="60">
        <v>39848</v>
      </c>
      <c r="ARB12" s="22"/>
      <c r="ARC12" s="15">
        <f t="shared" si="163"/>
        <v>6799</v>
      </c>
      <c r="ARE12" s="5">
        <v>41510</v>
      </c>
      <c r="ARF12" s="2" t="s">
        <v>2021</v>
      </c>
      <c r="ARG12" s="13">
        <v>1332</v>
      </c>
      <c r="ARH12" s="708">
        <v>41512</v>
      </c>
      <c r="ARI12" s="658">
        <v>1496</v>
      </c>
      <c r="ARJ12" s="15">
        <f t="shared" si="164"/>
        <v>108</v>
      </c>
      <c r="ARL12" s="5"/>
      <c r="ARM12" s="132"/>
      <c r="ARN12" s="26"/>
      <c r="ARO12" s="99"/>
      <c r="ARP12" s="14"/>
      <c r="ARQ12" s="15">
        <f t="shared" si="165"/>
        <v>0</v>
      </c>
      <c r="ARS12" s="99"/>
      <c r="ART12" s="132"/>
      <c r="ARU12" s="26"/>
      <c r="ARV12" s="99"/>
      <c r="ARW12" s="26"/>
      <c r="ARX12" s="39">
        <f t="shared" si="166"/>
        <v>2722.5</v>
      </c>
      <c r="ARZ12" s="99"/>
      <c r="ASA12" s="132"/>
      <c r="ASB12" s="26"/>
      <c r="ASC12" s="99"/>
      <c r="ASD12" s="26"/>
      <c r="ASE12" s="39">
        <f t="shared" si="167"/>
        <v>0</v>
      </c>
      <c r="ASG12" s="99">
        <v>41497</v>
      </c>
      <c r="ASH12" s="31" t="s">
        <v>1864</v>
      </c>
      <c r="ASI12" s="26">
        <v>4448</v>
      </c>
      <c r="ASJ12" s="99">
        <v>41499</v>
      </c>
      <c r="ASK12" s="26">
        <v>4448</v>
      </c>
      <c r="ASL12" s="15">
        <f t="shared" si="168"/>
        <v>-1000</v>
      </c>
      <c r="ASN12" s="592"/>
      <c r="ASO12" s="2"/>
      <c r="ASP12" s="13"/>
      <c r="ASQ12" s="5"/>
      <c r="ASR12" s="14"/>
      <c r="ASS12" s="15">
        <f t="shared" si="169"/>
        <v>6938</v>
      </c>
      <c r="ASU12" s="384">
        <v>41501</v>
      </c>
      <c r="ASV12" s="23" t="s">
        <v>1946</v>
      </c>
      <c r="ASW12" s="22">
        <v>1235</v>
      </c>
      <c r="ASX12" s="659">
        <v>41502</v>
      </c>
      <c r="ASY12" s="660">
        <v>1235</v>
      </c>
      <c r="ASZ12" s="15">
        <f t="shared" si="170"/>
        <v>0</v>
      </c>
      <c r="ATB12" s="433"/>
      <c r="ATC12" s="23"/>
      <c r="ATD12" s="22"/>
      <c r="ATE12" s="437"/>
      <c r="ATF12" s="26"/>
      <c r="ATG12" s="15">
        <f t="shared" si="171"/>
        <v>0</v>
      </c>
      <c r="ATI12" s="315"/>
      <c r="ATJ12" s="23"/>
      <c r="ATK12" s="22"/>
      <c r="ATL12" s="315"/>
      <c r="ATM12" s="26"/>
      <c r="ATN12" s="15">
        <f t="shared" si="172"/>
        <v>0</v>
      </c>
      <c r="ATP12" s="315">
        <v>41512</v>
      </c>
      <c r="ATQ12" s="23" t="s">
        <v>2048</v>
      </c>
      <c r="ATR12" s="22">
        <v>2021</v>
      </c>
      <c r="ATS12" s="315">
        <v>41512</v>
      </c>
      <c r="ATT12" s="26">
        <v>2021</v>
      </c>
      <c r="ATU12" s="15">
        <f t="shared" si="173"/>
        <v>0</v>
      </c>
      <c r="ATW12" s="315">
        <v>41490</v>
      </c>
      <c r="ATX12" s="23" t="s">
        <v>1730</v>
      </c>
      <c r="ATY12" s="22">
        <v>1817.5</v>
      </c>
      <c r="ATZ12" s="315">
        <v>41490</v>
      </c>
      <c r="AUA12" s="26">
        <v>1817.5</v>
      </c>
      <c r="AUB12" s="15">
        <f t="shared" si="174"/>
        <v>157.5</v>
      </c>
      <c r="AUD12" s="315"/>
      <c r="AUE12" s="23"/>
      <c r="AUF12" s="22"/>
      <c r="AUG12" s="315"/>
      <c r="AUH12" s="26"/>
      <c r="AUI12" s="15">
        <f t="shared" si="175"/>
        <v>0</v>
      </c>
      <c r="AUK12" s="826"/>
      <c r="AUL12" s="682"/>
      <c r="AUM12" s="657"/>
      <c r="AUN12" s="826"/>
      <c r="AUO12" s="658"/>
      <c r="AUP12" s="787">
        <f t="shared" si="176"/>
        <v>0</v>
      </c>
      <c r="AUR12" s="99"/>
      <c r="AUS12" s="23"/>
      <c r="AUT12" s="296"/>
      <c r="AUU12" s="99"/>
      <c r="AUV12" s="133"/>
      <c r="AUW12" s="39">
        <f t="shared" si="177"/>
        <v>-100</v>
      </c>
      <c r="AUY12" s="99"/>
      <c r="AUZ12" s="23"/>
      <c r="AVA12" s="296"/>
      <c r="AVB12" s="99"/>
      <c r="AVC12" s="133"/>
      <c r="AVD12" s="39">
        <f t="shared" si="178"/>
        <v>1184.5</v>
      </c>
      <c r="AVF12" s="99"/>
      <c r="AVG12" s="23"/>
      <c r="AVH12" s="296"/>
      <c r="AVI12" s="99"/>
      <c r="AVJ12" s="133"/>
      <c r="AVK12" s="39">
        <f t="shared" si="179"/>
        <v>0</v>
      </c>
      <c r="AVM12" s="99"/>
      <c r="AVN12" s="23"/>
      <c r="AVO12" s="296"/>
      <c r="AVP12" s="99"/>
      <c r="AVQ12" s="133"/>
      <c r="AVR12" s="39">
        <f t="shared" si="180"/>
        <v>0</v>
      </c>
      <c r="AVT12" s="99"/>
      <c r="AVU12" s="23"/>
      <c r="AVV12" s="296"/>
      <c r="AVW12" s="99"/>
      <c r="AVX12" s="133"/>
      <c r="AVY12" s="39">
        <f t="shared" si="181"/>
        <v>0</v>
      </c>
      <c r="AWA12" s="99"/>
      <c r="AWB12" s="23"/>
      <c r="AWC12" s="296"/>
      <c r="AWD12" s="681"/>
      <c r="AWE12" s="133"/>
      <c r="AWF12" s="39">
        <f t="shared" si="182"/>
        <v>0</v>
      </c>
      <c r="AWH12" s="2"/>
      <c r="AWI12" s="2"/>
      <c r="AWJ12" s="13"/>
      <c r="AWK12" s="5"/>
      <c r="AWL12" s="14"/>
      <c r="AWM12" s="15">
        <f t="shared" si="183"/>
        <v>0</v>
      </c>
      <c r="AWO12" s="2"/>
      <c r="AWP12" s="2"/>
      <c r="AWQ12" s="13"/>
      <c r="AWR12" s="241"/>
      <c r="AWS12" s="14"/>
      <c r="AWT12" s="15">
        <f t="shared" si="184"/>
        <v>7051.5</v>
      </c>
      <c r="AWV12" s="682"/>
      <c r="AWW12" s="682"/>
      <c r="AWX12" s="842"/>
      <c r="AWY12" s="708"/>
      <c r="AWZ12" s="792"/>
      <c r="AXA12" s="787">
        <f t="shared" si="185"/>
        <v>0</v>
      </c>
      <c r="AXC12" s="23"/>
      <c r="AXD12" s="23"/>
      <c r="AXE12" s="296"/>
      <c r="AXF12" s="99"/>
      <c r="AXG12" s="133"/>
      <c r="AXH12" s="39">
        <f t="shared" si="186"/>
        <v>0</v>
      </c>
    </row>
    <row r="13" spans="1:1309" x14ac:dyDescent="0.25">
      <c r="D13" s="5"/>
      <c r="E13" s="14"/>
      <c r="F13" s="15">
        <f t="shared" si="0"/>
        <v>6630</v>
      </c>
      <c r="K13" s="99"/>
      <c r="L13" s="26"/>
      <c r="M13" s="39">
        <f t="shared" si="1"/>
        <v>2048</v>
      </c>
      <c r="R13" s="99"/>
      <c r="S13" s="26"/>
      <c r="T13" s="39">
        <f t="shared" si="2"/>
        <v>0</v>
      </c>
      <c r="V13" s="99"/>
      <c r="W13" s="31"/>
      <c r="X13" s="26"/>
      <c r="Y13" s="49"/>
      <c r="Z13" s="51"/>
      <c r="AA13" s="39">
        <f t="shared" si="3"/>
        <v>0</v>
      </c>
      <c r="AC13" s="99"/>
      <c r="AD13" s="31"/>
      <c r="AE13" s="26"/>
      <c r="AF13" s="49"/>
      <c r="AG13" s="51"/>
      <c r="AH13" s="39">
        <f t="shared" si="4"/>
        <v>0</v>
      </c>
      <c r="AJ13" s="99"/>
      <c r="AK13" s="31"/>
      <c r="AL13" s="26"/>
      <c r="AM13" s="49"/>
      <c r="AN13" s="51"/>
      <c r="AO13" s="39">
        <f t="shared" si="5"/>
        <v>0</v>
      </c>
      <c r="AQ13" s="439">
        <v>41496</v>
      </c>
      <c r="AR13" s="31" t="s">
        <v>1852</v>
      </c>
      <c r="AS13" s="26">
        <v>2853.6</v>
      </c>
      <c r="AT13" s="5">
        <v>41497</v>
      </c>
      <c r="AU13" s="14">
        <v>2853.6</v>
      </c>
      <c r="AV13" s="15">
        <f t="shared" si="6"/>
        <v>7539</v>
      </c>
      <c r="AX13" s="5"/>
      <c r="AY13" s="31"/>
      <c r="AZ13" s="26"/>
      <c r="BA13" s="5"/>
      <c r="BB13" s="14"/>
      <c r="BC13" s="15">
        <f t="shared" si="7"/>
        <v>1967</v>
      </c>
      <c r="BE13" s="5"/>
      <c r="BF13" s="31"/>
      <c r="BG13" s="26"/>
      <c r="BH13" s="5"/>
      <c r="BI13" s="14"/>
      <c r="BJ13" s="15">
        <f t="shared" si="8"/>
        <v>0</v>
      </c>
      <c r="BL13" s="419">
        <v>39869</v>
      </c>
      <c r="BM13" s="2" t="s">
        <v>197</v>
      </c>
      <c r="BN13" s="13">
        <v>2671.5</v>
      </c>
      <c r="BO13" s="5"/>
      <c r="BP13" s="14"/>
      <c r="BQ13" s="15">
        <f t="shared" si="9"/>
        <v>14526.1</v>
      </c>
      <c r="BS13" s="439">
        <v>39790</v>
      </c>
      <c r="BT13" s="2" t="s">
        <v>80</v>
      </c>
      <c r="BU13" s="13">
        <v>0</v>
      </c>
      <c r="BV13" s="5" t="s">
        <v>81</v>
      </c>
      <c r="BW13" s="14"/>
      <c r="BX13" s="15">
        <f t="shared" si="10"/>
        <v>18830.04</v>
      </c>
      <c r="BZ13" s="99"/>
      <c r="CA13" s="23"/>
      <c r="CB13" s="22"/>
      <c r="CC13" s="99"/>
      <c r="CD13" s="26"/>
      <c r="CE13" s="15">
        <f t="shared" si="11"/>
        <v>0</v>
      </c>
      <c r="CG13" s="438"/>
      <c r="CH13" s="216"/>
      <c r="CI13" s="22"/>
      <c r="CJ13" s="49"/>
      <c r="CK13" s="26"/>
      <c r="CL13" s="15">
        <f t="shared" si="12"/>
        <v>7560</v>
      </c>
      <c r="CN13" s="5">
        <v>41487</v>
      </c>
      <c r="CO13" s="685" t="s">
        <v>1662</v>
      </c>
      <c r="CP13" s="13">
        <v>15300</v>
      </c>
      <c r="CQ13" s="654">
        <v>41499</v>
      </c>
      <c r="CR13" s="26">
        <v>15300</v>
      </c>
      <c r="CS13" s="15">
        <f t="shared" si="187"/>
        <v>0</v>
      </c>
      <c r="CU13" s="99"/>
      <c r="CV13" s="23"/>
      <c r="CW13" s="22"/>
      <c r="CX13" s="654"/>
      <c r="CY13" s="26"/>
      <c r="CZ13" s="15">
        <f t="shared" si="14"/>
        <v>110</v>
      </c>
      <c r="DB13" s="99"/>
      <c r="DC13" s="23"/>
      <c r="DD13" s="38"/>
      <c r="DE13" s="709"/>
      <c r="DF13" s="38"/>
      <c r="DG13" s="15">
        <f t="shared" si="188"/>
        <v>411</v>
      </c>
      <c r="DI13" s="99">
        <v>41492</v>
      </c>
      <c r="DJ13" s="98" t="s">
        <v>1764</v>
      </c>
      <c r="DK13" s="38">
        <v>1686</v>
      </c>
      <c r="DL13" s="49">
        <v>41492</v>
      </c>
      <c r="DM13" s="38">
        <v>1686</v>
      </c>
      <c r="DN13" s="15">
        <f t="shared" si="189"/>
        <v>0</v>
      </c>
      <c r="DP13" s="99"/>
      <c r="DQ13" s="98"/>
      <c r="DR13" s="38"/>
      <c r="DS13" s="49"/>
      <c r="DT13" s="38"/>
      <c r="DU13" s="15">
        <f t="shared" si="190"/>
        <v>4321.5</v>
      </c>
      <c r="DW13" s="758"/>
      <c r="DX13" s="837"/>
      <c r="DY13" s="873"/>
      <c r="DZ13" s="758"/>
      <c r="EA13" s="873"/>
      <c r="EB13" s="868">
        <f t="shared" si="191"/>
        <v>0</v>
      </c>
      <c r="ED13" s="708">
        <v>41504</v>
      </c>
      <c r="EE13" s="682" t="s">
        <v>1536</v>
      </c>
      <c r="EF13" s="657">
        <v>3120</v>
      </c>
      <c r="EG13" s="708">
        <v>41504</v>
      </c>
      <c r="EH13" s="658">
        <v>3120</v>
      </c>
      <c r="EI13" s="787">
        <f t="shared" si="192"/>
        <v>0</v>
      </c>
      <c r="EK13" s="99"/>
      <c r="EL13" s="98"/>
      <c r="EM13" s="38"/>
      <c r="EN13" s="49"/>
      <c r="EO13" s="38"/>
      <c r="EP13" s="15">
        <f t="shared" si="193"/>
        <v>0</v>
      </c>
      <c r="ER13" s="99"/>
      <c r="ES13" s="98"/>
      <c r="ET13" s="38"/>
      <c r="EU13" s="49"/>
      <c r="EV13" s="38"/>
      <c r="EW13" s="15">
        <f t="shared" si="194"/>
        <v>0</v>
      </c>
      <c r="EY13" s="28"/>
      <c r="EZ13" s="2"/>
      <c r="FA13" s="13"/>
      <c r="FB13" s="64"/>
      <c r="FC13" s="302"/>
      <c r="FD13" s="15">
        <f t="shared" si="22"/>
        <v>0</v>
      </c>
      <c r="FF13" s="788"/>
      <c r="FG13" s="682"/>
      <c r="FH13" s="657"/>
      <c r="FI13" s="713"/>
      <c r="FJ13" s="818"/>
      <c r="FK13" s="787">
        <f t="shared" si="23"/>
        <v>0</v>
      </c>
      <c r="FM13" s="5">
        <v>41497</v>
      </c>
      <c r="FN13" s="2" t="s">
        <v>1526</v>
      </c>
      <c r="FO13" s="13">
        <v>3099</v>
      </c>
      <c r="FP13" s="5">
        <v>41503</v>
      </c>
      <c r="FQ13" s="14">
        <v>3099</v>
      </c>
      <c r="FR13" s="15">
        <f t="shared" si="24"/>
        <v>300</v>
      </c>
      <c r="FT13" s="99"/>
      <c r="FU13" s="23"/>
      <c r="FV13" s="22"/>
      <c r="FW13" s="99"/>
      <c r="FX13" s="26"/>
      <c r="FY13" s="39">
        <f t="shared" si="25"/>
        <v>0</v>
      </c>
      <c r="GA13" s="2"/>
      <c r="GB13" s="2"/>
      <c r="GC13" s="13"/>
      <c r="GD13" s="5"/>
      <c r="GE13" s="14"/>
      <c r="GF13" s="15">
        <f t="shared" si="26"/>
        <v>0</v>
      </c>
      <c r="GH13" s="2"/>
      <c r="GI13" s="2"/>
      <c r="GJ13" s="13"/>
      <c r="GK13" s="5"/>
      <c r="GL13" s="14"/>
      <c r="GM13" s="15">
        <f t="shared" si="27"/>
        <v>0</v>
      </c>
      <c r="GO13" s="5"/>
      <c r="GP13" s="2"/>
      <c r="GQ13" s="13"/>
      <c r="GR13" s="5"/>
      <c r="GS13" s="14"/>
      <c r="GT13" s="15">
        <f t="shared" si="28"/>
        <v>0</v>
      </c>
      <c r="GV13" s="5"/>
      <c r="GW13" s="2"/>
      <c r="GX13" s="22"/>
      <c r="GY13" s="5"/>
      <c r="GZ13" s="14"/>
      <c r="HA13" s="15">
        <f t="shared" si="29"/>
        <v>0</v>
      </c>
      <c r="HC13" s="5">
        <v>41508</v>
      </c>
      <c r="HD13" s="2" t="s">
        <v>1967</v>
      </c>
      <c r="HE13" s="13">
        <v>1470</v>
      </c>
      <c r="HF13" s="5">
        <v>41508</v>
      </c>
      <c r="HG13" s="14">
        <v>1470</v>
      </c>
      <c r="HH13" s="15">
        <f t="shared" si="30"/>
        <v>0</v>
      </c>
      <c r="HJ13" s="2"/>
      <c r="HK13" s="2"/>
      <c r="HL13" s="13"/>
      <c r="HM13" s="5"/>
      <c r="HN13" s="14"/>
      <c r="HO13" s="15">
        <f t="shared" si="31"/>
        <v>5020</v>
      </c>
      <c r="HQ13" s="5"/>
      <c r="HR13" s="2"/>
      <c r="HS13" s="13"/>
      <c r="HT13" s="5"/>
      <c r="HU13" s="14"/>
      <c r="HV13" s="15">
        <f t="shared" si="32"/>
        <v>0</v>
      </c>
      <c r="HX13" s="99"/>
      <c r="HY13" s="23"/>
      <c r="HZ13" s="22"/>
      <c r="IA13" s="99"/>
      <c r="IB13" s="26"/>
      <c r="IC13" s="39">
        <f t="shared" si="33"/>
        <v>855.5</v>
      </c>
      <c r="IE13" s="99"/>
      <c r="IF13" s="62"/>
      <c r="IG13" s="22"/>
      <c r="IH13" s="99"/>
      <c r="II13" s="26"/>
      <c r="IJ13" s="15">
        <f t="shared" si="34"/>
        <v>0</v>
      </c>
      <c r="IL13" s="99"/>
      <c r="IM13" s="23"/>
      <c r="IN13" s="22"/>
      <c r="IO13" s="709"/>
      <c r="IP13" s="26"/>
      <c r="IQ13" s="15">
        <f t="shared" si="35"/>
        <v>0</v>
      </c>
      <c r="IS13" s="99">
        <v>41494</v>
      </c>
      <c r="IT13" s="98" t="s">
        <v>1815</v>
      </c>
      <c r="IU13" s="22">
        <v>2392.5</v>
      </c>
      <c r="IV13" s="99">
        <v>41495</v>
      </c>
      <c r="IW13" s="26">
        <v>2392.5</v>
      </c>
      <c r="IX13" s="15">
        <f t="shared" si="36"/>
        <v>0</v>
      </c>
      <c r="IZ13" s="5">
        <v>41516</v>
      </c>
      <c r="JA13" s="2" t="s">
        <v>2220</v>
      </c>
      <c r="JB13" s="13">
        <v>402</v>
      </c>
      <c r="JC13" s="99">
        <v>41516</v>
      </c>
      <c r="JD13" s="14">
        <v>402</v>
      </c>
      <c r="JE13" s="15">
        <f t="shared" si="37"/>
        <v>0</v>
      </c>
      <c r="JG13" s="708">
        <v>41502</v>
      </c>
      <c r="JH13" s="793" t="s">
        <v>1481</v>
      </c>
      <c r="JI13" s="657">
        <v>3578.5</v>
      </c>
      <c r="JJ13" s="708">
        <v>41502</v>
      </c>
      <c r="JK13" s="658">
        <v>3578.5</v>
      </c>
      <c r="JL13" s="787">
        <f t="shared" si="38"/>
        <v>0</v>
      </c>
      <c r="JN13" s="99"/>
      <c r="JO13" s="23"/>
      <c r="JP13" s="22"/>
      <c r="JQ13" s="99"/>
      <c r="JR13" s="26"/>
      <c r="JS13" s="39">
        <f t="shared" si="39"/>
        <v>0</v>
      </c>
      <c r="JU13" s="5">
        <v>41513</v>
      </c>
      <c r="JV13" s="2" t="s">
        <v>2064</v>
      </c>
      <c r="JW13" s="13">
        <v>5049</v>
      </c>
      <c r="JX13" s="99">
        <v>41513</v>
      </c>
      <c r="JY13" s="14">
        <v>5049</v>
      </c>
      <c r="JZ13" s="15">
        <f t="shared" si="40"/>
        <v>0</v>
      </c>
      <c r="KB13" s="99"/>
      <c r="KC13" s="23"/>
      <c r="KD13" s="22"/>
      <c r="KE13" s="99"/>
      <c r="KF13" s="26"/>
      <c r="KG13" s="39">
        <f t="shared" si="41"/>
        <v>0</v>
      </c>
      <c r="KI13" s="99"/>
      <c r="KJ13" s="23"/>
      <c r="KK13" s="22"/>
      <c r="KL13" s="99"/>
      <c r="KM13" s="26"/>
      <c r="KN13" s="39">
        <f t="shared" si="42"/>
        <v>0</v>
      </c>
      <c r="KP13" s="5"/>
      <c r="KQ13" s="2"/>
      <c r="KR13" s="13"/>
      <c r="KS13" s="99"/>
      <c r="KT13" s="14"/>
      <c r="KU13" s="15">
        <f t="shared" si="43"/>
        <v>0</v>
      </c>
      <c r="KW13" s="5"/>
      <c r="KX13" s="2"/>
      <c r="KY13" s="13"/>
      <c r="KZ13" s="99"/>
      <c r="LA13" s="14"/>
      <c r="LB13" s="15">
        <f t="shared" si="44"/>
        <v>0</v>
      </c>
      <c r="LD13" s="5">
        <v>41496</v>
      </c>
      <c r="LE13" s="2" t="s">
        <v>1837</v>
      </c>
      <c r="LF13" s="13">
        <v>1067.5</v>
      </c>
      <c r="LG13" s="99">
        <v>41499</v>
      </c>
      <c r="LH13" s="14">
        <v>1067.5</v>
      </c>
      <c r="LI13" s="15">
        <f t="shared" si="45"/>
        <v>0</v>
      </c>
      <c r="LK13" s="314"/>
      <c r="LL13" s="23"/>
      <c r="LM13" s="22"/>
      <c r="LN13" s="99"/>
      <c r="LO13" s="26"/>
      <c r="LP13" s="15">
        <f t="shared" si="46"/>
        <v>0</v>
      </c>
      <c r="LR13" s="315"/>
      <c r="LS13" s="23"/>
      <c r="LT13" s="22"/>
      <c r="LU13" s="99"/>
      <c r="LV13" s="26"/>
      <c r="LW13" s="39">
        <f t="shared" si="47"/>
        <v>0</v>
      </c>
      <c r="LY13" s="526"/>
      <c r="LZ13" s="31"/>
      <c r="MA13" s="26"/>
      <c r="MB13" s="5"/>
      <c r="MC13" s="14"/>
      <c r="MD13" s="90">
        <f t="shared" si="48"/>
        <v>22352.5</v>
      </c>
      <c r="MF13" s="5"/>
      <c r="MG13" s="2"/>
      <c r="MH13" s="13"/>
      <c r="MI13" s="99"/>
      <c r="MJ13" s="14"/>
      <c r="MK13" s="39">
        <f t="shared" si="49"/>
        <v>0</v>
      </c>
      <c r="MM13" s="5"/>
      <c r="MN13" s="2"/>
      <c r="MO13" s="13"/>
      <c r="MP13" s="99"/>
      <c r="MQ13" s="14"/>
      <c r="MR13" s="39">
        <f t="shared" si="50"/>
        <v>0</v>
      </c>
      <c r="MT13" s="5"/>
      <c r="MU13" s="2"/>
      <c r="MV13" s="13"/>
      <c r="MW13" s="99"/>
      <c r="MX13" s="14"/>
      <c r="MY13" s="39">
        <f t="shared" si="51"/>
        <v>0</v>
      </c>
      <c r="NA13" s="5"/>
      <c r="NB13" s="31"/>
      <c r="NC13" s="26"/>
      <c r="ND13" s="5"/>
      <c r="NE13" s="14"/>
      <c r="NF13" s="90">
        <f t="shared" si="52"/>
        <v>0</v>
      </c>
      <c r="NH13" s="5"/>
      <c r="NI13" s="31"/>
      <c r="NJ13" s="26"/>
      <c r="NK13" s="5"/>
      <c r="NL13" s="14"/>
      <c r="NM13" s="90">
        <f t="shared" si="53"/>
        <v>0</v>
      </c>
      <c r="NO13" s="5"/>
      <c r="NP13" s="31"/>
      <c r="NQ13" s="26"/>
      <c r="NR13" s="5"/>
      <c r="NS13" s="14"/>
      <c r="NT13" s="90">
        <f t="shared" si="54"/>
        <v>0</v>
      </c>
      <c r="NV13" s="99"/>
      <c r="NW13" s="31"/>
      <c r="NX13" s="26"/>
      <c r="NY13" s="99"/>
      <c r="NZ13" s="26"/>
      <c r="OA13" s="90">
        <f t="shared" si="55"/>
        <v>0</v>
      </c>
      <c r="OC13" s="64">
        <v>41498</v>
      </c>
      <c r="OD13" s="31" t="s">
        <v>1875</v>
      </c>
      <c r="OE13" s="26">
        <v>1400</v>
      </c>
      <c r="OF13" s="5">
        <v>41498</v>
      </c>
      <c r="OG13" s="14">
        <v>1400</v>
      </c>
      <c r="OH13" s="90">
        <f t="shared" si="56"/>
        <v>8140</v>
      </c>
      <c r="OJ13" s="713"/>
      <c r="OK13" s="799"/>
      <c r="OL13" s="658"/>
      <c r="OM13" s="708"/>
      <c r="ON13" s="658"/>
      <c r="OO13" s="835">
        <f t="shared" si="57"/>
        <v>0</v>
      </c>
      <c r="OQ13" s="49"/>
      <c r="OR13" s="31"/>
      <c r="OS13" s="26"/>
      <c r="OT13" s="99"/>
      <c r="OU13" s="26"/>
      <c r="OV13" s="90">
        <f t="shared" si="58"/>
        <v>0</v>
      </c>
      <c r="OX13" s="5">
        <v>41487</v>
      </c>
      <c r="OY13" s="2" t="s">
        <v>1665</v>
      </c>
      <c r="OZ13" s="13">
        <v>648</v>
      </c>
      <c r="PA13" s="5">
        <v>41487</v>
      </c>
      <c r="PB13" s="14">
        <v>648</v>
      </c>
      <c r="PC13" s="90">
        <f t="shared" si="59"/>
        <v>1433.5</v>
      </c>
      <c r="PE13" s="5"/>
      <c r="PF13" s="31"/>
      <c r="PG13" s="26"/>
      <c r="PH13" s="5"/>
      <c r="PI13" s="14"/>
      <c r="PJ13" s="90">
        <f t="shared" si="60"/>
        <v>0</v>
      </c>
      <c r="PL13" s="5"/>
      <c r="PM13" s="31"/>
      <c r="PN13" s="26"/>
      <c r="PO13" s="5"/>
      <c r="PP13" s="14"/>
      <c r="PQ13" s="90">
        <f t="shared" si="61"/>
        <v>0</v>
      </c>
      <c r="PS13" s="5"/>
      <c r="PT13" s="31"/>
      <c r="PU13" s="26"/>
      <c r="PV13" s="241"/>
      <c r="PW13" s="242"/>
      <c r="PX13" s="90">
        <f t="shared" si="62"/>
        <v>0</v>
      </c>
      <c r="PZ13" s="5"/>
      <c r="QA13" s="31"/>
      <c r="QB13" s="26"/>
      <c r="QC13" s="5"/>
      <c r="QD13" s="14"/>
      <c r="QE13" s="90">
        <f t="shared" si="63"/>
        <v>1314</v>
      </c>
      <c r="QG13" s="1"/>
      <c r="QH13" s="31"/>
      <c r="QI13" s="26"/>
      <c r="QJ13" s="5"/>
      <c r="QK13" s="14"/>
      <c r="QL13" s="15">
        <f t="shared" si="64"/>
        <v>2721.6</v>
      </c>
      <c r="QN13" s="1"/>
      <c r="QO13" s="31"/>
      <c r="QP13" s="26"/>
      <c r="QQ13" s="5"/>
      <c r="QR13" s="14"/>
      <c r="QS13" s="15">
        <f t="shared" si="65"/>
        <v>1432</v>
      </c>
      <c r="QU13" s="1"/>
      <c r="QV13" s="31"/>
      <c r="QW13" s="26"/>
      <c r="QX13" s="5"/>
      <c r="QY13" s="14"/>
      <c r="QZ13" s="15">
        <f t="shared" si="66"/>
        <v>0</v>
      </c>
      <c r="RB13" s="816"/>
      <c r="RC13" s="799"/>
      <c r="RD13" s="658"/>
      <c r="RE13" s="708"/>
      <c r="RF13" s="658"/>
      <c r="RG13" s="787">
        <f t="shared" si="67"/>
        <v>0</v>
      </c>
      <c r="RI13" s="5"/>
      <c r="RJ13" s="2"/>
      <c r="RK13" s="13"/>
      <c r="RL13" s="5"/>
      <c r="RM13" s="14"/>
      <c r="RN13" s="15">
        <f t="shared" si="68"/>
        <v>0</v>
      </c>
      <c r="RP13" s="2"/>
      <c r="RQ13" s="2"/>
      <c r="RR13" s="13"/>
      <c r="RS13" s="5"/>
      <c r="RT13" s="14"/>
      <c r="RU13" s="15">
        <f t="shared" si="69"/>
        <v>1278</v>
      </c>
      <c r="RW13" s="23"/>
      <c r="RX13" s="23"/>
      <c r="RY13" s="22"/>
      <c r="RZ13" s="99"/>
      <c r="SA13" s="26"/>
      <c r="SB13" s="39">
        <f t="shared" si="70"/>
        <v>0</v>
      </c>
      <c r="SD13" s="23"/>
      <c r="SE13" s="2"/>
      <c r="SF13" s="13"/>
      <c r="SG13" s="5"/>
      <c r="SH13" s="14"/>
      <c r="SI13" s="15">
        <f t="shared" si="71"/>
        <v>0</v>
      </c>
      <c r="SK13" s="99"/>
      <c r="SL13" s="23"/>
      <c r="SM13" s="22"/>
      <c r="SN13" s="99"/>
      <c r="SO13" s="26"/>
      <c r="SP13" s="39">
        <f t="shared" si="72"/>
        <v>0</v>
      </c>
      <c r="SR13" s="2"/>
      <c r="SS13" s="2"/>
      <c r="ST13" s="13"/>
      <c r="SU13" s="5"/>
      <c r="SV13" s="14"/>
      <c r="SW13" s="15">
        <f t="shared" si="73"/>
        <v>14527.66</v>
      </c>
      <c r="SY13" s="314">
        <v>41493</v>
      </c>
      <c r="SZ13" s="31" t="s">
        <v>1792</v>
      </c>
      <c r="TA13" s="26">
        <v>452</v>
      </c>
      <c r="TB13" s="314">
        <v>41494</v>
      </c>
      <c r="TC13" s="14">
        <v>452</v>
      </c>
      <c r="TD13" s="15">
        <f t="shared" si="74"/>
        <v>112.5</v>
      </c>
      <c r="TF13" s="315">
        <v>41515</v>
      </c>
      <c r="TG13" s="31" t="s">
        <v>2206</v>
      </c>
      <c r="TH13" s="26">
        <v>2520</v>
      </c>
      <c r="TI13" s="315">
        <v>41517</v>
      </c>
      <c r="TJ13" s="26">
        <v>2520</v>
      </c>
      <c r="TK13" s="39">
        <f t="shared" si="75"/>
        <v>7657</v>
      </c>
      <c r="TM13" s="826"/>
      <c r="TN13" s="799"/>
      <c r="TO13" s="658"/>
      <c r="TP13" s="826"/>
      <c r="TQ13" s="658"/>
      <c r="TR13" s="787">
        <f t="shared" si="76"/>
        <v>0</v>
      </c>
      <c r="TT13" s="315"/>
      <c r="TU13" s="31"/>
      <c r="TV13" s="26"/>
      <c r="TW13" s="315"/>
      <c r="TX13" s="26"/>
      <c r="TY13" s="39">
        <f t="shared" si="77"/>
        <v>0</v>
      </c>
      <c r="UA13" s="315"/>
      <c r="UB13" s="31"/>
      <c r="UC13" s="26"/>
      <c r="UD13" s="315"/>
      <c r="UE13" s="26"/>
      <c r="UF13" s="39">
        <f t="shared" si="78"/>
        <v>0</v>
      </c>
      <c r="UH13" s="437"/>
      <c r="UI13" s="68"/>
      <c r="UJ13" s="26"/>
      <c r="UK13" s="64"/>
      <c r="UL13" s="14"/>
      <c r="UM13" s="15">
        <f t="shared" si="79"/>
        <v>0</v>
      </c>
      <c r="UO13" s="5"/>
      <c r="UP13" s="37"/>
      <c r="UQ13" s="14"/>
      <c r="UR13" s="64"/>
      <c r="US13" s="73"/>
      <c r="UT13" s="15">
        <f t="shared" si="80"/>
        <v>1712</v>
      </c>
      <c r="UV13" s="99">
        <v>41515</v>
      </c>
      <c r="UW13" s="225" t="s">
        <v>2212</v>
      </c>
      <c r="UX13" s="22">
        <v>2475</v>
      </c>
      <c r="UY13" s="99"/>
      <c r="UZ13" s="26"/>
      <c r="VA13" s="15">
        <f t="shared" si="81"/>
        <v>8879</v>
      </c>
      <c r="VC13" s="99"/>
      <c r="VD13" s="225"/>
      <c r="VE13" s="22"/>
      <c r="VF13" s="99"/>
      <c r="VG13" s="26"/>
      <c r="VH13" s="15">
        <f t="shared" si="82"/>
        <v>0</v>
      </c>
      <c r="VJ13" s="99"/>
      <c r="VK13" s="225"/>
      <c r="VL13" s="22"/>
      <c r="VM13" s="99"/>
      <c r="VN13" s="26"/>
      <c r="VO13" s="39">
        <f t="shared" si="83"/>
        <v>0</v>
      </c>
      <c r="VQ13" s="708"/>
      <c r="VR13" s="789"/>
      <c r="VS13" s="657"/>
      <c r="VT13" s="708"/>
      <c r="VU13" s="658"/>
      <c r="VV13" s="787">
        <f t="shared" si="84"/>
        <v>0</v>
      </c>
      <c r="VX13" s="99"/>
      <c r="VY13" s="225"/>
      <c r="VZ13" s="22"/>
      <c r="WA13" s="99"/>
      <c r="WB13" s="26"/>
      <c r="WC13" s="15">
        <f t="shared" si="85"/>
        <v>0</v>
      </c>
      <c r="WE13" s="99"/>
      <c r="WF13" s="225"/>
      <c r="WG13" s="22"/>
      <c r="WH13" s="99"/>
      <c r="WI13" s="26"/>
      <c r="WJ13" s="39">
        <f t="shared" si="86"/>
        <v>3633</v>
      </c>
      <c r="WL13" s="99"/>
      <c r="WM13" s="225"/>
      <c r="WN13" s="22"/>
      <c r="WO13" s="99"/>
      <c r="WP13" s="26"/>
      <c r="WQ13" s="15">
        <f t="shared" si="87"/>
        <v>0</v>
      </c>
      <c r="WS13" s="5"/>
      <c r="WT13" s="101"/>
      <c r="WU13" s="13"/>
      <c r="WV13" s="5"/>
      <c r="WW13" s="14"/>
      <c r="WX13" s="15">
        <f t="shared" si="88"/>
        <v>2227</v>
      </c>
      <c r="WZ13" s="632"/>
      <c r="XA13" s="633"/>
      <c r="XB13" s="634"/>
      <c r="XC13" s="637"/>
      <c r="XD13" s="634"/>
      <c r="XE13" s="39">
        <f t="shared" si="89"/>
        <v>22956.84</v>
      </c>
      <c r="XG13" s="5">
        <v>41513</v>
      </c>
      <c r="XH13" s="2" t="s">
        <v>2063</v>
      </c>
      <c r="XI13" s="13">
        <v>3487.5</v>
      </c>
      <c r="XJ13" s="99">
        <v>41514</v>
      </c>
      <c r="XK13" s="14">
        <v>3487.5</v>
      </c>
      <c r="XL13" s="15">
        <f t="shared" si="90"/>
        <v>3092.5</v>
      </c>
      <c r="XN13" s="439"/>
      <c r="XO13" s="101"/>
      <c r="XP13" s="13"/>
      <c r="XQ13" s="99"/>
      <c r="XR13" s="14"/>
      <c r="XS13" s="15">
        <f t="shared" si="91"/>
        <v>0</v>
      </c>
      <c r="XU13" s="437"/>
      <c r="XV13" s="216"/>
      <c r="XW13" s="22"/>
      <c r="XX13" s="99"/>
      <c r="XY13" s="26"/>
      <c r="XZ13" s="39">
        <f t="shared" si="92"/>
        <v>0</v>
      </c>
      <c r="YB13" s="314"/>
      <c r="YC13" s="107"/>
      <c r="YD13" s="13"/>
      <c r="YE13" s="5"/>
      <c r="YF13" s="14"/>
      <c r="YG13" s="15">
        <f t="shared" si="93"/>
        <v>3973</v>
      </c>
      <c r="YI13" s="826"/>
      <c r="YJ13" s="793"/>
      <c r="YK13" s="657"/>
      <c r="YL13" s="708"/>
      <c r="YM13" s="658"/>
      <c r="YN13" s="787">
        <f t="shared" si="94"/>
        <v>1928</v>
      </c>
      <c r="YP13" s="5"/>
      <c r="YQ13" s="2"/>
      <c r="YR13" s="13"/>
      <c r="YS13" s="5"/>
      <c r="YT13" s="14"/>
      <c r="YU13" s="15">
        <f t="shared" si="95"/>
        <v>0</v>
      </c>
      <c r="YW13" s="5"/>
      <c r="YX13" s="2"/>
      <c r="YY13" s="13"/>
      <c r="YZ13" s="5"/>
      <c r="ZA13" s="14"/>
      <c r="ZB13" s="15">
        <f t="shared" si="96"/>
        <v>0</v>
      </c>
      <c r="ZD13" s="5"/>
      <c r="ZE13" s="2"/>
      <c r="ZF13" s="13"/>
      <c r="ZG13" s="5"/>
      <c r="ZH13" s="14"/>
      <c r="ZI13" s="15">
        <f t="shared" si="97"/>
        <v>767</v>
      </c>
      <c r="ZK13" s="2"/>
      <c r="ZL13" s="2"/>
      <c r="ZM13" s="13"/>
      <c r="ZN13" s="5"/>
      <c r="ZO13" s="14"/>
      <c r="ZP13" s="15">
        <f t="shared" si="98"/>
        <v>0</v>
      </c>
      <c r="ZR13" s="23"/>
      <c r="ZS13" s="23"/>
      <c r="ZT13" s="22"/>
      <c r="ZU13" s="99"/>
      <c r="ZV13" s="26"/>
      <c r="ZW13" s="39">
        <f t="shared" si="99"/>
        <v>0</v>
      </c>
      <c r="ZY13" s="682"/>
      <c r="ZZ13" s="682"/>
      <c r="AAA13" s="657"/>
      <c r="AAB13" s="708"/>
      <c r="AAC13" s="658"/>
      <c r="AAD13" s="787">
        <f t="shared" si="100"/>
        <v>0</v>
      </c>
      <c r="AAF13" s="2"/>
      <c r="AAG13" s="2"/>
      <c r="AAH13" s="13"/>
      <c r="AAI13" s="5"/>
      <c r="AAJ13" s="14"/>
      <c r="AAK13" s="15">
        <f t="shared" si="101"/>
        <v>0</v>
      </c>
      <c r="AAM13" s="5">
        <v>41492</v>
      </c>
      <c r="AAN13" s="2" t="s">
        <v>1763</v>
      </c>
      <c r="AAO13" s="13">
        <v>4654.6000000000004</v>
      </c>
      <c r="AAP13" s="5">
        <v>41492</v>
      </c>
      <c r="AAQ13" s="14">
        <v>4654.6000000000004</v>
      </c>
      <c r="AAR13" s="15">
        <f t="shared" si="102"/>
        <v>0</v>
      </c>
      <c r="AAT13" s="314"/>
      <c r="AAU13" s="31"/>
      <c r="AAV13" s="26"/>
      <c r="AAW13" s="534"/>
      <c r="AAX13" s="51"/>
      <c r="AAY13" s="39">
        <f t="shared" si="103"/>
        <v>0</v>
      </c>
      <c r="ABA13" s="315"/>
      <c r="ABB13" s="31"/>
      <c r="ABC13" s="26"/>
      <c r="ABD13" s="534"/>
      <c r="ABE13" s="51"/>
      <c r="ABF13" s="39">
        <f t="shared" si="104"/>
        <v>0</v>
      </c>
      <c r="ABH13" s="5">
        <v>41495</v>
      </c>
      <c r="ABI13" s="33" t="s">
        <v>1820</v>
      </c>
      <c r="ABJ13" s="14">
        <v>1798</v>
      </c>
      <c r="ABK13" s="99">
        <v>41495</v>
      </c>
      <c r="ABL13" s="26">
        <v>1798</v>
      </c>
      <c r="ABM13" s="15">
        <f t="shared" si="105"/>
        <v>30</v>
      </c>
      <c r="ABO13" s="709"/>
      <c r="ABP13" s="260"/>
      <c r="ABQ13" s="26"/>
      <c r="ABR13" s="99"/>
      <c r="ABS13" s="26"/>
      <c r="ABT13" s="15">
        <f t="shared" si="106"/>
        <v>0</v>
      </c>
      <c r="ABV13" s="5">
        <v>41503</v>
      </c>
      <c r="ABW13" s="2" t="s">
        <v>1524</v>
      </c>
      <c r="ABX13" s="13">
        <v>18152</v>
      </c>
      <c r="ABY13" s="709">
        <v>41510</v>
      </c>
      <c r="ABZ13" s="26">
        <v>18152</v>
      </c>
      <c r="ACA13" s="15">
        <f t="shared" si="107"/>
        <v>0</v>
      </c>
      <c r="ACC13" s="2"/>
      <c r="ACD13" s="2"/>
      <c r="ACE13" s="13"/>
      <c r="ACF13" s="5"/>
      <c r="ACG13" s="14"/>
      <c r="ACH13" s="15">
        <f t="shared" si="108"/>
        <v>0</v>
      </c>
      <c r="ACJ13" s="99">
        <v>41503</v>
      </c>
      <c r="ACK13" s="68" t="s">
        <v>1502</v>
      </c>
      <c r="ACL13" s="26">
        <v>83.5</v>
      </c>
      <c r="ACM13" s="99">
        <v>41503</v>
      </c>
      <c r="ACN13" s="26">
        <v>83.5</v>
      </c>
      <c r="ACO13" s="15">
        <f t="shared" si="109"/>
        <v>160</v>
      </c>
      <c r="ACQ13" s="99"/>
      <c r="ACR13" s="68"/>
      <c r="ACS13" s="26"/>
      <c r="ACT13" s="49"/>
      <c r="ACU13" s="26"/>
      <c r="ACV13" s="15">
        <f t="shared" si="110"/>
        <v>0</v>
      </c>
      <c r="ACX13" s="99"/>
      <c r="ACY13" s="23"/>
      <c r="ACZ13" s="22"/>
      <c r="ADA13" s="99"/>
      <c r="ADB13" s="26"/>
      <c r="ADC13" s="15">
        <f t="shared" si="111"/>
        <v>0</v>
      </c>
      <c r="ADE13" s="99"/>
      <c r="ADF13" s="23"/>
      <c r="ADG13" s="22"/>
      <c r="ADH13" s="99"/>
      <c r="ADI13" s="26"/>
      <c r="ADJ13" s="15">
        <f t="shared" si="112"/>
        <v>0</v>
      </c>
      <c r="ADL13" s="438"/>
      <c r="ADM13" s="23"/>
      <c r="ADN13" s="22"/>
      <c r="ADO13" s="99"/>
      <c r="ADP13" s="26"/>
      <c r="ADQ13" s="15">
        <f t="shared" si="113"/>
        <v>7013</v>
      </c>
      <c r="ADS13" s="99"/>
      <c r="ADT13" s="23"/>
      <c r="ADU13" s="22"/>
      <c r="ADV13" s="99"/>
      <c r="ADW13" s="26"/>
      <c r="ADX13" s="15">
        <f t="shared" si="114"/>
        <v>0</v>
      </c>
      <c r="ADZ13" s="99"/>
      <c r="AEA13" s="23"/>
      <c r="AEB13" s="22"/>
      <c r="AEC13" s="99"/>
      <c r="AED13" s="26"/>
      <c r="AEE13" s="15">
        <f t="shared" si="115"/>
        <v>0</v>
      </c>
      <c r="AEG13" s="339">
        <v>41493</v>
      </c>
      <c r="AEH13" s="23" t="s">
        <v>1777</v>
      </c>
      <c r="AEI13" s="22">
        <v>2504</v>
      </c>
      <c r="AEJ13" s="315">
        <v>41494</v>
      </c>
      <c r="AEK13" s="26">
        <v>2504</v>
      </c>
      <c r="AEL13" s="15">
        <f t="shared" si="116"/>
        <v>102</v>
      </c>
      <c r="AEN13" s="339"/>
      <c r="AEO13" s="23"/>
      <c r="AEP13" s="22"/>
      <c r="AEQ13" s="315"/>
      <c r="AER13" s="26"/>
      <c r="AES13" s="39">
        <f t="shared" si="117"/>
        <v>0</v>
      </c>
      <c r="AEU13" s="99"/>
      <c r="AEV13" s="23"/>
      <c r="AEW13" s="22"/>
      <c r="AEX13" s="99"/>
      <c r="AEY13" s="26"/>
      <c r="AEZ13" s="15">
        <f t="shared" si="118"/>
        <v>0</v>
      </c>
      <c r="AFB13" s="99"/>
      <c r="AFC13" s="23"/>
      <c r="AFD13" s="22"/>
      <c r="AFE13" s="99"/>
      <c r="AFF13" s="26"/>
      <c r="AFG13" s="39">
        <f t="shared" si="119"/>
        <v>0</v>
      </c>
      <c r="AFI13" s="99"/>
      <c r="AFK13" s="770"/>
      <c r="AFL13" s="681"/>
      <c r="AFM13" s="773"/>
      <c r="AFN13" s="39">
        <f t="shared" si="120"/>
        <v>0</v>
      </c>
      <c r="AFP13" s="2"/>
      <c r="AFQ13" s="2"/>
      <c r="AFR13" s="13"/>
      <c r="AFS13" s="5"/>
      <c r="AFT13" s="14"/>
      <c r="AFU13" s="15">
        <f t="shared" si="121"/>
        <v>0</v>
      </c>
      <c r="AFW13" s="2"/>
      <c r="AFX13" s="2"/>
      <c r="AFY13" s="13"/>
      <c r="AFZ13" s="5"/>
      <c r="AGA13" s="14"/>
      <c r="AGB13" s="15">
        <f t="shared" si="122"/>
        <v>0</v>
      </c>
      <c r="AGD13" s="2"/>
      <c r="AGE13" s="2"/>
      <c r="AGF13" s="13"/>
      <c r="AGG13" s="5"/>
      <c r="AGH13" s="14"/>
      <c r="AGI13" s="15">
        <f t="shared" si="123"/>
        <v>0</v>
      </c>
      <c r="AGK13" s="23"/>
      <c r="AGL13" s="23"/>
      <c r="AGM13" s="22"/>
      <c r="AGN13" s="99"/>
      <c r="AGO13" s="26"/>
      <c r="AGP13" s="39">
        <f t="shared" si="124"/>
        <v>0</v>
      </c>
      <c r="AGR13" s="5">
        <v>39700</v>
      </c>
      <c r="AGS13" s="2" t="s">
        <v>47</v>
      </c>
      <c r="AGT13" s="13">
        <v>12630</v>
      </c>
      <c r="AGU13" s="99">
        <v>39730</v>
      </c>
      <c r="AGV13" s="26">
        <v>12630</v>
      </c>
      <c r="AGW13" s="15">
        <f t="shared" si="125"/>
        <v>38421</v>
      </c>
      <c r="AGY13" s="5"/>
      <c r="AGZ13" s="107"/>
      <c r="AHA13" s="13"/>
      <c r="AHB13" s="5"/>
      <c r="AHC13" s="14"/>
      <c r="AHD13" s="15">
        <f t="shared" si="126"/>
        <v>0</v>
      </c>
      <c r="AHF13" s="5"/>
      <c r="AHG13" s="31"/>
      <c r="AHH13" s="26"/>
      <c r="AHI13" s="5"/>
      <c r="AHJ13" s="51"/>
      <c r="AHK13" s="15">
        <f t="shared" si="127"/>
        <v>0</v>
      </c>
      <c r="AHM13" s="708"/>
      <c r="AHN13" s="799"/>
      <c r="AHO13" s="658"/>
      <c r="AHP13" s="708"/>
      <c r="AHQ13" s="808"/>
      <c r="AHR13" s="787">
        <f t="shared" si="128"/>
        <v>0</v>
      </c>
      <c r="AHT13" s="5">
        <v>41489</v>
      </c>
      <c r="AHU13" s="101" t="s">
        <v>1714</v>
      </c>
      <c r="AHV13" s="20">
        <v>2387</v>
      </c>
      <c r="AHW13" s="5">
        <v>41489</v>
      </c>
      <c r="AHX13" s="14">
        <v>2387</v>
      </c>
      <c r="AHY13" s="15">
        <f t="shared" si="129"/>
        <v>281</v>
      </c>
      <c r="AIA13" s="713">
        <v>41517</v>
      </c>
      <c r="AIB13" s="793" t="s">
        <v>2254</v>
      </c>
      <c r="AIC13" s="819">
        <v>1589.5</v>
      </c>
      <c r="AID13" s="713">
        <v>41517</v>
      </c>
      <c r="AIE13" s="808">
        <v>1589.5</v>
      </c>
      <c r="AIF13" s="787">
        <f t="shared" si="130"/>
        <v>0</v>
      </c>
      <c r="AIH13" s="99">
        <v>41506</v>
      </c>
      <c r="AII13" s="23" t="s">
        <v>1624</v>
      </c>
      <c r="AIJ13" s="22">
        <v>1424</v>
      </c>
      <c r="AIK13" s="99">
        <v>41506</v>
      </c>
      <c r="AIL13" s="26">
        <v>1424</v>
      </c>
      <c r="AIM13" s="39">
        <f t="shared" si="131"/>
        <v>6</v>
      </c>
      <c r="AIO13" s="49"/>
      <c r="AIP13" s="98"/>
      <c r="AIQ13" s="92"/>
      <c r="AIR13" s="49"/>
      <c r="AIS13" s="51"/>
      <c r="AIT13" s="39">
        <f t="shared" si="132"/>
        <v>0</v>
      </c>
      <c r="AIV13" s="5"/>
      <c r="AIW13" s="2"/>
      <c r="AIX13" s="13"/>
      <c r="AIY13" s="5"/>
      <c r="AIZ13" s="14"/>
      <c r="AJA13" s="15">
        <f t="shared" si="133"/>
        <v>0</v>
      </c>
      <c r="AJC13" s="439">
        <v>41489</v>
      </c>
      <c r="AJD13" s="2" t="s">
        <v>1708</v>
      </c>
      <c r="AJE13" s="13">
        <v>2136.5</v>
      </c>
      <c r="AJF13" s="439">
        <v>41490</v>
      </c>
      <c r="AJG13" s="13">
        <v>2136.5</v>
      </c>
      <c r="AJH13" s="15">
        <f t="shared" si="134"/>
        <v>5626</v>
      </c>
      <c r="AJJ13" s="439"/>
      <c r="AJL13" s="13"/>
      <c r="AJM13" s="314"/>
      <c r="AJN13" s="14"/>
      <c r="AJO13" s="15">
        <f t="shared" si="135"/>
        <v>0</v>
      </c>
      <c r="AJQ13" s="314"/>
      <c r="AJR13" s="2"/>
      <c r="AJS13" s="3"/>
      <c r="AJT13" s="536"/>
      <c r="AJU13" s="14"/>
      <c r="AJV13" s="15">
        <f t="shared" si="136"/>
        <v>0</v>
      </c>
      <c r="AJX13" s="5"/>
      <c r="AJY13" s="33"/>
      <c r="AJZ13" s="3"/>
      <c r="AKA13" s="30"/>
      <c r="AKB13" s="14"/>
      <c r="AKC13" s="15">
        <f t="shared" si="137"/>
        <v>0</v>
      </c>
      <c r="AKE13" s="99">
        <v>41500</v>
      </c>
      <c r="AKF13" s="260" t="s">
        <v>1925</v>
      </c>
      <c r="AKG13" s="38">
        <v>2268</v>
      </c>
      <c r="AKH13" s="87">
        <v>41501</v>
      </c>
      <c r="AKI13" s="26">
        <v>2268</v>
      </c>
      <c r="AKJ13" s="39">
        <f t="shared" si="138"/>
        <v>-4260</v>
      </c>
      <c r="AKL13" s="5"/>
      <c r="AKM13" s="319"/>
      <c r="AKN13" s="22"/>
      <c r="AKO13" s="5"/>
      <c r="AKP13" s="14"/>
      <c r="AKQ13" s="15">
        <f t="shared" si="139"/>
        <v>2835.28</v>
      </c>
      <c r="AKS13" s="99"/>
      <c r="AKT13" s="23"/>
      <c r="AKU13" s="22"/>
      <c r="AKV13" s="99"/>
      <c r="AKW13" s="26"/>
      <c r="AKX13" s="39">
        <f t="shared" si="140"/>
        <v>4784</v>
      </c>
      <c r="ALC13" s="5"/>
      <c r="ALD13" s="14"/>
      <c r="ALE13" s="15">
        <f t="shared" si="141"/>
        <v>0</v>
      </c>
      <c r="ALJ13" s="5"/>
      <c r="ALK13" s="14"/>
      <c r="ALL13" s="15">
        <f t="shared" si="142"/>
        <v>0</v>
      </c>
      <c r="ALQ13" s="5"/>
      <c r="ALR13" s="14"/>
      <c r="ALS13" s="15">
        <f t="shared" si="143"/>
        <v>0</v>
      </c>
      <c r="ALU13" s="315">
        <v>41494</v>
      </c>
      <c r="ALV13" s="23" t="s">
        <v>1560</v>
      </c>
      <c r="ALW13" s="92">
        <v>1653</v>
      </c>
      <c r="ALX13" s="339">
        <v>41504</v>
      </c>
      <c r="ALY13" s="26">
        <v>1653</v>
      </c>
      <c r="ALZ13" s="15">
        <f t="shared" si="144"/>
        <v>0</v>
      </c>
      <c r="AMB13" s="99">
        <v>41462</v>
      </c>
      <c r="AMC13" s="260" t="s">
        <v>789</v>
      </c>
      <c r="AMD13" s="38">
        <v>2700</v>
      </c>
      <c r="AME13" s="49">
        <v>41471</v>
      </c>
      <c r="AMF13" s="26">
        <v>2700</v>
      </c>
      <c r="AMG13" s="15">
        <f t="shared" si="145"/>
        <v>0</v>
      </c>
      <c r="AMI13" s="5"/>
      <c r="AMJ13" s="31"/>
      <c r="AMK13" s="3"/>
      <c r="AML13" s="408"/>
      <c r="AMM13" s="26"/>
      <c r="AMN13" s="15">
        <f t="shared" si="146"/>
        <v>46308.6</v>
      </c>
      <c r="AMP13" s="99"/>
      <c r="AMQ13" s="31"/>
      <c r="AMR13" s="38"/>
      <c r="AMS13" s="408"/>
      <c r="AMT13" s="26"/>
      <c r="AMU13" s="39">
        <f t="shared" si="147"/>
        <v>0</v>
      </c>
      <c r="AMW13" s="2"/>
      <c r="AMX13" s="2"/>
      <c r="AMY13" s="13"/>
      <c r="AMZ13" s="5"/>
      <c r="ANA13" s="14"/>
      <c r="ANB13" s="15">
        <f t="shared" si="148"/>
        <v>0</v>
      </c>
      <c r="AND13" s="2"/>
      <c r="ANE13" s="2"/>
      <c r="ANF13" s="13"/>
      <c r="ANG13" s="5"/>
      <c r="ANH13" s="14"/>
      <c r="ANI13" s="15">
        <f t="shared" si="149"/>
        <v>0</v>
      </c>
      <c r="ANK13" s="5"/>
      <c r="ANL13" s="2"/>
      <c r="ANM13" s="13"/>
      <c r="ANN13" s="5"/>
      <c r="ANO13" s="14"/>
      <c r="ANP13" s="15">
        <f t="shared" si="150"/>
        <v>38.25</v>
      </c>
      <c r="ANR13" s="2"/>
      <c r="ANS13" s="2"/>
      <c r="ANT13" s="13"/>
      <c r="ANU13" s="5"/>
      <c r="ANV13" s="14"/>
      <c r="ANW13" s="15">
        <f t="shared" si="151"/>
        <v>0</v>
      </c>
      <c r="ANY13" s="5"/>
      <c r="ANZ13" s="2"/>
      <c r="AOA13" s="13"/>
      <c r="AOB13" s="99"/>
      <c r="AOC13" s="14"/>
      <c r="AOD13" s="15">
        <f t="shared" si="152"/>
        <v>0</v>
      </c>
      <c r="AOF13" s="5"/>
      <c r="AOG13" s="2"/>
      <c r="AOH13" s="13"/>
      <c r="AOI13" s="99"/>
      <c r="AOJ13" s="14"/>
      <c r="AOK13" s="15">
        <f t="shared" si="153"/>
        <v>0</v>
      </c>
      <c r="AOM13" s="99"/>
      <c r="AON13" s="23"/>
      <c r="AOO13" s="22"/>
      <c r="AOP13" s="99"/>
      <c r="AOQ13" s="26"/>
      <c r="AOR13" s="39">
        <f t="shared" si="154"/>
        <v>0</v>
      </c>
      <c r="AOT13" s="5"/>
      <c r="AOU13" s="2"/>
      <c r="AOV13" s="13"/>
      <c r="AOW13" s="99"/>
      <c r="AOX13" s="14"/>
      <c r="AOY13" s="15">
        <f t="shared" si="155"/>
        <v>0</v>
      </c>
      <c r="APA13" s="99"/>
      <c r="APB13" s="23"/>
      <c r="APC13" s="22"/>
      <c r="APD13" s="99"/>
      <c r="APE13" s="26"/>
      <c r="APF13" s="39">
        <f t="shared" si="156"/>
        <v>0</v>
      </c>
      <c r="APH13" s="5"/>
      <c r="API13" s="2"/>
      <c r="APJ13" s="13"/>
      <c r="APK13" s="5"/>
      <c r="APL13" s="14"/>
      <c r="APM13" s="15">
        <f t="shared" si="157"/>
        <v>10984.74</v>
      </c>
      <c r="APO13" s="99">
        <v>41492</v>
      </c>
      <c r="APP13" s="23" t="s">
        <v>1771</v>
      </c>
      <c r="APQ13" s="22">
        <v>2366</v>
      </c>
      <c r="APR13" s="99">
        <v>41492</v>
      </c>
      <c r="APS13" s="26">
        <v>2366</v>
      </c>
      <c r="APT13" s="15">
        <f t="shared" si="158"/>
        <v>1119</v>
      </c>
      <c r="APV13" s="5"/>
      <c r="APW13" s="2"/>
      <c r="APX13" s="13"/>
      <c r="APY13" s="5"/>
      <c r="APZ13" s="14"/>
      <c r="AQA13" s="15">
        <f t="shared" si="159"/>
        <v>7092.9800000000005</v>
      </c>
      <c r="AQC13" s="437"/>
      <c r="AQD13" s="23"/>
      <c r="AQE13" s="22"/>
      <c r="AQF13" s="99"/>
      <c r="AQG13" s="26"/>
      <c r="AQH13" s="15">
        <f t="shared" si="160"/>
        <v>0</v>
      </c>
      <c r="AQJ13" s="710"/>
      <c r="AQK13" s="682"/>
      <c r="AQL13" s="657"/>
      <c r="AQM13" s="708"/>
      <c r="AQN13" s="658"/>
      <c r="AQO13" s="787">
        <f t="shared" si="161"/>
        <v>2249</v>
      </c>
      <c r="AQQ13" s="437"/>
      <c r="AQR13" s="23"/>
      <c r="AQS13" s="22"/>
      <c r="AQT13" s="99"/>
      <c r="AQU13" s="26"/>
      <c r="AQV13" s="39">
        <f t="shared" si="162"/>
        <v>0</v>
      </c>
      <c r="AQX13" s="5">
        <v>39801</v>
      </c>
      <c r="AQY13" s="188" t="s">
        <v>85</v>
      </c>
      <c r="AQZ13" s="13">
        <v>2897</v>
      </c>
      <c r="ARA13" s="60">
        <v>39848</v>
      </c>
      <c r="ARB13" s="22"/>
      <c r="ARC13" s="15">
        <f t="shared" si="163"/>
        <v>9696</v>
      </c>
      <c r="ARE13" s="5">
        <v>41517</v>
      </c>
      <c r="ARF13" s="2" t="s">
        <v>2271</v>
      </c>
      <c r="ARG13" s="13">
        <v>2437</v>
      </c>
      <c r="ARH13" s="5">
        <v>41517</v>
      </c>
      <c r="ARI13" s="14">
        <v>2437</v>
      </c>
      <c r="ARJ13" s="15">
        <f t="shared" si="164"/>
        <v>108</v>
      </c>
      <c r="ARL13" s="28"/>
      <c r="ARM13" s="132"/>
      <c r="ARN13" s="26"/>
      <c r="ARO13" s="5"/>
      <c r="ARP13" s="14"/>
      <c r="ARQ13" s="15">
        <f t="shared" si="165"/>
        <v>0</v>
      </c>
      <c r="ARS13" s="709"/>
      <c r="ART13" s="132"/>
      <c r="ARU13" s="26"/>
      <c r="ARV13" s="99"/>
      <c r="ARW13" s="26"/>
      <c r="ARX13" s="39">
        <f t="shared" si="166"/>
        <v>2722.5</v>
      </c>
      <c r="ARZ13" s="709"/>
      <c r="ASA13" s="132"/>
      <c r="ASB13" s="26"/>
      <c r="ASC13" s="99"/>
      <c r="ASD13" s="26"/>
      <c r="ASE13" s="39">
        <f t="shared" si="167"/>
        <v>0</v>
      </c>
      <c r="ASG13" s="5">
        <v>41504</v>
      </c>
      <c r="ASH13" s="2" t="s">
        <v>1542</v>
      </c>
      <c r="ASI13" s="13">
        <v>6060</v>
      </c>
      <c r="ASJ13" s="5">
        <v>41504</v>
      </c>
      <c r="ASK13" s="14">
        <v>6060</v>
      </c>
      <c r="ASL13" s="15">
        <f t="shared" si="168"/>
        <v>-1000</v>
      </c>
      <c r="ASN13" s="5"/>
      <c r="ASO13" s="2"/>
      <c r="ASP13" s="13"/>
      <c r="ASQ13" s="5"/>
      <c r="ASR13" s="14"/>
      <c r="ASS13" s="15">
        <f t="shared" si="169"/>
        <v>6938</v>
      </c>
      <c r="ASU13" s="5">
        <v>41502</v>
      </c>
      <c r="ASV13" s="2" t="s">
        <v>1485</v>
      </c>
      <c r="ASW13" s="13">
        <v>883</v>
      </c>
      <c r="ASX13" s="5">
        <v>41502</v>
      </c>
      <c r="ASY13" s="14">
        <v>883</v>
      </c>
      <c r="ASZ13" s="15">
        <f t="shared" si="170"/>
        <v>0</v>
      </c>
      <c r="ATB13" s="433"/>
      <c r="ATC13" s="23"/>
      <c r="ATD13" s="22"/>
      <c r="ATE13" s="437"/>
      <c r="ATF13" s="26"/>
      <c r="ATG13" s="15">
        <f t="shared" si="171"/>
        <v>0</v>
      </c>
      <c r="ATI13" s="315"/>
      <c r="ATJ13" s="2"/>
      <c r="ATK13" s="13"/>
      <c r="ATL13" s="314"/>
      <c r="ATM13" s="14"/>
      <c r="ATN13" s="15">
        <f t="shared" si="172"/>
        <v>0</v>
      </c>
      <c r="ATP13" s="315">
        <v>41516</v>
      </c>
      <c r="ATQ13" s="2" t="s">
        <v>2222</v>
      </c>
      <c r="ATR13" s="13">
        <v>1149</v>
      </c>
      <c r="ATS13" s="314">
        <v>41516</v>
      </c>
      <c r="ATT13" s="14">
        <v>1149</v>
      </c>
      <c r="ATU13" s="15">
        <f t="shared" si="173"/>
        <v>0</v>
      </c>
      <c r="ATW13" s="315">
        <v>41491</v>
      </c>
      <c r="ATX13" s="2" t="s">
        <v>1746</v>
      </c>
      <c r="ATY13" s="13">
        <v>1022</v>
      </c>
      <c r="ATZ13" s="314"/>
      <c r="AUA13" s="14"/>
      <c r="AUB13" s="15">
        <f t="shared" si="174"/>
        <v>1179.5</v>
      </c>
      <c r="AUD13" s="315"/>
      <c r="AUE13" s="2"/>
      <c r="AUF13" s="13"/>
      <c r="AUG13" s="314"/>
      <c r="AUH13" s="14"/>
      <c r="AUI13" s="15">
        <f t="shared" si="175"/>
        <v>0</v>
      </c>
      <c r="AUK13" s="826"/>
      <c r="AUL13" s="682"/>
      <c r="AUM13" s="657"/>
      <c r="AUN13" s="826"/>
      <c r="AUO13" s="658"/>
      <c r="AUP13" s="787">
        <f t="shared" si="176"/>
        <v>0</v>
      </c>
      <c r="AUR13" s="23"/>
      <c r="AUS13" s="23"/>
      <c r="AUT13" s="296"/>
      <c r="AUU13" s="99"/>
      <c r="AUV13" s="26"/>
      <c r="AUW13" s="39">
        <f t="shared" si="177"/>
        <v>-100</v>
      </c>
      <c r="AUY13" s="99"/>
      <c r="AUZ13" s="23"/>
      <c r="AVA13" s="296"/>
      <c r="AVB13" s="99"/>
      <c r="AVC13" s="26"/>
      <c r="AVD13" s="39">
        <f t="shared" si="178"/>
        <v>1184.5</v>
      </c>
      <c r="AVF13" s="23"/>
      <c r="AVG13" s="23"/>
      <c r="AVH13" s="296"/>
      <c r="AVI13" s="99"/>
      <c r="AVJ13" s="26"/>
      <c r="AVK13" s="39">
        <f t="shared" si="179"/>
        <v>0</v>
      </c>
      <c r="AVM13" s="23"/>
      <c r="AVN13" s="23"/>
      <c r="AVO13" s="296"/>
      <c r="AVP13" s="99"/>
      <c r="AVQ13" s="26"/>
      <c r="AVR13" s="39">
        <f t="shared" si="180"/>
        <v>0</v>
      </c>
      <c r="AVT13" s="23"/>
      <c r="AVU13" s="23"/>
      <c r="AVV13" s="296"/>
      <c r="AVW13" s="99"/>
      <c r="AVX13" s="26"/>
      <c r="AVY13" s="39">
        <f t="shared" si="181"/>
        <v>0</v>
      </c>
      <c r="AWA13" s="23"/>
      <c r="AWB13" s="23"/>
      <c r="AWC13" s="296"/>
      <c r="AWD13" s="681"/>
      <c r="AWE13" s="26"/>
      <c r="AWF13" s="39">
        <f t="shared" si="182"/>
        <v>0</v>
      </c>
      <c r="AWH13" s="2"/>
      <c r="AWI13" s="2"/>
      <c r="AWJ13" s="13"/>
      <c r="AWK13" s="5"/>
      <c r="AWL13" s="14"/>
      <c r="AWM13" s="15">
        <f t="shared" si="183"/>
        <v>0</v>
      </c>
      <c r="AWO13" s="2"/>
      <c r="AWP13" s="2"/>
      <c r="AWQ13" s="13"/>
      <c r="AWR13" s="241"/>
      <c r="AWS13" s="14"/>
      <c r="AWT13" s="15">
        <f t="shared" si="184"/>
        <v>7051.5</v>
      </c>
      <c r="AWV13" s="682"/>
      <c r="AWW13" s="682"/>
      <c r="AWX13" s="842"/>
      <c r="AWY13" s="708"/>
      <c r="AWZ13" s="658"/>
      <c r="AXA13" s="787">
        <f t="shared" si="185"/>
        <v>0</v>
      </c>
      <c r="AXC13" s="23"/>
      <c r="AXD13" s="23"/>
      <c r="AXE13" s="296"/>
      <c r="AXF13" s="99"/>
      <c r="AXG13" s="26"/>
      <c r="AXH13" s="39">
        <f t="shared" si="186"/>
        <v>0</v>
      </c>
    </row>
    <row r="14" spans="1:1309" x14ac:dyDescent="0.25">
      <c r="A14" s="1"/>
      <c r="C14" s="283"/>
      <c r="D14" s="5"/>
      <c r="E14" s="14"/>
      <c r="F14" s="15">
        <f t="shared" si="0"/>
        <v>6630</v>
      </c>
      <c r="H14" s="35"/>
      <c r="J14" s="293"/>
      <c r="K14" s="99"/>
      <c r="L14" s="26"/>
      <c r="M14" s="39">
        <f t="shared" si="1"/>
        <v>2048</v>
      </c>
      <c r="O14" s="35"/>
      <c r="Q14" s="293"/>
      <c r="R14" s="99"/>
      <c r="S14" s="26"/>
      <c r="T14" s="39">
        <f t="shared" si="2"/>
        <v>0</v>
      </c>
      <c r="V14" s="99"/>
      <c r="W14" s="31"/>
      <c r="X14" s="26"/>
      <c r="Y14" s="49"/>
      <c r="Z14" s="51"/>
      <c r="AA14" s="39">
        <f t="shared" si="3"/>
        <v>0</v>
      </c>
      <c r="AC14" s="99"/>
      <c r="AD14" s="31"/>
      <c r="AE14" s="26"/>
      <c r="AF14" s="49"/>
      <c r="AG14" s="51"/>
      <c r="AH14" s="39">
        <f t="shared" si="4"/>
        <v>0</v>
      </c>
      <c r="AJ14" s="99"/>
      <c r="AK14" s="31"/>
      <c r="AL14" s="26"/>
      <c r="AM14" s="49"/>
      <c r="AN14" s="51"/>
      <c r="AO14" s="39">
        <f t="shared" si="5"/>
        <v>0</v>
      </c>
      <c r="AQ14" s="731">
        <v>41497</v>
      </c>
      <c r="AR14" s="107" t="s">
        <v>1863</v>
      </c>
      <c r="AS14" s="302">
        <v>2970.5</v>
      </c>
      <c r="AT14" s="5">
        <v>41498</v>
      </c>
      <c r="AU14" s="14">
        <v>2970.5</v>
      </c>
      <c r="AV14" s="15">
        <f t="shared" si="6"/>
        <v>7539</v>
      </c>
      <c r="AX14" s="5"/>
      <c r="AY14" s="31"/>
      <c r="AZ14" s="26"/>
      <c r="BA14" s="5"/>
      <c r="BB14" s="14"/>
      <c r="BC14" s="15">
        <f t="shared" si="7"/>
        <v>1967</v>
      </c>
      <c r="BE14" s="5"/>
      <c r="BF14" s="31"/>
      <c r="BG14" s="26"/>
      <c r="BH14" s="5"/>
      <c r="BI14" s="14"/>
      <c r="BJ14" s="15">
        <f t="shared" si="8"/>
        <v>0</v>
      </c>
      <c r="BL14" s="419">
        <v>39876</v>
      </c>
      <c r="BM14" s="2" t="s">
        <v>203</v>
      </c>
      <c r="BN14" s="13">
        <v>2580.5</v>
      </c>
      <c r="BO14" s="5">
        <v>39880</v>
      </c>
      <c r="BP14" s="14">
        <v>2580.5</v>
      </c>
      <c r="BQ14" s="15">
        <f t="shared" si="9"/>
        <v>14526.099999999999</v>
      </c>
      <c r="BR14" s="606" t="s">
        <v>52</v>
      </c>
      <c r="BS14" s="439">
        <v>39795</v>
      </c>
      <c r="BT14" s="2" t="s">
        <v>83</v>
      </c>
      <c r="BU14" s="13">
        <v>5228</v>
      </c>
      <c r="BV14" s="5"/>
      <c r="BW14" s="14"/>
      <c r="BX14" s="15">
        <f t="shared" si="10"/>
        <v>24058.04</v>
      </c>
      <c r="BZ14" s="99"/>
      <c r="CA14" s="23"/>
      <c r="CB14" s="22"/>
      <c r="CC14" s="99"/>
      <c r="CD14" s="26"/>
      <c r="CE14" s="15">
        <f t="shared" si="11"/>
        <v>0</v>
      </c>
      <c r="CG14" s="534"/>
      <c r="CH14" s="216"/>
      <c r="CI14" s="79"/>
      <c r="CJ14" s="49"/>
      <c r="CK14" s="26"/>
      <c r="CL14" s="15">
        <f t="shared" si="12"/>
        <v>7560</v>
      </c>
      <c r="CN14" s="30">
        <v>41492</v>
      </c>
      <c r="CO14" s="685" t="s">
        <v>1770</v>
      </c>
      <c r="CP14" s="13">
        <v>2853.6</v>
      </c>
      <c r="CQ14" s="654">
        <v>41494</v>
      </c>
      <c r="CR14" s="26">
        <v>2853.6</v>
      </c>
      <c r="CS14" s="15">
        <f t="shared" si="187"/>
        <v>0</v>
      </c>
      <c r="CU14" s="99"/>
      <c r="CV14" s="23"/>
      <c r="CW14" s="22"/>
      <c r="CX14" s="654"/>
      <c r="CY14" s="26"/>
      <c r="CZ14" s="15">
        <f t="shared" si="14"/>
        <v>110</v>
      </c>
      <c r="DB14" s="99"/>
      <c r="DC14" s="23"/>
      <c r="DD14" s="38"/>
      <c r="DE14" s="49"/>
      <c r="DF14" s="38"/>
      <c r="DG14" s="15">
        <f t="shared" si="188"/>
        <v>411</v>
      </c>
      <c r="DI14" s="99">
        <v>41493</v>
      </c>
      <c r="DJ14" s="98" t="s">
        <v>1779</v>
      </c>
      <c r="DK14" s="38">
        <v>622</v>
      </c>
      <c r="DL14" s="49">
        <v>41494</v>
      </c>
      <c r="DM14" s="38">
        <v>622</v>
      </c>
      <c r="DN14" s="15">
        <f t="shared" si="189"/>
        <v>0</v>
      </c>
      <c r="DP14" s="99"/>
      <c r="DQ14" s="98"/>
      <c r="DR14" s="38"/>
      <c r="DS14" s="49"/>
      <c r="DT14" s="38"/>
      <c r="DU14" s="15">
        <f t="shared" si="190"/>
        <v>4321.5</v>
      </c>
      <c r="DW14" s="758"/>
      <c r="DX14" s="837"/>
      <c r="DY14" s="873"/>
      <c r="DZ14" s="758"/>
      <c r="EA14" s="873"/>
      <c r="EB14" s="868">
        <f t="shared" si="191"/>
        <v>0</v>
      </c>
      <c r="ED14" s="708">
        <v>41505</v>
      </c>
      <c r="EE14" s="682" t="s">
        <v>1571</v>
      </c>
      <c r="EF14" s="657">
        <v>1579.5</v>
      </c>
      <c r="EG14" s="708">
        <v>41507</v>
      </c>
      <c r="EH14" s="658">
        <v>1579.5</v>
      </c>
      <c r="EI14" s="787">
        <f t="shared" si="192"/>
        <v>0</v>
      </c>
      <c r="EK14" s="99"/>
      <c r="EL14" s="98"/>
      <c r="EM14" s="38"/>
      <c r="EN14" s="49"/>
      <c r="EO14" s="38"/>
      <c r="EP14" s="15">
        <f t="shared" si="193"/>
        <v>0</v>
      </c>
      <c r="ER14" s="99"/>
      <c r="ES14" s="98"/>
      <c r="ET14" s="38"/>
      <c r="EU14" s="49"/>
      <c r="EV14" s="38"/>
      <c r="EW14" s="15">
        <f t="shared" si="194"/>
        <v>0</v>
      </c>
      <c r="EY14" s="5"/>
      <c r="EZ14" s="31"/>
      <c r="FA14" s="22"/>
      <c r="FB14" s="64"/>
      <c r="FC14" s="79"/>
      <c r="FD14" s="15">
        <f t="shared" si="22"/>
        <v>0</v>
      </c>
      <c r="FF14" s="708"/>
      <c r="FG14" s="799"/>
      <c r="FH14" s="657"/>
      <c r="FI14" s="713"/>
      <c r="FJ14" s="818"/>
      <c r="FK14" s="787">
        <f t="shared" si="23"/>
        <v>0</v>
      </c>
      <c r="FM14" s="5">
        <v>41503</v>
      </c>
      <c r="FN14" s="2" t="s">
        <v>1523</v>
      </c>
      <c r="FO14" s="13">
        <v>4027</v>
      </c>
      <c r="FP14" s="5">
        <v>41516</v>
      </c>
      <c r="FQ14" s="14">
        <v>4027</v>
      </c>
      <c r="FR14" s="15">
        <f t="shared" si="24"/>
        <v>300</v>
      </c>
      <c r="FT14" s="99"/>
      <c r="FU14" s="23"/>
      <c r="FV14" s="22"/>
      <c r="FW14" s="99"/>
      <c r="FX14" s="26"/>
      <c r="FY14" s="39">
        <f t="shared" si="25"/>
        <v>0</v>
      </c>
      <c r="GA14" s="2"/>
      <c r="GB14" s="2"/>
      <c r="GC14" s="13"/>
      <c r="GD14" s="5"/>
      <c r="GE14" s="14"/>
      <c r="GF14" s="15">
        <f t="shared" si="26"/>
        <v>0</v>
      </c>
      <c r="GH14" s="2"/>
      <c r="GI14" s="2"/>
      <c r="GJ14" s="13"/>
      <c r="GK14" s="5"/>
      <c r="GL14" s="14"/>
      <c r="GM14" s="15">
        <f t="shared" si="27"/>
        <v>0</v>
      </c>
      <c r="GO14" s="5"/>
      <c r="GP14" s="2"/>
      <c r="GQ14" s="13"/>
      <c r="GR14" s="5"/>
      <c r="GS14" s="14"/>
      <c r="GT14" s="15">
        <f t="shared" si="28"/>
        <v>0</v>
      </c>
      <c r="GV14" s="5"/>
      <c r="GW14" s="2"/>
      <c r="GX14" s="13"/>
      <c r="GY14" s="5"/>
      <c r="GZ14" s="14"/>
      <c r="HA14" s="15">
        <f t="shared" si="29"/>
        <v>0</v>
      </c>
      <c r="HC14" s="5">
        <v>41511</v>
      </c>
      <c r="HD14" s="2" t="s">
        <v>2041</v>
      </c>
      <c r="HE14" s="13">
        <v>1470</v>
      </c>
      <c r="HF14" s="5">
        <v>41516</v>
      </c>
      <c r="HG14" s="14">
        <v>1470</v>
      </c>
      <c r="HH14" s="15">
        <f t="shared" si="30"/>
        <v>0</v>
      </c>
      <c r="HJ14" s="2"/>
      <c r="HK14" s="2"/>
      <c r="HL14" s="13"/>
      <c r="HM14" s="5"/>
      <c r="HN14" s="14"/>
      <c r="HO14" s="15">
        <f t="shared" si="31"/>
        <v>5020</v>
      </c>
      <c r="HQ14" s="5"/>
      <c r="HR14" s="2"/>
      <c r="HS14" s="13"/>
      <c r="HT14" s="5"/>
      <c r="HU14" s="14"/>
      <c r="HV14" s="15">
        <f t="shared" si="32"/>
        <v>0</v>
      </c>
      <c r="HX14" s="99"/>
      <c r="HY14" s="23"/>
      <c r="HZ14" s="22"/>
      <c r="IA14" s="99"/>
      <c r="IB14" s="26"/>
      <c r="IC14" s="39">
        <f t="shared" si="33"/>
        <v>855.5</v>
      </c>
      <c r="IE14" s="99"/>
      <c r="IF14" s="552"/>
      <c r="IG14" s="22"/>
      <c r="IH14" s="99"/>
      <c r="II14" s="26"/>
      <c r="IJ14" s="15">
        <f t="shared" si="34"/>
        <v>0</v>
      </c>
      <c r="IL14" s="99"/>
      <c r="IM14" s="98"/>
      <c r="IN14" s="22"/>
      <c r="IO14" s="99"/>
      <c r="IP14" s="26"/>
      <c r="IQ14" s="15">
        <f t="shared" si="35"/>
        <v>0</v>
      </c>
      <c r="IS14" s="99">
        <v>41495</v>
      </c>
      <c r="IT14" s="98" t="s">
        <v>1833</v>
      </c>
      <c r="IU14" s="22">
        <v>3761</v>
      </c>
      <c r="IV14" s="99">
        <v>41496</v>
      </c>
      <c r="IW14" s="26">
        <v>2661</v>
      </c>
      <c r="IX14" s="15">
        <f t="shared" si="36"/>
        <v>1100</v>
      </c>
      <c r="IZ14" s="5"/>
      <c r="JA14" s="2"/>
      <c r="JB14" s="13"/>
      <c r="JC14" s="99"/>
      <c r="JD14" s="14"/>
      <c r="JE14" s="15">
        <f t="shared" si="37"/>
        <v>0</v>
      </c>
      <c r="JG14" s="708">
        <v>41503</v>
      </c>
      <c r="JH14" s="793" t="s">
        <v>1519</v>
      </c>
      <c r="JI14" s="657">
        <v>5128</v>
      </c>
      <c r="JJ14" s="708">
        <v>41503</v>
      </c>
      <c r="JK14" s="658">
        <v>5128</v>
      </c>
      <c r="JL14" s="787">
        <f t="shared" si="38"/>
        <v>0</v>
      </c>
      <c r="JN14" s="99"/>
      <c r="JO14" s="23"/>
      <c r="JP14" s="22"/>
      <c r="JQ14" s="99"/>
      <c r="JR14" s="26"/>
      <c r="JS14" s="39">
        <f t="shared" si="39"/>
        <v>0</v>
      </c>
      <c r="JU14" s="5">
        <v>41515</v>
      </c>
      <c r="JV14" s="2" t="s">
        <v>2193</v>
      </c>
      <c r="JW14" s="13">
        <v>2143.6</v>
      </c>
      <c r="JX14" s="99">
        <v>41517</v>
      </c>
      <c r="JY14" s="14">
        <v>2143.6</v>
      </c>
      <c r="JZ14" s="15">
        <f t="shared" si="40"/>
        <v>0</v>
      </c>
      <c r="KB14" s="99"/>
      <c r="KC14" s="23"/>
      <c r="KD14" s="22"/>
      <c r="KE14" s="99"/>
      <c r="KF14" s="26"/>
      <c r="KG14" s="39">
        <f t="shared" si="41"/>
        <v>0</v>
      </c>
      <c r="KI14" s="99"/>
      <c r="KJ14" s="23"/>
      <c r="KK14" s="22"/>
      <c r="KL14" s="99"/>
      <c r="KM14" s="26"/>
      <c r="KN14" s="39">
        <f t="shared" si="42"/>
        <v>0</v>
      </c>
      <c r="KP14" s="5"/>
      <c r="KQ14" s="2"/>
      <c r="KR14" s="13"/>
      <c r="KS14" s="99"/>
      <c r="KT14" s="14"/>
      <c r="KU14" s="15">
        <f t="shared" si="43"/>
        <v>0</v>
      </c>
      <c r="KW14" s="5"/>
      <c r="KX14" s="2"/>
      <c r="KY14" s="13"/>
      <c r="KZ14" s="99"/>
      <c r="LA14" s="14"/>
      <c r="LB14" s="15">
        <f t="shared" si="44"/>
        <v>0</v>
      </c>
      <c r="LD14" s="5">
        <v>41498</v>
      </c>
      <c r="LE14" s="2" t="s">
        <v>1887</v>
      </c>
      <c r="LF14" s="13">
        <v>979</v>
      </c>
      <c r="LG14" s="5">
        <v>41498</v>
      </c>
      <c r="LH14" s="14">
        <v>979</v>
      </c>
      <c r="LI14" s="15">
        <f t="shared" si="45"/>
        <v>0</v>
      </c>
      <c r="LK14" s="314"/>
      <c r="LL14" s="23"/>
      <c r="LM14" s="22"/>
      <c r="LN14" s="709"/>
      <c r="LO14" s="26"/>
      <c r="LP14" s="15">
        <f t="shared" si="46"/>
        <v>0</v>
      </c>
      <c r="LR14" s="315"/>
      <c r="LS14" s="23"/>
      <c r="LT14" s="22"/>
      <c r="LU14" s="709"/>
      <c r="LV14" s="26"/>
      <c r="LW14" s="39">
        <f t="shared" si="47"/>
        <v>0</v>
      </c>
      <c r="MB14" s="5"/>
      <c r="MC14" s="14"/>
      <c r="MD14" s="15">
        <f t="shared" si="48"/>
        <v>22352.5</v>
      </c>
      <c r="MF14" s="5"/>
      <c r="MG14" s="2"/>
      <c r="MH14" s="13"/>
      <c r="MI14" s="64"/>
      <c r="MJ14" s="14"/>
      <c r="MK14" s="39">
        <f t="shared" si="49"/>
        <v>0</v>
      </c>
      <c r="MM14" s="5"/>
      <c r="MN14" s="2"/>
      <c r="MO14" s="13"/>
      <c r="MP14" s="64"/>
      <c r="MQ14" s="14"/>
      <c r="MR14" s="39">
        <f t="shared" si="50"/>
        <v>0</v>
      </c>
      <c r="MT14" s="5"/>
      <c r="MU14" s="2"/>
      <c r="MV14" s="13"/>
      <c r="MW14" s="64"/>
      <c r="MX14" s="14"/>
      <c r="MY14" s="39">
        <f t="shared" si="51"/>
        <v>0</v>
      </c>
      <c r="ND14" s="5"/>
      <c r="NE14" s="14"/>
      <c r="NF14" s="15">
        <f t="shared" si="52"/>
        <v>0</v>
      </c>
      <c r="NK14" s="5"/>
      <c r="NL14" s="14"/>
      <c r="NM14" s="15">
        <f t="shared" si="53"/>
        <v>0</v>
      </c>
      <c r="NR14" s="5"/>
      <c r="NS14" s="14"/>
      <c r="NT14" s="15">
        <f t="shared" si="54"/>
        <v>0</v>
      </c>
      <c r="NY14" s="99"/>
      <c r="NZ14" s="26"/>
      <c r="OA14" s="39">
        <f t="shared" si="55"/>
        <v>0</v>
      </c>
      <c r="OC14" s="5">
        <v>41499</v>
      </c>
      <c r="OD14" s="31" t="s">
        <v>1893</v>
      </c>
      <c r="OE14" s="26">
        <v>1400</v>
      </c>
      <c r="OF14" s="5">
        <v>41499</v>
      </c>
      <c r="OG14" s="14">
        <v>1400</v>
      </c>
      <c r="OH14" s="15">
        <f t="shared" si="56"/>
        <v>8140</v>
      </c>
      <c r="OJ14" s="708"/>
      <c r="OK14" s="799"/>
      <c r="OL14" s="658"/>
      <c r="OM14" s="708"/>
      <c r="ON14" s="658"/>
      <c r="OO14" s="787">
        <f t="shared" si="57"/>
        <v>0</v>
      </c>
      <c r="OQ14" s="99"/>
      <c r="OR14" s="31"/>
      <c r="OS14" s="26"/>
      <c r="OT14" s="99"/>
      <c r="OU14" s="26"/>
      <c r="OV14" s="39">
        <f t="shared" si="58"/>
        <v>0</v>
      </c>
      <c r="OX14" s="5">
        <v>41488</v>
      </c>
      <c r="OY14" s="2" t="s">
        <v>1693</v>
      </c>
      <c r="OZ14" s="13">
        <v>519</v>
      </c>
      <c r="PA14" s="5">
        <v>41488</v>
      </c>
      <c r="PB14" s="14">
        <v>519</v>
      </c>
      <c r="PC14" s="15">
        <f t="shared" si="59"/>
        <v>1433.5</v>
      </c>
      <c r="PE14" s="5"/>
      <c r="PF14" s="31"/>
      <c r="PG14" s="26"/>
      <c r="PH14" s="5"/>
      <c r="PI14" s="14"/>
      <c r="PJ14" s="90">
        <f t="shared" si="60"/>
        <v>0</v>
      </c>
      <c r="PL14" s="5"/>
      <c r="PM14" s="31"/>
      <c r="PN14" s="26"/>
      <c r="PO14" s="5"/>
      <c r="PP14" s="14"/>
      <c r="PQ14" s="90">
        <f t="shared" si="61"/>
        <v>0</v>
      </c>
      <c r="PS14" s="5"/>
      <c r="PT14" s="31"/>
      <c r="PU14" s="26"/>
      <c r="PV14" s="241"/>
      <c r="PW14" s="242"/>
      <c r="PX14" s="90">
        <f t="shared" si="62"/>
        <v>0</v>
      </c>
      <c r="PZ14" s="5"/>
      <c r="QA14" s="31"/>
      <c r="QB14" s="26"/>
      <c r="QC14" s="5"/>
      <c r="QD14" s="14"/>
      <c r="QE14" s="90">
        <f t="shared" si="63"/>
        <v>1314</v>
      </c>
      <c r="QG14" s="5"/>
      <c r="QH14" s="2"/>
      <c r="QI14" s="13"/>
      <c r="QJ14" s="5"/>
      <c r="QK14" s="14"/>
      <c r="QL14" s="15">
        <f t="shared" si="64"/>
        <v>2721.6</v>
      </c>
      <c r="QN14" s="2"/>
      <c r="QO14" s="101"/>
      <c r="QP14" s="13"/>
      <c r="QQ14" s="64"/>
      <c r="QR14" s="73"/>
      <c r="QS14" s="15">
        <f t="shared" si="65"/>
        <v>1432</v>
      </c>
      <c r="QU14" s="2"/>
      <c r="QV14" s="101"/>
      <c r="QW14" s="13"/>
      <c r="QX14" s="64"/>
      <c r="QY14" s="73"/>
      <c r="QZ14" s="15">
        <f t="shared" si="66"/>
        <v>0</v>
      </c>
      <c r="RB14" s="682"/>
      <c r="RC14" s="809"/>
      <c r="RD14" s="657"/>
      <c r="RE14" s="713"/>
      <c r="RF14" s="808"/>
      <c r="RG14" s="787">
        <f t="shared" si="67"/>
        <v>0</v>
      </c>
      <c r="RI14" s="5"/>
      <c r="RJ14" s="2"/>
      <c r="RK14" s="13"/>
      <c r="RL14" s="5"/>
      <c r="RM14" s="14"/>
      <c r="RN14" s="15">
        <f t="shared" si="68"/>
        <v>0</v>
      </c>
      <c r="RP14" s="2"/>
      <c r="RQ14" s="2"/>
      <c r="RR14" s="13"/>
      <c r="RS14" s="5"/>
      <c r="RT14" s="14"/>
      <c r="RU14" s="15">
        <f t="shared" si="69"/>
        <v>1278</v>
      </c>
      <c r="RW14" s="23"/>
      <c r="RX14" s="23"/>
      <c r="RY14" s="22"/>
      <c r="RZ14" s="99"/>
      <c r="SA14" s="26"/>
      <c r="SB14" s="39">
        <f t="shared" si="70"/>
        <v>0</v>
      </c>
      <c r="SD14" s="23"/>
      <c r="SE14" s="2"/>
      <c r="SF14" s="13"/>
      <c r="SG14" s="5"/>
      <c r="SH14" s="14"/>
      <c r="SI14" s="15">
        <f t="shared" si="71"/>
        <v>0</v>
      </c>
      <c r="SK14" s="99"/>
      <c r="SL14" s="23"/>
      <c r="SM14" s="22"/>
      <c r="SN14" s="99"/>
      <c r="SO14" s="26"/>
      <c r="SP14" s="39">
        <f t="shared" si="72"/>
        <v>0</v>
      </c>
      <c r="SR14" s="2"/>
      <c r="SS14" s="2"/>
      <c r="ST14" s="13"/>
      <c r="SU14" s="5"/>
      <c r="SV14" s="14"/>
      <c r="SW14" s="15"/>
      <c r="SY14" s="314">
        <v>41494</v>
      </c>
      <c r="SZ14" s="2" t="s">
        <v>1807</v>
      </c>
      <c r="TA14" s="13">
        <v>675.5</v>
      </c>
      <c r="TB14" s="314">
        <v>41494</v>
      </c>
      <c r="TC14" s="14">
        <v>675.5</v>
      </c>
      <c r="TD14" s="15">
        <f t="shared" si="74"/>
        <v>112.5</v>
      </c>
      <c r="TF14" s="315">
        <v>41517</v>
      </c>
      <c r="TG14" s="23" t="s">
        <v>2255</v>
      </c>
      <c r="TH14" s="22">
        <v>4000</v>
      </c>
      <c r="TI14" s="315"/>
      <c r="TJ14" s="26"/>
      <c r="TK14" s="39">
        <f t="shared" si="75"/>
        <v>11657</v>
      </c>
      <c r="TM14" s="826"/>
      <c r="TN14" s="682"/>
      <c r="TO14" s="657"/>
      <c r="TP14" s="826"/>
      <c r="TQ14" s="658"/>
      <c r="TR14" s="787">
        <f t="shared" si="76"/>
        <v>0</v>
      </c>
      <c r="TT14" s="315"/>
      <c r="TU14" s="23"/>
      <c r="TV14" s="22"/>
      <c r="TW14" s="315"/>
      <c r="TX14" s="26"/>
      <c r="TY14" s="39">
        <f t="shared" si="77"/>
        <v>0</v>
      </c>
      <c r="UA14" s="315"/>
      <c r="UB14" s="23"/>
      <c r="UC14" s="22"/>
      <c r="UD14" s="315"/>
      <c r="UE14" s="26"/>
      <c r="UF14" s="39">
        <f t="shared" si="78"/>
        <v>0</v>
      </c>
      <c r="UH14" s="437"/>
      <c r="UI14" s="37"/>
      <c r="UJ14" s="14"/>
      <c r="UK14" s="64"/>
      <c r="UL14" s="14"/>
      <c r="UM14" s="15">
        <f t="shared" si="79"/>
        <v>0</v>
      </c>
      <c r="UO14" s="5"/>
      <c r="UP14" s="37"/>
      <c r="UQ14" s="14"/>
      <c r="UR14" s="64"/>
      <c r="US14" s="73"/>
      <c r="UT14" s="15">
        <f t="shared" si="80"/>
        <v>1712</v>
      </c>
      <c r="UV14" s="5"/>
      <c r="UW14" s="45"/>
      <c r="UX14" s="26"/>
      <c r="UY14" s="5"/>
      <c r="UZ14" s="26"/>
      <c r="VA14" s="15">
        <f t="shared" si="81"/>
        <v>8879</v>
      </c>
      <c r="VC14" s="5"/>
      <c r="VD14" s="45"/>
      <c r="VE14" s="26"/>
      <c r="VF14" s="5"/>
      <c r="VG14" s="26"/>
      <c r="VH14" s="15">
        <f t="shared" si="82"/>
        <v>0</v>
      </c>
      <c r="VJ14" s="99"/>
      <c r="VK14" s="45"/>
      <c r="VL14" s="26"/>
      <c r="VM14" s="99"/>
      <c r="VN14" s="26"/>
      <c r="VO14" s="39">
        <f t="shared" si="83"/>
        <v>0</v>
      </c>
      <c r="VQ14" s="708"/>
      <c r="VR14" s="806"/>
      <c r="VS14" s="658"/>
      <c r="VT14" s="708"/>
      <c r="VU14" s="658"/>
      <c r="VV14" s="787">
        <f t="shared" si="84"/>
        <v>0</v>
      </c>
      <c r="VX14" s="99"/>
      <c r="VY14" s="45"/>
      <c r="VZ14" s="26"/>
      <c r="WA14" s="99"/>
      <c r="WB14" s="26"/>
      <c r="WC14" s="15">
        <f t="shared" si="85"/>
        <v>0</v>
      </c>
      <c r="WE14" s="99"/>
      <c r="WF14" s="45"/>
      <c r="WG14" s="26"/>
      <c r="WH14" s="99"/>
      <c r="WI14" s="26"/>
      <c r="WJ14" s="39">
        <f t="shared" si="86"/>
        <v>3633</v>
      </c>
      <c r="WL14" s="99"/>
      <c r="WM14" s="45"/>
      <c r="WN14" s="26"/>
      <c r="WO14" s="99"/>
      <c r="WP14" s="26"/>
      <c r="WQ14" s="15">
        <f t="shared" si="87"/>
        <v>0</v>
      </c>
      <c r="WS14" s="5"/>
      <c r="WT14" s="101"/>
      <c r="WU14" s="13"/>
      <c r="WV14" s="5"/>
      <c r="WW14" s="14"/>
      <c r="WX14" s="15">
        <f t="shared" si="88"/>
        <v>2227</v>
      </c>
      <c r="XB14" s="192"/>
      <c r="XC14" s="629"/>
      <c r="XD14" s="192"/>
      <c r="XE14" s="39">
        <f t="shared" si="89"/>
        <v>22956.84</v>
      </c>
      <c r="XG14" s="5"/>
      <c r="XH14" s="2"/>
      <c r="XI14" s="13"/>
      <c r="XJ14" s="5"/>
      <c r="XK14" s="14"/>
      <c r="XL14" s="15">
        <f t="shared" si="90"/>
        <v>3092.5</v>
      </c>
      <c r="XN14" s="439"/>
      <c r="XO14" s="101"/>
      <c r="XP14" s="13"/>
      <c r="XQ14" s="5"/>
      <c r="XR14" s="14"/>
      <c r="XS14" s="15">
        <f t="shared" si="91"/>
        <v>0</v>
      </c>
      <c r="XU14" s="437"/>
      <c r="XV14" s="216"/>
      <c r="XW14" s="22"/>
      <c r="XX14" s="99"/>
      <c r="XY14" s="26"/>
      <c r="XZ14" s="39">
        <f t="shared" si="92"/>
        <v>0</v>
      </c>
      <c r="YB14" s="314"/>
      <c r="YC14" s="107"/>
      <c r="YD14" s="20"/>
      <c r="YE14" s="5"/>
      <c r="YF14" s="14"/>
      <c r="YG14" s="15">
        <f t="shared" si="93"/>
        <v>3973</v>
      </c>
      <c r="YI14" s="826"/>
      <c r="YJ14" s="793"/>
      <c r="YK14" s="819"/>
      <c r="YL14" s="708"/>
      <c r="YM14" s="658"/>
      <c r="YN14" s="787">
        <f t="shared" si="94"/>
        <v>1928</v>
      </c>
      <c r="YP14" s="5"/>
      <c r="YQ14" s="2"/>
      <c r="YR14" s="13"/>
      <c r="YS14" s="5"/>
      <c r="YT14" s="14"/>
      <c r="YU14" s="15">
        <f t="shared" si="95"/>
        <v>0</v>
      </c>
      <c r="YW14" s="5"/>
      <c r="YX14" s="2"/>
      <c r="YY14" s="13"/>
      <c r="YZ14" s="5"/>
      <c r="ZA14" s="14"/>
      <c r="ZB14" s="15">
        <f t="shared" si="96"/>
        <v>0</v>
      </c>
      <c r="ZD14" s="5"/>
      <c r="ZE14" s="2"/>
      <c r="ZF14" s="13"/>
      <c r="ZG14" s="5"/>
      <c r="ZH14" s="14"/>
      <c r="ZI14" s="15">
        <f t="shared" si="97"/>
        <v>767</v>
      </c>
      <c r="ZK14" s="2"/>
      <c r="ZL14" s="2"/>
      <c r="ZM14" s="13"/>
      <c r="ZN14" s="5"/>
      <c r="ZO14" s="14"/>
      <c r="ZP14" s="15">
        <f t="shared" si="98"/>
        <v>0</v>
      </c>
      <c r="ZR14" s="23"/>
      <c r="ZS14" s="23"/>
      <c r="ZT14" s="22"/>
      <c r="ZU14" s="99"/>
      <c r="ZV14" s="26"/>
      <c r="ZW14" s="39">
        <f t="shared" si="99"/>
        <v>0</v>
      </c>
      <c r="ZY14" s="682"/>
      <c r="ZZ14" s="682"/>
      <c r="AAA14" s="657"/>
      <c r="AAB14" s="708"/>
      <c r="AAC14" s="658"/>
      <c r="AAD14" s="787">
        <f t="shared" si="100"/>
        <v>0</v>
      </c>
      <c r="AAF14" s="2"/>
      <c r="AAG14" s="2"/>
      <c r="AAH14" s="13"/>
      <c r="AAI14" s="5"/>
      <c r="AAJ14" s="14"/>
      <c r="AAK14" s="15">
        <f t="shared" si="101"/>
        <v>0</v>
      </c>
      <c r="AAM14" s="5">
        <v>41493</v>
      </c>
      <c r="AAN14" s="2" t="s">
        <v>1781</v>
      </c>
      <c r="AAO14" s="13">
        <v>4921</v>
      </c>
      <c r="AAP14" s="5">
        <v>41494</v>
      </c>
      <c r="AAQ14" s="14">
        <v>4921</v>
      </c>
      <c r="AAR14" s="15">
        <f t="shared" si="102"/>
        <v>0</v>
      </c>
      <c r="AAT14" s="314"/>
      <c r="AAU14" s="31"/>
      <c r="AAV14" s="26"/>
      <c r="AAW14" s="534"/>
      <c r="AAX14" s="51"/>
      <c r="AAY14" s="39">
        <f t="shared" si="103"/>
        <v>0</v>
      </c>
      <c r="ABA14" s="315"/>
      <c r="ABB14" s="31"/>
      <c r="ABC14" s="26"/>
      <c r="ABD14" s="534"/>
      <c r="ABE14" s="51"/>
      <c r="ABF14" s="39">
        <f t="shared" si="104"/>
        <v>0</v>
      </c>
      <c r="ABH14" s="99">
        <v>41496</v>
      </c>
      <c r="ABI14" s="260" t="s">
        <v>1842</v>
      </c>
      <c r="ABJ14" s="26">
        <v>1406</v>
      </c>
      <c r="ABK14" s="99">
        <v>41496</v>
      </c>
      <c r="ABL14" s="26">
        <v>1406</v>
      </c>
      <c r="ABM14" s="15">
        <f t="shared" si="105"/>
        <v>30</v>
      </c>
      <c r="ABO14" s="99"/>
      <c r="ABP14" s="260"/>
      <c r="ABQ14" s="26"/>
      <c r="ABR14" s="99"/>
      <c r="ABS14" s="26"/>
      <c r="ABT14" s="15">
        <f t="shared" si="106"/>
        <v>0</v>
      </c>
      <c r="ABV14" s="5">
        <v>41507</v>
      </c>
      <c r="ABW14" s="2" t="s">
        <v>1654</v>
      </c>
      <c r="ABX14" s="13">
        <v>13273</v>
      </c>
      <c r="ABY14" s="708">
        <v>41514</v>
      </c>
      <c r="ABZ14" s="658">
        <v>14181</v>
      </c>
      <c r="ACA14" s="15">
        <f t="shared" si="107"/>
        <v>-908</v>
      </c>
      <c r="ACC14" s="2"/>
      <c r="ACD14" s="2"/>
      <c r="ACE14" s="13"/>
      <c r="ACF14" s="5"/>
      <c r="ACG14" s="14"/>
      <c r="ACH14" s="15">
        <f t="shared" si="108"/>
        <v>0</v>
      </c>
      <c r="ACJ14" s="5">
        <v>41506</v>
      </c>
      <c r="ACK14" s="37" t="s">
        <v>1616</v>
      </c>
      <c r="ACL14" s="14">
        <v>182.29</v>
      </c>
      <c r="ACM14" s="5">
        <v>41506</v>
      </c>
      <c r="ACN14" s="14">
        <v>182.29</v>
      </c>
      <c r="ACO14" s="15">
        <f t="shared" si="109"/>
        <v>159.99999999999997</v>
      </c>
      <c r="ACQ14" s="99"/>
      <c r="ACR14" s="68"/>
      <c r="ACS14" s="26"/>
      <c r="ACT14" s="709"/>
      <c r="ACU14" s="26"/>
      <c r="ACV14" s="15">
        <f t="shared" si="110"/>
        <v>0</v>
      </c>
      <c r="ACX14" s="99"/>
      <c r="ACY14" s="23"/>
      <c r="ACZ14" s="22"/>
      <c r="ADA14" s="49"/>
      <c r="ADB14" s="51"/>
      <c r="ADC14" s="15">
        <f t="shared" si="111"/>
        <v>0</v>
      </c>
      <c r="ADE14" s="99"/>
      <c r="ADF14" s="23"/>
      <c r="ADG14" s="22"/>
      <c r="ADH14" s="49"/>
      <c r="ADI14" s="51"/>
      <c r="ADJ14" s="15">
        <f t="shared" si="112"/>
        <v>0</v>
      </c>
      <c r="ADL14" s="438"/>
      <c r="ADM14" s="23"/>
      <c r="ADN14" s="22"/>
      <c r="ADO14" s="709"/>
      <c r="ADP14" s="51"/>
      <c r="ADQ14" s="15">
        <f t="shared" si="113"/>
        <v>7013</v>
      </c>
      <c r="ADS14" s="99"/>
      <c r="ADT14" s="23"/>
      <c r="ADU14" s="22"/>
      <c r="ADV14" s="99"/>
      <c r="ADW14" s="26"/>
      <c r="ADX14" s="15">
        <f t="shared" si="114"/>
        <v>0</v>
      </c>
      <c r="ADZ14" s="99"/>
      <c r="AEA14" s="23"/>
      <c r="AEB14" s="22"/>
      <c r="AEC14" s="99"/>
      <c r="AED14" s="26"/>
      <c r="AEE14" s="15">
        <f t="shared" si="115"/>
        <v>0</v>
      </c>
      <c r="AEG14" s="339">
        <v>41494</v>
      </c>
      <c r="AEH14" s="68" t="s">
        <v>1800</v>
      </c>
      <c r="AEI14" s="26">
        <v>2108</v>
      </c>
      <c r="AEJ14" s="315">
        <v>41494</v>
      </c>
      <c r="AEK14" s="26">
        <v>2108</v>
      </c>
      <c r="AEL14" s="15">
        <f t="shared" si="116"/>
        <v>102</v>
      </c>
      <c r="AEN14" s="339"/>
      <c r="AEO14" s="68"/>
      <c r="AEP14" s="26"/>
      <c r="AEQ14" s="315"/>
      <c r="AER14" s="26"/>
      <c r="AES14" s="39">
        <f t="shared" si="117"/>
        <v>0</v>
      </c>
      <c r="AEU14" s="99"/>
      <c r="AEV14" s="23"/>
      <c r="AEW14" s="22"/>
      <c r="AEX14" s="99"/>
      <c r="AEY14" s="26"/>
      <c r="AEZ14" s="15">
        <f t="shared" si="118"/>
        <v>0</v>
      </c>
      <c r="AFB14" s="99"/>
      <c r="AFC14" s="23"/>
      <c r="AFD14" s="22"/>
      <c r="AFE14" s="99"/>
      <c r="AFF14" s="26"/>
      <c r="AFG14" s="39">
        <f t="shared" si="119"/>
        <v>0</v>
      </c>
      <c r="AFI14" s="99"/>
      <c r="AFK14" s="770"/>
      <c r="AFL14" s="681"/>
      <c r="AFM14" s="773"/>
      <c r="AFN14" s="39">
        <f t="shared" si="120"/>
        <v>0</v>
      </c>
      <c r="AFP14" s="2"/>
      <c r="AFQ14" s="2"/>
      <c r="AFR14" s="13"/>
      <c r="AFS14" s="5"/>
      <c r="AFT14" s="14"/>
      <c r="AFU14" s="15">
        <f t="shared" si="121"/>
        <v>0</v>
      </c>
      <c r="AFW14" s="2"/>
      <c r="AFX14" s="2"/>
      <c r="AFY14" s="13"/>
      <c r="AFZ14" s="5"/>
      <c r="AGA14" s="14"/>
      <c r="AGB14" s="15">
        <f t="shared" si="122"/>
        <v>0</v>
      </c>
      <c r="AGD14" s="2"/>
      <c r="AGE14" s="2"/>
      <c r="AGF14" s="13"/>
      <c r="AGG14" s="5"/>
      <c r="AGH14" s="14"/>
      <c r="AGI14" s="15">
        <f t="shared" si="123"/>
        <v>0</v>
      </c>
      <c r="AGK14" s="23"/>
      <c r="AGL14" s="23"/>
      <c r="AGM14" s="22"/>
      <c r="AGN14" s="99"/>
      <c r="AGO14" s="26"/>
      <c r="AGP14" s="39">
        <f t="shared" si="124"/>
        <v>0</v>
      </c>
      <c r="AGR14" s="5">
        <v>39706</v>
      </c>
      <c r="AGS14" s="2" t="s">
        <v>54</v>
      </c>
      <c r="AGT14" s="13">
        <v>16835</v>
      </c>
      <c r="AGU14" s="5"/>
      <c r="AGV14" s="14"/>
      <c r="AGW14" s="15">
        <f t="shared" si="125"/>
        <v>55256</v>
      </c>
      <c r="AGY14" s="5"/>
      <c r="AGZ14" s="107"/>
      <c r="AHA14" s="22"/>
      <c r="AHB14" s="5"/>
      <c r="AHC14" s="14"/>
      <c r="AHD14" s="15">
        <f t="shared" si="126"/>
        <v>0</v>
      </c>
      <c r="AHF14" s="5"/>
      <c r="AHG14" s="31"/>
      <c r="AHH14" s="51"/>
      <c r="AHI14" s="5"/>
      <c r="AHJ14" s="133"/>
      <c r="AHK14" s="15">
        <f t="shared" si="127"/>
        <v>0</v>
      </c>
      <c r="AHM14" s="708"/>
      <c r="AHN14" s="799"/>
      <c r="AHO14" s="808"/>
      <c r="AHP14" s="708"/>
      <c r="AHQ14" s="792"/>
      <c r="AHR14" s="787">
        <f t="shared" si="128"/>
        <v>0</v>
      </c>
      <c r="AHT14" s="5">
        <v>41490</v>
      </c>
      <c r="AHU14" s="101" t="s">
        <v>1725</v>
      </c>
      <c r="AHV14" s="13">
        <v>699</v>
      </c>
      <c r="AHW14" s="5">
        <v>41490</v>
      </c>
      <c r="AHX14" s="14">
        <v>699</v>
      </c>
      <c r="AHY14" s="15">
        <f t="shared" si="129"/>
        <v>281</v>
      </c>
      <c r="AIA14" s="713"/>
      <c r="AIB14" s="793"/>
      <c r="AIC14" s="818"/>
      <c r="AID14" s="713"/>
      <c r="AIE14" s="808"/>
      <c r="AIF14" s="787">
        <f t="shared" si="130"/>
        <v>0</v>
      </c>
      <c r="AIH14" s="49">
        <v>41510</v>
      </c>
      <c r="AII14" s="98" t="s">
        <v>2022</v>
      </c>
      <c r="AIJ14" s="79">
        <v>2041</v>
      </c>
      <c r="AIK14" s="49">
        <v>41510</v>
      </c>
      <c r="AIL14" s="51">
        <v>2041</v>
      </c>
      <c r="AIM14" s="39">
        <f t="shared" si="131"/>
        <v>6</v>
      </c>
      <c r="AIO14" s="49"/>
      <c r="AIP14" s="98"/>
      <c r="AIQ14" s="79"/>
      <c r="AIR14" s="49"/>
      <c r="AIS14" s="51"/>
      <c r="AIT14" s="39">
        <f t="shared" si="132"/>
        <v>0</v>
      </c>
      <c r="AIV14" s="5"/>
      <c r="AIW14" s="2"/>
      <c r="AIX14" s="13"/>
      <c r="AIY14" s="5"/>
      <c r="AIZ14" s="14"/>
      <c r="AJA14" s="15">
        <f t="shared" si="133"/>
        <v>0</v>
      </c>
      <c r="AJC14" s="439">
        <v>41490</v>
      </c>
      <c r="AJD14" s="2" t="s">
        <v>1728</v>
      </c>
      <c r="AJE14" s="13">
        <v>5740.5</v>
      </c>
      <c r="AJF14" s="439">
        <v>41490</v>
      </c>
      <c r="AJG14" s="13">
        <v>5740.5</v>
      </c>
      <c r="AJH14" s="15">
        <f t="shared" si="134"/>
        <v>5626</v>
      </c>
      <c r="AJJ14" s="439"/>
      <c r="AJL14" s="13"/>
      <c r="AJM14" s="314"/>
      <c r="AJN14" s="14"/>
      <c r="AJO14" s="15">
        <f t="shared" si="135"/>
        <v>0</v>
      </c>
      <c r="AJQ14" s="314"/>
      <c r="AJR14" s="2"/>
      <c r="AJS14" s="13"/>
      <c r="AJT14" s="536"/>
      <c r="AJU14" s="14"/>
      <c r="AJV14" s="15">
        <f t="shared" si="136"/>
        <v>0</v>
      </c>
      <c r="AJX14" s="5"/>
      <c r="AJY14" s="33"/>
      <c r="AJZ14" s="14"/>
      <c r="AKA14" s="30"/>
      <c r="AKB14" s="72"/>
      <c r="AKC14" s="15">
        <f t="shared" si="137"/>
        <v>0</v>
      </c>
      <c r="AKE14" s="99">
        <v>41501</v>
      </c>
      <c r="AKF14" s="23" t="s">
        <v>1528</v>
      </c>
      <c r="AKG14" s="22">
        <v>3109</v>
      </c>
      <c r="AKH14" s="99">
        <v>41503</v>
      </c>
      <c r="AKI14" s="26">
        <v>3109</v>
      </c>
      <c r="AKJ14" s="39">
        <f t="shared" si="138"/>
        <v>-4260</v>
      </c>
      <c r="AKL14" s="5"/>
      <c r="AKM14" s="319"/>
      <c r="AKN14" s="13"/>
      <c r="AKO14" s="5"/>
      <c r="AKP14" s="14"/>
      <c r="AKQ14" s="15">
        <f t="shared" si="139"/>
        <v>2835.28</v>
      </c>
      <c r="AKS14" s="99"/>
      <c r="AKT14" s="23"/>
      <c r="AKU14" s="22"/>
      <c r="AKV14" s="99"/>
      <c r="AKW14" s="26"/>
      <c r="AKX14" s="39">
        <f t="shared" si="140"/>
        <v>4784</v>
      </c>
      <c r="AKZ14" s="2"/>
      <c r="ALA14" s="2"/>
      <c r="ALB14" s="13"/>
      <c r="ALC14" s="5"/>
      <c r="ALD14" s="14"/>
      <c r="ALE14" s="15">
        <f t="shared" si="141"/>
        <v>0</v>
      </c>
      <c r="ALG14" s="2"/>
      <c r="ALH14" s="2"/>
      <c r="ALI14" s="13"/>
      <c r="ALJ14" s="5"/>
      <c r="ALK14" s="14"/>
      <c r="ALL14" s="15">
        <f t="shared" si="142"/>
        <v>0</v>
      </c>
      <c r="ALN14" s="2"/>
      <c r="ALO14" s="2"/>
      <c r="ALP14" s="13"/>
      <c r="ALQ14" s="5"/>
      <c r="ALR14" s="14"/>
      <c r="ALS14" s="15">
        <f t="shared" si="143"/>
        <v>0</v>
      </c>
      <c r="ALU14" s="315">
        <v>41495</v>
      </c>
      <c r="ALV14" s="23" t="s">
        <v>1561</v>
      </c>
      <c r="ALW14" s="22">
        <v>234</v>
      </c>
      <c r="ALX14" s="339">
        <v>41504</v>
      </c>
      <c r="ALY14" s="26">
        <v>234</v>
      </c>
      <c r="ALZ14" s="15">
        <f t="shared" si="144"/>
        <v>0</v>
      </c>
      <c r="AMB14" s="709"/>
      <c r="AMC14" s="260"/>
      <c r="AMD14" s="26"/>
      <c r="AME14" s="49"/>
      <c r="AMF14" s="26"/>
      <c r="AMG14" s="15">
        <f t="shared" si="145"/>
        <v>0</v>
      </c>
      <c r="AMI14" s="5"/>
      <c r="AMJ14" s="31"/>
      <c r="AMK14" s="3"/>
      <c r="AML14" s="178"/>
      <c r="AMM14" s="26"/>
      <c r="AMN14" s="15">
        <f t="shared" si="146"/>
        <v>46308.6</v>
      </c>
      <c r="AMP14" s="99"/>
      <c r="AMQ14" s="31"/>
      <c r="AMR14" s="38"/>
      <c r="AMS14" s="178"/>
      <c r="AMT14" s="26"/>
      <c r="AMU14" s="39">
        <f t="shared" si="147"/>
        <v>0</v>
      </c>
      <c r="AMW14" s="2"/>
      <c r="AMX14" s="2"/>
      <c r="AMY14" s="13"/>
      <c r="AMZ14" s="5"/>
      <c r="ANA14" s="14"/>
      <c r="ANB14" s="15">
        <f t="shared" si="148"/>
        <v>0</v>
      </c>
      <c r="AND14" s="2"/>
      <c r="ANE14" s="2"/>
      <c r="ANF14" s="13"/>
      <c r="ANG14" s="5"/>
      <c r="ANH14" s="14"/>
      <c r="ANI14" s="15">
        <f t="shared" si="149"/>
        <v>0</v>
      </c>
      <c r="ANK14" s="2"/>
      <c r="ANL14" s="2"/>
      <c r="ANM14" s="13"/>
      <c r="ANN14" s="5"/>
      <c r="ANO14" s="14"/>
      <c r="ANP14" s="15">
        <f t="shared" si="150"/>
        <v>38.25</v>
      </c>
      <c r="ANR14" s="2"/>
      <c r="ANS14" s="2"/>
      <c r="ANT14" s="13"/>
      <c r="ANU14" s="5"/>
      <c r="ANV14" s="14"/>
      <c r="ANW14" s="15">
        <f t="shared" si="151"/>
        <v>0</v>
      </c>
      <c r="ANY14" s="5"/>
      <c r="ANZ14" s="2"/>
      <c r="AOA14" s="22"/>
      <c r="AOB14" s="5"/>
      <c r="AOC14" s="14"/>
      <c r="AOD14" s="15">
        <f t="shared" si="152"/>
        <v>0</v>
      </c>
      <c r="AOF14" s="5"/>
      <c r="AOG14" s="2"/>
      <c r="AOH14" s="22"/>
      <c r="AOI14" s="5"/>
      <c r="AOJ14" s="14"/>
      <c r="AOK14" s="15">
        <f t="shared" si="153"/>
        <v>0</v>
      </c>
      <c r="AOM14" s="99"/>
      <c r="AON14" s="23"/>
      <c r="AOO14" s="22"/>
      <c r="AOP14" s="99"/>
      <c r="AOQ14" s="26"/>
      <c r="AOR14" s="39">
        <f t="shared" si="154"/>
        <v>0</v>
      </c>
      <c r="AOT14" s="5"/>
      <c r="AOU14" s="2"/>
      <c r="AOV14" s="22"/>
      <c r="AOW14" s="5"/>
      <c r="AOX14" s="14"/>
      <c r="AOY14" s="15">
        <f t="shared" si="155"/>
        <v>0</v>
      </c>
      <c r="APA14" s="99"/>
      <c r="APB14" s="23"/>
      <c r="APC14" s="22"/>
      <c r="APD14" s="99"/>
      <c r="APE14" s="26"/>
      <c r="APF14" s="39">
        <f t="shared" si="156"/>
        <v>0</v>
      </c>
      <c r="APH14" s="2"/>
      <c r="API14" s="2"/>
      <c r="APJ14" s="13"/>
      <c r="APK14" s="5"/>
      <c r="APL14" s="14"/>
      <c r="APM14" s="15">
        <f t="shared" si="157"/>
        <v>10984.74</v>
      </c>
      <c r="APO14" s="99">
        <v>41494</v>
      </c>
      <c r="APP14" s="23" t="s">
        <v>1812</v>
      </c>
      <c r="APQ14" s="22">
        <v>3763.64</v>
      </c>
      <c r="APR14" s="99">
        <v>41494</v>
      </c>
      <c r="APS14" s="26">
        <v>3763.64</v>
      </c>
      <c r="APT14" s="15">
        <f t="shared" si="158"/>
        <v>1118.9999999999995</v>
      </c>
      <c r="APV14" s="28"/>
      <c r="APW14" s="2"/>
      <c r="APX14" s="13"/>
      <c r="APY14" s="5"/>
      <c r="APZ14" s="14"/>
      <c r="AQA14" s="15">
        <f t="shared" si="159"/>
        <v>7092.9800000000005</v>
      </c>
      <c r="AQC14" s="99"/>
      <c r="AQD14" s="31"/>
      <c r="AQE14" s="22"/>
      <c r="AQF14" s="99"/>
      <c r="AQG14" s="26"/>
      <c r="AQH14" s="15">
        <f t="shared" si="160"/>
        <v>0</v>
      </c>
      <c r="AQJ14" s="708"/>
      <c r="AQK14" s="799"/>
      <c r="AQL14" s="657"/>
      <c r="AQM14" s="708"/>
      <c r="AQN14" s="658"/>
      <c r="AQO14" s="787">
        <f t="shared" si="161"/>
        <v>2249</v>
      </c>
      <c r="AQQ14" s="99"/>
      <c r="AQR14" s="31"/>
      <c r="AQS14" s="22"/>
      <c r="AQT14" s="99"/>
      <c r="AQU14" s="26"/>
      <c r="AQV14" s="39">
        <f t="shared" si="162"/>
        <v>0</v>
      </c>
      <c r="AQX14" s="5">
        <v>39808</v>
      </c>
      <c r="AQY14" s="188" t="s">
        <v>86</v>
      </c>
      <c r="AQZ14" s="13">
        <v>919</v>
      </c>
      <c r="ARA14" s="60">
        <v>39848</v>
      </c>
      <c r="ARB14" s="22"/>
      <c r="ARC14" s="15">
        <f t="shared" si="163"/>
        <v>10615</v>
      </c>
      <c r="ARE14" s="5"/>
      <c r="ARF14" s="2"/>
      <c r="ARG14" s="13"/>
      <c r="ARH14" s="5"/>
      <c r="ARI14" s="14"/>
      <c r="ARJ14" s="15">
        <f t="shared" si="164"/>
        <v>108</v>
      </c>
      <c r="ARL14" s="5"/>
      <c r="ARM14" s="107"/>
      <c r="ARN14" s="13"/>
      <c r="ARO14" s="5"/>
      <c r="ARP14" s="14"/>
      <c r="ARQ14" s="15">
        <f t="shared" si="165"/>
        <v>0</v>
      </c>
      <c r="ARS14" s="99"/>
      <c r="ART14" s="98"/>
      <c r="ARU14" s="22"/>
      <c r="ARV14" s="99"/>
      <c r="ARW14" s="26"/>
      <c r="ARX14" s="39">
        <f t="shared" si="166"/>
        <v>2722.5</v>
      </c>
      <c r="ARZ14" s="99"/>
      <c r="ASA14" s="98"/>
      <c r="ASB14" s="22"/>
      <c r="ASC14" s="99"/>
      <c r="ASD14" s="26"/>
      <c r="ASE14" s="39">
        <f t="shared" si="167"/>
        <v>0</v>
      </c>
      <c r="ASG14" s="5">
        <v>41507</v>
      </c>
      <c r="ASH14" s="2" t="s">
        <v>1649</v>
      </c>
      <c r="ASI14" s="13">
        <v>3659</v>
      </c>
      <c r="ASJ14" s="5">
        <v>41508</v>
      </c>
      <c r="ASK14" s="14">
        <v>3659</v>
      </c>
      <c r="ASL14" s="15">
        <f t="shared" si="168"/>
        <v>-1000</v>
      </c>
      <c r="ASN14" s="75"/>
      <c r="ASS14" s="15">
        <f t="shared" si="169"/>
        <v>6938</v>
      </c>
      <c r="ASU14" s="5">
        <v>41503</v>
      </c>
      <c r="ASV14" s="2" t="s">
        <v>1516</v>
      </c>
      <c r="ASW14" s="13">
        <v>958</v>
      </c>
      <c r="ASX14" s="5">
        <v>41503</v>
      </c>
      <c r="ASY14" s="14">
        <v>958</v>
      </c>
      <c r="ASZ14" s="15">
        <f t="shared" si="170"/>
        <v>0</v>
      </c>
      <c r="ATB14" s="433"/>
      <c r="ATE14" s="435"/>
      <c r="ATG14" s="15">
        <f t="shared" si="171"/>
        <v>0</v>
      </c>
      <c r="ATI14" s="315"/>
      <c r="ATJ14" s="2"/>
      <c r="ATK14" s="22"/>
      <c r="ATL14" s="314"/>
      <c r="ATM14" s="26"/>
      <c r="ATN14" s="15">
        <f t="shared" si="172"/>
        <v>0</v>
      </c>
      <c r="ATP14" s="315"/>
      <c r="ATQ14" s="2"/>
      <c r="ATR14" s="22"/>
      <c r="ATS14" s="341"/>
      <c r="ATT14" s="26"/>
      <c r="ATU14" s="15">
        <f t="shared" si="173"/>
        <v>0</v>
      </c>
      <c r="ATW14" s="315">
        <v>41492</v>
      </c>
      <c r="ATX14" s="2" t="s">
        <v>1762</v>
      </c>
      <c r="ATY14" s="22">
        <v>1045</v>
      </c>
      <c r="ATZ14" s="341">
        <v>41493</v>
      </c>
      <c r="AUA14" s="26">
        <v>1045</v>
      </c>
      <c r="AUB14" s="15">
        <f t="shared" si="174"/>
        <v>1179.5</v>
      </c>
      <c r="AUD14" s="315"/>
      <c r="AUE14" s="2"/>
      <c r="AUF14" s="22"/>
      <c r="AUG14" s="314"/>
      <c r="AUH14" s="26"/>
      <c r="AUI14" s="15">
        <f t="shared" si="175"/>
        <v>0</v>
      </c>
      <c r="AUK14" s="826"/>
      <c r="AUL14" s="682"/>
      <c r="AUM14" s="657"/>
      <c r="AUN14" s="826"/>
      <c r="AUO14" s="658"/>
      <c r="AUP14" s="787">
        <f t="shared" si="176"/>
        <v>0</v>
      </c>
      <c r="AUR14" s="23"/>
      <c r="AUS14" s="23"/>
      <c r="AUT14" s="296"/>
      <c r="AUU14" s="99"/>
      <c r="AUV14" s="26"/>
      <c r="AUW14" s="39">
        <f t="shared" si="177"/>
        <v>-100</v>
      </c>
      <c r="AUY14" s="99"/>
      <c r="AUZ14" s="23"/>
      <c r="AVA14" s="296"/>
      <c r="AVB14" s="99"/>
      <c r="AVC14" s="26"/>
      <c r="AVD14" s="39">
        <f t="shared" si="178"/>
        <v>1184.5</v>
      </c>
      <c r="AVF14" s="23"/>
      <c r="AVG14" s="23"/>
      <c r="AVH14" s="296"/>
      <c r="AVI14" s="99"/>
      <c r="AVJ14" s="26"/>
      <c r="AVK14" s="39">
        <f t="shared" si="179"/>
        <v>0</v>
      </c>
      <c r="AVM14" s="23"/>
      <c r="AVN14" s="23"/>
      <c r="AVO14" s="296"/>
      <c r="AVP14" s="99"/>
      <c r="AVQ14" s="26"/>
      <c r="AVR14" s="39">
        <f t="shared" si="180"/>
        <v>0</v>
      </c>
      <c r="AVT14" s="23"/>
      <c r="AVU14" s="23"/>
      <c r="AVV14" s="296"/>
      <c r="AVW14" s="99"/>
      <c r="AVX14" s="26"/>
      <c r="AVY14" s="39">
        <f t="shared" si="181"/>
        <v>0</v>
      </c>
      <c r="AWA14" s="23"/>
      <c r="AWB14" s="23"/>
      <c r="AWC14" s="296"/>
      <c r="AWD14" s="681"/>
      <c r="AWE14" s="26"/>
      <c r="AWF14" s="39">
        <f t="shared" si="182"/>
        <v>0</v>
      </c>
      <c r="AWH14" s="2"/>
      <c r="AWI14" s="2"/>
      <c r="AWJ14" s="13"/>
      <c r="AWK14" s="5"/>
      <c r="AWL14" s="14"/>
      <c r="AWM14" s="15">
        <f t="shared" si="183"/>
        <v>0</v>
      </c>
      <c r="AWO14" s="2"/>
      <c r="AWP14" s="2"/>
      <c r="AWQ14" s="13"/>
      <c r="AWR14" s="241"/>
      <c r="AWS14" s="14"/>
      <c r="AWT14" s="15">
        <f t="shared" si="184"/>
        <v>7051.5</v>
      </c>
      <c r="AWV14" s="682"/>
      <c r="AWW14" s="682"/>
      <c r="AWX14" s="842"/>
      <c r="AWY14" s="708"/>
      <c r="AWZ14" s="658"/>
      <c r="AXA14" s="787">
        <f t="shared" si="185"/>
        <v>0</v>
      </c>
      <c r="AXC14" s="23"/>
      <c r="AXD14" s="23"/>
      <c r="AXE14" s="296"/>
      <c r="AXF14" s="99"/>
      <c r="AXG14" s="26"/>
      <c r="AXH14" s="39">
        <f t="shared" si="186"/>
        <v>0</v>
      </c>
    </row>
    <row r="15" spans="1:1309" x14ac:dyDescent="0.25">
      <c r="A15" s="2"/>
      <c r="B15" s="2"/>
      <c r="C15" s="13"/>
      <c r="D15" s="5"/>
      <c r="E15" s="14"/>
      <c r="F15" s="15">
        <f t="shared" si="0"/>
        <v>6630</v>
      </c>
      <c r="H15" s="23"/>
      <c r="I15" s="23"/>
      <c r="J15" s="22"/>
      <c r="K15" s="99"/>
      <c r="L15" s="26"/>
      <c r="M15" s="39">
        <f t="shared" si="1"/>
        <v>2048</v>
      </c>
      <c r="O15" s="23"/>
      <c r="P15" s="23"/>
      <c r="Q15" s="22"/>
      <c r="R15" s="99"/>
      <c r="S15" s="26"/>
      <c r="T15" s="39">
        <f t="shared" si="2"/>
        <v>0</v>
      </c>
      <c r="V15" s="99"/>
      <c r="W15" s="23"/>
      <c r="X15" s="22"/>
      <c r="Y15" s="49"/>
      <c r="Z15" s="51"/>
      <c r="AA15" s="39">
        <f t="shared" si="3"/>
        <v>0</v>
      </c>
      <c r="AC15" s="99"/>
      <c r="AD15" s="23"/>
      <c r="AE15" s="22"/>
      <c r="AF15" s="49"/>
      <c r="AG15" s="51"/>
      <c r="AH15" s="39">
        <f t="shared" si="4"/>
        <v>0</v>
      </c>
      <c r="AJ15" s="99"/>
      <c r="AK15" s="23"/>
      <c r="AL15" s="22"/>
      <c r="AM15" s="49"/>
      <c r="AN15" s="51"/>
      <c r="AO15" s="39">
        <f t="shared" si="5"/>
        <v>0</v>
      </c>
      <c r="AQ15" s="439">
        <v>41499</v>
      </c>
      <c r="AR15" s="2" t="s">
        <v>1906</v>
      </c>
      <c r="AS15" s="13">
        <v>2481.5</v>
      </c>
      <c r="AT15" s="5">
        <v>41499</v>
      </c>
      <c r="AU15" s="14">
        <v>2481.5</v>
      </c>
      <c r="AV15" s="15">
        <f t="shared" si="6"/>
        <v>7539</v>
      </c>
      <c r="AX15" s="5"/>
      <c r="AY15" s="2"/>
      <c r="AZ15" s="13"/>
      <c r="BA15" s="5"/>
      <c r="BB15" s="14"/>
      <c r="BC15" s="15">
        <f t="shared" si="7"/>
        <v>1967</v>
      </c>
      <c r="BE15" s="5"/>
      <c r="BF15" s="2"/>
      <c r="BG15" s="13"/>
      <c r="BH15" s="5"/>
      <c r="BI15" s="14"/>
      <c r="BJ15" s="15">
        <f t="shared" si="8"/>
        <v>0</v>
      </c>
      <c r="BL15" s="419">
        <v>39883</v>
      </c>
      <c r="BM15" s="2" t="s">
        <v>209</v>
      </c>
      <c r="BN15" s="13">
        <v>1447</v>
      </c>
      <c r="BO15" s="420">
        <v>40704</v>
      </c>
      <c r="BP15" s="421">
        <v>1447</v>
      </c>
      <c r="BQ15" s="15">
        <f t="shared" si="9"/>
        <v>14526.099999999999</v>
      </c>
      <c r="BS15" s="439">
        <v>39846</v>
      </c>
      <c r="BT15" s="2" t="s">
        <v>165</v>
      </c>
      <c r="BU15" s="81"/>
      <c r="BV15" s="5"/>
      <c r="BW15" s="14"/>
      <c r="BX15" s="15">
        <f t="shared" si="10"/>
        <v>24058.04</v>
      </c>
      <c r="BZ15" s="99"/>
      <c r="CA15" s="23"/>
      <c r="CB15" s="22"/>
      <c r="CC15" s="99"/>
      <c r="CD15" s="26"/>
      <c r="CE15" s="15">
        <f t="shared" si="11"/>
        <v>0</v>
      </c>
      <c r="CG15" s="437"/>
      <c r="CH15" s="216"/>
      <c r="CI15" s="22"/>
      <c r="CJ15" s="49"/>
      <c r="CK15" s="26"/>
      <c r="CL15" s="15">
        <f t="shared" si="12"/>
        <v>7560</v>
      </c>
      <c r="CN15" s="30">
        <v>41493</v>
      </c>
      <c r="CO15" s="684" t="s">
        <v>1789</v>
      </c>
      <c r="CP15" s="22">
        <v>2749</v>
      </c>
      <c r="CQ15" s="655">
        <v>41494</v>
      </c>
      <c r="CR15" s="26">
        <v>2749</v>
      </c>
      <c r="CS15" s="15">
        <f t="shared" si="187"/>
        <v>0</v>
      </c>
      <c r="CU15" s="99"/>
      <c r="CV15" s="23"/>
      <c r="CW15" s="22"/>
      <c r="CX15" s="655"/>
      <c r="CY15" s="26"/>
      <c r="CZ15" s="15">
        <f t="shared" si="14"/>
        <v>110</v>
      </c>
      <c r="DB15" s="99"/>
      <c r="DC15" s="23"/>
      <c r="DD15" s="38"/>
      <c r="DE15" s="709"/>
      <c r="DF15" s="38"/>
      <c r="DG15" s="15">
        <f t="shared" si="188"/>
        <v>411</v>
      </c>
      <c r="DI15" s="99">
        <v>41494</v>
      </c>
      <c r="DJ15" s="98" t="s">
        <v>1803</v>
      </c>
      <c r="DK15" s="38">
        <v>675</v>
      </c>
      <c r="DL15" s="709">
        <v>41494</v>
      </c>
      <c r="DM15" s="38">
        <v>675</v>
      </c>
      <c r="DN15" s="15">
        <f t="shared" si="189"/>
        <v>0</v>
      </c>
      <c r="DP15" s="99"/>
      <c r="DQ15" s="98"/>
      <c r="DR15" s="38"/>
      <c r="DS15" s="709"/>
      <c r="DT15" s="38"/>
      <c r="DU15" s="15">
        <f t="shared" si="190"/>
        <v>4321.5</v>
      </c>
      <c r="DW15" s="758"/>
      <c r="DX15" s="837"/>
      <c r="DY15" s="873"/>
      <c r="DZ15" s="869"/>
      <c r="EA15" s="873"/>
      <c r="EB15" s="868">
        <f t="shared" si="191"/>
        <v>0</v>
      </c>
      <c r="ED15" s="708">
        <v>41506</v>
      </c>
      <c r="EE15" s="682" t="s">
        <v>1609</v>
      </c>
      <c r="EF15" s="657">
        <v>1170</v>
      </c>
      <c r="EG15" s="708">
        <v>41506</v>
      </c>
      <c r="EH15" s="658">
        <v>1170</v>
      </c>
      <c r="EI15" s="787">
        <f t="shared" si="192"/>
        <v>0</v>
      </c>
      <c r="EK15" s="99"/>
      <c r="EL15" s="98"/>
      <c r="EM15" s="38"/>
      <c r="EN15" s="709"/>
      <c r="EO15" s="38"/>
      <c r="EP15" s="15">
        <f t="shared" si="193"/>
        <v>0</v>
      </c>
      <c r="ER15" s="99"/>
      <c r="ES15" s="98"/>
      <c r="ET15" s="38"/>
      <c r="EU15" s="709"/>
      <c r="EV15" s="38"/>
      <c r="EW15" s="15">
        <f t="shared" si="194"/>
        <v>0</v>
      </c>
      <c r="EY15" s="5"/>
      <c r="EZ15" s="31"/>
      <c r="FA15" s="13"/>
      <c r="FB15" s="64"/>
      <c r="FC15" s="302"/>
      <c r="FD15" s="15">
        <f t="shared" si="22"/>
        <v>0</v>
      </c>
      <c r="FF15" s="708"/>
      <c r="FG15" s="799"/>
      <c r="FH15" s="657"/>
      <c r="FI15" s="713"/>
      <c r="FJ15" s="818"/>
      <c r="FK15" s="787">
        <f t="shared" si="23"/>
        <v>0</v>
      </c>
      <c r="FM15" s="5">
        <v>41510</v>
      </c>
      <c r="FN15" s="2" t="s">
        <v>2009</v>
      </c>
      <c r="FO15" s="13">
        <v>3118</v>
      </c>
      <c r="FP15" s="5">
        <v>41516</v>
      </c>
      <c r="FQ15" s="14">
        <v>3118</v>
      </c>
      <c r="FR15" s="15">
        <f t="shared" si="24"/>
        <v>300</v>
      </c>
      <c r="FT15" s="99"/>
      <c r="FU15" s="23"/>
      <c r="FV15" s="22"/>
      <c r="FW15" s="99"/>
      <c r="FX15" s="26"/>
      <c r="FY15" s="39">
        <f t="shared" si="25"/>
        <v>0</v>
      </c>
      <c r="GA15" s="2"/>
      <c r="GB15" s="2"/>
      <c r="GC15" s="13"/>
      <c r="GD15" s="5"/>
      <c r="GE15" s="14"/>
      <c r="GF15" s="15">
        <f t="shared" si="26"/>
        <v>0</v>
      </c>
      <c r="GH15" s="2"/>
      <c r="GI15" s="2"/>
      <c r="GJ15" s="13"/>
      <c r="GK15" s="5"/>
      <c r="GL15" s="14"/>
      <c r="GM15" s="15">
        <f t="shared" si="27"/>
        <v>0</v>
      </c>
      <c r="GO15" s="2"/>
      <c r="GP15" s="2"/>
      <c r="GQ15" s="13"/>
      <c r="GR15" s="5"/>
      <c r="GS15" s="14"/>
      <c r="GT15" s="15">
        <f t="shared" si="28"/>
        <v>0</v>
      </c>
      <c r="GV15" s="5"/>
      <c r="GW15" s="2"/>
      <c r="GX15" s="13"/>
      <c r="GY15" s="5"/>
      <c r="GZ15" s="73"/>
      <c r="HA15" s="15">
        <f t="shared" si="29"/>
        <v>0</v>
      </c>
      <c r="HC15" s="5">
        <v>41515</v>
      </c>
      <c r="HD15" s="2" t="s">
        <v>2204</v>
      </c>
      <c r="HE15" s="13">
        <v>1470</v>
      </c>
      <c r="HF15" s="28">
        <v>41515</v>
      </c>
      <c r="HG15" s="14">
        <v>1470</v>
      </c>
      <c r="HH15" s="15">
        <f t="shared" si="30"/>
        <v>0</v>
      </c>
      <c r="HJ15" s="2"/>
      <c r="HK15" s="2"/>
      <c r="HL15" s="13"/>
      <c r="HM15" s="5"/>
      <c r="HN15" s="14"/>
      <c r="HO15" s="15">
        <f t="shared" si="31"/>
        <v>5020</v>
      </c>
      <c r="HQ15" s="5"/>
      <c r="HR15" s="2"/>
      <c r="HS15" s="13"/>
      <c r="HT15" s="5"/>
      <c r="HU15" s="14"/>
      <c r="HV15" s="15">
        <f t="shared" si="32"/>
        <v>0</v>
      </c>
      <c r="HX15" s="99"/>
      <c r="HY15" s="23"/>
      <c r="HZ15" s="22"/>
      <c r="IA15" s="99"/>
      <c r="IB15" s="26"/>
      <c r="IC15" s="39">
        <f t="shared" si="33"/>
        <v>855.5</v>
      </c>
      <c r="IE15" s="709"/>
      <c r="IF15" s="62"/>
      <c r="IG15" s="22"/>
      <c r="IH15" s="709"/>
      <c r="II15" s="26"/>
      <c r="IJ15" s="15">
        <f t="shared" si="34"/>
        <v>0</v>
      </c>
      <c r="IL15" s="709"/>
      <c r="IM15" s="98"/>
      <c r="IN15" s="22"/>
      <c r="IO15" s="709"/>
      <c r="IP15" s="26"/>
      <c r="IQ15" s="15">
        <f t="shared" si="35"/>
        <v>0</v>
      </c>
      <c r="IS15" s="709"/>
      <c r="IT15" s="98"/>
      <c r="IU15" s="22"/>
      <c r="IV15" s="709"/>
      <c r="IW15" s="26"/>
      <c r="IX15" s="15">
        <f t="shared" si="36"/>
        <v>1100</v>
      </c>
      <c r="IZ15" s="5"/>
      <c r="JA15" s="2"/>
      <c r="JB15" s="13"/>
      <c r="JC15" s="5"/>
      <c r="JD15" s="14"/>
      <c r="JE15" s="15">
        <f t="shared" si="37"/>
        <v>0</v>
      </c>
      <c r="JG15" s="708">
        <v>41505</v>
      </c>
      <c r="JH15" s="793" t="s">
        <v>1586</v>
      </c>
      <c r="JI15" s="657">
        <v>2857</v>
      </c>
      <c r="JJ15" s="708">
        <v>41505</v>
      </c>
      <c r="JK15" s="658">
        <v>2957</v>
      </c>
      <c r="JL15" s="787">
        <f t="shared" si="38"/>
        <v>-100</v>
      </c>
      <c r="JN15" s="99"/>
      <c r="JO15" s="23"/>
      <c r="JP15" s="22"/>
      <c r="JQ15" s="99"/>
      <c r="JR15" s="26"/>
      <c r="JS15" s="39">
        <f t="shared" si="39"/>
        <v>0</v>
      </c>
      <c r="JU15" s="5">
        <v>41516</v>
      </c>
      <c r="JV15" s="2" t="s">
        <v>2218</v>
      </c>
      <c r="JW15" s="13">
        <v>3542</v>
      </c>
      <c r="JX15" s="5">
        <v>41517</v>
      </c>
      <c r="JY15" s="14">
        <v>3542</v>
      </c>
      <c r="JZ15" s="15">
        <f t="shared" si="40"/>
        <v>0</v>
      </c>
      <c r="KB15" s="99"/>
      <c r="KC15" s="23"/>
      <c r="KD15" s="22"/>
      <c r="KE15" s="99"/>
      <c r="KF15" s="26"/>
      <c r="KG15" s="39">
        <f t="shared" si="41"/>
        <v>0</v>
      </c>
      <c r="KI15" s="99"/>
      <c r="KJ15" s="23"/>
      <c r="KK15" s="22"/>
      <c r="KL15" s="99"/>
      <c r="KM15" s="26"/>
      <c r="KN15" s="39">
        <f t="shared" si="42"/>
        <v>0</v>
      </c>
      <c r="KP15" s="5"/>
      <c r="KQ15" s="2"/>
      <c r="KR15" s="13"/>
      <c r="KS15" s="5"/>
      <c r="KT15" s="14"/>
      <c r="KU15" s="15">
        <f t="shared" si="43"/>
        <v>0</v>
      </c>
      <c r="KW15" s="5"/>
      <c r="KX15" s="2"/>
      <c r="KY15" s="13"/>
      <c r="KZ15" s="5"/>
      <c r="LA15" s="14"/>
      <c r="LB15" s="15">
        <f t="shared" si="44"/>
        <v>0</v>
      </c>
      <c r="LD15" s="5">
        <v>41502</v>
      </c>
      <c r="LE15" s="2" t="s">
        <v>1478</v>
      </c>
      <c r="LF15" s="13">
        <v>904.5</v>
      </c>
      <c r="LG15" s="5">
        <v>41504</v>
      </c>
      <c r="LH15" s="14">
        <v>904.5</v>
      </c>
      <c r="LI15" s="15">
        <f t="shared" si="45"/>
        <v>0</v>
      </c>
      <c r="LK15" s="315"/>
      <c r="LL15" s="23"/>
      <c r="LM15" s="22"/>
      <c r="LN15" s="99"/>
      <c r="LO15" s="26"/>
      <c r="LP15" s="15">
        <f t="shared" si="46"/>
        <v>0</v>
      </c>
      <c r="LR15" s="315"/>
      <c r="LS15" s="23"/>
      <c r="LT15" s="22"/>
      <c r="LU15" s="99"/>
      <c r="LV15" s="26"/>
      <c r="LW15" s="39">
        <f t="shared" si="47"/>
        <v>0</v>
      </c>
      <c r="MB15" s="5"/>
      <c r="MC15" s="14"/>
      <c r="MD15" s="15">
        <f t="shared" si="48"/>
        <v>22352.5</v>
      </c>
      <c r="MF15" s="5"/>
      <c r="MG15" s="2"/>
      <c r="MH15" s="13"/>
      <c r="MI15" s="5"/>
      <c r="MJ15" s="14"/>
      <c r="MK15" s="39">
        <f t="shared" si="49"/>
        <v>0</v>
      </c>
      <c r="MM15" s="5"/>
      <c r="MN15" s="2"/>
      <c r="MO15" s="13"/>
      <c r="MP15" s="5"/>
      <c r="MQ15" s="14"/>
      <c r="MR15" s="39">
        <f t="shared" si="50"/>
        <v>0</v>
      </c>
      <c r="MT15" s="5"/>
      <c r="MU15" s="2"/>
      <c r="MV15" s="13"/>
      <c r="MW15" s="5"/>
      <c r="MX15" s="14"/>
      <c r="MY15" s="39">
        <f t="shared" si="51"/>
        <v>0</v>
      </c>
      <c r="ND15" s="5"/>
      <c r="NE15" s="14"/>
      <c r="NF15" s="15">
        <f t="shared" si="52"/>
        <v>0</v>
      </c>
      <c r="NK15" s="5"/>
      <c r="NL15" s="14"/>
      <c r="NM15" s="15">
        <f t="shared" si="53"/>
        <v>0</v>
      </c>
      <c r="NR15" s="5"/>
      <c r="NS15" s="14"/>
      <c r="NT15" s="15">
        <f t="shared" si="54"/>
        <v>0</v>
      </c>
      <c r="NY15" s="99"/>
      <c r="NZ15" s="26"/>
      <c r="OA15" s="39">
        <f t="shared" si="55"/>
        <v>0</v>
      </c>
      <c r="OC15" s="5">
        <v>41500</v>
      </c>
      <c r="OD15" s="31" t="s">
        <v>1920</v>
      </c>
      <c r="OE15" s="26">
        <v>1400</v>
      </c>
      <c r="OF15" s="28">
        <v>41500</v>
      </c>
      <c r="OG15" s="14">
        <v>1400</v>
      </c>
      <c r="OH15" s="15">
        <f t="shared" si="56"/>
        <v>8140</v>
      </c>
      <c r="OJ15" s="708"/>
      <c r="OK15" s="799"/>
      <c r="OL15" s="658"/>
      <c r="OM15" s="788"/>
      <c r="ON15" s="658"/>
      <c r="OO15" s="787">
        <f t="shared" si="57"/>
        <v>0</v>
      </c>
      <c r="OQ15" s="99"/>
      <c r="OR15" s="31"/>
      <c r="OS15" s="26"/>
      <c r="OT15" s="709"/>
      <c r="OU15" s="26"/>
      <c r="OV15" s="39">
        <f t="shared" si="58"/>
        <v>0</v>
      </c>
      <c r="OX15" s="5">
        <v>41489</v>
      </c>
      <c r="OY15" s="2" t="s">
        <v>1715</v>
      </c>
      <c r="OZ15" s="13">
        <v>385</v>
      </c>
      <c r="PA15" s="28">
        <v>41489</v>
      </c>
      <c r="PB15" s="14">
        <v>385</v>
      </c>
      <c r="PC15" s="15">
        <f t="shared" si="59"/>
        <v>1433.5</v>
      </c>
      <c r="PE15" s="2"/>
      <c r="PF15" s="2"/>
      <c r="PG15" s="13"/>
      <c r="PH15" s="5"/>
      <c r="PI15" s="14"/>
      <c r="PJ15" s="90">
        <f t="shared" si="60"/>
        <v>0</v>
      </c>
      <c r="PL15" s="5"/>
      <c r="PM15" s="2"/>
      <c r="PN15" s="13"/>
      <c r="PO15" s="5"/>
      <c r="PP15" s="14"/>
      <c r="PQ15" s="90">
        <f t="shared" si="61"/>
        <v>0</v>
      </c>
      <c r="PS15" s="2"/>
      <c r="PT15" s="2"/>
      <c r="PU15" s="13"/>
      <c r="PV15" s="241"/>
      <c r="PW15" s="242"/>
      <c r="PX15" s="90">
        <f t="shared" si="62"/>
        <v>0</v>
      </c>
      <c r="PZ15" s="2"/>
      <c r="QA15" s="2"/>
      <c r="QB15" s="13"/>
      <c r="QC15" s="5"/>
      <c r="QD15" s="14"/>
      <c r="QE15" s="90">
        <f t="shared" si="63"/>
        <v>1314</v>
      </c>
      <c r="QG15" s="2"/>
      <c r="QH15" s="2"/>
      <c r="QI15" s="13"/>
      <c r="QJ15" s="5"/>
      <c r="QK15" s="14"/>
      <c r="QL15" s="15">
        <f t="shared" si="64"/>
        <v>2721.6</v>
      </c>
      <c r="QN15" s="2"/>
      <c r="QO15" s="101"/>
      <c r="QP15" s="13"/>
      <c r="QQ15" s="64"/>
      <c r="QR15" s="73"/>
      <c r="QS15" s="15">
        <f t="shared" si="65"/>
        <v>1432</v>
      </c>
      <c r="QU15" s="2"/>
      <c r="QV15" s="101"/>
      <c r="QW15" s="13"/>
      <c r="QX15" s="64"/>
      <c r="QY15" s="73"/>
      <c r="QZ15" s="15">
        <f t="shared" si="66"/>
        <v>0</v>
      </c>
      <c r="RB15" s="682"/>
      <c r="RC15" s="809"/>
      <c r="RD15" s="657"/>
      <c r="RE15" s="713"/>
      <c r="RF15" s="808"/>
      <c r="RG15" s="787">
        <f t="shared" si="67"/>
        <v>0</v>
      </c>
      <c r="RI15" s="5"/>
      <c r="RJ15" s="2"/>
      <c r="RK15" s="13"/>
      <c r="RL15" s="5"/>
      <c r="RM15" s="14"/>
      <c r="RN15" s="15">
        <f t="shared" si="68"/>
        <v>0</v>
      </c>
      <c r="RP15" s="2"/>
      <c r="RQ15" s="2"/>
      <c r="RR15" s="13"/>
      <c r="RS15" s="5"/>
      <c r="RT15" s="14"/>
      <c r="RU15" s="15">
        <f t="shared" si="69"/>
        <v>1278</v>
      </c>
      <c r="RW15" s="23"/>
      <c r="RX15" s="23"/>
      <c r="RY15" s="22"/>
      <c r="RZ15" s="99"/>
      <c r="SA15" s="26"/>
      <c r="SB15" s="39">
        <f t="shared" si="70"/>
        <v>0</v>
      </c>
      <c r="SD15" s="23"/>
      <c r="SE15" s="2"/>
      <c r="SF15" s="13"/>
      <c r="SG15" s="5"/>
      <c r="SH15" s="14"/>
      <c r="SI15" s="15">
        <f t="shared" si="71"/>
        <v>0</v>
      </c>
      <c r="SK15" s="99"/>
      <c r="SL15" s="23"/>
      <c r="SM15" s="22"/>
      <c r="SN15" s="99"/>
      <c r="SO15" s="26"/>
      <c r="SP15" s="39">
        <f t="shared" si="72"/>
        <v>0</v>
      </c>
      <c r="SR15" s="238"/>
      <c r="SS15" s="238"/>
      <c r="ST15" s="81"/>
      <c r="SU15" s="306"/>
      <c r="SV15" s="21"/>
      <c r="SW15" s="15"/>
      <c r="SY15" s="314">
        <v>41495</v>
      </c>
      <c r="SZ15" s="2" t="s">
        <v>1846</v>
      </c>
      <c r="TA15" s="13">
        <v>501</v>
      </c>
      <c r="TB15" s="314">
        <v>41496</v>
      </c>
      <c r="TC15" s="14">
        <v>501</v>
      </c>
      <c r="TD15" s="15">
        <f t="shared" si="74"/>
        <v>112.5</v>
      </c>
      <c r="TF15" s="315"/>
      <c r="TG15" s="23"/>
      <c r="TH15" s="22"/>
      <c r="TI15" s="315"/>
      <c r="TJ15" s="26"/>
      <c r="TK15" s="39">
        <f t="shared" si="75"/>
        <v>11657</v>
      </c>
      <c r="TM15" s="826"/>
      <c r="TN15" s="682"/>
      <c r="TO15" s="657"/>
      <c r="TP15" s="826"/>
      <c r="TQ15" s="658"/>
      <c r="TR15" s="787">
        <f t="shared" si="76"/>
        <v>0</v>
      </c>
      <c r="TT15" s="315"/>
      <c r="TU15" s="23"/>
      <c r="TV15" s="22"/>
      <c r="TW15" s="315"/>
      <c r="TX15" s="26"/>
      <c r="TY15" s="39">
        <f t="shared" si="77"/>
        <v>0</v>
      </c>
      <c r="UA15" s="315"/>
      <c r="UB15" s="23"/>
      <c r="UC15" s="22"/>
      <c r="UD15" s="315"/>
      <c r="UE15" s="26"/>
      <c r="UF15" s="39">
        <f t="shared" si="78"/>
        <v>0</v>
      </c>
      <c r="UH15" s="437"/>
      <c r="UI15" s="37"/>
      <c r="UJ15" s="14"/>
      <c r="UK15" s="5"/>
      <c r="UL15" s="73"/>
      <c r="UM15" s="15">
        <f t="shared" si="79"/>
        <v>0</v>
      </c>
      <c r="UO15" s="5"/>
      <c r="UP15" s="37"/>
      <c r="UQ15" s="14"/>
      <c r="UR15" s="64"/>
      <c r="US15" s="73"/>
      <c r="UT15" s="15">
        <f t="shared" si="80"/>
        <v>1712</v>
      </c>
      <c r="UV15" s="99"/>
      <c r="UW15" s="225"/>
      <c r="UX15" s="22"/>
      <c r="UY15" s="99"/>
      <c r="UZ15" s="26"/>
      <c r="VA15" s="15">
        <f t="shared" si="81"/>
        <v>8879</v>
      </c>
      <c r="VC15" s="99"/>
      <c r="VD15" s="225"/>
      <c r="VE15" s="22"/>
      <c r="VF15" s="99"/>
      <c r="VG15" s="26"/>
      <c r="VH15" s="15">
        <f t="shared" si="82"/>
        <v>0</v>
      </c>
      <c r="VJ15" s="99"/>
      <c r="VK15" s="225"/>
      <c r="VL15" s="22"/>
      <c r="VM15" s="99"/>
      <c r="VN15" s="26"/>
      <c r="VO15" s="39">
        <f t="shared" si="83"/>
        <v>0</v>
      </c>
      <c r="VQ15" s="708"/>
      <c r="VR15" s="789"/>
      <c r="VS15" s="657"/>
      <c r="VT15" s="708"/>
      <c r="VU15" s="658"/>
      <c r="VV15" s="787">
        <f t="shared" si="84"/>
        <v>0</v>
      </c>
      <c r="VX15" s="99"/>
      <c r="VY15" s="225"/>
      <c r="VZ15" s="22"/>
      <c r="WA15" s="99"/>
      <c r="WB15" s="26"/>
      <c r="WC15" s="15">
        <f t="shared" si="85"/>
        <v>0</v>
      </c>
      <c r="WE15" s="99"/>
      <c r="WF15" s="225"/>
      <c r="WG15" s="22"/>
      <c r="WH15" s="99"/>
      <c r="WI15" s="26"/>
      <c r="WJ15" s="39">
        <f t="shared" si="86"/>
        <v>3633</v>
      </c>
      <c r="WL15" s="99"/>
      <c r="WM15" s="225"/>
      <c r="WN15" s="22"/>
      <c r="WO15" s="99"/>
      <c r="WP15" s="26"/>
      <c r="WQ15" s="15">
        <f t="shared" si="87"/>
        <v>0</v>
      </c>
      <c r="WS15" s="5"/>
      <c r="WT15" s="101"/>
      <c r="WU15" s="13"/>
      <c r="WV15" s="5"/>
      <c r="WW15" s="14"/>
      <c r="WX15" s="15">
        <f t="shared" si="88"/>
        <v>2227</v>
      </c>
      <c r="XB15" s="192"/>
      <c r="XC15" s="629"/>
      <c r="XD15" s="192"/>
      <c r="XE15" s="39">
        <f t="shared" si="89"/>
        <v>22956.84</v>
      </c>
      <c r="XG15" s="5"/>
      <c r="XH15" s="2"/>
      <c r="XI15" s="13"/>
      <c r="XJ15" s="5"/>
      <c r="XK15" s="14"/>
      <c r="XL15" s="15">
        <f t="shared" si="90"/>
        <v>3092.5</v>
      </c>
      <c r="XN15" s="439"/>
      <c r="XO15" s="101"/>
      <c r="XP15" s="13"/>
      <c r="XQ15" s="5"/>
      <c r="XR15" s="14"/>
      <c r="XS15" s="15">
        <f t="shared" si="91"/>
        <v>0</v>
      </c>
      <c r="XU15" s="437"/>
      <c r="XV15" s="216"/>
      <c r="XW15" s="22"/>
      <c r="XX15" s="99"/>
      <c r="XY15" s="26"/>
      <c r="XZ15" s="39">
        <f t="shared" si="92"/>
        <v>0</v>
      </c>
      <c r="YB15" s="314"/>
      <c r="YC15" s="107"/>
      <c r="YD15" s="13"/>
      <c r="YE15" s="5"/>
      <c r="YF15" s="14"/>
      <c r="YG15" s="15">
        <f t="shared" si="93"/>
        <v>3973</v>
      </c>
      <c r="YI15" s="826"/>
      <c r="YJ15" s="793"/>
      <c r="YK15" s="657"/>
      <c r="YL15" s="708"/>
      <c r="YM15" s="658"/>
      <c r="YN15" s="787">
        <f t="shared" si="94"/>
        <v>1928</v>
      </c>
      <c r="YP15" s="2"/>
      <c r="YQ15" s="2"/>
      <c r="YR15" s="13"/>
      <c r="YS15" s="5"/>
      <c r="YT15" s="14"/>
      <c r="YU15" s="15">
        <f t="shared" si="95"/>
        <v>0</v>
      </c>
      <c r="YW15" s="2"/>
      <c r="YX15" s="2"/>
      <c r="YY15" s="13"/>
      <c r="YZ15" s="5"/>
      <c r="ZA15" s="14"/>
      <c r="ZB15" s="15">
        <f t="shared" si="96"/>
        <v>0</v>
      </c>
      <c r="ZD15" s="2"/>
      <c r="ZE15" s="2"/>
      <c r="ZF15" s="13"/>
      <c r="ZG15" s="5"/>
      <c r="ZH15" s="14"/>
      <c r="ZI15" s="15">
        <f t="shared" si="97"/>
        <v>767</v>
      </c>
      <c r="ZK15" s="2"/>
      <c r="ZL15" s="2"/>
      <c r="ZM15" s="13"/>
      <c r="ZN15" s="5"/>
      <c r="ZO15" s="14"/>
      <c r="ZP15" s="15">
        <f t="shared" si="98"/>
        <v>0</v>
      </c>
      <c r="ZR15" s="23"/>
      <c r="ZS15" s="23"/>
      <c r="ZT15" s="22"/>
      <c r="ZU15" s="99"/>
      <c r="ZV15" s="26"/>
      <c r="ZW15" s="39">
        <f t="shared" si="99"/>
        <v>0</v>
      </c>
      <c r="ZY15" s="682"/>
      <c r="ZZ15" s="682"/>
      <c r="AAA15" s="657"/>
      <c r="AAB15" s="708"/>
      <c r="AAC15" s="658"/>
      <c r="AAD15" s="787">
        <f t="shared" si="100"/>
        <v>0</v>
      </c>
      <c r="AAF15" s="2"/>
      <c r="AAG15" s="2"/>
      <c r="AAH15" s="13"/>
      <c r="AAI15" s="5"/>
      <c r="AAJ15" s="14"/>
      <c r="AAK15" s="15">
        <f t="shared" si="101"/>
        <v>0</v>
      </c>
      <c r="AAM15" s="5">
        <v>41494</v>
      </c>
      <c r="AAN15" s="2" t="s">
        <v>1805</v>
      </c>
      <c r="AAO15" s="13">
        <v>5349</v>
      </c>
      <c r="AAP15" s="28">
        <v>41494</v>
      </c>
      <c r="AAQ15" s="14">
        <v>5349</v>
      </c>
      <c r="AAR15" s="15">
        <f t="shared" si="102"/>
        <v>0</v>
      </c>
      <c r="AAT15" s="314"/>
      <c r="AAU15" s="31"/>
      <c r="AAV15" s="26"/>
      <c r="AAW15" s="533"/>
      <c r="AAX15" s="78"/>
      <c r="AAY15" s="39">
        <f t="shared" si="103"/>
        <v>0</v>
      </c>
      <c r="ABA15" s="315"/>
      <c r="ABB15" s="31"/>
      <c r="ABC15" s="26"/>
      <c r="ABD15" s="534"/>
      <c r="ABE15" s="44"/>
      <c r="ABF15" s="39">
        <f t="shared" si="104"/>
        <v>0</v>
      </c>
      <c r="ABH15" s="99">
        <v>41498</v>
      </c>
      <c r="ABI15" s="260" t="s">
        <v>1879</v>
      </c>
      <c r="ABJ15" s="26">
        <v>1166</v>
      </c>
      <c r="ABK15" s="99">
        <v>41498</v>
      </c>
      <c r="ABL15" s="26">
        <v>1166</v>
      </c>
      <c r="ABM15" s="15">
        <f t="shared" si="105"/>
        <v>30</v>
      </c>
      <c r="ABO15" s="99"/>
      <c r="ABP15" s="260"/>
      <c r="ABQ15" s="26"/>
      <c r="ABR15" s="99"/>
      <c r="ABS15" s="26"/>
      <c r="ABT15" s="15">
        <f t="shared" si="106"/>
        <v>0</v>
      </c>
      <c r="ABV15" s="5">
        <v>41510</v>
      </c>
      <c r="ABW15" s="2" t="s">
        <v>2032</v>
      </c>
      <c r="ABX15" s="13">
        <v>18080</v>
      </c>
      <c r="ABY15" s="5">
        <v>41517</v>
      </c>
      <c r="ABZ15" s="14">
        <v>18080</v>
      </c>
      <c r="ACA15" s="15">
        <f t="shared" si="107"/>
        <v>-908</v>
      </c>
      <c r="ACC15" s="2"/>
      <c r="ACD15" s="2"/>
      <c r="ACE15" s="13"/>
      <c r="ACF15" s="5"/>
      <c r="ACG15" s="14"/>
      <c r="ACH15" s="15">
        <f t="shared" si="108"/>
        <v>0</v>
      </c>
      <c r="ACJ15" s="99">
        <v>41508</v>
      </c>
      <c r="ACK15" s="31" t="s">
        <v>1972</v>
      </c>
      <c r="ACL15" s="26">
        <v>390</v>
      </c>
      <c r="ACM15" s="99">
        <v>41512</v>
      </c>
      <c r="ACN15" s="26">
        <v>390</v>
      </c>
      <c r="ACO15" s="15">
        <f t="shared" si="109"/>
        <v>160</v>
      </c>
      <c r="ACQ15" s="99"/>
      <c r="ACR15" s="31"/>
      <c r="ACS15" s="26"/>
      <c r="ACT15" s="99"/>
      <c r="ACU15" s="26"/>
      <c r="ACV15" s="15">
        <f t="shared" si="110"/>
        <v>0</v>
      </c>
      <c r="ACX15" s="99"/>
      <c r="ACY15" s="23" t="s">
        <v>52</v>
      </c>
      <c r="ACZ15" s="22"/>
      <c r="ADA15" s="99"/>
      <c r="ADB15" s="51"/>
      <c r="ADC15" s="15">
        <f t="shared" si="111"/>
        <v>0</v>
      </c>
      <c r="ADE15" s="99"/>
      <c r="ADF15" s="23"/>
      <c r="ADG15" s="22"/>
      <c r="ADH15" s="49"/>
      <c r="ADI15" s="51"/>
      <c r="ADJ15" s="15">
        <f t="shared" si="112"/>
        <v>0</v>
      </c>
      <c r="ADL15" s="438"/>
      <c r="ADM15" s="23"/>
      <c r="ADN15" s="22"/>
      <c r="ADO15" s="49"/>
      <c r="ADP15" s="51"/>
      <c r="ADQ15" s="15">
        <f t="shared" si="113"/>
        <v>7013</v>
      </c>
      <c r="ADS15" s="99"/>
      <c r="ADT15" s="68"/>
      <c r="ADU15" s="26"/>
      <c r="ADV15" s="99"/>
      <c r="ADW15" s="26"/>
      <c r="ADX15" s="15">
        <f t="shared" si="114"/>
        <v>0</v>
      </c>
      <c r="ADZ15" s="99"/>
      <c r="AEA15" s="68"/>
      <c r="AEB15" s="26"/>
      <c r="AEC15" s="99"/>
      <c r="AED15" s="26"/>
      <c r="AEE15" s="15">
        <f t="shared" si="115"/>
        <v>0</v>
      </c>
      <c r="AEG15" s="339">
        <v>41496</v>
      </c>
      <c r="AEH15" s="45" t="s">
        <v>1839</v>
      </c>
      <c r="AEI15" s="26">
        <v>4387</v>
      </c>
      <c r="AEJ15" s="339">
        <v>41496</v>
      </c>
      <c r="AEK15" s="26">
        <v>4387</v>
      </c>
      <c r="AEL15" s="15">
        <f t="shared" si="116"/>
        <v>102</v>
      </c>
      <c r="AEN15" s="339"/>
      <c r="AEO15" s="45"/>
      <c r="AEP15" s="26"/>
      <c r="AEQ15" s="339"/>
      <c r="AER15" s="26"/>
      <c r="AES15" s="39">
        <f t="shared" si="117"/>
        <v>0</v>
      </c>
      <c r="AEU15" s="99"/>
      <c r="AEV15" s="68"/>
      <c r="AEW15" s="26"/>
      <c r="AEX15" s="99"/>
      <c r="AEY15" s="26"/>
      <c r="AEZ15" s="15">
        <f t="shared" si="118"/>
        <v>0</v>
      </c>
      <c r="AFB15" s="99"/>
      <c r="AFC15" s="23"/>
      <c r="AFD15" s="22"/>
      <c r="AFE15" s="99"/>
      <c r="AFF15" s="26"/>
      <c r="AFG15" s="39">
        <f t="shared" si="119"/>
        <v>0</v>
      </c>
      <c r="AFI15" s="99"/>
      <c r="AFK15" s="770"/>
      <c r="AFL15" s="681"/>
      <c r="AFM15" s="773"/>
      <c r="AFN15" s="39">
        <f t="shared" si="120"/>
        <v>0</v>
      </c>
      <c r="AFP15" s="2"/>
      <c r="AFQ15" s="2"/>
      <c r="AFR15" s="13"/>
      <c r="AFS15" s="5"/>
      <c r="AFT15" s="14"/>
      <c r="AFU15" s="15">
        <f t="shared" si="121"/>
        <v>0</v>
      </c>
      <c r="AFW15" s="2"/>
      <c r="AFX15" s="2"/>
      <c r="AFY15" s="13"/>
      <c r="AFZ15" s="5"/>
      <c r="AGA15" s="14"/>
      <c r="AGB15" s="15">
        <f t="shared" si="122"/>
        <v>0</v>
      </c>
      <c r="AGD15" s="2"/>
      <c r="AGE15" s="2"/>
      <c r="AGF15" s="13"/>
      <c r="AGG15" s="5"/>
      <c r="AGH15" s="14"/>
      <c r="AGI15" s="15">
        <f t="shared" si="123"/>
        <v>0</v>
      </c>
      <c r="AGK15" s="23"/>
      <c r="AGL15" s="23"/>
      <c r="AGM15" s="22"/>
      <c r="AGN15" s="99"/>
      <c r="AGO15" s="26"/>
      <c r="AGP15" s="39">
        <f t="shared" si="124"/>
        <v>0</v>
      </c>
      <c r="AGR15" s="5">
        <v>39716</v>
      </c>
      <c r="AGS15" s="2" t="s">
        <v>56</v>
      </c>
      <c r="AGT15" s="13">
        <v>22187</v>
      </c>
      <c r="AGU15" s="5"/>
      <c r="AGV15" s="14"/>
      <c r="AGW15" s="15">
        <f t="shared" si="125"/>
        <v>77443</v>
      </c>
      <c r="AGY15" s="5"/>
      <c r="AGZ15" s="107"/>
      <c r="AHA15" s="13"/>
      <c r="AHB15" s="99"/>
      <c r="AHC15" s="14"/>
      <c r="AHD15" s="15">
        <f t="shared" si="126"/>
        <v>0</v>
      </c>
      <c r="AHF15" s="5"/>
      <c r="AHG15" s="31"/>
      <c r="AHH15" s="26"/>
      <c r="AHI15" s="5"/>
      <c r="AHJ15" s="26"/>
      <c r="AHK15" s="15">
        <f t="shared" si="127"/>
        <v>0</v>
      </c>
      <c r="AHM15" s="708"/>
      <c r="AHN15" s="799"/>
      <c r="AHO15" s="658"/>
      <c r="AHP15" s="708"/>
      <c r="AHQ15" s="658"/>
      <c r="AHR15" s="787">
        <f t="shared" si="128"/>
        <v>0</v>
      </c>
      <c r="AHT15" s="5">
        <v>41490</v>
      </c>
      <c r="AHU15" s="101" t="s">
        <v>1737</v>
      </c>
      <c r="AHV15" s="13">
        <v>626</v>
      </c>
      <c r="AHW15" s="5">
        <v>41490</v>
      </c>
      <c r="AHX15" s="14">
        <v>626</v>
      </c>
      <c r="AHY15" s="15">
        <f t="shared" si="129"/>
        <v>281</v>
      </c>
      <c r="AIA15" s="713"/>
      <c r="AIB15" s="793"/>
      <c r="AIC15" s="818"/>
      <c r="AID15" s="713"/>
      <c r="AIE15" s="808"/>
      <c r="AIF15" s="787">
        <f t="shared" si="130"/>
        <v>0</v>
      </c>
      <c r="AIH15" s="49">
        <v>41514</v>
      </c>
      <c r="AII15" s="98" t="s">
        <v>2117</v>
      </c>
      <c r="AIJ15" s="79">
        <v>1318</v>
      </c>
      <c r="AIK15" s="49">
        <v>41514</v>
      </c>
      <c r="AIL15" s="51">
        <v>1318</v>
      </c>
      <c r="AIM15" s="39">
        <f t="shared" si="131"/>
        <v>6</v>
      </c>
      <c r="AIO15" s="49"/>
      <c r="AIP15" s="98"/>
      <c r="AIQ15" s="79"/>
      <c r="AIR15" s="49"/>
      <c r="AIS15" s="51"/>
      <c r="AIT15" s="39">
        <f t="shared" si="132"/>
        <v>0</v>
      </c>
      <c r="AIV15" s="5"/>
      <c r="AIW15" s="2"/>
      <c r="AIX15" s="13"/>
      <c r="AIY15" s="5"/>
      <c r="AIZ15" s="14"/>
      <c r="AJA15" s="15">
        <f t="shared" si="133"/>
        <v>0</v>
      </c>
      <c r="AJC15" s="439">
        <v>35916</v>
      </c>
      <c r="AJD15" s="2" t="s">
        <v>1745</v>
      </c>
      <c r="AJE15" s="13">
        <v>1883</v>
      </c>
      <c r="AJF15" s="439">
        <v>41491</v>
      </c>
      <c r="AJG15" s="13">
        <v>1883</v>
      </c>
      <c r="AJH15" s="15">
        <f t="shared" si="134"/>
        <v>5626</v>
      </c>
      <c r="AJJ15" s="439"/>
      <c r="AJL15" s="13"/>
      <c r="AJM15" s="314"/>
      <c r="AJN15" s="14"/>
      <c r="AJO15" s="15">
        <f t="shared" si="135"/>
        <v>0</v>
      </c>
      <c r="AJQ15" s="314"/>
      <c r="AJR15" s="2"/>
      <c r="AJS15" s="13"/>
      <c r="AJT15" s="439"/>
      <c r="AJU15" s="14"/>
      <c r="AJV15" s="15">
        <f t="shared" si="136"/>
        <v>0</v>
      </c>
      <c r="AJX15" s="5"/>
      <c r="AJY15" s="33"/>
      <c r="AJZ15" s="14"/>
      <c r="AKA15" s="5"/>
      <c r="AKB15" s="14"/>
      <c r="AKC15" s="15">
        <f t="shared" si="137"/>
        <v>0</v>
      </c>
      <c r="AKE15" s="99">
        <v>41502</v>
      </c>
      <c r="AKF15" s="23" t="s">
        <v>1477</v>
      </c>
      <c r="AKG15" s="22">
        <v>760</v>
      </c>
      <c r="AKH15" s="99">
        <v>41503</v>
      </c>
      <c r="AKI15" s="26">
        <v>760</v>
      </c>
      <c r="AKJ15" s="39">
        <f t="shared" si="138"/>
        <v>-4260</v>
      </c>
      <c r="AKL15" s="5"/>
      <c r="AKM15" s="319"/>
      <c r="AKN15" s="13"/>
      <c r="AKO15" s="5"/>
      <c r="AKP15" s="14"/>
      <c r="AKQ15" s="15">
        <f t="shared" si="139"/>
        <v>2835.28</v>
      </c>
      <c r="AKS15" s="99"/>
      <c r="AKT15" s="23"/>
      <c r="AKU15" s="22"/>
      <c r="AKV15" s="99"/>
      <c r="AKW15" s="26"/>
      <c r="AKX15" s="39">
        <f t="shared" si="140"/>
        <v>4784</v>
      </c>
      <c r="AKZ15" s="2"/>
      <c r="ALA15" s="2"/>
      <c r="ALB15" s="13"/>
      <c r="ALC15" s="5"/>
      <c r="ALD15" s="14"/>
      <c r="ALE15" s="15">
        <f t="shared" si="141"/>
        <v>0</v>
      </c>
      <c r="ALG15" s="2"/>
      <c r="ALH15" s="2"/>
      <c r="ALI15" s="13"/>
      <c r="ALJ15" s="5"/>
      <c r="ALK15" s="14"/>
      <c r="ALL15" s="15">
        <f t="shared" si="142"/>
        <v>0</v>
      </c>
      <c r="ALN15" s="2"/>
      <c r="ALO15" s="2"/>
      <c r="ALP15" s="13"/>
      <c r="ALQ15" s="5"/>
      <c r="ALR15" s="14"/>
      <c r="ALS15" s="15">
        <f t="shared" si="143"/>
        <v>0</v>
      </c>
      <c r="ALU15" s="315">
        <v>41496</v>
      </c>
      <c r="ALV15" s="23" t="s">
        <v>1562</v>
      </c>
      <c r="ALW15" s="92">
        <v>2441</v>
      </c>
      <c r="ALX15" s="339">
        <v>41504</v>
      </c>
      <c r="ALY15" s="26">
        <v>2441</v>
      </c>
      <c r="ALZ15" s="15">
        <f t="shared" si="144"/>
        <v>0</v>
      </c>
      <c r="AMB15" s="99">
        <v>41477</v>
      </c>
      <c r="AMC15" s="260" t="s">
        <v>805</v>
      </c>
      <c r="AMD15" s="26">
        <v>1350</v>
      </c>
      <c r="AME15" s="49">
        <v>41493</v>
      </c>
      <c r="AMF15" s="26">
        <v>1350</v>
      </c>
      <c r="AMG15" s="15">
        <f t="shared" si="145"/>
        <v>0</v>
      </c>
      <c r="AMI15" s="5"/>
      <c r="AMJ15" s="31"/>
      <c r="AMK15" s="3"/>
      <c r="AML15" s="178"/>
      <c r="AMM15" s="26"/>
      <c r="AMN15" s="15">
        <f t="shared" si="146"/>
        <v>46308.6</v>
      </c>
      <c r="AMP15" s="99"/>
      <c r="AMQ15" s="31"/>
      <c r="AMR15" s="38"/>
      <c r="AMS15" s="178"/>
      <c r="AMT15" s="26"/>
      <c r="AMU15" s="39">
        <f t="shared" si="147"/>
        <v>0</v>
      </c>
      <c r="AMW15" s="2"/>
      <c r="AMX15" s="2"/>
      <c r="AMY15" s="13"/>
      <c r="AMZ15" s="5"/>
      <c r="ANA15" s="14"/>
      <c r="ANB15" s="15">
        <f t="shared" si="148"/>
        <v>0</v>
      </c>
      <c r="AND15" s="2"/>
      <c r="ANE15" s="2"/>
      <c r="ANF15" s="13"/>
      <c r="ANG15" s="5"/>
      <c r="ANH15" s="14"/>
      <c r="ANI15" s="15">
        <f t="shared" si="149"/>
        <v>0</v>
      </c>
      <c r="ANK15" s="2"/>
      <c r="ANL15" s="2"/>
      <c r="ANM15" s="13"/>
      <c r="ANN15" s="5"/>
      <c r="ANO15" s="14"/>
      <c r="ANP15" s="15">
        <f t="shared" si="150"/>
        <v>38.25</v>
      </c>
      <c r="ANR15" s="2"/>
      <c r="ANS15" s="2"/>
      <c r="ANT15" s="13"/>
      <c r="ANU15" s="5"/>
      <c r="ANV15" s="14"/>
      <c r="ANW15" s="15">
        <f t="shared" si="151"/>
        <v>0</v>
      </c>
      <c r="ANY15" s="5"/>
      <c r="ANZ15" s="2"/>
      <c r="AOA15" s="13"/>
      <c r="AOB15" s="5"/>
      <c r="AOC15" s="14"/>
      <c r="AOD15" s="15">
        <f t="shared" si="152"/>
        <v>0</v>
      </c>
      <c r="AOF15" s="5"/>
      <c r="AOG15" s="2"/>
      <c r="AOH15" s="13"/>
      <c r="AOI15" s="5"/>
      <c r="AOJ15" s="14"/>
      <c r="AOK15" s="15">
        <f t="shared" si="153"/>
        <v>0</v>
      </c>
      <c r="AOM15" s="99"/>
      <c r="AON15" s="23"/>
      <c r="AOO15" s="22"/>
      <c r="AOP15" s="99"/>
      <c r="AOQ15" s="26"/>
      <c r="AOR15" s="39">
        <f t="shared" si="154"/>
        <v>0</v>
      </c>
      <c r="AOT15" s="5"/>
      <c r="AOU15" s="2"/>
      <c r="AOV15" s="13"/>
      <c r="AOW15" s="5"/>
      <c r="AOX15" s="14"/>
      <c r="AOY15" s="15">
        <f t="shared" si="155"/>
        <v>0</v>
      </c>
      <c r="APA15" s="99"/>
      <c r="APB15" s="23"/>
      <c r="APC15" s="22"/>
      <c r="APD15" s="99"/>
      <c r="APE15" s="26"/>
      <c r="APF15" s="39">
        <f t="shared" si="156"/>
        <v>0</v>
      </c>
      <c r="APH15" s="2"/>
      <c r="API15" s="2"/>
      <c r="APJ15" s="13"/>
      <c r="APK15" s="5"/>
      <c r="APL15" s="14"/>
      <c r="APM15" s="15">
        <f t="shared" si="157"/>
        <v>10984.74</v>
      </c>
      <c r="APO15" s="99">
        <v>41494</v>
      </c>
      <c r="APP15" s="23" t="s">
        <v>1814</v>
      </c>
      <c r="APQ15" s="22">
        <v>3170</v>
      </c>
      <c r="APR15" s="709">
        <v>41494</v>
      </c>
      <c r="APS15" s="26">
        <v>3170</v>
      </c>
      <c r="APT15" s="15">
        <f t="shared" si="158"/>
        <v>1119</v>
      </c>
      <c r="APV15" s="5"/>
      <c r="APW15" s="2"/>
      <c r="APX15" s="13"/>
      <c r="APY15" s="5"/>
      <c r="APZ15" s="14"/>
      <c r="AQA15" s="15">
        <f t="shared" si="159"/>
        <v>7092.9800000000005</v>
      </c>
      <c r="AQC15" s="99"/>
      <c r="AQD15" s="31"/>
      <c r="AQE15" s="22"/>
      <c r="AQF15" s="99"/>
      <c r="AQG15" s="26"/>
      <c r="AQH15" s="15">
        <f t="shared" si="160"/>
        <v>0</v>
      </c>
      <c r="AQJ15" s="708"/>
      <c r="AQK15" s="799"/>
      <c r="AQL15" s="657"/>
      <c r="AQM15" s="708"/>
      <c r="AQN15" s="658"/>
      <c r="AQO15" s="787">
        <f t="shared" si="161"/>
        <v>2249</v>
      </c>
      <c r="AQQ15" s="99"/>
      <c r="AQR15" s="31"/>
      <c r="AQS15" s="22"/>
      <c r="AQT15" s="99"/>
      <c r="AQU15" s="26"/>
      <c r="AQV15" s="39">
        <f t="shared" si="162"/>
        <v>0</v>
      </c>
      <c r="AQX15" s="5">
        <v>39815</v>
      </c>
      <c r="AQY15" s="207" t="s">
        <v>95</v>
      </c>
      <c r="AQZ15" s="22">
        <v>1073.5</v>
      </c>
      <c r="ARA15" s="60">
        <v>39864</v>
      </c>
      <c r="ARB15" s="65"/>
      <c r="ARC15" s="15">
        <f t="shared" si="163"/>
        <v>11688.5</v>
      </c>
      <c r="ARE15" s="2"/>
      <c r="ARF15" s="2"/>
      <c r="ARG15" s="13"/>
      <c r="ARH15" s="5"/>
      <c r="ARI15" s="14"/>
      <c r="ARJ15" s="15">
        <f t="shared" si="164"/>
        <v>108</v>
      </c>
      <c r="ARL15" s="28"/>
      <c r="ARM15" s="107"/>
      <c r="ARN15" s="13"/>
      <c r="ARO15" s="5"/>
      <c r="ARP15" s="14"/>
      <c r="ARQ15" s="15">
        <f t="shared" si="165"/>
        <v>0</v>
      </c>
      <c r="ARS15" s="709"/>
      <c r="ART15" s="98"/>
      <c r="ARU15" s="22"/>
      <c r="ARV15" s="99"/>
      <c r="ARW15" s="26"/>
      <c r="ARX15" s="39">
        <f t="shared" si="166"/>
        <v>2722.5</v>
      </c>
      <c r="ARZ15" s="709"/>
      <c r="ASA15" s="98"/>
      <c r="ASB15" s="22"/>
      <c r="ASC15" s="99"/>
      <c r="ASD15" s="26"/>
      <c r="ASE15" s="39">
        <f t="shared" si="167"/>
        <v>0</v>
      </c>
      <c r="ASG15" s="99">
        <v>41511</v>
      </c>
      <c r="ASH15" s="31" t="s">
        <v>2035</v>
      </c>
      <c r="ASI15" s="26">
        <v>8987</v>
      </c>
      <c r="ASJ15" s="99">
        <v>41516</v>
      </c>
      <c r="ASK15" s="26">
        <v>8987</v>
      </c>
      <c r="ASL15" s="15">
        <f t="shared" si="168"/>
        <v>-1000</v>
      </c>
      <c r="ASS15" s="15">
        <f t="shared" si="169"/>
        <v>6938</v>
      </c>
      <c r="ASU15" s="5">
        <v>41505</v>
      </c>
      <c r="ASV15" s="2" t="s">
        <v>1585</v>
      </c>
      <c r="ASW15" s="13">
        <v>1336</v>
      </c>
      <c r="ASX15" s="5">
        <v>41505</v>
      </c>
      <c r="ASY15" s="14">
        <v>1336</v>
      </c>
      <c r="ASZ15" s="15">
        <f t="shared" si="170"/>
        <v>0</v>
      </c>
      <c r="ATB15" s="433"/>
      <c r="ATE15" s="435"/>
      <c r="ATG15" s="15">
        <f t="shared" si="171"/>
        <v>0</v>
      </c>
      <c r="ATI15" s="315"/>
      <c r="ATJ15" s="2"/>
      <c r="ATK15" s="22"/>
      <c r="ATL15" s="314"/>
      <c r="ATM15" s="26"/>
      <c r="ATN15" s="15">
        <f t="shared" si="172"/>
        <v>0</v>
      </c>
      <c r="ATP15" s="339"/>
      <c r="ATQ15" s="2"/>
      <c r="ATR15" s="22"/>
      <c r="ATS15" s="314"/>
      <c r="ATT15" s="26"/>
      <c r="ATU15" s="15">
        <f t="shared" si="173"/>
        <v>0</v>
      </c>
      <c r="ATW15" s="315">
        <v>41493</v>
      </c>
      <c r="ATX15" s="319" t="s">
        <v>965</v>
      </c>
      <c r="ATY15" s="22">
        <v>878</v>
      </c>
      <c r="ATZ15" s="314">
        <v>41493</v>
      </c>
      <c r="AUA15" s="26">
        <v>878</v>
      </c>
      <c r="AUB15" s="15">
        <f t="shared" si="174"/>
        <v>1179.5</v>
      </c>
      <c r="AUD15" s="315"/>
      <c r="AUE15" s="2"/>
      <c r="AUF15" s="22"/>
      <c r="AUG15" s="314"/>
      <c r="AUH15" s="26"/>
      <c r="AUI15" s="15">
        <f t="shared" si="175"/>
        <v>0</v>
      </c>
      <c r="AUK15" s="826"/>
      <c r="AUL15" s="682"/>
      <c r="AUM15" s="657"/>
      <c r="AUN15" s="826"/>
      <c r="AUO15" s="658"/>
      <c r="AUP15" s="787">
        <f t="shared" si="176"/>
        <v>0</v>
      </c>
      <c r="AUR15" s="2"/>
      <c r="AUS15" s="2"/>
      <c r="AUT15" s="297"/>
      <c r="AUU15" s="5"/>
      <c r="AUV15" s="14"/>
      <c r="AUW15" s="15">
        <f t="shared" si="177"/>
        <v>-100</v>
      </c>
      <c r="AUY15" s="5"/>
      <c r="AUZ15" s="2"/>
      <c r="AVA15" s="297"/>
      <c r="AVB15" s="5"/>
      <c r="AVC15" s="14"/>
      <c r="AVD15" s="15">
        <f t="shared" si="178"/>
        <v>1184.5</v>
      </c>
      <c r="AVF15" s="23"/>
      <c r="AVG15" s="23"/>
      <c r="AVH15" s="296"/>
      <c r="AVI15" s="99"/>
      <c r="AVJ15" s="26"/>
      <c r="AVK15" s="39">
        <f t="shared" si="179"/>
        <v>0</v>
      </c>
      <c r="AVM15" s="23"/>
      <c r="AVN15" s="2"/>
      <c r="AVO15" s="297"/>
      <c r="AVP15" s="5"/>
      <c r="AVQ15" s="14"/>
      <c r="AVR15" s="15">
        <f t="shared" si="180"/>
        <v>0</v>
      </c>
      <c r="AVT15" s="23"/>
      <c r="AVU15" s="23"/>
      <c r="AVV15" s="296"/>
      <c r="AVW15" s="99"/>
      <c r="AVX15" s="26"/>
      <c r="AVY15" s="39">
        <f t="shared" si="181"/>
        <v>0</v>
      </c>
      <c r="AWA15" s="2"/>
      <c r="AWB15" s="2"/>
      <c r="AWC15" s="297"/>
      <c r="AWD15" s="241"/>
      <c r="AWE15" s="14"/>
      <c r="AWF15" s="15">
        <f t="shared" si="182"/>
        <v>0</v>
      </c>
      <c r="AWH15" s="2"/>
      <c r="AWI15" s="2"/>
      <c r="AWJ15" s="13"/>
      <c r="AWK15" s="5"/>
      <c r="AWL15" s="14"/>
      <c r="AWM15" s="15">
        <f t="shared" si="183"/>
        <v>0</v>
      </c>
      <c r="AWO15" s="2"/>
      <c r="AWP15" s="2"/>
      <c r="AWQ15" s="13"/>
      <c r="AWR15" s="241"/>
      <c r="AWS15" s="14"/>
      <c r="AWT15" s="15">
        <f t="shared" si="184"/>
        <v>7051.5</v>
      </c>
      <c r="AWV15" s="682"/>
      <c r="AWW15" s="682"/>
      <c r="AWX15" s="842"/>
      <c r="AWY15" s="708"/>
      <c r="AWZ15" s="658"/>
      <c r="AXA15" s="787">
        <f t="shared" si="185"/>
        <v>0</v>
      </c>
      <c r="AXC15" s="2"/>
      <c r="AXD15" s="2"/>
      <c r="AXE15" s="297"/>
      <c r="AXF15" s="5"/>
      <c r="AXG15" s="14"/>
      <c r="AXH15" s="15">
        <f t="shared" si="186"/>
        <v>0</v>
      </c>
    </row>
    <row r="16" spans="1:1309" x14ac:dyDescent="0.25">
      <c r="A16" s="2"/>
      <c r="B16" s="2"/>
      <c r="C16" s="13"/>
      <c r="D16" s="5"/>
      <c r="E16" s="14"/>
      <c r="F16" s="15">
        <f t="shared" si="0"/>
        <v>6630</v>
      </c>
      <c r="H16" s="23"/>
      <c r="I16" s="23"/>
      <c r="J16" s="22"/>
      <c r="K16" s="99"/>
      <c r="L16" s="26"/>
      <c r="M16" s="39">
        <f t="shared" si="1"/>
        <v>2048</v>
      </c>
      <c r="O16" s="23"/>
      <c r="P16" s="23"/>
      <c r="Q16" s="22"/>
      <c r="R16" s="99"/>
      <c r="S16" s="26"/>
      <c r="T16" s="39">
        <f t="shared" si="2"/>
        <v>0</v>
      </c>
      <c r="V16" s="99"/>
      <c r="W16" s="23"/>
      <c r="X16" s="22"/>
      <c r="Y16" s="49"/>
      <c r="Z16" s="51"/>
      <c r="AA16" s="39">
        <f t="shared" si="3"/>
        <v>0</v>
      </c>
      <c r="AC16" s="99"/>
      <c r="AD16" s="23"/>
      <c r="AE16" s="22"/>
      <c r="AF16" s="49"/>
      <c r="AG16" s="51"/>
      <c r="AH16" s="39">
        <f t="shared" si="4"/>
        <v>0</v>
      </c>
      <c r="AJ16" s="99"/>
      <c r="AK16" s="23"/>
      <c r="AL16" s="22"/>
      <c r="AM16" s="49"/>
      <c r="AN16" s="51"/>
      <c r="AO16" s="39">
        <f t="shared" si="5"/>
        <v>0</v>
      </c>
      <c r="AQ16" s="439">
        <v>41499</v>
      </c>
      <c r="AR16" s="319" t="s">
        <v>1913</v>
      </c>
      <c r="AS16" s="13">
        <v>264</v>
      </c>
      <c r="AT16" s="28">
        <v>41499</v>
      </c>
      <c r="AU16" s="14">
        <v>264</v>
      </c>
      <c r="AV16" s="15">
        <f t="shared" si="6"/>
        <v>7539</v>
      </c>
      <c r="AX16" s="5"/>
      <c r="AY16" s="2"/>
      <c r="AZ16" s="13"/>
      <c r="BA16" s="5"/>
      <c r="BB16" s="14"/>
      <c r="BC16" s="15">
        <f t="shared" si="7"/>
        <v>1967</v>
      </c>
      <c r="BE16" s="5"/>
      <c r="BF16" s="2"/>
      <c r="BG16" s="13"/>
      <c r="BH16" s="5"/>
      <c r="BI16" s="14"/>
      <c r="BJ16" s="15">
        <f t="shared" si="8"/>
        <v>0</v>
      </c>
      <c r="BL16" s="419"/>
      <c r="BM16" s="2"/>
      <c r="BN16" s="13"/>
      <c r="BO16" s="60"/>
      <c r="BP16" s="66"/>
      <c r="BQ16" s="15">
        <f t="shared" si="9"/>
        <v>14526.099999999999</v>
      </c>
      <c r="BS16" s="439">
        <v>39921</v>
      </c>
      <c r="BT16" s="2" t="s">
        <v>245</v>
      </c>
      <c r="BU16" s="81"/>
      <c r="BV16" s="1"/>
      <c r="BW16" s="14"/>
      <c r="BX16" s="15">
        <f t="shared" si="10"/>
        <v>24058.04</v>
      </c>
      <c r="BZ16" s="99"/>
      <c r="CA16" s="23"/>
      <c r="CB16" s="22"/>
      <c r="CC16" s="99"/>
      <c r="CD16" s="26"/>
      <c r="CE16" s="15">
        <f t="shared" si="11"/>
        <v>0</v>
      </c>
      <c r="CG16" s="438"/>
      <c r="CH16" s="216"/>
      <c r="CI16" s="22"/>
      <c r="CJ16" s="49"/>
      <c r="CK16" s="26"/>
      <c r="CL16" s="15">
        <f t="shared" si="12"/>
        <v>7560</v>
      </c>
      <c r="CN16" s="5">
        <v>41496</v>
      </c>
      <c r="CO16" s="685" t="s">
        <v>1844</v>
      </c>
      <c r="CP16" s="13">
        <v>15993.6</v>
      </c>
      <c r="CQ16" s="5">
        <v>41502</v>
      </c>
      <c r="CR16" s="14">
        <v>15993.6</v>
      </c>
      <c r="CS16" s="15">
        <f t="shared" si="187"/>
        <v>0</v>
      </c>
      <c r="CU16" s="709"/>
      <c r="CV16" s="23"/>
      <c r="CW16" s="22"/>
      <c r="CX16" s="655"/>
      <c r="CY16" s="26"/>
      <c r="CZ16" s="15">
        <f t="shared" si="14"/>
        <v>110</v>
      </c>
      <c r="DB16" s="99"/>
      <c r="DC16" s="23"/>
      <c r="DD16" s="38"/>
      <c r="DE16" s="99"/>
      <c r="DF16" s="262"/>
      <c r="DG16" s="15">
        <f t="shared" si="188"/>
        <v>411</v>
      </c>
      <c r="DI16" s="99">
        <v>41495</v>
      </c>
      <c r="DJ16" s="98" t="s">
        <v>1819</v>
      </c>
      <c r="DK16" s="38">
        <v>916</v>
      </c>
      <c r="DL16" s="49">
        <v>41495</v>
      </c>
      <c r="DM16" s="262">
        <v>916</v>
      </c>
      <c r="DN16" s="15">
        <f t="shared" si="189"/>
        <v>0</v>
      </c>
      <c r="DP16" s="99"/>
      <c r="DQ16" s="98"/>
      <c r="DR16" s="38"/>
      <c r="DS16" s="49"/>
      <c r="DT16" s="262"/>
      <c r="DU16" s="15">
        <f t="shared" si="190"/>
        <v>4321.5</v>
      </c>
      <c r="DW16" s="758"/>
      <c r="DX16" s="837"/>
      <c r="DY16" s="873"/>
      <c r="DZ16" s="758"/>
      <c r="EA16" s="871"/>
      <c r="EB16" s="868">
        <f t="shared" si="191"/>
        <v>0</v>
      </c>
      <c r="ED16" s="708">
        <v>41508</v>
      </c>
      <c r="EE16" s="793" t="s">
        <v>1953</v>
      </c>
      <c r="EF16" s="791">
        <v>1400</v>
      </c>
      <c r="EG16" s="713">
        <v>41508</v>
      </c>
      <c r="EH16" s="790">
        <v>1400</v>
      </c>
      <c r="EI16" s="787">
        <f t="shared" si="192"/>
        <v>0</v>
      </c>
      <c r="EK16" s="99"/>
      <c r="EL16" s="98"/>
      <c r="EM16" s="38"/>
      <c r="EN16" s="49"/>
      <c r="EO16" s="262"/>
      <c r="EP16" s="15">
        <f t="shared" si="193"/>
        <v>0</v>
      </c>
      <c r="ER16" s="99"/>
      <c r="ES16" s="98"/>
      <c r="ET16" s="38"/>
      <c r="EU16" s="49"/>
      <c r="EV16" s="38"/>
      <c r="EW16" s="15">
        <f t="shared" si="194"/>
        <v>0</v>
      </c>
      <c r="EY16" s="5"/>
      <c r="EZ16" s="31"/>
      <c r="FA16" s="22"/>
      <c r="FB16" s="64"/>
      <c r="FC16" s="302"/>
      <c r="FD16" s="15">
        <f t="shared" si="22"/>
        <v>0</v>
      </c>
      <c r="FF16" s="708"/>
      <c r="FG16" s="799"/>
      <c r="FH16" s="657"/>
      <c r="FI16" s="713"/>
      <c r="FJ16" s="818"/>
      <c r="FK16" s="787">
        <f t="shared" si="23"/>
        <v>0</v>
      </c>
      <c r="FM16" s="5">
        <v>41517</v>
      </c>
      <c r="FN16" s="2" t="s">
        <v>2240</v>
      </c>
      <c r="FO16" s="13">
        <v>2754</v>
      </c>
      <c r="FP16" s="64"/>
      <c r="FQ16" s="73"/>
      <c r="FR16" s="15">
        <f t="shared" si="24"/>
        <v>3054</v>
      </c>
      <c r="FT16" s="99"/>
      <c r="FU16" s="23"/>
      <c r="FV16" s="22"/>
      <c r="FW16" s="49"/>
      <c r="FX16" s="51"/>
      <c r="FY16" s="39">
        <f t="shared" si="25"/>
        <v>0</v>
      </c>
      <c r="GA16" s="5"/>
      <c r="GB16" s="2"/>
      <c r="GC16" s="13"/>
      <c r="GD16" s="64"/>
      <c r="GE16" s="73"/>
      <c r="GF16" s="15">
        <f t="shared" si="26"/>
        <v>0</v>
      </c>
      <c r="GH16" s="5"/>
      <c r="GI16" s="2"/>
      <c r="GJ16" s="13"/>
      <c r="GK16" s="64"/>
      <c r="GL16" s="73"/>
      <c r="GM16" s="15">
        <f t="shared" si="27"/>
        <v>0</v>
      </c>
      <c r="GO16" s="2"/>
      <c r="GP16" s="2"/>
      <c r="GQ16" s="13"/>
      <c r="GR16" s="5"/>
      <c r="GS16" s="14"/>
      <c r="GT16" s="15">
        <f t="shared" si="28"/>
        <v>0</v>
      </c>
      <c r="GV16" s="5"/>
      <c r="GW16" s="2"/>
      <c r="GX16" s="13"/>
      <c r="GY16" s="5"/>
      <c r="GZ16" s="14"/>
      <c r="HA16" s="15">
        <f t="shared" si="29"/>
        <v>0</v>
      </c>
      <c r="HC16" s="5">
        <v>41517</v>
      </c>
      <c r="HD16" s="2" t="s">
        <v>2257</v>
      </c>
      <c r="HE16" s="13">
        <v>1470</v>
      </c>
      <c r="HF16" s="5">
        <v>41517</v>
      </c>
      <c r="HG16" s="14">
        <v>1470</v>
      </c>
      <c r="HH16" s="15">
        <f t="shared" si="30"/>
        <v>0</v>
      </c>
      <c r="HJ16" s="2"/>
      <c r="HK16" s="2"/>
      <c r="HL16" s="13"/>
      <c r="HM16" s="5"/>
      <c r="HN16" s="14"/>
      <c r="HO16" s="15">
        <f t="shared" si="31"/>
        <v>5020</v>
      </c>
      <c r="HQ16" s="5"/>
      <c r="HR16" s="2"/>
      <c r="HS16" s="13"/>
      <c r="HT16" s="5"/>
      <c r="HU16" s="133"/>
      <c r="HV16" s="90">
        <f t="shared" si="32"/>
        <v>0</v>
      </c>
      <c r="HX16" s="99"/>
      <c r="HY16" s="23"/>
      <c r="HZ16" s="22"/>
      <c r="IA16" s="99"/>
      <c r="IB16" s="133"/>
      <c r="IC16" s="90">
        <f t="shared" si="33"/>
        <v>855.5</v>
      </c>
      <c r="IE16" s="99"/>
      <c r="IF16" s="62"/>
      <c r="IG16" s="22"/>
      <c r="IH16" s="99"/>
      <c r="II16" s="26"/>
      <c r="IJ16" s="15">
        <f t="shared" si="34"/>
        <v>0</v>
      </c>
      <c r="IL16" s="99"/>
      <c r="IM16" s="98"/>
      <c r="IN16" s="22"/>
      <c r="IO16" s="99"/>
      <c r="IP16" s="26"/>
      <c r="IQ16" s="15">
        <f t="shared" si="35"/>
        <v>0</v>
      </c>
      <c r="IS16" s="709">
        <v>41496</v>
      </c>
      <c r="IT16" s="98" t="s">
        <v>1844</v>
      </c>
      <c r="IU16" s="22">
        <v>15993.6</v>
      </c>
      <c r="IV16" s="99"/>
      <c r="IW16" s="26"/>
      <c r="IX16" s="15">
        <f t="shared" si="36"/>
        <v>17093.599999999999</v>
      </c>
      <c r="IZ16" s="99"/>
      <c r="JA16" s="98"/>
      <c r="JB16" s="22"/>
      <c r="JC16" s="99"/>
      <c r="JD16" s="26"/>
      <c r="JE16" s="15">
        <f t="shared" si="37"/>
        <v>0</v>
      </c>
      <c r="JG16" s="708">
        <v>41506</v>
      </c>
      <c r="JH16" s="793" t="s">
        <v>1607</v>
      </c>
      <c r="JI16" s="657">
        <v>2564</v>
      </c>
      <c r="JJ16" s="708">
        <v>41506</v>
      </c>
      <c r="JK16" s="658">
        <v>2564</v>
      </c>
      <c r="JL16" s="787">
        <f t="shared" si="38"/>
        <v>-100</v>
      </c>
      <c r="JN16" s="99"/>
      <c r="JO16" s="98"/>
      <c r="JP16" s="22"/>
      <c r="JQ16" s="99"/>
      <c r="JR16" s="26"/>
      <c r="JS16" s="39">
        <f t="shared" si="39"/>
        <v>0</v>
      </c>
      <c r="JU16" s="5"/>
      <c r="JV16" s="2"/>
      <c r="JW16" s="13"/>
      <c r="JX16" s="5"/>
      <c r="JY16" s="14"/>
      <c r="JZ16" s="15">
        <f t="shared" si="40"/>
        <v>0</v>
      </c>
      <c r="KB16" s="99"/>
      <c r="KC16" s="23"/>
      <c r="KD16" s="22"/>
      <c r="KE16" s="99"/>
      <c r="KF16" s="26"/>
      <c r="KG16" s="39">
        <f t="shared" si="41"/>
        <v>0</v>
      </c>
      <c r="KI16" s="99"/>
      <c r="KJ16" s="23"/>
      <c r="KK16" s="22"/>
      <c r="KL16" s="99"/>
      <c r="KM16" s="26"/>
      <c r="KN16" s="39">
        <f t="shared" si="42"/>
        <v>0</v>
      </c>
      <c r="KP16" s="5"/>
      <c r="KQ16" s="2"/>
      <c r="KR16" s="13"/>
      <c r="KS16" s="5"/>
      <c r="KT16" s="14"/>
      <c r="KU16" s="15">
        <f t="shared" si="43"/>
        <v>0</v>
      </c>
      <c r="KW16" s="5"/>
      <c r="KX16" s="2"/>
      <c r="KY16" s="13"/>
      <c r="KZ16" s="5"/>
      <c r="LA16" s="14"/>
      <c r="LB16" s="15">
        <f t="shared" si="44"/>
        <v>0</v>
      </c>
      <c r="LD16" s="5">
        <v>41506</v>
      </c>
      <c r="LE16" s="2" t="s">
        <v>1617</v>
      </c>
      <c r="LF16" s="13">
        <v>1353</v>
      </c>
      <c r="LG16" s="5">
        <v>41507</v>
      </c>
      <c r="LH16" s="14">
        <v>1353</v>
      </c>
      <c r="LI16" s="15">
        <f t="shared" si="45"/>
        <v>0</v>
      </c>
      <c r="LK16" s="315"/>
      <c r="LL16" s="23"/>
      <c r="LM16" s="22"/>
      <c r="LN16" s="99"/>
      <c r="LO16" s="26"/>
      <c r="LP16" s="15">
        <f t="shared" si="46"/>
        <v>0</v>
      </c>
      <c r="LR16" s="315"/>
      <c r="LS16" s="23"/>
      <c r="LT16" s="22"/>
      <c r="LU16" s="99"/>
      <c r="LV16" s="26"/>
      <c r="LW16" s="39">
        <f t="shared" si="47"/>
        <v>0</v>
      </c>
      <c r="LY16" s="526"/>
      <c r="LZ16" s="2"/>
      <c r="MA16" s="13"/>
      <c r="MB16" s="5"/>
      <c r="MC16" s="14"/>
      <c r="MD16" s="15">
        <f>MD15+MA16-MC16</f>
        <v>22352.5</v>
      </c>
      <c r="MF16" s="64"/>
      <c r="MG16" s="31"/>
      <c r="MH16" s="26"/>
      <c r="MI16" s="5"/>
      <c r="MJ16" s="26"/>
      <c r="MK16" s="39">
        <f t="shared" si="49"/>
        <v>0</v>
      </c>
      <c r="MM16" s="64"/>
      <c r="MN16" s="31"/>
      <c r="MO16" s="26"/>
      <c r="MP16" s="5"/>
      <c r="MQ16" s="26"/>
      <c r="MR16" s="39">
        <f t="shared" si="50"/>
        <v>0</v>
      </c>
      <c r="MT16" s="64"/>
      <c r="MU16" s="31"/>
      <c r="MV16" s="26"/>
      <c r="MW16" s="5"/>
      <c r="MX16" s="26"/>
      <c r="MY16" s="39">
        <f t="shared" si="51"/>
        <v>0</v>
      </c>
      <c r="ND16" s="5"/>
      <c r="NE16" s="14"/>
      <c r="NF16" s="15">
        <f t="shared" si="52"/>
        <v>0</v>
      </c>
      <c r="NK16" s="5"/>
      <c r="NL16" s="14"/>
      <c r="NM16" s="15">
        <f t="shared" si="53"/>
        <v>0</v>
      </c>
      <c r="NR16" s="5"/>
      <c r="NS16" s="14"/>
      <c r="NT16" s="15">
        <f t="shared" si="54"/>
        <v>0</v>
      </c>
      <c r="NY16" s="99"/>
      <c r="NZ16" s="26"/>
      <c r="OA16" s="39">
        <f t="shared" si="55"/>
        <v>0</v>
      </c>
      <c r="OC16" s="5">
        <v>41501</v>
      </c>
      <c r="OD16" s="31" t="s">
        <v>1940</v>
      </c>
      <c r="OE16" s="26">
        <v>2100</v>
      </c>
      <c r="OF16" s="5">
        <v>41501</v>
      </c>
      <c r="OG16" s="14">
        <v>2100</v>
      </c>
      <c r="OH16" s="15">
        <f t="shared" si="56"/>
        <v>8140</v>
      </c>
      <c r="OJ16" s="708"/>
      <c r="OK16" s="799"/>
      <c r="OL16" s="658"/>
      <c r="OM16" s="708"/>
      <c r="ON16" s="658"/>
      <c r="OO16" s="787">
        <f t="shared" si="57"/>
        <v>0</v>
      </c>
      <c r="OQ16" s="99"/>
      <c r="OR16" s="31"/>
      <c r="OS16" s="26"/>
      <c r="OT16" s="99"/>
      <c r="OU16" s="26"/>
      <c r="OV16" s="39">
        <f t="shared" si="58"/>
        <v>0</v>
      </c>
      <c r="OX16" s="5">
        <v>41492</v>
      </c>
      <c r="OY16" s="2" t="s">
        <v>1765</v>
      </c>
      <c r="OZ16" s="13">
        <v>854</v>
      </c>
      <c r="PA16" s="28">
        <v>41492</v>
      </c>
      <c r="PB16" s="14">
        <v>854</v>
      </c>
      <c r="PC16" s="15">
        <f t="shared" si="59"/>
        <v>1433.5</v>
      </c>
      <c r="PE16" s="2"/>
      <c r="PF16" s="2"/>
      <c r="PG16" s="13"/>
      <c r="PH16" s="5"/>
      <c r="PI16" s="14"/>
      <c r="PJ16" s="90">
        <f t="shared" si="60"/>
        <v>0</v>
      </c>
      <c r="PL16" s="5"/>
      <c r="PM16" s="2"/>
      <c r="PN16" s="13"/>
      <c r="PO16" s="5"/>
      <c r="PP16" s="14"/>
      <c r="PQ16" s="90">
        <f t="shared" si="61"/>
        <v>0</v>
      </c>
      <c r="PS16" s="2"/>
      <c r="PT16" s="2"/>
      <c r="PU16" s="13"/>
      <c r="PV16" s="241"/>
      <c r="PW16" s="242"/>
      <c r="PX16" s="90">
        <f t="shared" si="62"/>
        <v>0</v>
      </c>
      <c r="PZ16" s="2"/>
      <c r="QA16" s="2"/>
      <c r="QB16" s="13"/>
      <c r="QC16" s="5"/>
      <c r="QD16" s="14"/>
      <c r="QE16" s="90">
        <f t="shared" si="63"/>
        <v>1314</v>
      </c>
      <c r="QG16" s="2"/>
      <c r="QH16" s="2"/>
      <c r="QI16" s="13"/>
      <c r="QJ16" s="5"/>
      <c r="QK16" s="14"/>
      <c r="QL16" s="15">
        <f t="shared" si="64"/>
        <v>2721.6</v>
      </c>
      <c r="QN16" s="2"/>
      <c r="QO16" s="101"/>
      <c r="QP16" s="13"/>
      <c r="QQ16" s="64"/>
      <c r="QR16" s="73"/>
      <c r="QS16" s="15">
        <f t="shared" si="65"/>
        <v>1432</v>
      </c>
      <c r="QU16" s="2"/>
      <c r="QV16" s="101"/>
      <c r="QW16" s="13"/>
      <c r="QX16" s="64"/>
      <c r="QY16" s="73"/>
      <c r="QZ16" s="15">
        <f t="shared" si="66"/>
        <v>0</v>
      </c>
      <c r="RB16" s="682"/>
      <c r="RC16" s="809"/>
      <c r="RD16" s="657"/>
      <c r="RE16" s="713"/>
      <c r="RF16" s="808"/>
      <c r="RG16" s="787">
        <f t="shared" si="67"/>
        <v>0</v>
      </c>
      <c r="RI16" s="5"/>
      <c r="RJ16" s="2"/>
      <c r="RK16" s="13"/>
      <c r="RL16" s="5"/>
      <c r="RM16" s="14"/>
      <c r="RN16" s="15">
        <f t="shared" si="68"/>
        <v>0</v>
      </c>
      <c r="RP16" s="2"/>
      <c r="RQ16" s="2"/>
      <c r="RR16" s="13"/>
      <c r="RS16" s="5"/>
      <c r="RT16" s="14"/>
      <c r="RU16" s="15">
        <f t="shared" si="69"/>
        <v>1278</v>
      </c>
      <c r="RW16" s="23"/>
      <c r="RX16" s="23"/>
      <c r="RY16" s="22"/>
      <c r="RZ16" s="99"/>
      <c r="SA16" s="26"/>
      <c r="SB16" s="39">
        <f t="shared" si="70"/>
        <v>0</v>
      </c>
      <c r="SD16" s="23"/>
      <c r="SE16" s="2"/>
      <c r="SF16" s="13"/>
      <c r="SG16" s="5"/>
      <c r="SH16" s="14"/>
      <c r="SI16" s="15">
        <f t="shared" si="71"/>
        <v>0</v>
      </c>
      <c r="SK16" s="99"/>
      <c r="SL16" s="23"/>
      <c r="SM16" s="22"/>
      <c r="SN16" s="99"/>
      <c r="SO16" s="26"/>
      <c r="SP16" s="39">
        <f t="shared" si="72"/>
        <v>0</v>
      </c>
      <c r="SR16" s="2"/>
      <c r="SS16" s="2"/>
      <c r="ST16" s="13"/>
      <c r="SU16" s="5"/>
      <c r="SV16" s="14"/>
      <c r="SW16" s="15"/>
      <c r="SY16" s="314">
        <v>41496</v>
      </c>
      <c r="SZ16" s="2" t="s">
        <v>1847</v>
      </c>
      <c r="TA16" s="13">
        <v>948</v>
      </c>
      <c r="TB16" s="314">
        <v>41496</v>
      </c>
      <c r="TC16" s="14">
        <v>948</v>
      </c>
      <c r="TD16" s="15">
        <f t="shared" si="74"/>
        <v>112.5</v>
      </c>
      <c r="TF16" s="315"/>
      <c r="TG16" s="23"/>
      <c r="TH16" s="22"/>
      <c r="TI16" s="315"/>
      <c r="TJ16" s="26"/>
      <c r="TK16" s="39">
        <f t="shared" si="75"/>
        <v>11657</v>
      </c>
      <c r="TM16" s="826"/>
      <c r="TN16" s="682"/>
      <c r="TO16" s="657"/>
      <c r="TP16" s="826"/>
      <c r="TQ16" s="658"/>
      <c r="TR16" s="787">
        <f t="shared" si="76"/>
        <v>0</v>
      </c>
      <c r="TT16" s="315"/>
      <c r="TU16" s="23"/>
      <c r="TV16" s="22"/>
      <c r="TW16" s="315"/>
      <c r="TX16" s="26"/>
      <c r="TY16" s="39">
        <f t="shared" si="77"/>
        <v>0</v>
      </c>
      <c r="UA16" s="315"/>
      <c r="UB16" s="23"/>
      <c r="UC16" s="22"/>
      <c r="UD16" s="315"/>
      <c r="UE16" s="26"/>
      <c r="UF16" s="39">
        <f t="shared" si="78"/>
        <v>0</v>
      </c>
      <c r="UH16" s="437"/>
      <c r="UI16" s="68"/>
      <c r="UJ16" s="26"/>
      <c r="UK16" s="64"/>
      <c r="UL16" s="73"/>
      <c r="UM16" s="15">
        <f t="shared" si="79"/>
        <v>0</v>
      </c>
      <c r="UO16" s="5"/>
      <c r="UP16" s="68"/>
      <c r="UQ16" s="26"/>
      <c r="UR16" s="64"/>
      <c r="US16" s="73"/>
      <c r="UT16" s="15">
        <f t="shared" si="80"/>
        <v>1712</v>
      </c>
      <c r="UV16" s="5"/>
      <c r="UW16" s="2"/>
      <c r="UX16" s="13"/>
      <c r="UY16" s="5"/>
      <c r="UZ16" s="14"/>
      <c r="VA16" s="15">
        <f t="shared" si="81"/>
        <v>8879</v>
      </c>
      <c r="VC16" s="5"/>
      <c r="VD16" s="2"/>
      <c r="VE16" s="13"/>
      <c r="VF16" s="5"/>
      <c r="VG16" s="14"/>
      <c r="VH16" s="15">
        <f t="shared" si="82"/>
        <v>0</v>
      </c>
      <c r="VJ16" s="99"/>
      <c r="VK16" s="23"/>
      <c r="VL16" s="22"/>
      <c r="VM16" s="99"/>
      <c r="VN16" s="26"/>
      <c r="VO16" s="39">
        <f t="shared" si="83"/>
        <v>0</v>
      </c>
      <c r="VQ16" s="708"/>
      <c r="VR16" s="682"/>
      <c r="VS16" s="657"/>
      <c r="VT16" s="708"/>
      <c r="VU16" s="658"/>
      <c r="VV16" s="787">
        <f t="shared" si="84"/>
        <v>0</v>
      </c>
      <c r="VX16" s="5"/>
      <c r="VY16" s="45"/>
      <c r="VZ16" s="26"/>
      <c r="WA16" s="99"/>
      <c r="WB16" s="26"/>
      <c r="WC16" s="15">
        <f t="shared" si="85"/>
        <v>0</v>
      </c>
      <c r="WE16" s="99"/>
      <c r="WF16" s="45"/>
      <c r="WG16" s="26"/>
      <c r="WH16" s="99"/>
      <c r="WI16" s="26"/>
      <c r="WJ16" s="39">
        <f t="shared" si="86"/>
        <v>3633</v>
      </c>
      <c r="WL16" s="5"/>
      <c r="WM16" s="45"/>
      <c r="WN16" s="26"/>
      <c r="WO16" s="99"/>
      <c r="WP16" s="26"/>
      <c r="WQ16" s="15">
        <f t="shared" si="87"/>
        <v>0</v>
      </c>
      <c r="WS16" s="5"/>
      <c r="WT16" s="101"/>
      <c r="WU16" s="13"/>
      <c r="WV16" s="5"/>
      <c r="WW16" s="14"/>
      <c r="WX16" s="15">
        <f t="shared" si="88"/>
        <v>2227</v>
      </c>
      <c r="XB16" s="192"/>
      <c r="XC16" s="629"/>
      <c r="XD16" s="192"/>
      <c r="XE16" s="39">
        <f t="shared" si="89"/>
        <v>22956.84</v>
      </c>
      <c r="XG16" s="5"/>
      <c r="XH16" s="2"/>
      <c r="XI16" s="13"/>
      <c r="XJ16" s="5"/>
      <c r="XK16" s="14"/>
      <c r="XL16" s="15">
        <f t="shared" si="90"/>
        <v>3092.5</v>
      </c>
      <c r="XN16" s="439"/>
      <c r="XO16" s="101"/>
      <c r="XP16" s="13"/>
      <c r="XQ16" s="5"/>
      <c r="XR16" s="14"/>
      <c r="XS16" s="15">
        <f t="shared" si="91"/>
        <v>0</v>
      </c>
      <c r="XU16" s="437"/>
      <c r="XV16" s="216"/>
      <c r="XW16" s="22"/>
      <c r="XX16" s="99"/>
      <c r="XY16" s="26"/>
      <c r="XZ16" s="39">
        <f t="shared" si="92"/>
        <v>0</v>
      </c>
      <c r="YB16" s="314"/>
      <c r="YC16" s="107"/>
      <c r="YD16" s="13"/>
      <c r="YE16" s="5"/>
      <c r="YF16" s="14"/>
      <c r="YG16" s="15">
        <f>YG15+YD16-YF16</f>
        <v>3973</v>
      </c>
      <c r="YI16" s="826"/>
      <c r="YJ16" s="793"/>
      <c r="YK16" s="657"/>
      <c r="YL16" s="708"/>
      <c r="YM16" s="658"/>
      <c r="YN16" s="787">
        <f>YN15+YK16-YM16</f>
        <v>1928</v>
      </c>
      <c r="YP16" s="2"/>
      <c r="YQ16" s="2"/>
      <c r="YR16" s="13"/>
      <c r="YS16" s="5"/>
      <c r="YT16" s="14"/>
      <c r="YU16" s="15">
        <f t="shared" si="95"/>
        <v>0</v>
      </c>
      <c r="YW16" s="2"/>
      <c r="YX16" s="2"/>
      <c r="YY16" s="13"/>
      <c r="YZ16" s="5"/>
      <c r="ZA16" s="14"/>
      <c r="ZB16" s="15">
        <f t="shared" si="96"/>
        <v>0</v>
      </c>
      <c r="ZD16" s="2"/>
      <c r="ZE16" s="2"/>
      <c r="ZF16" s="13"/>
      <c r="ZG16" s="5"/>
      <c r="ZH16" s="14"/>
      <c r="ZI16" s="15">
        <f t="shared" si="97"/>
        <v>767</v>
      </c>
      <c r="ZK16" s="2"/>
      <c r="ZL16" s="2"/>
      <c r="ZM16" s="13"/>
      <c r="ZN16" s="5"/>
      <c r="ZO16" s="14"/>
      <c r="ZP16" s="15">
        <f t="shared" si="98"/>
        <v>0</v>
      </c>
      <c r="ZR16" s="23"/>
      <c r="ZS16" s="23"/>
      <c r="ZT16" s="22"/>
      <c r="ZU16" s="99"/>
      <c r="ZV16" s="26"/>
      <c r="ZW16" s="39">
        <f t="shared" si="99"/>
        <v>0</v>
      </c>
      <c r="ZY16" s="682"/>
      <c r="ZZ16" s="682"/>
      <c r="AAA16" s="657"/>
      <c r="AAB16" s="708"/>
      <c r="AAC16" s="658"/>
      <c r="AAD16" s="787">
        <f t="shared" si="100"/>
        <v>0</v>
      </c>
      <c r="AAF16" s="2"/>
      <c r="AAG16" s="2"/>
      <c r="AAH16" s="13"/>
      <c r="AAI16" s="5"/>
      <c r="AAJ16" s="14"/>
      <c r="AAK16" s="15">
        <f t="shared" si="101"/>
        <v>0</v>
      </c>
      <c r="AAM16" s="5">
        <v>41495</v>
      </c>
      <c r="AAN16" s="2" t="s">
        <v>1821</v>
      </c>
      <c r="AAO16" s="13">
        <v>3741</v>
      </c>
      <c r="AAP16" s="5">
        <v>41495</v>
      </c>
      <c r="AAQ16" s="14">
        <v>3741</v>
      </c>
      <c r="AAR16" s="15">
        <f t="shared" si="102"/>
        <v>0</v>
      </c>
      <c r="AAT16" s="314"/>
      <c r="AAU16" s="31"/>
      <c r="AAV16" s="26"/>
      <c r="AAW16" s="534"/>
      <c r="AAX16" s="51"/>
      <c r="AAY16" s="39">
        <f t="shared" si="103"/>
        <v>0</v>
      </c>
      <c r="ABA16" s="315"/>
      <c r="ABB16" s="31"/>
      <c r="ABC16" s="26"/>
      <c r="ABD16" s="534"/>
      <c r="ABE16" s="51"/>
      <c r="ABF16" s="39">
        <f t="shared" si="104"/>
        <v>0</v>
      </c>
      <c r="ABH16" s="709">
        <v>41499</v>
      </c>
      <c r="ABI16" s="260" t="s">
        <v>1905</v>
      </c>
      <c r="ABJ16" s="26">
        <v>866</v>
      </c>
      <c r="ABK16" s="99">
        <v>41499</v>
      </c>
      <c r="ABL16" s="26">
        <v>866</v>
      </c>
      <c r="ABM16" s="15">
        <f t="shared" si="105"/>
        <v>30</v>
      </c>
      <c r="ABO16" s="709"/>
      <c r="ABP16" s="260"/>
      <c r="ABQ16" s="26"/>
      <c r="ABR16" s="99"/>
      <c r="ABS16" s="26"/>
      <c r="ABT16" s="15">
        <f t="shared" si="106"/>
        <v>0</v>
      </c>
      <c r="ABV16" s="5">
        <v>41514</v>
      </c>
      <c r="ABW16" s="2" t="s">
        <v>2126</v>
      </c>
      <c r="ABX16" s="13">
        <v>13588</v>
      </c>
      <c r="ABY16" s="28"/>
      <c r="ABZ16" s="14"/>
      <c r="ACA16" s="15">
        <f t="shared" si="107"/>
        <v>12680</v>
      </c>
      <c r="ACC16" s="2"/>
      <c r="ACD16" s="2"/>
      <c r="ACE16" s="13"/>
      <c r="ACF16" s="5"/>
      <c r="ACG16" s="14"/>
      <c r="ACH16" s="15">
        <f t="shared" si="108"/>
        <v>0</v>
      </c>
      <c r="ACJ16" s="99">
        <v>41516</v>
      </c>
      <c r="ACK16" s="68" t="s">
        <v>2232</v>
      </c>
      <c r="ACL16" s="26">
        <v>332.5</v>
      </c>
      <c r="ACM16" s="709">
        <v>41517</v>
      </c>
      <c r="ACN16" s="133">
        <v>332.5</v>
      </c>
      <c r="ACO16" s="15">
        <f t="shared" si="109"/>
        <v>160</v>
      </c>
      <c r="ACQ16" s="99"/>
      <c r="ACR16" s="68"/>
      <c r="ACS16" s="26"/>
      <c r="ACT16" s="99"/>
      <c r="ACU16" s="133"/>
      <c r="ACV16" s="15">
        <f t="shared" si="110"/>
        <v>0</v>
      </c>
      <c r="ACX16" s="5"/>
      <c r="ACY16" s="225"/>
      <c r="ACZ16" s="22"/>
      <c r="ADA16" s="49"/>
      <c r="ADB16" s="51"/>
      <c r="ADC16" s="15">
        <f t="shared" si="111"/>
        <v>0</v>
      </c>
      <c r="ADH16" s="49"/>
      <c r="ADI16" s="51"/>
      <c r="ADJ16" s="15">
        <f t="shared" si="112"/>
        <v>0</v>
      </c>
      <c r="ADL16" s="438"/>
      <c r="ADM16" s="23"/>
      <c r="ADN16" s="22"/>
      <c r="ADO16" s="49"/>
      <c r="ADP16" s="51"/>
      <c r="ADQ16" s="15">
        <f t="shared" si="113"/>
        <v>7013</v>
      </c>
      <c r="ADS16" s="5"/>
      <c r="ADT16" s="31"/>
      <c r="ADU16" s="26"/>
      <c r="ADV16" s="49"/>
      <c r="ADW16" s="26"/>
      <c r="ADX16" s="15">
        <f t="shared" si="114"/>
        <v>0</v>
      </c>
      <c r="ADZ16" s="5"/>
      <c r="AEA16" s="31"/>
      <c r="AEB16" s="26"/>
      <c r="AEC16" s="49"/>
      <c r="AED16" s="26"/>
      <c r="AEE16" s="15">
        <f t="shared" si="115"/>
        <v>0</v>
      </c>
      <c r="AEG16" s="339">
        <v>41497</v>
      </c>
      <c r="AEH16" s="45" t="s">
        <v>1860</v>
      </c>
      <c r="AEI16" s="26">
        <v>1026</v>
      </c>
      <c r="AEJ16" s="433">
        <v>41497</v>
      </c>
      <c r="AEK16" s="133">
        <v>1026</v>
      </c>
      <c r="AEL16" s="15">
        <f t="shared" si="116"/>
        <v>102</v>
      </c>
      <c r="AEN16" s="339"/>
      <c r="AEO16" s="45"/>
      <c r="AEP16" s="26"/>
      <c r="AEQ16" s="433"/>
      <c r="AER16" s="133"/>
      <c r="AES16" s="39">
        <f t="shared" si="117"/>
        <v>0</v>
      </c>
      <c r="AEU16" s="5"/>
      <c r="AEV16" s="31"/>
      <c r="AEW16" s="26"/>
      <c r="AEX16" s="49"/>
      <c r="AEY16" s="26"/>
      <c r="AEZ16" s="15">
        <f t="shared" si="118"/>
        <v>0</v>
      </c>
      <c r="AFB16" s="99"/>
      <c r="AFC16" s="23"/>
      <c r="AFD16" s="22"/>
      <c r="AFE16" s="99"/>
      <c r="AFF16" s="26"/>
      <c r="AFG16" s="39">
        <f t="shared" si="119"/>
        <v>0</v>
      </c>
      <c r="AFI16" s="99"/>
      <c r="AFK16" s="770"/>
      <c r="AFL16" s="681"/>
      <c r="AFM16" s="773"/>
      <c r="AFN16" s="39">
        <f t="shared" si="120"/>
        <v>0</v>
      </c>
      <c r="AFP16" s="2"/>
      <c r="AFQ16" s="2"/>
      <c r="AFR16" s="13"/>
      <c r="AFS16" s="5"/>
      <c r="AFT16" s="14"/>
      <c r="AFU16" s="15">
        <f t="shared" si="121"/>
        <v>0</v>
      </c>
      <c r="AFW16" s="2"/>
      <c r="AFX16" s="2"/>
      <c r="AFY16" s="13"/>
      <c r="AFZ16" s="5"/>
      <c r="AGA16" s="14"/>
      <c r="AGB16" s="15">
        <f t="shared" si="122"/>
        <v>0</v>
      </c>
      <c r="AGD16" s="2"/>
      <c r="AGE16" s="2"/>
      <c r="AGF16" s="13"/>
      <c r="AGG16" s="5"/>
      <c r="AGH16" s="14"/>
      <c r="AGI16" s="15">
        <f t="shared" si="123"/>
        <v>0</v>
      </c>
      <c r="AGK16" s="23"/>
      <c r="AGL16" s="23"/>
      <c r="AGM16" s="22"/>
      <c r="AGN16" s="99"/>
      <c r="AGO16" s="26"/>
      <c r="AGP16" s="39">
        <f t="shared" si="124"/>
        <v>0</v>
      </c>
      <c r="AGR16" s="5">
        <v>39721</v>
      </c>
      <c r="AGS16" s="2" t="s">
        <v>58</v>
      </c>
      <c r="AGT16" s="13">
        <v>13056</v>
      </c>
      <c r="AGU16" s="5"/>
      <c r="AGV16" s="14"/>
      <c r="AGW16" s="15">
        <f t="shared" si="125"/>
        <v>90499</v>
      </c>
      <c r="AGY16" s="5"/>
      <c r="AGZ16" s="107"/>
      <c r="AHA16" s="13"/>
      <c r="AHB16" s="99"/>
      <c r="AHC16" s="14"/>
      <c r="AHD16" s="15">
        <f t="shared" si="126"/>
        <v>0</v>
      </c>
      <c r="AHF16" s="5"/>
      <c r="AHG16" s="31"/>
      <c r="AHH16" s="51"/>
      <c r="AHI16" s="5"/>
      <c r="AHJ16" s="26"/>
      <c r="AHK16" s="15">
        <f t="shared" si="127"/>
        <v>0</v>
      </c>
      <c r="AHM16" s="708"/>
      <c r="AHN16" s="799"/>
      <c r="AHO16" s="808"/>
      <c r="AHP16" s="708"/>
      <c r="AHQ16" s="658"/>
      <c r="AHR16" s="787">
        <f t="shared" si="128"/>
        <v>0</v>
      </c>
      <c r="AHT16" s="5">
        <v>41491</v>
      </c>
      <c r="AHU16" s="101" t="s">
        <v>1744</v>
      </c>
      <c r="AHV16" s="13">
        <v>678.5</v>
      </c>
      <c r="AHW16" s="5">
        <v>41491</v>
      </c>
      <c r="AHX16" s="14">
        <v>678.5</v>
      </c>
      <c r="AHY16" s="15">
        <f t="shared" si="129"/>
        <v>281</v>
      </c>
      <c r="AIA16" s="713"/>
      <c r="AIB16" s="793"/>
      <c r="AIC16" s="818"/>
      <c r="AID16" s="713"/>
      <c r="AIE16" s="808"/>
      <c r="AIF16" s="787">
        <f t="shared" si="130"/>
        <v>0</v>
      </c>
      <c r="AIH16" s="49"/>
      <c r="AII16" s="98"/>
      <c r="AIJ16" s="79"/>
      <c r="AIK16" s="49"/>
      <c r="AIL16" s="51"/>
      <c r="AIM16" s="39">
        <f t="shared" si="131"/>
        <v>6</v>
      </c>
      <c r="AIO16" s="49"/>
      <c r="AIP16" s="98"/>
      <c r="AIQ16" s="79"/>
      <c r="AIR16" s="49"/>
      <c r="AIS16" s="51"/>
      <c r="AIT16" s="39">
        <f t="shared" si="132"/>
        <v>0</v>
      </c>
      <c r="AIV16" s="5"/>
      <c r="AIW16" s="2"/>
      <c r="AIX16" s="13"/>
      <c r="AIY16" s="5"/>
      <c r="AIZ16" s="14"/>
      <c r="AJA16" s="15">
        <f t="shared" si="133"/>
        <v>0</v>
      </c>
      <c r="AJC16" s="439">
        <v>41492</v>
      </c>
      <c r="AJD16" s="2" t="s">
        <v>1761</v>
      </c>
      <c r="AJE16" s="13">
        <v>7183.5</v>
      </c>
      <c r="AJF16" s="439">
        <v>41492</v>
      </c>
      <c r="AJG16" s="13">
        <v>7183.5</v>
      </c>
      <c r="AJH16" s="15">
        <f t="shared" si="134"/>
        <v>5626</v>
      </c>
      <c r="AJJ16" s="439"/>
      <c r="AJL16" s="13"/>
      <c r="AJM16" s="314"/>
      <c r="AJN16" s="14"/>
      <c r="AJO16" s="15">
        <f t="shared" si="135"/>
        <v>0</v>
      </c>
      <c r="AJQ16" s="314"/>
      <c r="AJR16" s="2"/>
      <c r="AJS16" s="13"/>
      <c r="AJT16" s="439"/>
      <c r="AJU16" s="14"/>
      <c r="AJV16" s="15">
        <f t="shared" si="136"/>
        <v>0</v>
      </c>
      <c r="AJX16" s="5"/>
      <c r="AJY16" s="33"/>
      <c r="AJZ16" s="14"/>
      <c r="AKA16" s="5"/>
      <c r="AKB16" s="14"/>
      <c r="AKC16" s="15">
        <f t="shared" si="137"/>
        <v>0</v>
      </c>
      <c r="AKE16" s="99">
        <v>41505</v>
      </c>
      <c r="AKF16" s="23" t="s">
        <v>1573</v>
      </c>
      <c r="AKG16" s="22">
        <v>3288.5</v>
      </c>
      <c r="AKH16" s="99">
        <v>41509</v>
      </c>
      <c r="AKI16" s="26">
        <v>3288.5</v>
      </c>
      <c r="AKJ16" s="39">
        <f t="shared" si="138"/>
        <v>-4260</v>
      </c>
      <c r="AKL16" s="5"/>
      <c r="AKM16" s="2"/>
      <c r="AKN16" s="13"/>
      <c r="AKO16" s="5"/>
      <c r="AKP16" s="14"/>
      <c r="AKQ16" s="15">
        <f t="shared" si="139"/>
        <v>2835.28</v>
      </c>
      <c r="AKS16" s="99"/>
      <c r="AKT16" s="23"/>
      <c r="AKU16" s="22"/>
      <c r="AKV16" s="99"/>
      <c r="AKW16" s="26"/>
      <c r="AKX16" s="39">
        <f t="shared" si="140"/>
        <v>4784</v>
      </c>
      <c r="AKZ16" s="2"/>
      <c r="ALA16" s="2"/>
      <c r="ALB16" s="13"/>
      <c r="ALC16" s="5"/>
      <c r="ALD16" s="14"/>
      <c r="ALE16" s="15">
        <f t="shared" si="141"/>
        <v>0</v>
      </c>
      <c r="ALG16" s="2"/>
      <c r="ALH16" s="2"/>
      <c r="ALI16" s="13"/>
      <c r="ALJ16" s="5"/>
      <c r="ALK16" s="14"/>
      <c r="ALL16" s="15">
        <f t="shared" si="142"/>
        <v>0</v>
      </c>
      <c r="ALN16" s="2"/>
      <c r="ALO16" s="2"/>
      <c r="ALP16" s="13"/>
      <c r="ALQ16" s="5"/>
      <c r="ALR16" s="14"/>
      <c r="ALS16" s="15">
        <f t="shared" si="143"/>
        <v>0</v>
      </c>
      <c r="ALU16" s="315">
        <v>41498</v>
      </c>
      <c r="ALV16" s="225" t="s">
        <v>1564</v>
      </c>
      <c r="ALW16" s="22">
        <v>10735</v>
      </c>
      <c r="ALX16" s="339">
        <v>41504</v>
      </c>
      <c r="ALY16" s="26">
        <v>10735</v>
      </c>
      <c r="ALZ16" s="15">
        <f t="shared" si="144"/>
        <v>0</v>
      </c>
      <c r="AMB16" s="99">
        <v>41478</v>
      </c>
      <c r="AMC16" s="260" t="s">
        <v>807</v>
      </c>
      <c r="AMD16" s="26">
        <v>1350</v>
      </c>
      <c r="AME16" s="49">
        <v>41493</v>
      </c>
      <c r="AMF16" s="26">
        <v>1350</v>
      </c>
      <c r="AMG16" s="15">
        <f t="shared" si="145"/>
        <v>0</v>
      </c>
      <c r="AMI16" s="99"/>
      <c r="AMJ16" s="23"/>
      <c r="AMK16" s="22"/>
      <c r="AML16" s="178"/>
      <c r="AMM16" s="26"/>
      <c r="AMN16" s="15">
        <f t="shared" si="146"/>
        <v>46308.6</v>
      </c>
      <c r="AMP16" s="99"/>
      <c r="AMQ16" s="23"/>
      <c r="AMR16" s="22"/>
      <c r="AMS16" s="178"/>
      <c r="AMT16" s="26"/>
      <c r="AMU16" s="39">
        <f t="shared" si="147"/>
        <v>0</v>
      </c>
      <c r="AMW16" s="2"/>
      <c r="AMX16" s="2"/>
      <c r="AMY16" s="13"/>
      <c r="AMZ16" s="5"/>
      <c r="ANA16" s="14"/>
      <c r="ANB16" s="15">
        <f t="shared" si="148"/>
        <v>0</v>
      </c>
      <c r="AND16" s="2"/>
      <c r="ANE16" s="2"/>
      <c r="ANF16" s="13"/>
      <c r="ANG16" s="5"/>
      <c r="ANH16" s="14"/>
      <c r="ANI16" s="15">
        <f t="shared" si="149"/>
        <v>0</v>
      </c>
      <c r="ANK16" s="2"/>
      <c r="ANL16" s="2"/>
      <c r="ANM16" s="13"/>
      <c r="ANN16" s="5"/>
      <c r="ANO16" s="14"/>
      <c r="ANP16" s="15">
        <f t="shared" si="150"/>
        <v>38.25</v>
      </c>
      <c r="ANR16" s="2"/>
      <c r="ANS16" s="2"/>
      <c r="ANT16" s="13"/>
      <c r="ANU16" s="5"/>
      <c r="ANV16" s="14"/>
      <c r="ANW16" s="15">
        <f t="shared" si="151"/>
        <v>0</v>
      </c>
      <c r="ANY16" s="5"/>
      <c r="ANZ16" s="2"/>
      <c r="AOA16" s="13"/>
      <c r="AOB16" s="5"/>
      <c r="AOC16" s="14"/>
      <c r="AOD16" s="15">
        <f t="shared" si="152"/>
        <v>0</v>
      </c>
      <c r="AOF16" s="5"/>
      <c r="AOG16" s="2"/>
      <c r="AOH16" s="13"/>
      <c r="AOI16" s="5"/>
      <c r="AOJ16" s="14"/>
      <c r="AOK16" s="15">
        <f t="shared" si="153"/>
        <v>0</v>
      </c>
      <c r="AOM16" s="99"/>
      <c r="AON16" s="23"/>
      <c r="AOO16" s="22"/>
      <c r="AOP16" s="99"/>
      <c r="AOQ16" s="26"/>
      <c r="AOR16" s="39">
        <f t="shared" si="154"/>
        <v>0</v>
      </c>
      <c r="AOT16" s="5"/>
      <c r="AOU16" s="2"/>
      <c r="AOV16" s="13"/>
      <c r="AOW16" s="5"/>
      <c r="AOX16" s="14"/>
      <c r="AOY16" s="15">
        <f t="shared" si="155"/>
        <v>0</v>
      </c>
      <c r="APA16" s="99"/>
      <c r="APB16" s="23"/>
      <c r="APC16" s="22"/>
      <c r="APD16" s="99"/>
      <c r="APE16" s="26"/>
      <c r="APF16" s="39">
        <f t="shared" si="156"/>
        <v>0</v>
      </c>
      <c r="APH16" s="2"/>
      <c r="API16" s="2"/>
      <c r="APJ16" s="13"/>
      <c r="APK16" s="5"/>
      <c r="APL16" s="14"/>
      <c r="APM16" s="15">
        <f t="shared" si="157"/>
        <v>10984.74</v>
      </c>
      <c r="APO16" s="99">
        <v>41500</v>
      </c>
      <c r="APP16" s="23" t="s">
        <v>1935</v>
      </c>
      <c r="APQ16" s="22">
        <v>334</v>
      </c>
      <c r="APR16" s="99">
        <v>41500</v>
      </c>
      <c r="APS16" s="26">
        <v>334</v>
      </c>
      <c r="APT16" s="15">
        <f t="shared" si="158"/>
        <v>1119</v>
      </c>
      <c r="APV16" s="5"/>
      <c r="APW16" s="2"/>
      <c r="APX16" s="13"/>
      <c r="APY16" s="30"/>
      <c r="APZ16" s="14"/>
      <c r="AQA16" s="15">
        <f t="shared" si="159"/>
        <v>7092.9800000000005</v>
      </c>
      <c r="AQC16" s="437"/>
      <c r="AQD16" s="23"/>
      <c r="AQE16" s="22"/>
      <c r="AQF16" s="91"/>
      <c r="AQG16" s="26"/>
      <c r="AQH16" s="15">
        <f t="shared" si="160"/>
        <v>0</v>
      </c>
      <c r="AQJ16" s="710"/>
      <c r="AQK16" s="682"/>
      <c r="AQL16" s="657"/>
      <c r="AQM16" s="901"/>
      <c r="AQN16" s="658"/>
      <c r="AQO16" s="787">
        <f t="shared" si="161"/>
        <v>2249</v>
      </c>
      <c r="AQQ16" s="437"/>
      <c r="AQR16" s="23"/>
      <c r="AQS16" s="22"/>
      <c r="AQT16" s="91"/>
      <c r="AQU16" s="26"/>
      <c r="AQV16" s="39">
        <f t="shared" si="162"/>
        <v>0</v>
      </c>
      <c r="AQX16" s="5">
        <v>39821</v>
      </c>
      <c r="AQY16" s="207" t="s">
        <v>96</v>
      </c>
      <c r="AQZ16" s="22">
        <v>612</v>
      </c>
      <c r="ARA16" s="60">
        <v>39864</v>
      </c>
      <c r="ARB16" s="65"/>
      <c r="ARC16" s="15">
        <f t="shared" si="163"/>
        <v>12300.5</v>
      </c>
      <c r="ARE16" s="2"/>
      <c r="ARF16" s="2"/>
      <c r="ARG16" s="13"/>
      <c r="ARH16" s="5"/>
      <c r="ARI16" s="14"/>
      <c r="ARJ16" s="15">
        <f t="shared" si="164"/>
        <v>108</v>
      </c>
      <c r="ARL16" s="5"/>
      <c r="ARM16" s="107"/>
      <c r="ARN16" s="13"/>
      <c r="ARO16" s="5"/>
      <c r="ARP16" s="14"/>
      <c r="ARQ16" s="15">
        <f t="shared" si="165"/>
        <v>0</v>
      </c>
      <c r="ARS16" s="99"/>
      <c r="ART16" s="98"/>
      <c r="ARU16" s="22"/>
      <c r="ARV16" s="99"/>
      <c r="ARW16" s="26"/>
      <c r="ARX16" s="39">
        <f t="shared" si="166"/>
        <v>2722.5</v>
      </c>
      <c r="ARZ16" s="99"/>
      <c r="ASA16" s="98"/>
      <c r="ASB16" s="22"/>
      <c r="ASC16" s="99"/>
      <c r="ASD16" s="26"/>
      <c r="ASE16" s="39">
        <f t="shared" si="167"/>
        <v>0</v>
      </c>
      <c r="ASG16" s="99">
        <v>41514</v>
      </c>
      <c r="ASH16" s="23" t="s">
        <v>2118</v>
      </c>
      <c r="ASI16" s="22">
        <v>2168.5</v>
      </c>
      <c r="ASJ16" s="99">
        <v>41516</v>
      </c>
      <c r="ASK16" s="26">
        <v>2168.5</v>
      </c>
      <c r="ASL16" s="15">
        <f t="shared" si="168"/>
        <v>-1000</v>
      </c>
      <c r="ASN16" s="2"/>
      <c r="ASO16" s="2"/>
      <c r="ASP16" s="13"/>
      <c r="ASQ16" s="5"/>
      <c r="ASR16" s="14"/>
      <c r="ASS16" s="15">
        <f t="shared" si="169"/>
        <v>6938</v>
      </c>
      <c r="ASU16" s="384">
        <v>41509</v>
      </c>
      <c r="ASV16" s="2" t="s">
        <v>1992</v>
      </c>
      <c r="ASW16" s="13">
        <v>1288.75</v>
      </c>
      <c r="ASX16" s="5">
        <v>41509</v>
      </c>
      <c r="ASY16" s="14">
        <v>1288.75</v>
      </c>
      <c r="ASZ16" s="15">
        <f t="shared" si="170"/>
        <v>0</v>
      </c>
      <c r="ATB16" s="433"/>
      <c r="ATC16" s="2"/>
      <c r="ATD16" s="13"/>
      <c r="ATE16" s="439"/>
      <c r="ATF16" s="14"/>
      <c r="ATG16" s="15">
        <f t="shared" si="171"/>
        <v>0</v>
      </c>
      <c r="ATI16" s="315"/>
      <c r="ATJ16" s="2"/>
      <c r="ATK16" s="22"/>
      <c r="ATL16" s="314"/>
      <c r="ATM16" s="14"/>
      <c r="ATN16" s="15">
        <f t="shared" si="172"/>
        <v>0</v>
      </c>
      <c r="ATP16" s="315"/>
      <c r="ATQ16" s="2"/>
      <c r="ATR16" s="22"/>
      <c r="ATS16" s="314"/>
      <c r="ATT16" s="14"/>
      <c r="ATU16" s="15">
        <f t="shared" si="173"/>
        <v>0</v>
      </c>
      <c r="ATW16" s="315">
        <v>41494</v>
      </c>
      <c r="ATX16" s="319" t="s">
        <v>1802</v>
      </c>
      <c r="ATY16" s="22">
        <v>1079</v>
      </c>
      <c r="ATZ16" s="314">
        <v>41499</v>
      </c>
      <c r="AUA16" s="14">
        <v>1079</v>
      </c>
      <c r="AUB16" s="15">
        <f t="shared" si="174"/>
        <v>1179.5</v>
      </c>
      <c r="AUD16" s="315"/>
      <c r="AUE16" s="2"/>
      <c r="AUF16" s="22"/>
      <c r="AUG16" s="314"/>
      <c r="AUH16" s="14"/>
      <c r="AUI16" s="15">
        <f t="shared" si="175"/>
        <v>0</v>
      </c>
      <c r="AUK16" s="826"/>
      <c r="AUL16" s="682"/>
      <c r="AUM16" s="657"/>
      <c r="AUN16" s="826"/>
      <c r="AUO16" s="658"/>
      <c r="AUP16" s="787">
        <f t="shared" si="176"/>
        <v>0</v>
      </c>
      <c r="AUR16" s="2"/>
      <c r="AUS16" s="2"/>
      <c r="AUT16" s="297"/>
      <c r="AUU16" s="5"/>
      <c r="AUV16" s="14"/>
      <c r="AUW16" s="15">
        <f t="shared" si="177"/>
        <v>-100</v>
      </c>
      <c r="AUY16" s="5"/>
      <c r="AUZ16" s="2"/>
      <c r="AVA16" s="297"/>
      <c r="AVB16" s="5"/>
      <c r="AVC16" s="14"/>
      <c r="AVD16" s="15">
        <f t="shared" si="178"/>
        <v>1184.5</v>
      </c>
      <c r="AVF16" s="23"/>
      <c r="AVG16" s="23"/>
      <c r="AVH16" s="296"/>
      <c r="AVI16" s="99"/>
      <c r="AVJ16" s="26"/>
      <c r="AVK16" s="39">
        <f t="shared" si="179"/>
        <v>0</v>
      </c>
      <c r="AVM16" s="23"/>
      <c r="AVN16" s="2"/>
      <c r="AVO16" s="297"/>
      <c r="AVP16" s="5"/>
      <c r="AVQ16" s="14"/>
      <c r="AVR16" s="15">
        <f t="shared" si="180"/>
        <v>0</v>
      </c>
      <c r="AVT16" s="23"/>
      <c r="AVU16" s="23"/>
      <c r="AVV16" s="296"/>
      <c r="AVW16" s="99"/>
      <c r="AVX16" s="26"/>
      <c r="AVY16" s="39">
        <f t="shared" si="181"/>
        <v>0</v>
      </c>
      <c r="AWA16" s="2"/>
      <c r="AWB16" s="2"/>
      <c r="AWC16" s="297"/>
      <c r="AWD16" s="241"/>
      <c r="AWE16" s="14"/>
      <c r="AWF16" s="15">
        <f t="shared" si="182"/>
        <v>0</v>
      </c>
      <c r="AWH16" s="2"/>
      <c r="AWI16" s="2"/>
      <c r="AWJ16" s="13"/>
      <c r="AWK16" s="5"/>
      <c r="AWL16" s="14"/>
      <c r="AWM16" s="15">
        <f t="shared" si="183"/>
        <v>0</v>
      </c>
      <c r="AWO16" s="2"/>
      <c r="AWP16" s="2"/>
      <c r="AWQ16" s="13"/>
      <c r="AWR16" s="241"/>
      <c r="AWS16" s="14"/>
      <c r="AWT16" s="15">
        <f t="shared" si="184"/>
        <v>7051.5</v>
      </c>
      <c r="AWV16" s="682"/>
      <c r="AWW16" s="682"/>
      <c r="AWX16" s="842"/>
      <c r="AWY16" s="708"/>
      <c r="AWZ16" s="658"/>
      <c r="AXA16" s="787">
        <f t="shared" si="185"/>
        <v>0</v>
      </c>
      <c r="AXC16" s="2"/>
      <c r="AXD16" s="2"/>
      <c r="AXE16" s="297"/>
      <c r="AXF16" s="5"/>
      <c r="AXG16" s="14"/>
      <c r="AXH16" s="15">
        <f t="shared" si="186"/>
        <v>0</v>
      </c>
    </row>
    <row r="17" spans="1:1308" x14ac:dyDescent="0.25">
      <c r="A17" s="2"/>
      <c r="B17" s="2"/>
      <c r="C17" s="13"/>
      <c r="D17" s="5"/>
      <c r="E17" s="14"/>
      <c r="F17" s="15">
        <f t="shared" si="0"/>
        <v>6630</v>
      </c>
      <c r="H17" s="23"/>
      <c r="I17" s="23"/>
      <c r="J17" s="22"/>
      <c r="K17" s="99"/>
      <c r="L17" s="26"/>
      <c r="M17" s="39">
        <f t="shared" si="1"/>
        <v>2048</v>
      </c>
      <c r="O17" s="23"/>
      <c r="P17" s="23"/>
      <c r="Q17" s="22"/>
      <c r="R17" s="99"/>
      <c r="S17" s="26"/>
      <c r="T17" s="39">
        <f t="shared" si="2"/>
        <v>0</v>
      </c>
      <c r="V17" s="99"/>
      <c r="W17" s="23"/>
      <c r="X17" s="22"/>
      <c r="Y17" s="49"/>
      <c r="Z17" s="51"/>
      <c r="AA17" s="39">
        <f t="shared" si="3"/>
        <v>0</v>
      </c>
      <c r="AC17" s="99"/>
      <c r="AD17" s="23"/>
      <c r="AE17" s="22"/>
      <c r="AF17" s="49"/>
      <c r="AG17" s="51"/>
      <c r="AH17" s="39">
        <f t="shared" si="4"/>
        <v>0</v>
      </c>
      <c r="AJ17" s="99"/>
      <c r="AK17" s="23"/>
      <c r="AL17" s="22"/>
      <c r="AM17" s="49"/>
      <c r="AN17" s="51"/>
      <c r="AO17" s="39">
        <f t="shared" si="5"/>
        <v>0</v>
      </c>
      <c r="AQ17" s="439">
        <v>41502</v>
      </c>
      <c r="AR17" s="2" t="s">
        <v>1486</v>
      </c>
      <c r="AS17" s="13">
        <v>3271</v>
      </c>
      <c r="AT17" s="5">
        <v>41502</v>
      </c>
      <c r="AU17" s="14">
        <v>3271</v>
      </c>
      <c r="AV17" s="15">
        <f t="shared" si="6"/>
        <v>7539</v>
      </c>
      <c r="AX17" s="5"/>
      <c r="AY17" s="2"/>
      <c r="AZ17" s="13"/>
      <c r="BA17" s="5"/>
      <c r="BB17" s="14"/>
      <c r="BC17" s="15">
        <f t="shared" si="7"/>
        <v>1967</v>
      </c>
      <c r="BE17" s="5"/>
      <c r="BF17" s="2"/>
      <c r="BG17" s="13"/>
      <c r="BH17" s="5"/>
      <c r="BI17" s="14"/>
      <c r="BJ17" s="15">
        <f t="shared" si="8"/>
        <v>0</v>
      </c>
      <c r="BL17" s="419"/>
      <c r="BM17" s="33"/>
      <c r="BN17" s="14"/>
      <c r="BO17" s="5"/>
      <c r="BP17" s="14"/>
      <c r="BQ17" s="15">
        <f t="shared" si="9"/>
        <v>14526.099999999999</v>
      </c>
      <c r="BS17" s="439">
        <v>40012</v>
      </c>
      <c r="BT17" s="2" t="s">
        <v>303</v>
      </c>
      <c r="BU17" s="22">
        <v>0</v>
      </c>
      <c r="BV17" s="606" t="s">
        <v>308</v>
      </c>
      <c r="BW17" s="14"/>
      <c r="BX17" s="15">
        <f t="shared" si="10"/>
        <v>24058.04</v>
      </c>
      <c r="BZ17" s="99"/>
      <c r="CA17" s="23"/>
      <c r="CB17" s="22"/>
      <c r="CC17" s="99"/>
      <c r="CD17" s="26"/>
      <c r="CE17" s="15">
        <f t="shared" si="11"/>
        <v>0</v>
      </c>
      <c r="CG17" s="437"/>
      <c r="CH17" s="216"/>
      <c r="CI17" s="22"/>
      <c r="CJ17" s="99"/>
      <c r="CK17" s="26"/>
      <c r="CL17" s="15">
        <f t="shared" si="12"/>
        <v>7560</v>
      </c>
      <c r="CN17" s="5">
        <v>41499</v>
      </c>
      <c r="CO17" s="685" t="s">
        <v>1894</v>
      </c>
      <c r="CP17" s="13">
        <v>9323</v>
      </c>
      <c r="CQ17" s="5">
        <v>41502</v>
      </c>
      <c r="CR17" s="14">
        <v>9323</v>
      </c>
      <c r="CS17" s="15">
        <f t="shared" si="187"/>
        <v>0</v>
      </c>
      <c r="CU17" s="403"/>
      <c r="CV17" s="23"/>
      <c r="CW17" s="22"/>
      <c r="CX17" s="655"/>
      <c r="CY17" s="26"/>
      <c r="CZ17" s="15">
        <f t="shared" si="14"/>
        <v>110</v>
      </c>
      <c r="DB17" s="99"/>
      <c r="DC17" s="23"/>
      <c r="DD17" s="38"/>
      <c r="DE17" s="49"/>
      <c r="DF17" s="38"/>
      <c r="DG17" s="15">
        <f t="shared" si="188"/>
        <v>411</v>
      </c>
      <c r="DI17" s="99">
        <v>41497</v>
      </c>
      <c r="DJ17" s="98" t="s">
        <v>1859</v>
      </c>
      <c r="DK17" s="38">
        <v>3898.5</v>
      </c>
      <c r="DL17" s="49">
        <v>41497</v>
      </c>
      <c r="DM17" s="38">
        <v>3898.5</v>
      </c>
      <c r="DN17" s="15">
        <f t="shared" si="189"/>
        <v>0</v>
      </c>
      <c r="DP17" s="99"/>
      <c r="DQ17" s="98"/>
      <c r="DR17" s="38"/>
      <c r="DS17" s="49"/>
      <c r="DT17" s="38"/>
      <c r="DU17" s="15">
        <f t="shared" si="190"/>
        <v>4321.5</v>
      </c>
      <c r="DW17" s="758"/>
      <c r="DX17" s="837"/>
      <c r="DY17" s="873"/>
      <c r="DZ17" s="758"/>
      <c r="EA17" s="873"/>
      <c r="EB17" s="868">
        <f t="shared" si="191"/>
        <v>0</v>
      </c>
      <c r="ED17" s="708">
        <v>41509</v>
      </c>
      <c r="EE17" s="793" t="s">
        <v>1983</v>
      </c>
      <c r="EF17" s="791">
        <v>1800</v>
      </c>
      <c r="EG17" s="713">
        <v>41509</v>
      </c>
      <c r="EH17" s="791">
        <v>1800</v>
      </c>
      <c r="EI17" s="787">
        <f t="shared" si="192"/>
        <v>0</v>
      </c>
      <c r="EK17" s="99"/>
      <c r="EL17" s="98"/>
      <c r="EM17" s="38"/>
      <c r="EN17" s="49"/>
      <c r="EO17" s="38"/>
      <c r="EP17" s="15">
        <f t="shared" si="193"/>
        <v>0</v>
      </c>
      <c r="ER17" s="99"/>
      <c r="ES17" s="98"/>
      <c r="ET17" s="38"/>
      <c r="EU17" s="49"/>
      <c r="EV17" s="38"/>
      <c r="EW17" s="15">
        <f t="shared" si="194"/>
        <v>0</v>
      </c>
      <c r="EY17" s="5"/>
      <c r="EZ17" s="31"/>
      <c r="FA17" s="13"/>
      <c r="FB17" s="64"/>
      <c r="FC17" s="302"/>
      <c r="FD17" s="15">
        <f t="shared" si="22"/>
        <v>0</v>
      </c>
      <c r="FF17" s="708"/>
      <c r="FG17" s="799"/>
      <c r="FH17" s="657"/>
      <c r="FI17" s="713"/>
      <c r="FJ17" s="818"/>
      <c r="FK17" s="787">
        <f t="shared" si="23"/>
        <v>0</v>
      </c>
      <c r="FM17" s="5"/>
      <c r="FN17" s="2"/>
      <c r="FO17" s="13"/>
      <c r="FP17" s="5"/>
      <c r="FQ17" s="14"/>
      <c r="FR17" s="15">
        <f t="shared" si="24"/>
        <v>3054</v>
      </c>
      <c r="FT17" s="99"/>
      <c r="FU17" s="23"/>
      <c r="FV17" s="22"/>
      <c r="FW17" s="99"/>
      <c r="FX17" s="26"/>
      <c r="FY17" s="39">
        <f t="shared" si="25"/>
        <v>0</v>
      </c>
      <c r="GA17" s="28"/>
      <c r="GB17" s="2"/>
      <c r="GC17" s="13"/>
      <c r="GD17" s="5"/>
      <c r="GE17" s="14"/>
      <c r="GF17" s="15">
        <f t="shared" si="26"/>
        <v>0</v>
      </c>
      <c r="GH17" s="28"/>
      <c r="GI17" s="2"/>
      <c r="GJ17" s="13"/>
      <c r="GK17" s="5"/>
      <c r="GL17" s="14"/>
      <c r="GM17" s="15">
        <f t="shared" si="27"/>
        <v>0</v>
      </c>
      <c r="GO17" s="2"/>
      <c r="GP17" s="2"/>
      <c r="GQ17" s="13"/>
      <c r="GR17" s="5"/>
      <c r="GS17" s="14"/>
      <c r="GT17" s="15">
        <f t="shared" si="28"/>
        <v>0</v>
      </c>
      <c r="GV17" s="5"/>
      <c r="GW17" s="2"/>
      <c r="GX17" s="13"/>
      <c r="GY17" s="5"/>
      <c r="GZ17" s="14"/>
      <c r="HA17" s="15">
        <f t="shared" si="29"/>
        <v>0</v>
      </c>
      <c r="HC17" s="5"/>
      <c r="HD17" s="2"/>
      <c r="HE17" s="13"/>
      <c r="HF17" s="5"/>
      <c r="HG17" s="14"/>
      <c r="HH17" s="15">
        <f t="shared" si="30"/>
        <v>0</v>
      </c>
      <c r="HJ17" s="2"/>
      <c r="HK17" s="2"/>
      <c r="HL17" s="13"/>
      <c r="HM17" s="5"/>
      <c r="HN17" s="14"/>
      <c r="HO17" s="15">
        <f t="shared" si="31"/>
        <v>5020</v>
      </c>
      <c r="HQ17" s="5"/>
      <c r="HR17" s="2"/>
      <c r="HS17" s="13"/>
      <c r="HT17" s="5"/>
      <c r="HU17" s="14"/>
      <c r="HV17" s="90">
        <f t="shared" si="32"/>
        <v>0</v>
      </c>
      <c r="HX17" s="99"/>
      <c r="HY17" s="23"/>
      <c r="HZ17" s="22"/>
      <c r="IA17" s="99"/>
      <c r="IB17" s="26"/>
      <c r="IC17" s="90">
        <f t="shared" si="33"/>
        <v>855.5</v>
      </c>
      <c r="IE17" s="99"/>
      <c r="IF17" s="62"/>
      <c r="IG17" s="22"/>
      <c r="IH17" s="99"/>
      <c r="II17" s="26"/>
      <c r="IJ17" s="15">
        <f t="shared" si="34"/>
        <v>0</v>
      </c>
      <c r="IL17" s="99"/>
      <c r="IM17" s="98"/>
      <c r="IN17" s="22"/>
      <c r="IO17" s="99"/>
      <c r="IP17" s="26"/>
      <c r="IQ17" s="15">
        <f t="shared" si="35"/>
        <v>0</v>
      </c>
      <c r="IS17" s="99">
        <v>41496</v>
      </c>
      <c r="IT17" s="98" t="s">
        <v>1848</v>
      </c>
      <c r="IU17" s="22">
        <v>856</v>
      </c>
      <c r="IV17" s="99">
        <v>41497</v>
      </c>
      <c r="IW17" s="26">
        <v>856</v>
      </c>
      <c r="IX17" s="15">
        <f t="shared" si="36"/>
        <v>17093.599999999999</v>
      </c>
      <c r="IZ17" s="99"/>
      <c r="JA17" s="98"/>
      <c r="JB17" s="22"/>
      <c r="JC17" s="99"/>
      <c r="JD17" s="26"/>
      <c r="JE17" s="15">
        <f t="shared" si="37"/>
        <v>0</v>
      </c>
      <c r="JG17" s="708">
        <v>41507</v>
      </c>
      <c r="JH17" s="793" t="s">
        <v>1652</v>
      </c>
      <c r="JI17" s="657">
        <v>6678</v>
      </c>
      <c r="JJ17" s="708">
        <v>41507</v>
      </c>
      <c r="JK17" s="658">
        <v>6678</v>
      </c>
      <c r="JL17" s="787">
        <f t="shared" si="38"/>
        <v>-100</v>
      </c>
      <c r="JN17" s="99"/>
      <c r="JO17" s="98"/>
      <c r="JP17" s="22"/>
      <c r="JQ17" s="99"/>
      <c r="JR17" s="26"/>
      <c r="JS17" s="39">
        <f t="shared" si="39"/>
        <v>0</v>
      </c>
      <c r="JU17" s="5"/>
      <c r="JV17" s="2"/>
      <c r="JW17" s="13"/>
      <c r="JX17" s="5"/>
      <c r="JY17" s="14"/>
      <c r="JZ17" s="15">
        <f t="shared" si="40"/>
        <v>0</v>
      </c>
      <c r="KB17" s="99"/>
      <c r="KC17" s="23"/>
      <c r="KD17" s="22"/>
      <c r="KE17" s="99"/>
      <c r="KF17" s="26"/>
      <c r="KG17" s="39">
        <f t="shared" si="41"/>
        <v>0</v>
      </c>
      <c r="KI17" s="99"/>
      <c r="KJ17" s="23"/>
      <c r="KK17" s="22"/>
      <c r="KL17" s="99"/>
      <c r="KM17" s="26"/>
      <c r="KN17" s="39">
        <f t="shared" si="42"/>
        <v>0</v>
      </c>
      <c r="KP17" s="5"/>
      <c r="KQ17" s="2"/>
      <c r="KR17" s="13"/>
      <c r="KS17" s="5"/>
      <c r="KT17" s="14"/>
      <c r="KU17" s="15">
        <f t="shared" si="43"/>
        <v>0</v>
      </c>
      <c r="KW17" s="5"/>
      <c r="KX17" s="2"/>
      <c r="KY17" s="13"/>
      <c r="KZ17" s="5"/>
      <c r="LA17" s="14"/>
      <c r="LB17" s="15">
        <f t="shared" si="44"/>
        <v>0</v>
      </c>
      <c r="LD17" s="5">
        <v>41515</v>
      </c>
      <c r="LE17" s="2" t="s">
        <v>2194</v>
      </c>
      <c r="LF17" s="13">
        <v>1163</v>
      </c>
      <c r="LG17" s="5">
        <v>41516</v>
      </c>
      <c r="LH17" s="14">
        <v>1163</v>
      </c>
      <c r="LI17" s="15">
        <f t="shared" si="45"/>
        <v>0</v>
      </c>
      <c r="LK17" s="315"/>
      <c r="LL17" s="23"/>
      <c r="LM17" s="22"/>
      <c r="LN17" s="99"/>
      <c r="LO17" s="26"/>
      <c r="LP17" s="15">
        <f t="shared" si="46"/>
        <v>0</v>
      </c>
      <c r="LR17" s="315"/>
      <c r="LS17" s="23"/>
      <c r="LT17" s="22"/>
      <c r="LU17" s="99"/>
      <c r="LV17" s="26"/>
      <c r="LW17" s="39">
        <f t="shared" si="47"/>
        <v>0</v>
      </c>
      <c r="LY17" s="526"/>
      <c r="LZ17" s="2"/>
      <c r="MA17" s="13"/>
      <c r="MB17" s="5"/>
      <c r="MC17" s="14"/>
      <c r="MD17" s="15">
        <f>MD16+MA17-MC17</f>
        <v>22352.5</v>
      </c>
      <c r="MF17" s="5"/>
      <c r="MG17" s="31"/>
      <c r="MH17" s="26"/>
      <c r="MI17" s="5"/>
      <c r="MJ17" s="14"/>
      <c r="MK17" s="39">
        <f t="shared" si="49"/>
        <v>0</v>
      </c>
      <c r="MM17" s="5"/>
      <c r="MN17" s="31"/>
      <c r="MO17" s="26"/>
      <c r="MP17" s="5"/>
      <c r="MQ17" s="14"/>
      <c r="MR17" s="39">
        <f t="shared" si="50"/>
        <v>0</v>
      </c>
      <c r="MT17" s="5"/>
      <c r="MU17" s="31"/>
      <c r="MV17" s="26"/>
      <c r="MW17" s="5"/>
      <c r="MX17" s="14"/>
      <c r="MY17" s="39">
        <f t="shared" si="51"/>
        <v>0</v>
      </c>
      <c r="NA17" s="2"/>
      <c r="NB17" s="2"/>
      <c r="NC17" s="13"/>
      <c r="ND17" s="5"/>
      <c r="NE17" s="14"/>
      <c r="NF17" s="15">
        <f t="shared" si="52"/>
        <v>0</v>
      </c>
      <c r="NH17" s="2"/>
      <c r="NI17" s="2"/>
      <c r="NJ17" s="13"/>
      <c r="NK17" s="5"/>
      <c r="NL17" s="14"/>
      <c r="NM17" s="15">
        <f t="shared" si="53"/>
        <v>0</v>
      </c>
      <c r="NO17" s="2"/>
      <c r="NP17" s="2"/>
      <c r="NQ17" s="13"/>
      <c r="NR17" s="5"/>
      <c r="NS17" s="14"/>
      <c r="NT17" s="15">
        <f t="shared" si="54"/>
        <v>0</v>
      </c>
      <c r="NV17" s="23"/>
      <c r="NW17" s="23"/>
      <c r="NX17" s="22"/>
      <c r="NY17" s="99"/>
      <c r="NZ17" s="26"/>
      <c r="OA17" s="39">
        <f t="shared" si="55"/>
        <v>0</v>
      </c>
      <c r="OC17" s="5">
        <v>41502</v>
      </c>
      <c r="OD17" s="2" t="s">
        <v>1459</v>
      </c>
      <c r="OE17" s="13">
        <v>2161</v>
      </c>
      <c r="OF17" s="572">
        <v>41502</v>
      </c>
      <c r="OG17" s="14">
        <v>2161</v>
      </c>
      <c r="OH17" s="15">
        <f t="shared" si="56"/>
        <v>8140</v>
      </c>
      <c r="OJ17" s="708"/>
      <c r="OK17" s="682"/>
      <c r="OL17" s="657"/>
      <c r="OM17" s="708"/>
      <c r="ON17" s="658"/>
      <c r="OO17" s="787">
        <f t="shared" si="57"/>
        <v>0</v>
      </c>
      <c r="OQ17" s="99"/>
      <c r="OR17" s="23"/>
      <c r="OS17" s="22"/>
      <c r="OT17" s="99"/>
      <c r="OU17" s="26"/>
      <c r="OV17" s="39">
        <f t="shared" si="58"/>
        <v>0</v>
      </c>
      <c r="OX17" s="5">
        <v>41492</v>
      </c>
      <c r="OY17" s="31" t="s">
        <v>1766</v>
      </c>
      <c r="OZ17" s="26">
        <v>351.5</v>
      </c>
      <c r="PA17" s="5">
        <v>41492</v>
      </c>
      <c r="PB17" s="14">
        <v>351.5</v>
      </c>
      <c r="PC17" s="15">
        <f t="shared" si="59"/>
        <v>1433.5</v>
      </c>
      <c r="PE17" s="2"/>
      <c r="PF17" s="2"/>
      <c r="PG17" s="13"/>
      <c r="PH17" s="5"/>
      <c r="PI17" s="14"/>
      <c r="PJ17" s="90">
        <f t="shared" si="60"/>
        <v>0</v>
      </c>
      <c r="PL17" s="5"/>
      <c r="PM17" s="2"/>
      <c r="PN17" s="13"/>
      <c r="PO17" s="5"/>
      <c r="PP17" s="14"/>
      <c r="PQ17" s="90">
        <f t="shared" si="61"/>
        <v>0</v>
      </c>
      <c r="PS17" s="2"/>
      <c r="PT17" s="2"/>
      <c r="PU17" s="13"/>
      <c r="PV17" s="241"/>
      <c r="PW17" s="242"/>
      <c r="PX17" s="90">
        <f t="shared" si="62"/>
        <v>0</v>
      </c>
      <c r="PZ17" s="2"/>
      <c r="QA17" s="2"/>
      <c r="QB17" s="13"/>
      <c r="QC17" s="5"/>
      <c r="QD17" s="14"/>
      <c r="QE17" s="90">
        <f t="shared" si="63"/>
        <v>1314</v>
      </c>
      <c r="QG17" s="2"/>
      <c r="QH17" s="2"/>
      <c r="QI17" s="13"/>
      <c r="QJ17" s="5"/>
      <c r="QK17" s="14"/>
      <c r="QL17" s="15">
        <f t="shared" si="64"/>
        <v>2721.6</v>
      </c>
      <c r="QN17" s="2"/>
      <c r="QO17" s="101"/>
      <c r="QP17" s="13"/>
      <c r="QQ17" s="5"/>
      <c r="QR17" s="14"/>
      <c r="QS17" s="15">
        <f t="shared" si="65"/>
        <v>1432</v>
      </c>
      <c r="QU17" s="2"/>
      <c r="QV17" s="101"/>
      <c r="QW17" s="13"/>
      <c r="QX17" s="5"/>
      <c r="QY17" s="14"/>
      <c r="QZ17" s="15">
        <f t="shared" si="66"/>
        <v>0</v>
      </c>
      <c r="RB17" s="682"/>
      <c r="RC17" s="809"/>
      <c r="RD17" s="657"/>
      <c r="RE17" s="708"/>
      <c r="RF17" s="658"/>
      <c r="RG17" s="787">
        <f t="shared" si="67"/>
        <v>0</v>
      </c>
      <c r="RI17" s="5"/>
      <c r="RJ17" s="2"/>
      <c r="RK17" s="13"/>
      <c r="RL17" s="5"/>
      <c r="RM17" s="14"/>
      <c r="RN17" s="15">
        <f t="shared" si="68"/>
        <v>0</v>
      </c>
      <c r="RP17" s="2"/>
      <c r="RQ17" s="2"/>
      <c r="RR17" s="13"/>
      <c r="RS17" s="5"/>
      <c r="RT17" s="14"/>
      <c r="RU17" s="15">
        <f t="shared" si="69"/>
        <v>1278</v>
      </c>
      <c r="RW17" s="23"/>
      <c r="RX17" s="23"/>
      <c r="RY17" s="22"/>
      <c r="RZ17" s="99"/>
      <c r="SA17" s="26"/>
      <c r="SB17" s="39">
        <f t="shared" si="70"/>
        <v>0</v>
      </c>
      <c r="SD17" s="23"/>
      <c r="SE17" s="2"/>
      <c r="SF17" s="13"/>
      <c r="SG17" s="5"/>
      <c r="SH17" s="14"/>
      <c r="SI17" s="15">
        <f t="shared" si="71"/>
        <v>0</v>
      </c>
      <c r="SK17" s="99"/>
      <c r="SL17" s="23"/>
      <c r="SM17" s="22"/>
      <c r="SN17" s="99"/>
      <c r="SO17" s="26"/>
      <c r="SP17" s="39">
        <f t="shared" si="72"/>
        <v>0</v>
      </c>
      <c r="SR17" s="5"/>
      <c r="SS17" s="2"/>
      <c r="ST17" s="13"/>
      <c r="SU17" s="5"/>
      <c r="SV17" s="14"/>
      <c r="SW17" s="15"/>
      <c r="SY17" s="314">
        <v>41497</v>
      </c>
      <c r="SZ17" s="2" t="s">
        <v>1867</v>
      </c>
      <c r="TA17" s="13">
        <v>967</v>
      </c>
      <c r="TB17" s="314">
        <v>41497</v>
      </c>
      <c r="TC17" s="14">
        <v>967</v>
      </c>
      <c r="TD17" s="15">
        <f t="shared" si="74"/>
        <v>112.5</v>
      </c>
      <c r="TF17" s="315"/>
      <c r="TG17" s="23"/>
      <c r="TH17" s="22"/>
      <c r="TI17" s="315"/>
      <c r="TJ17" s="26"/>
      <c r="TK17" s="39">
        <f t="shared" si="75"/>
        <v>11657</v>
      </c>
      <c r="TM17" s="826"/>
      <c r="TN17" s="682"/>
      <c r="TO17" s="657"/>
      <c r="TP17" s="826"/>
      <c r="TQ17" s="658"/>
      <c r="TR17" s="787">
        <f t="shared" si="76"/>
        <v>0</v>
      </c>
      <c r="TT17" s="315"/>
      <c r="TU17" s="23"/>
      <c r="TV17" s="22"/>
      <c r="TW17" s="315"/>
      <c r="TX17" s="26"/>
      <c r="TY17" s="39">
        <f t="shared" si="77"/>
        <v>0</v>
      </c>
      <c r="UA17" s="315"/>
      <c r="UB17" s="23"/>
      <c r="UC17" s="22"/>
      <c r="UD17" s="315"/>
      <c r="UE17" s="26"/>
      <c r="UF17" s="39">
        <f t="shared" si="78"/>
        <v>0</v>
      </c>
      <c r="UH17" s="534"/>
      <c r="UI17" s="68"/>
      <c r="UJ17" s="14"/>
      <c r="UK17" s="64"/>
      <c r="UL17" s="73"/>
      <c r="UM17" s="15">
        <f t="shared" si="79"/>
        <v>0</v>
      </c>
      <c r="UO17" s="64"/>
      <c r="UP17" s="68"/>
      <c r="UQ17" s="14"/>
      <c r="UR17" s="64"/>
      <c r="US17" s="73"/>
      <c r="UT17" s="15">
        <f t="shared" si="80"/>
        <v>1712</v>
      </c>
      <c r="UV17" s="5"/>
      <c r="UW17" s="2"/>
      <c r="UX17" s="13"/>
      <c r="UY17" s="5"/>
      <c r="UZ17" s="14"/>
      <c r="VA17" s="15">
        <f t="shared" si="81"/>
        <v>8879</v>
      </c>
      <c r="VC17" s="5"/>
      <c r="VD17" s="2"/>
      <c r="VE17" s="13"/>
      <c r="VF17" s="5"/>
      <c r="VG17" s="14"/>
      <c r="VH17" s="15">
        <f t="shared" si="82"/>
        <v>0</v>
      </c>
      <c r="VJ17" s="99"/>
      <c r="VK17" s="23"/>
      <c r="VL17" s="22"/>
      <c r="VM17" s="99"/>
      <c r="VN17" s="26"/>
      <c r="VO17" s="39">
        <f t="shared" si="83"/>
        <v>0</v>
      </c>
      <c r="VQ17" s="708"/>
      <c r="VR17" s="682"/>
      <c r="VS17" s="657"/>
      <c r="VT17" s="708"/>
      <c r="VU17" s="658"/>
      <c r="VV17" s="787">
        <f t="shared" si="84"/>
        <v>0</v>
      </c>
      <c r="VX17" s="99"/>
      <c r="VY17" s="225"/>
      <c r="VZ17" s="22"/>
      <c r="WA17" s="99"/>
      <c r="WB17" s="26"/>
      <c r="WC17" s="15">
        <f t="shared" si="85"/>
        <v>0</v>
      </c>
      <c r="WE17" s="99"/>
      <c r="WF17" s="225"/>
      <c r="WG17" s="22"/>
      <c r="WH17" s="99"/>
      <c r="WI17" s="26"/>
      <c r="WJ17" s="39">
        <f t="shared" si="86"/>
        <v>3633</v>
      </c>
      <c r="WL17" s="99"/>
      <c r="WM17" s="225"/>
      <c r="WN17" s="22"/>
      <c r="WO17" s="99"/>
      <c r="WP17" s="26"/>
      <c r="WQ17" s="15">
        <f t="shared" si="87"/>
        <v>0</v>
      </c>
      <c r="WS17" s="5"/>
      <c r="WT17" s="101"/>
      <c r="WU17" s="13"/>
      <c r="WV17" s="5"/>
      <c r="WW17" s="14"/>
      <c r="WX17" s="15">
        <f t="shared" si="88"/>
        <v>2227</v>
      </c>
      <c r="XB17" s="192"/>
      <c r="XC17" s="629"/>
      <c r="XD17" s="193"/>
      <c r="XE17" s="39">
        <f t="shared" si="89"/>
        <v>22956.84</v>
      </c>
      <c r="XG17" s="5"/>
      <c r="XH17" s="2"/>
      <c r="XI17" s="13"/>
      <c r="XJ17" s="5"/>
      <c r="XK17" s="14"/>
      <c r="XL17" s="15">
        <f t="shared" si="90"/>
        <v>3092.5</v>
      </c>
      <c r="XN17" s="439"/>
      <c r="XO17" s="101"/>
      <c r="XP17" s="13"/>
      <c r="XQ17" s="5"/>
      <c r="XR17" s="3"/>
      <c r="XS17" s="15">
        <f t="shared" si="91"/>
        <v>0</v>
      </c>
      <c r="XU17" s="437"/>
      <c r="XV17" s="216"/>
      <c r="XW17" s="22"/>
      <c r="XX17" s="99"/>
      <c r="XY17" s="38"/>
      <c r="XZ17" s="39">
        <f t="shared" si="92"/>
        <v>0</v>
      </c>
      <c r="YB17" s="314"/>
      <c r="YC17" s="107"/>
      <c r="YD17" s="13"/>
      <c r="YE17" s="5"/>
      <c r="YF17" s="14"/>
      <c r="YG17" s="15">
        <f>YG16+YD17-YF17</f>
        <v>3973</v>
      </c>
      <c r="YI17" s="826"/>
      <c r="YJ17" s="793"/>
      <c r="YK17" s="657"/>
      <c r="YL17" s="708"/>
      <c r="YM17" s="658"/>
      <c r="YN17" s="787">
        <f>YN16+YK17-YM17</f>
        <v>1928</v>
      </c>
      <c r="YP17" s="2"/>
      <c r="YQ17" s="2"/>
      <c r="YR17" s="13"/>
      <c r="YS17" s="5"/>
      <c r="YT17" s="14"/>
      <c r="YU17" s="15">
        <f t="shared" si="95"/>
        <v>0</v>
      </c>
      <c r="YW17" s="2"/>
      <c r="YX17" s="2"/>
      <c r="YY17" s="13"/>
      <c r="YZ17" s="5"/>
      <c r="ZA17" s="14"/>
      <c r="ZB17" s="15">
        <f t="shared" si="96"/>
        <v>0</v>
      </c>
      <c r="ZD17" s="2"/>
      <c r="ZE17" s="2"/>
      <c r="ZF17" s="13"/>
      <c r="ZG17" s="5"/>
      <c r="ZH17" s="14"/>
      <c r="ZI17" s="15">
        <f t="shared" si="97"/>
        <v>767</v>
      </c>
      <c r="ZK17" s="2"/>
      <c r="ZL17" s="2"/>
      <c r="ZM17" s="13"/>
      <c r="ZN17" s="5"/>
      <c r="ZO17" s="14"/>
      <c r="ZP17" s="15">
        <f t="shared" si="98"/>
        <v>0</v>
      </c>
      <c r="ZR17" s="23"/>
      <c r="ZS17" s="23"/>
      <c r="ZT17" s="22"/>
      <c r="ZU17" s="99"/>
      <c r="ZV17" s="26"/>
      <c r="ZW17" s="39">
        <f t="shared" si="99"/>
        <v>0</v>
      </c>
      <c r="ZY17" s="682"/>
      <c r="ZZ17" s="682"/>
      <c r="AAA17" s="657"/>
      <c r="AAB17" s="708"/>
      <c r="AAC17" s="658"/>
      <c r="AAD17" s="787">
        <f t="shared" si="100"/>
        <v>0</v>
      </c>
      <c r="AAF17" s="2"/>
      <c r="AAG17" s="2"/>
      <c r="AAH17" s="13"/>
      <c r="AAI17" s="5"/>
      <c r="AAJ17" s="14"/>
      <c r="AAK17" s="15">
        <f t="shared" si="101"/>
        <v>0</v>
      </c>
      <c r="AAM17" s="5">
        <v>41495</v>
      </c>
      <c r="AAN17" s="319" t="s">
        <v>1832</v>
      </c>
      <c r="AAO17" s="13">
        <v>1916.6</v>
      </c>
      <c r="AAP17" s="5">
        <v>41496</v>
      </c>
      <c r="AAQ17" s="14">
        <v>1916.6</v>
      </c>
      <c r="AAR17" s="15">
        <f t="shared" si="102"/>
        <v>0</v>
      </c>
      <c r="AAT17" s="314"/>
      <c r="AAU17" s="31"/>
      <c r="AAV17" s="26"/>
      <c r="AAW17" s="534"/>
      <c r="AAX17" s="51"/>
      <c r="AAY17" s="39">
        <f t="shared" si="103"/>
        <v>0</v>
      </c>
      <c r="ABA17" s="315"/>
      <c r="ABB17" s="31"/>
      <c r="ABC17" s="26"/>
      <c r="ABD17" s="534"/>
      <c r="ABE17" s="51"/>
      <c r="ABF17" s="39">
        <f t="shared" si="104"/>
        <v>0</v>
      </c>
      <c r="ABH17" s="99">
        <v>41501</v>
      </c>
      <c r="ABI17" s="260" t="s">
        <v>1945</v>
      </c>
      <c r="ABJ17" s="26">
        <v>1162.5</v>
      </c>
      <c r="ABK17" s="5">
        <v>41502</v>
      </c>
      <c r="ABL17" s="14">
        <v>1162.5</v>
      </c>
      <c r="ABM17" s="15">
        <f t="shared" si="105"/>
        <v>30</v>
      </c>
      <c r="ABO17" s="5"/>
      <c r="ABP17" s="260"/>
      <c r="ABQ17" s="26"/>
      <c r="ABR17" s="28"/>
      <c r="ABS17" s="14"/>
      <c r="ABT17" s="15">
        <f t="shared" si="106"/>
        <v>0</v>
      </c>
      <c r="ABV17" s="28">
        <v>41517</v>
      </c>
      <c r="ABW17" s="31" t="s">
        <v>2262</v>
      </c>
      <c r="ABX17" s="26">
        <v>16834</v>
      </c>
      <c r="ABY17" s="5"/>
      <c r="ABZ17" s="14"/>
      <c r="ACA17" s="15">
        <f t="shared" si="107"/>
        <v>29514</v>
      </c>
      <c r="ACC17" s="2"/>
      <c r="ACD17" s="2"/>
      <c r="ACE17" s="13"/>
      <c r="ACF17" s="5"/>
      <c r="ACG17" s="14"/>
      <c r="ACH17" s="15">
        <f t="shared" si="108"/>
        <v>0</v>
      </c>
      <c r="ACJ17" s="99"/>
      <c r="ACK17" s="45"/>
      <c r="ACL17" s="26"/>
      <c r="ACM17" s="99"/>
      <c r="ACN17" s="26"/>
      <c r="ACO17" s="15">
        <f t="shared" si="109"/>
        <v>160</v>
      </c>
      <c r="ACQ17" s="99"/>
      <c r="ACR17" s="31"/>
      <c r="ACS17" s="26"/>
      <c r="ACT17" s="99"/>
      <c r="ACU17" s="26"/>
      <c r="ACV17" s="15">
        <f t="shared" si="110"/>
        <v>0</v>
      </c>
      <c r="ACX17" s="5"/>
      <c r="ACY17" s="23"/>
      <c r="ACZ17" s="22"/>
      <c r="ADA17" s="49"/>
      <c r="ADB17" s="51"/>
      <c r="ADC17" s="15">
        <f t="shared" si="111"/>
        <v>0</v>
      </c>
      <c r="ADH17" s="49"/>
      <c r="ADI17" s="51"/>
      <c r="ADJ17" s="15">
        <f t="shared" si="112"/>
        <v>0</v>
      </c>
      <c r="ADL17" s="703"/>
      <c r="ADM17" s="61"/>
      <c r="ADN17" s="131"/>
      <c r="ADO17" s="49"/>
      <c r="ADP17" s="51"/>
      <c r="ADQ17" s="15">
        <f t="shared" si="113"/>
        <v>7013</v>
      </c>
      <c r="ADS17" s="709"/>
      <c r="ADT17" s="68"/>
      <c r="ADU17" s="26"/>
      <c r="ADV17" s="49"/>
      <c r="ADW17" s="26"/>
      <c r="ADX17" s="15">
        <f t="shared" si="114"/>
        <v>0</v>
      </c>
      <c r="ADZ17" s="709"/>
      <c r="AEA17" s="68"/>
      <c r="AEB17" s="26"/>
      <c r="AEC17" s="49"/>
      <c r="AED17" s="26"/>
      <c r="AEE17" s="15">
        <f t="shared" si="115"/>
        <v>0</v>
      </c>
      <c r="AEG17" s="339">
        <v>41499</v>
      </c>
      <c r="AEH17" s="68" t="s">
        <v>1898</v>
      </c>
      <c r="AEI17" s="26">
        <v>2612</v>
      </c>
      <c r="AEJ17" s="315">
        <v>41500</v>
      </c>
      <c r="AEK17" s="26">
        <v>2612</v>
      </c>
      <c r="AEL17" s="15">
        <f t="shared" si="116"/>
        <v>102</v>
      </c>
      <c r="AEN17" s="339"/>
      <c r="AEO17" s="68"/>
      <c r="AEP17" s="26"/>
      <c r="AEQ17" s="315"/>
      <c r="AER17" s="26"/>
      <c r="AES17" s="39">
        <f t="shared" si="117"/>
        <v>0</v>
      </c>
      <c r="AEU17" s="709"/>
      <c r="AEV17" s="68"/>
      <c r="AEW17" s="26"/>
      <c r="AEX17" s="49"/>
      <c r="AEY17" s="26"/>
      <c r="AEZ17" s="15">
        <f t="shared" si="118"/>
        <v>0</v>
      </c>
      <c r="AFB17" s="99"/>
      <c r="AFC17" s="23"/>
      <c r="AFD17" s="22"/>
      <c r="AFE17" s="99"/>
      <c r="AFF17" s="26"/>
      <c r="AFG17" s="39">
        <f t="shared" si="119"/>
        <v>0</v>
      </c>
      <c r="AFI17" s="99"/>
      <c r="AFK17" s="770"/>
      <c r="AFL17" s="681"/>
      <c r="AFM17" s="773"/>
      <c r="AFN17" s="39">
        <f t="shared" si="120"/>
        <v>0</v>
      </c>
      <c r="AFP17" s="2"/>
      <c r="AFQ17" s="2"/>
      <c r="AFR17" s="13"/>
      <c r="AFS17" s="5"/>
      <c r="AFT17" s="14"/>
      <c r="AFU17" s="15">
        <f t="shared" si="121"/>
        <v>0</v>
      </c>
      <c r="AFW17" s="2"/>
      <c r="AFX17" s="2"/>
      <c r="AFY17" s="13"/>
      <c r="AFZ17" s="5"/>
      <c r="AGA17" s="14"/>
      <c r="AGB17" s="15">
        <f t="shared" si="122"/>
        <v>0</v>
      </c>
      <c r="AGD17" s="2"/>
      <c r="AGE17" s="2"/>
      <c r="AGF17" s="13"/>
      <c r="AGG17" s="5"/>
      <c r="AGH17" s="14"/>
      <c r="AGI17" s="15">
        <f t="shared" si="123"/>
        <v>0</v>
      </c>
      <c r="AGK17" s="23"/>
      <c r="AGL17" s="23"/>
      <c r="AGM17" s="22"/>
      <c r="AGN17" s="99"/>
      <c r="AGO17" s="26"/>
      <c r="AGP17" s="39">
        <f t="shared" si="124"/>
        <v>0</v>
      </c>
      <c r="AGR17" s="5">
        <v>39729</v>
      </c>
      <c r="AGS17" s="2" t="s">
        <v>62</v>
      </c>
      <c r="AGT17" s="13">
        <v>16748</v>
      </c>
      <c r="AGU17" s="5"/>
      <c r="AGV17" s="14"/>
      <c r="AGW17" s="74">
        <f t="shared" si="125"/>
        <v>107247</v>
      </c>
      <c r="AGY17" s="5"/>
      <c r="AGZ17" s="107"/>
      <c r="AHA17" s="13"/>
      <c r="AHB17" s="60"/>
      <c r="AHC17" s="66"/>
      <c r="AHD17" s="15">
        <f t="shared" si="126"/>
        <v>0</v>
      </c>
      <c r="AHF17" s="5"/>
      <c r="AHG17" s="31"/>
      <c r="AHH17" s="51"/>
      <c r="AHI17" s="5"/>
      <c r="AHJ17" s="14"/>
      <c r="AHK17" s="15">
        <f>AHK16+AHH17-AHJ17</f>
        <v>0</v>
      </c>
      <c r="AHM17" s="708"/>
      <c r="AHN17" s="799"/>
      <c r="AHO17" s="808"/>
      <c r="AHP17" s="708"/>
      <c r="AHQ17" s="658"/>
      <c r="AHR17" s="787">
        <f>AHR16+AHO17-AHQ17</f>
        <v>0</v>
      </c>
      <c r="AHT17" s="5">
        <v>41491</v>
      </c>
      <c r="AHU17" s="101" t="s">
        <v>1751</v>
      </c>
      <c r="AHV17" s="13">
        <v>450</v>
      </c>
      <c r="AHW17" s="5">
        <v>41491</v>
      </c>
      <c r="AHX17" s="14">
        <v>450</v>
      </c>
      <c r="AHY17" s="15">
        <f t="shared" si="129"/>
        <v>281</v>
      </c>
      <c r="AIA17" s="713"/>
      <c r="AIB17" s="793"/>
      <c r="AIC17" s="818"/>
      <c r="AID17" s="713"/>
      <c r="AIE17" s="808"/>
      <c r="AIF17" s="787">
        <f t="shared" si="130"/>
        <v>0</v>
      </c>
      <c r="AIH17" s="49"/>
      <c r="AII17" s="98"/>
      <c r="AIJ17" s="79"/>
      <c r="AIK17" s="49"/>
      <c r="AIL17" s="51"/>
      <c r="AIM17" s="39">
        <f t="shared" si="131"/>
        <v>6</v>
      </c>
      <c r="AIO17" s="49"/>
      <c r="AIP17" s="98"/>
      <c r="AIQ17" s="79"/>
      <c r="AIR17" s="49"/>
      <c r="AIS17" s="51"/>
      <c r="AIT17" s="39">
        <f t="shared" si="132"/>
        <v>0</v>
      </c>
      <c r="AIV17" s="5"/>
      <c r="AIW17" s="2"/>
      <c r="AIX17" s="13"/>
      <c r="AIY17" s="5"/>
      <c r="AIZ17" s="14"/>
      <c r="AJA17" s="15">
        <f t="shared" si="133"/>
        <v>0</v>
      </c>
      <c r="AJC17" s="439">
        <v>41493</v>
      </c>
      <c r="AJD17" s="2" t="s">
        <v>1776</v>
      </c>
      <c r="AJE17" s="13">
        <v>2583.6999999999998</v>
      </c>
      <c r="AJF17" s="439">
        <v>41494</v>
      </c>
      <c r="AJG17" s="13">
        <v>2583.6999999999998</v>
      </c>
      <c r="AJH17" s="15">
        <f t="shared" si="134"/>
        <v>5626.0000000000009</v>
      </c>
      <c r="AJJ17" s="439"/>
      <c r="AJL17" s="13"/>
      <c r="AJM17" s="314"/>
      <c r="AJN17" s="14"/>
      <c r="AJO17" s="15">
        <f t="shared" si="135"/>
        <v>0</v>
      </c>
      <c r="AJQ17" s="314"/>
      <c r="AJR17" s="2"/>
      <c r="AJS17" s="13"/>
      <c r="AJT17" s="439"/>
      <c r="AJU17" s="14"/>
      <c r="AJV17" s="15">
        <f t="shared" si="136"/>
        <v>0</v>
      </c>
      <c r="AJX17" s="5"/>
      <c r="AJY17" s="2"/>
      <c r="AJZ17" s="13"/>
      <c r="AKA17" s="5"/>
      <c r="AKB17" s="14"/>
      <c r="AKC17" s="15">
        <f t="shared" si="137"/>
        <v>0</v>
      </c>
      <c r="AKE17" s="99">
        <v>41507</v>
      </c>
      <c r="AKF17" s="23" t="s">
        <v>1635</v>
      </c>
      <c r="AKG17" s="22">
        <v>5409.8</v>
      </c>
      <c r="AKH17" s="99">
        <v>41509</v>
      </c>
      <c r="AKI17" s="26">
        <v>5409.8</v>
      </c>
      <c r="AKJ17" s="39">
        <f t="shared" si="138"/>
        <v>-4260</v>
      </c>
      <c r="AKL17" s="2"/>
      <c r="AKM17" s="2"/>
      <c r="AKN17" s="13"/>
      <c r="AKO17" s="5"/>
      <c r="AKP17" s="14"/>
      <c r="AKQ17" s="15">
        <f t="shared" si="139"/>
        <v>2835.28</v>
      </c>
      <c r="AKS17" s="23"/>
      <c r="AKT17" s="23"/>
      <c r="AKU17" s="22"/>
      <c r="AKV17" s="99"/>
      <c r="AKW17" s="26"/>
      <c r="AKX17" s="39">
        <f t="shared" si="140"/>
        <v>4784</v>
      </c>
      <c r="AKZ17" s="2"/>
      <c r="ALA17" s="2"/>
      <c r="ALB17" s="13"/>
      <c r="ALC17" s="5"/>
      <c r="ALD17" s="14"/>
      <c r="ALE17" s="15">
        <f t="shared" si="141"/>
        <v>0</v>
      </c>
      <c r="ALG17" s="2"/>
      <c r="ALH17" s="2"/>
      <c r="ALI17" s="13"/>
      <c r="ALJ17" s="5"/>
      <c r="ALK17" s="14"/>
      <c r="ALL17" s="15">
        <f t="shared" si="142"/>
        <v>0</v>
      </c>
      <c r="ALN17" s="2"/>
      <c r="ALO17" s="2"/>
      <c r="ALP17" s="13"/>
      <c r="ALQ17" s="5"/>
      <c r="ALR17" s="14"/>
      <c r="ALS17" s="15">
        <f t="shared" si="143"/>
        <v>0</v>
      </c>
      <c r="ALU17" s="315">
        <v>41499</v>
      </c>
      <c r="ALV17" s="23" t="s">
        <v>1565</v>
      </c>
      <c r="ALW17" s="22">
        <v>6987</v>
      </c>
      <c r="ALX17" s="339">
        <v>41504</v>
      </c>
      <c r="ALY17" s="26">
        <v>6987</v>
      </c>
      <c r="ALZ17" s="15">
        <f t="shared" si="144"/>
        <v>0</v>
      </c>
      <c r="AMB17" s="99">
        <v>41479</v>
      </c>
      <c r="AMC17" s="260" t="s">
        <v>808</v>
      </c>
      <c r="AMD17" s="26">
        <v>1350</v>
      </c>
      <c r="AME17" s="49">
        <v>41493</v>
      </c>
      <c r="AMF17" s="26">
        <v>1350</v>
      </c>
      <c r="AMG17" s="15">
        <f t="shared" si="145"/>
        <v>0</v>
      </c>
      <c r="AMI17" s="99"/>
      <c r="AMJ17" s="23"/>
      <c r="AMK17" s="22"/>
      <c r="AML17" s="178"/>
      <c r="AMM17" s="26"/>
      <c r="AMN17" s="15">
        <f t="shared" si="146"/>
        <v>46308.6</v>
      </c>
      <c r="AMP17" s="99"/>
      <c r="AMQ17" s="23"/>
      <c r="AMR17" s="22"/>
      <c r="AMS17" s="178"/>
      <c r="AMT17" s="26"/>
      <c r="AMU17" s="39">
        <f t="shared" si="147"/>
        <v>0</v>
      </c>
      <c r="AMW17" s="2"/>
      <c r="AMX17" s="2"/>
      <c r="AMY17" s="13"/>
      <c r="AMZ17" s="5"/>
      <c r="ANA17" s="14"/>
      <c r="ANB17" s="15">
        <f t="shared" si="148"/>
        <v>0</v>
      </c>
      <c r="AND17" s="2"/>
      <c r="ANE17" s="2"/>
      <c r="ANF17" s="13"/>
      <c r="ANG17" s="5"/>
      <c r="ANH17" s="14"/>
      <c r="ANI17" s="15">
        <f t="shared" si="149"/>
        <v>0</v>
      </c>
      <c r="ANK17" s="2"/>
      <c r="ANL17" s="2"/>
      <c r="ANM17" s="13"/>
      <c r="ANN17" s="5"/>
      <c r="ANO17" s="14"/>
      <c r="ANP17" s="15">
        <f t="shared" si="150"/>
        <v>38.25</v>
      </c>
      <c r="ANR17" s="2"/>
      <c r="ANS17" s="2"/>
      <c r="ANT17" s="13"/>
      <c r="ANU17" s="5"/>
      <c r="ANV17" s="14"/>
      <c r="ANW17" s="15">
        <f t="shared" si="151"/>
        <v>0</v>
      </c>
      <c r="ANY17" s="2"/>
      <c r="ANZ17" s="2"/>
      <c r="AOA17" s="13"/>
      <c r="AOB17" s="5"/>
      <c r="AOC17" s="14"/>
      <c r="AOD17" s="15">
        <f t="shared" si="152"/>
        <v>0</v>
      </c>
      <c r="AOF17" s="2"/>
      <c r="AOG17" s="2"/>
      <c r="AOH17" s="13"/>
      <c r="AOI17" s="5"/>
      <c r="AOJ17" s="14"/>
      <c r="AOK17" s="15">
        <f t="shared" si="153"/>
        <v>0</v>
      </c>
      <c r="AOM17" s="23"/>
      <c r="AON17" s="23"/>
      <c r="AOO17" s="22"/>
      <c r="AOP17" s="99"/>
      <c r="AOQ17" s="26"/>
      <c r="AOR17" s="39">
        <f t="shared" si="154"/>
        <v>0</v>
      </c>
      <c r="AOT17" s="2"/>
      <c r="AOU17" s="2"/>
      <c r="AOV17" s="13"/>
      <c r="AOW17" s="5"/>
      <c r="AOX17" s="14"/>
      <c r="AOY17" s="15">
        <f t="shared" si="155"/>
        <v>0</v>
      </c>
      <c r="APA17" s="23"/>
      <c r="APB17" s="23"/>
      <c r="APC17" s="22"/>
      <c r="APD17" s="99"/>
      <c r="APE17" s="26"/>
      <c r="APF17" s="39">
        <f t="shared" si="156"/>
        <v>0</v>
      </c>
      <c r="APH17" s="2"/>
      <c r="API17" s="2"/>
      <c r="APJ17" s="13"/>
      <c r="APK17" s="5"/>
      <c r="APL17" s="14"/>
      <c r="APM17" s="15">
        <f t="shared" si="157"/>
        <v>10984.74</v>
      </c>
      <c r="APO17" s="5">
        <v>41505</v>
      </c>
      <c r="APP17" s="31" t="s">
        <v>1595</v>
      </c>
      <c r="APQ17" s="13">
        <v>564.29999999999995</v>
      </c>
      <c r="APR17" s="30">
        <v>41505</v>
      </c>
      <c r="APS17" s="26">
        <v>564.29999999999995</v>
      </c>
      <c r="APT17" s="15">
        <f t="shared" si="158"/>
        <v>1119</v>
      </c>
      <c r="APV17" s="5"/>
      <c r="APW17" s="2"/>
      <c r="APX17" s="13"/>
      <c r="APY17" s="30"/>
      <c r="APZ17" s="72"/>
      <c r="AQA17" s="15">
        <f t="shared" si="159"/>
        <v>7092.9800000000005</v>
      </c>
      <c r="AQC17" s="437"/>
      <c r="AQD17" s="23"/>
      <c r="AQE17" s="26"/>
      <c r="AQF17" s="91"/>
      <c r="AQG17" s="26"/>
      <c r="AQH17" s="15">
        <f t="shared" si="160"/>
        <v>0</v>
      </c>
      <c r="AQJ17" s="710"/>
      <c r="AQK17" s="682"/>
      <c r="AQL17" s="658"/>
      <c r="AQM17" s="901"/>
      <c r="AQN17" s="658"/>
      <c r="AQO17" s="787">
        <f t="shared" si="161"/>
        <v>2249</v>
      </c>
      <c r="AQQ17" s="437"/>
      <c r="AQR17" s="23"/>
      <c r="AQS17" s="26"/>
      <c r="AQT17" s="91"/>
      <c r="AQU17" s="26"/>
      <c r="AQV17" s="39">
        <f t="shared" si="162"/>
        <v>0</v>
      </c>
      <c r="AQX17" s="5"/>
      <c r="AQY17" s="23"/>
      <c r="AQZ17" s="22"/>
      <c r="ARA17" s="5"/>
      <c r="ARB17" s="73"/>
      <c r="ARC17" s="15">
        <f t="shared" si="163"/>
        <v>12300.5</v>
      </c>
      <c r="ARE17" s="2"/>
      <c r="ARF17" s="2"/>
      <c r="ARG17" s="13"/>
      <c r="ARH17" s="5"/>
      <c r="ARI17" s="14"/>
      <c r="ARJ17" s="15">
        <f t="shared" si="164"/>
        <v>108</v>
      </c>
      <c r="ARL17" s="5"/>
      <c r="ARM17" s="107"/>
      <c r="ARN17" s="13"/>
      <c r="ARO17" s="5"/>
      <c r="ARP17" s="14"/>
      <c r="ARQ17" s="15">
        <f t="shared" si="165"/>
        <v>0</v>
      </c>
      <c r="ARS17" s="99"/>
      <c r="ART17" s="98"/>
      <c r="ARU17" s="22"/>
      <c r="ARV17" s="99"/>
      <c r="ARW17" s="26"/>
      <c r="ARX17" s="39">
        <f t="shared" si="166"/>
        <v>2722.5</v>
      </c>
      <c r="ARZ17" s="99"/>
      <c r="ASA17" s="98"/>
      <c r="ASB17" s="22"/>
      <c r="ASC17" s="99"/>
      <c r="ASD17" s="26"/>
      <c r="ASE17" s="39">
        <f t="shared" si="167"/>
        <v>0</v>
      </c>
      <c r="ASG17" s="99"/>
      <c r="ASH17" s="23"/>
      <c r="ASI17" s="22"/>
      <c r="ASJ17" s="99"/>
      <c r="ASK17" s="26"/>
      <c r="ASL17" s="15">
        <f t="shared" si="168"/>
        <v>-1000</v>
      </c>
      <c r="ASN17" s="2"/>
      <c r="ASO17" s="2"/>
      <c r="ASP17" s="13"/>
      <c r="ASQ17" s="5"/>
      <c r="ASR17" s="14"/>
      <c r="ASS17" s="15">
        <f t="shared" si="169"/>
        <v>6938</v>
      </c>
      <c r="ASU17" s="384">
        <v>41510</v>
      </c>
      <c r="ASV17" s="2" t="s">
        <v>2024</v>
      </c>
      <c r="ASW17" s="13">
        <v>1197.5</v>
      </c>
      <c r="ASX17" s="5">
        <v>41510</v>
      </c>
      <c r="ASY17" s="14">
        <v>1197.5</v>
      </c>
      <c r="ASZ17" s="15">
        <f t="shared" si="170"/>
        <v>0</v>
      </c>
      <c r="ATB17" s="433"/>
      <c r="ATC17" s="2"/>
      <c r="ATD17" s="13"/>
      <c r="ATE17" s="439"/>
      <c r="ATF17" s="14"/>
      <c r="ATG17" s="15">
        <f t="shared" si="171"/>
        <v>0</v>
      </c>
      <c r="ATI17" s="315"/>
      <c r="ATJ17" s="2"/>
      <c r="ATK17" s="22"/>
      <c r="ATL17" s="314"/>
      <c r="ATM17" s="14"/>
      <c r="ATN17" s="15">
        <f t="shared" si="172"/>
        <v>0</v>
      </c>
      <c r="ATP17" s="315"/>
      <c r="ATQ17" s="2"/>
      <c r="ATR17" s="22"/>
      <c r="ATS17" s="314"/>
      <c r="ATT17" s="14"/>
      <c r="ATU17" s="15">
        <f t="shared" si="173"/>
        <v>0</v>
      </c>
      <c r="ATW17" s="315">
        <v>41495</v>
      </c>
      <c r="ATX17" s="2" t="s">
        <v>1817</v>
      </c>
      <c r="ATY17" s="22">
        <v>1850</v>
      </c>
      <c r="ATZ17" s="314">
        <v>41499</v>
      </c>
      <c r="AUA17" s="14">
        <v>1850</v>
      </c>
      <c r="AUB17" s="15">
        <f t="shared" si="174"/>
        <v>1179.5</v>
      </c>
      <c r="AUD17" s="315"/>
      <c r="AUE17" s="2"/>
      <c r="AUF17" s="22"/>
      <c r="AUG17" s="314"/>
      <c r="AUH17" s="14"/>
      <c r="AUI17" s="15">
        <f t="shared" si="175"/>
        <v>0</v>
      </c>
      <c r="AUK17" s="826"/>
      <c r="AUL17" s="682"/>
      <c r="AUM17" s="657"/>
      <c r="AUN17" s="826"/>
      <c r="AUO17" s="658"/>
      <c r="AUP17" s="787">
        <f t="shared" si="176"/>
        <v>0</v>
      </c>
      <c r="AUR17" s="2"/>
      <c r="AUS17" s="2"/>
      <c r="AUT17" s="297"/>
      <c r="AUU17" s="5"/>
      <c r="AUV17" s="14"/>
      <c r="AUW17" s="15">
        <f t="shared" si="177"/>
        <v>-100</v>
      </c>
      <c r="AUY17" s="5"/>
      <c r="AUZ17" s="2"/>
      <c r="AVA17" s="297"/>
      <c r="AVB17" s="5"/>
      <c r="AVC17" s="14"/>
      <c r="AVD17" s="15">
        <f t="shared" si="178"/>
        <v>1184.5</v>
      </c>
      <c r="AVF17" s="23"/>
      <c r="AVG17" s="23"/>
      <c r="AVH17" s="296"/>
      <c r="AVI17" s="99"/>
      <c r="AVJ17" s="26"/>
      <c r="AVK17" s="39">
        <f t="shared" si="179"/>
        <v>0</v>
      </c>
      <c r="AVM17" s="23"/>
      <c r="AVN17" s="2"/>
      <c r="AVO17" s="297"/>
      <c r="AVP17" s="5"/>
      <c r="AVQ17" s="14"/>
      <c r="AVR17" s="15">
        <f t="shared" si="180"/>
        <v>0</v>
      </c>
      <c r="AVT17" s="23"/>
      <c r="AVU17" s="23"/>
      <c r="AVV17" s="296"/>
      <c r="AVW17" s="99"/>
      <c r="AVX17" s="26"/>
      <c r="AVY17" s="39">
        <f t="shared" si="181"/>
        <v>0</v>
      </c>
      <c r="AWA17" s="2"/>
      <c r="AWB17" s="2"/>
      <c r="AWC17" s="297"/>
      <c r="AWD17" s="241"/>
      <c r="AWE17" s="14"/>
      <c r="AWF17" s="15">
        <f t="shared" si="182"/>
        <v>0</v>
      </c>
      <c r="AWH17" s="2"/>
      <c r="AWI17" s="2"/>
      <c r="AWJ17" s="13"/>
      <c r="AWK17" s="5"/>
      <c r="AWL17" s="14"/>
      <c r="AWM17" s="15">
        <f t="shared" si="183"/>
        <v>0</v>
      </c>
      <c r="AWO17" s="2"/>
      <c r="AWP17" s="2"/>
      <c r="AWQ17" s="13"/>
      <c r="AWR17" s="241"/>
      <c r="AWS17" s="14"/>
      <c r="AWT17" s="15">
        <f t="shared" si="184"/>
        <v>7051.5</v>
      </c>
      <c r="AWV17" s="682"/>
      <c r="AWW17" s="682"/>
      <c r="AWX17" s="842"/>
      <c r="AWY17" s="708"/>
      <c r="AWZ17" s="658"/>
      <c r="AXA17" s="787">
        <f t="shared" si="185"/>
        <v>0</v>
      </c>
      <c r="AXC17" s="2"/>
      <c r="AXD17" s="2"/>
      <c r="AXE17" s="297"/>
      <c r="AXF17" s="5"/>
      <c r="AXG17" s="14"/>
      <c r="AXH17" s="15">
        <f t="shared" si="186"/>
        <v>0</v>
      </c>
    </row>
    <row r="18" spans="1:1308" ht="15" customHeight="1" x14ac:dyDescent="0.25">
      <c r="A18" s="2"/>
      <c r="B18" s="2"/>
      <c r="C18" s="13"/>
      <c r="D18" s="5"/>
      <c r="E18" s="14"/>
      <c r="F18" s="15">
        <f t="shared" si="0"/>
        <v>6630</v>
      </c>
      <c r="H18" s="23"/>
      <c r="I18" s="23"/>
      <c r="J18" s="22"/>
      <c r="K18" s="99"/>
      <c r="L18" s="26"/>
      <c r="M18" s="39">
        <f t="shared" si="1"/>
        <v>2048</v>
      </c>
      <c r="O18" s="23"/>
      <c r="P18" s="23"/>
      <c r="Q18" s="22"/>
      <c r="R18" s="99"/>
      <c r="S18" s="26"/>
      <c r="T18" s="39">
        <f t="shared" si="2"/>
        <v>0</v>
      </c>
      <c r="V18" s="23"/>
      <c r="W18" s="23"/>
      <c r="X18" s="22"/>
      <c r="Y18" s="99"/>
      <c r="Z18" s="26"/>
      <c r="AA18" s="39">
        <f t="shared" si="3"/>
        <v>0</v>
      </c>
      <c r="AC18" s="23"/>
      <c r="AD18" s="23"/>
      <c r="AE18" s="22"/>
      <c r="AF18" s="99"/>
      <c r="AG18" s="26"/>
      <c r="AH18" s="39">
        <f t="shared" si="4"/>
        <v>0</v>
      </c>
      <c r="AJ18" s="23"/>
      <c r="AK18" s="23"/>
      <c r="AL18" s="22"/>
      <c r="AM18" s="99"/>
      <c r="AN18" s="26"/>
      <c r="AO18" s="39">
        <f t="shared" si="5"/>
        <v>0</v>
      </c>
      <c r="AQ18" s="439">
        <v>41505</v>
      </c>
      <c r="AR18" s="2" t="s">
        <v>1587</v>
      </c>
      <c r="AS18" s="13">
        <v>3660</v>
      </c>
      <c r="AT18" s="5">
        <v>41506</v>
      </c>
      <c r="AU18" s="14">
        <v>3660</v>
      </c>
      <c r="AV18" s="15">
        <f t="shared" si="6"/>
        <v>7539</v>
      </c>
      <c r="AX18" s="28"/>
      <c r="AY18" s="2"/>
      <c r="AZ18" s="13"/>
      <c r="BA18" s="28"/>
      <c r="BB18" s="14"/>
      <c r="BC18" s="15">
        <f t="shared" si="7"/>
        <v>1967</v>
      </c>
      <c r="BE18" s="5"/>
      <c r="BF18" s="2"/>
      <c r="BG18" s="13"/>
      <c r="BH18" s="28"/>
      <c r="BI18" s="14"/>
      <c r="BJ18" s="15">
        <f t="shared" si="8"/>
        <v>0</v>
      </c>
      <c r="BL18" s="5"/>
      <c r="BM18" s="33"/>
      <c r="BN18" s="26"/>
      <c r="BO18" s="60"/>
      <c r="BP18" s="66"/>
      <c r="BQ18" s="15">
        <f t="shared" si="9"/>
        <v>14526.099999999999</v>
      </c>
      <c r="BS18" s="439">
        <v>40018</v>
      </c>
      <c r="BT18" s="31" t="s">
        <v>310</v>
      </c>
      <c r="BU18" s="22">
        <v>0</v>
      </c>
      <c r="BV18" s="275" t="s">
        <v>308</v>
      </c>
      <c r="BW18" s="14"/>
      <c r="BX18" s="15">
        <f t="shared" si="10"/>
        <v>24058.04</v>
      </c>
      <c r="BZ18" s="99"/>
      <c r="CA18" s="23"/>
      <c r="CB18" s="22"/>
      <c r="CC18" s="99"/>
      <c r="CD18" s="26"/>
      <c r="CE18" s="15">
        <f t="shared" si="11"/>
        <v>0</v>
      </c>
      <c r="CG18" s="437"/>
      <c r="CH18" s="216"/>
      <c r="CI18" s="22"/>
      <c r="CJ18" s="99"/>
      <c r="CK18" s="26"/>
      <c r="CL18" s="15">
        <f t="shared" si="12"/>
        <v>7560</v>
      </c>
      <c r="CN18" s="5">
        <v>41499</v>
      </c>
      <c r="CO18" s="685" t="s">
        <v>1908</v>
      </c>
      <c r="CP18" s="13">
        <v>8593.5</v>
      </c>
      <c r="CQ18" s="655">
        <v>41500</v>
      </c>
      <c r="CR18" s="26">
        <v>8593.5</v>
      </c>
      <c r="CS18" s="15">
        <f t="shared" si="187"/>
        <v>0</v>
      </c>
      <c r="CU18" s="5"/>
      <c r="CV18" s="2"/>
      <c r="CW18" s="13"/>
      <c r="CX18" s="655"/>
      <c r="CY18" s="14"/>
      <c r="CZ18" s="15">
        <f t="shared" si="14"/>
        <v>110</v>
      </c>
      <c r="DB18" s="5"/>
      <c r="DC18" s="2"/>
      <c r="DD18" s="297"/>
      <c r="DE18" s="5"/>
      <c r="DF18" s="14"/>
      <c r="DG18" s="15">
        <f t="shared" ref="DG18:DG65" si="195">DG17+DD18-DF18</f>
        <v>411</v>
      </c>
      <c r="DI18" s="99">
        <v>41499</v>
      </c>
      <c r="DJ18" s="98" t="s">
        <v>1895</v>
      </c>
      <c r="DK18" s="38">
        <v>1684.5</v>
      </c>
      <c r="DL18" s="49">
        <v>41499</v>
      </c>
      <c r="DM18" s="38">
        <v>1684.5</v>
      </c>
      <c r="DN18" s="15">
        <f t="shared" si="189"/>
        <v>0</v>
      </c>
      <c r="DP18" s="99"/>
      <c r="DQ18" s="98"/>
      <c r="DR18" s="38"/>
      <c r="DS18" s="49"/>
      <c r="DT18" s="38"/>
      <c r="DU18" s="15">
        <f t="shared" si="190"/>
        <v>4321.5</v>
      </c>
      <c r="DW18" s="758"/>
      <c r="DX18" s="837"/>
      <c r="DY18" s="873"/>
      <c r="DZ18" s="758"/>
      <c r="EA18" s="873"/>
      <c r="EB18" s="868">
        <f t="shared" si="191"/>
        <v>0</v>
      </c>
      <c r="ED18" s="708">
        <v>41510</v>
      </c>
      <c r="EE18" s="793" t="s">
        <v>2007</v>
      </c>
      <c r="EF18" s="791">
        <v>3600</v>
      </c>
      <c r="EG18" s="713">
        <v>41510</v>
      </c>
      <c r="EH18" s="791">
        <v>3600</v>
      </c>
      <c r="EI18" s="787">
        <f t="shared" si="192"/>
        <v>0</v>
      </c>
      <c r="EK18" s="99"/>
      <c r="EL18" s="98"/>
      <c r="EM18" s="38"/>
      <c r="EN18" s="49"/>
      <c r="EO18" s="38"/>
      <c r="EP18" s="15">
        <f t="shared" si="193"/>
        <v>0</v>
      </c>
      <c r="ER18" s="99"/>
      <c r="ES18" s="98"/>
      <c r="ET18" s="38"/>
      <c r="EU18" s="49"/>
      <c r="EV18" s="38"/>
      <c r="EW18" s="15">
        <f t="shared" si="194"/>
        <v>0</v>
      </c>
      <c r="EY18" s="5"/>
      <c r="EZ18" s="31"/>
      <c r="FA18" s="13"/>
      <c r="FB18" s="64"/>
      <c r="FC18" s="302"/>
      <c r="FD18" s="15">
        <f t="shared" si="22"/>
        <v>0</v>
      </c>
      <c r="FF18" s="708"/>
      <c r="FG18" s="799"/>
      <c r="FH18" s="657"/>
      <c r="FI18" s="713"/>
      <c r="FJ18" s="818"/>
      <c r="FK18" s="787">
        <f t="shared" si="23"/>
        <v>0</v>
      </c>
      <c r="FM18" s="5"/>
      <c r="FN18" s="2"/>
      <c r="FO18" s="13"/>
      <c r="FP18" s="5"/>
      <c r="FQ18" s="14"/>
      <c r="FR18" s="15">
        <f t="shared" si="24"/>
        <v>3054</v>
      </c>
      <c r="FT18" s="99"/>
      <c r="FU18" s="23"/>
      <c r="FV18" s="22"/>
      <c r="FW18" s="99"/>
      <c r="FX18" s="26"/>
      <c r="FY18" s="39">
        <f t="shared" si="25"/>
        <v>0</v>
      </c>
      <c r="GA18" s="5"/>
      <c r="GB18" s="2"/>
      <c r="GC18" s="13"/>
      <c r="GD18" s="5"/>
      <c r="GE18" s="14"/>
      <c r="GF18" s="15">
        <f t="shared" si="26"/>
        <v>0</v>
      </c>
      <c r="GH18" s="5"/>
      <c r="GI18" s="2"/>
      <c r="GJ18" s="13"/>
      <c r="GK18" s="5"/>
      <c r="GL18" s="14"/>
      <c r="GM18" s="15">
        <f t="shared" si="27"/>
        <v>0</v>
      </c>
      <c r="GO18" s="2"/>
      <c r="GP18" s="2"/>
      <c r="GQ18" s="13"/>
      <c r="GR18" s="5"/>
      <c r="GS18" s="14"/>
      <c r="GT18" s="15">
        <f t="shared" si="28"/>
        <v>0</v>
      </c>
      <c r="GV18" s="5"/>
      <c r="GW18" s="2"/>
      <c r="GX18" s="13"/>
      <c r="GY18" s="5"/>
      <c r="GZ18" s="14"/>
      <c r="HA18" s="15">
        <f t="shared" si="29"/>
        <v>0</v>
      </c>
      <c r="HC18" s="5"/>
      <c r="HD18" s="2"/>
      <c r="HE18" s="13"/>
      <c r="HF18" s="5"/>
      <c r="HG18" s="14"/>
      <c r="HH18" s="15">
        <f t="shared" si="30"/>
        <v>0</v>
      </c>
      <c r="HJ18" s="2"/>
      <c r="HK18" s="2"/>
      <c r="HL18" s="13"/>
      <c r="HM18" s="5"/>
      <c r="HN18" s="14"/>
      <c r="HO18" s="15">
        <f t="shared" si="31"/>
        <v>5020</v>
      </c>
      <c r="HQ18" s="5"/>
      <c r="HR18" s="2"/>
      <c r="HS18" s="13"/>
      <c r="HT18" s="5"/>
      <c r="HU18" s="14"/>
      <c r="HV18" s="90">
        <f t="shared" si="32"/>
        <v>0</v>
      </c>
      <c r="HX18" s="99"/>
      <c r="HY18" s="23"/>
      <c r="HZ18" s="22"/>
      <c r="IA18" s="99"/>
      <c r="IB18" s="26"/>
      <c r="IC18" s="90">
        <f t="shared" si="33"/>
        <v>855.5</v>
      </c>
      <c r="IE18" s="99"/>
      <c r="IF18" s="62"/>
      <c r="IG18" s="22"/>
      <c r="IH18" s="99"/>
      <c r="II18" s="133"/>
      <c r="IJ18" s="15">
        <f t="shared" si="34"/>
        <v>0</v>
      </c>
      <c r="IL18" s="99"/>
      <c r="IM18" s="98"/>
      <c r="IN18" s="22"/>
      <c r="IO18" s="99"/>
      <c r="IP18" s="133"/>
      <c r="IQ18" s="15">
        <f t="shared" si="35"/>
        <v>0</v>
      </c>
      <c r="IS18" s="99">
        <v>41497</v>
      </c>
      <c r="IT18" s="98" t="s">
        <v>1868</v>
      </c>
      <c r="IU18" s="22">
        <v>4254</v>
      </c>
      <c r="IV18" s="99">
        <v>41498</v>
      </c>
      <c r="IW18" s="133">
        <v>4254</v>
      </c>
      <c r="IX18" s="15">
        <f t="shared" si="36"/>
        <v>17093.599999999999</v>
      </c>
      <c r="IZ18" s="99"/>
      <c r="JA18" s="98"/>
      <c r="JB18" s="22"/>
      <c r="JC18" s="99"/>
      <c r="JD18" s="133"/>
      <c r="JE18" s="15">
        <f t="shared" si="37"/>
        <v>0</v>
      </c>
      <c r="JG18" s="708">
        <v>41508</v>
      </c>
      <c r="JH18" s="793" t="s">
        <v>1968</v>
      </c>
      <c r="JI18" s="657">
        <v>681</v>
      </c>
      <c r="JJ18" s="708">
        <v>41508</v>
      </c>
      <c r="JK18" s="792">
        <v>681</v>
      </c>
      <c r="JL18" s="787">
        <f t="shared" si="38"/>
        <v>-100</v>
      </c>
      <c r="JN18" s="99"/>
      <c r="JO18" s="98"/>
      <c r="JP18" s="22"/>
      <c r="JQ18" s="99"/>
      <c r="JR18" s="133"/>
      <c r="JS18" s="39">
        <f t="shared" si="39"/>
        <v>0</v>
      </c>
      <c r="JU18" s="5"/>
      <c r="JV18" s="107"/>
      <c r="JW18" s="13"/>
      <c r="JX18" s="5"/>
      <c r="JY18" s="14"/>
      <c r="JZ18" s="15">
        <f t="shared" si="40"/>
        <v>0</v>
      </c>
      <c r="KB18" s="99"/>
      <c r="KC18" s="98"/>
      <c r="KD18" s="22"/>
      <c r="KE18" s="99"/>
      <c r="KF18" s="26"/>
      <c r="KG18" s="39">
        <f t="shared" si="41"/>
        <v>0</v>
      </c>
      <c r="KI18" s="99"/>
      <c r="KJ18" s="98"/>
      <c r="KK18" s="22"/>
      <c r="KL18" s="99"/>
      <c r="KM18" s="26"/>
      <c r="KN18" s="39">
        <f t="shared" si="42"/>
        <v>0</v>
      </c>
      <c r="KP18" s="5"/>
      <c r="KQ18" s="107"/>
      <c r="KR18" s="13"/>
      <c r="KS18" s="5"/>
      <c r="KT18" s="14"/>
      <c r="KU18" s="15">
        <f t="shared" si="43"/>
        <v>0</v>
      </c>
      <c r="KW18" s="5"/>
      <c r="KX18" s="107"/>
      <c r="KY18" s="13"/>
      <c r="KZ18" s="5"/>
      <c r="LA18" s="14"/>
      <c r="LB18" s="15">
        <f t="shared" si="44"/>
        <v>0</v>
      </c>
      <c r="LD18" s="5">
        <v>41517</v>
      </c>
      <c r="LE18" s="2" t="s">
        <v>2244</v>
      </c>
      <c r="LF18" s="13">
        <v>1125.5</v>
      </c>
      <c r="LG18" s="5"/>
      <c r="LH18" s="14"/>
      <c r="LI18" s="15">
        <f t="shared" si="45"/>
        <v>1125.5</v>
      </c>
      <c r="LK18" s="315"/>
      <c r="LL18" s="23"/>
      <c r="LM18" s="22"/>
      <c r="LN18" s="99"/>
      <c r="LO18" s="26"/>
      <c r="LP18" s="15">
        <f t="shared" si="46"/>
        <v>0</v>
      </c>
      <c r="LR18" s="315"/>
      <c r="LS18" s="23"/>
      <c r="LT18" s="22"/>
      <c r="LU18" s="99"/>
      <c r="LV18" s="26"/>
      <c r="LW18" s="39">
        <f t="shared" si="47"/>
        <v>0</v>
      </c>
      <c r="LY18" s="526"/>
      <c r="LZ18" s="2"/>
      <c r="MA18" s="13"/>
      <c r="MB18" s="5"/>
      <c r="MC18" s="14"/>
      <c r="MD18" s="15">
        <f>MD17+MA18-MC18</f>
        <v>22352.5</v>
      </c>
      <c r="MF18" s="5"/>
      <c r="MG18" s="2"/>
      <c r="MH18" s="13"/>
      <c r="MI18" s="5"/>
      <c r="MJ18" s="14"/>
      <c r="MK18" s="39">
        <f t="shared" si="49"/>
        <v>0</v>
      </c>
      <c r="MM18" s="5"/>
      <c r="MN18" s="2"/>
      <c r="MO18" s="13"/>
      <c r="MP18" s="5"/>
      <c r="MQ18" s="14"/>
      <c r="MR18" s="39">
        <f t="shared" si="50"/>
        <v>0</v>
      </c>
      <c r="MT18" s="5"/>
      <c r="MU18" s="2"/>
      <c r="MV18" s="13"/>
      <c r="MW18" s="5"/>
      <c r="MX18" s="14"/>
      <c r="MY18" s="39">
        <f t="shared" si="51"/>
        <v>0</v>
      </c>
      <c r="NA18" s="2"/>
      <c r="NB18" s="2"/>
      <c r="NC18" s="13"/>
      <c r="ND18" s="5"/>
      <c r="NE18" s="14"/>
      <c r="NF18" s="15">
        <f t="shared" si="52"/>
        <v>0</v>
      </c>
      <c r="NH18" s="2"/>
      <c r="NI18" s="2"/>
      <c r="NJ18" s="13"/>
      <c r="NK18" s="5"/>
      <c r="NL18" s="14"/>
      <c r="NM18" s="15">
        <f t="shared" si="53"/>
        <v>0</v>
      </c>
      <c r="NO18" s="2"/>
      <c r="NP18" s="2"/>
      <c r="NQ18" s="13"/>
      <c r="NR18" s="5"/>
      <c r="NS18" s="14"/>
      <c r="NT18" s="15">
        <f t="shared" si="54"/>
        <v>0</v>
      </c>
      <c r="NV18" s="23"/>
      <c r="NW18" s="23"/>
      <c r="NX18" s="22"/>
      <c r="NY18" s="99"/>
      <c r="NZ18" s="26"/>
      <c r="OA18" s="39">
        <f t="shared" si="55"/>
        <v>0</v>
      </c>
      <c r="OC18" s="5">
        <v>41502</v>
      </c>
      <c r="OD18" s="2" t="s">
        <v>1494</v>
      </c>
      <c r="OE18" s="13">
        <v>3150</v>
      </c>
      <c r="OF18" s="572">
        <v>41503</v>
      </c>
      <c r="OG18" s="14">
        <v>3150</v>
      </c>
      <c r="OH18" s="15">
        <f t="shared" si="56"/>
        <v>8140</v>
      </c>
      <c r="OJ18" s="708"/>
      <c r="OK18" s="682"/>
      <c r="OL18" s="657"/>
      <c r="OM18" s="708"/>
      <c r="ON18" s="658"/>
      <c r="OO18" s="787">
        <f t="shared" si="57"/>
        <v>0</v>
      </c>
      <c r="OQ18" s="99"/>
      <c r="OR18" s="23"/>
      <c r="OS18" s="22"/>
      <c r="OT18" s="99"/>
      <c r="OU18" s="26"/>
      <c r="OV18" s="39">
        <f t="shared" si="58"/>
        <v>0</v>
      </c>
      <c r="OX18" s="5">
        <v>41493</v>
      </c>
      <c r="OY18" s="2" t="s">
        <v>1780</v>
      </c>
      <c r="OZ18" s="13">
        <v>555.5</v>
      </c>
      <c r="PA18" s="5">
        <v>41494</v>
      </c>
      <c r="PB18" s="14">
        <v>555.5</v>
      </c>
      <c r="PC18" s="15">
        <f t="shared" si="59"/>
        <v>1433.5</v>
      </c>
      <c r="PE18" s="2"/>
      <c r="PF18" s="2"/>
      <c r="PG18" s="13"/>
      <c r="PH18" s="5"/>
      <c r="PI18" s="14"/>
      <c r="PJ18" s="90">
        <f t="shared" si="60"/>
        <v>0</v>
      </c>
      <c r="PL18" s="28"/>
      <c r="PM18" s="2"/>
      <c r="PN18" s="13"/>
      <c r="PO18" s="5"/>
      <c r="PP18" s="14"/>
      <c r="PQ18" s="90">
        <f t="shared" si="61"/>
        <v>0</v>
      </c>
      <c r="PS18" s="2"/>
      <c r="PT18" s="2"/>
      <c r="PU18" s="13"/>
      <c r="PV18" s="241"/>
      <c r="PW18" s="242"/>
      <c r="PX18" s="90">
        <f t="shared" si="62"/>
        <v>0</v>
      </c>
      <c r="PZ18" s="2"/>
      <c r="QA18" s="2"/>
      <c r="QB18" s="13"/>
      <c r="QC18" s="5"/>
      <c r="QD18" s="14"/>
      <c r="QE18" s="90">
        <f t="shared" si="63"/>
        <v>1314</v>
      </c>
      <c r="QG18" s="2"/>
      <c r="QH18" s="2"/>
      <c r="QI18" s="13"/>
      <c r="QJ18" s="5"/>
      <c r="QK18" s="14"/>
      <c r="QL18" s="15">
        <f t="shared" si="64"/>
        <v>2721.6</v>
      </c>
      <c r="QN18" s="2"/>
      <c r="QO18" s="101"/>
      <c r="QP18" s="13"/>
      <c r="QQ18" s="5"/>
      <c r="QR18" s="14"/>
      <c r="QS18" s="15">
        <f t="shared" si="65"/>
        <v>1432</v>
      </c>
      <c r="QU18" s="2"/>
      <c r="QV18" s="101"/>
      <c r="QW18" s="13"/>
      <c r="QX18" s="5"/>
      <c r="QY18" s="14"/>
      <c r="QZ18" s="15">
        <f t="shared" si="66"/>
        <v>0</v>
      </c>
      <c r="RB18" s="682"/>
      <c r="RC18" s="809"/>
      <c r="RD18" s="657"/>
      <c r="RE18" s="708"/>
      <c r="RF18" s="658"/>
      <c r="RG18" s="787">
        <f t="shared" si="67"/>
        <v>0</v>
      </c>
      <c r="RI18" s="2"/>
      <c r="RJ18" s="2"/>
      <c r="RK18" s="13"/>
      <c r="RL18" s="5"/>
      <c r="RM18" s="14"/>
      <c r="RN18" s="15">
        <f t="shared" si="68"/>
        <v>0</v>
      </c>
      <c r="RP18" s="2"/>
      <c r="RQ18" s="2"/>
      <c r="RR18" s="13"/>
      <c r="RS18" s="5"/>
      <c r="RT18" s="14"/>
      <c r="RU18" s="15">
        <f t="shared" si="69"/>
        <v>1278</v>
      </c>
      <c r="RW18" s="23"/>
      <c r="RX18" s="23"/>
      <c r="RY18" s="22"/>
      <c r="RZ18" s="99"/>
      <c r="SA18" s="26"/>
      <c r="SB18" s="39">
        <f t="shared" si="70"/>
        <v>0</v>
      </c>
      <c r="SD18" s="23"/>
      <c r="SE18" s="2"/>
      <c r="SF18" s="13"/>
      <c r="SG18" s="5"/>
      <c r="SH18" s="14"/>
      <c r="SI18" s="15">
        <f t="shared" si="71"/>
        <v>0</v>
      </c>
      <c r="SK18" s="99"/>
      <c r="SL18" s="23"/>
      <c r="SM18" s="22"/>
      <c r="SN18" s="99"/>
      <c r="SO18" s="26"/>
      <c r="SP18" s="39">
        <f t="shared" si="72"/>
        <v>0</v>
      </c>
      <c r="SR18" s="5"/>
      <c r="SS18" s="2"/>
      <c r="ST18" s="13"/>
      <c r="SU18" s="5"/>
      <c r="SV18" s="14"/>
      <c r="SW18" s="15">
        <f t="shared" si="73"/>
        <v>0</v>
      </c>
      <c r="SY18" s="314">
        <v>41498</v>
      </c>
      <c r="SZ18" s="2" t="s">
        <v>1884</v>
      </c>
      <c r="TA18" s="13">
        <v>757</v>
      </c>
      <c r="TB18" s="314">
        <v>41498</v>
      </c>
      <c r="TC18" s="14">
        <v>757</v>
      </c>
      <c r="TD18" s="15">
        <f t="shared" si="74"/>
        <v>112.5</v>
      </c>
      <c r="TF18" s="315"/>
      <c r="TG18" s="23"/>
      <c r="TH18" s="22"/>
      <c r="TI18" s="315"/>
      <c r="TJ18" s="26"/>
      <c r="TK18" s="39">
        <f t="shared" si="75"/>
        <v>11657</v>
      </c>
      <c r="TM18" s="826"/>
      <c r="TN18" s="682"/>
      <c r="TO18" s="657"/>
      <c r="TP18" s="826"/>
      <c r="TQ18" s="658"/>
      <c r="TR18" s="787">
        <f t="shared" si="76"/>
        <v>0</v>
      </c>
      <c r="TT18" s="315"/>
      <c r="TU18" s="23"/>
      <c r="TV18" s="22"/>
      <c r="TW18" s="315"/>
      <c r="TX18" s="26"/>
      <c r="TY18" s="39">
        <f t="shared" si="77"/>
        <v>0</v>
      </c>
      <c r="UA18" s="315"/>
      <c r="UB18" s="23"/>
      <c r="UC18" s="22"/>
      <c r="UD18" s="315"/>
      <c r="UE18" s="26"/>
      <c r="UF18" s="39">
        <f t="shared" si="78"/>
        <v>0</v>
      </c>
      <c r="UH18" s="437"/>
      <c r="UI18" s="68"/>
      <c r="UJ18" s="26"/>
      <c r="UK18" s="49"/>
      <c r="UL18" s="51"/>
      <c r="UM18" s="15">
        <f t="shared" si="79"/>
        <v>0</v>
      </c>
      <c r="UO18" s="99"/>
      <c r="UP18" s="68"/>
      <c r="UQ18" s="26"/>
      <c r="UR18" s="49"/>
      <c r="US18" s="51"/>
      <c r="UT18" s="15">
        <f t="shared" si="80"/>
        <v>1712</v>
      </c>
      <c r="UV18" s="5"/>
      <c r="UW18" s="2"/>
      <c r="UX18" s="13"/>
      <c r="UY18" s="5"/>
      <c r="UZ18" s="14"/>
      <c r="VA18" s="15">
        <f t="shared" si="81"/>
        <v>8879</v>
      </c>
      <c r="VC18" s="5"/>
      <c r="VD18" s="2"/>
      <c r="VE18" s="13"/>
      <c r="VF18" s="5"/>
      <c r="VG18" s="14"/>
      <c r="VH18" s="15">
        <f t="shared" si="82"/>
        <v>0</v>
      </c>
      <c r="VJ18" s="99"/>
      <c r="VK18" s="23"/>
      <c r="VL18" s="22"/>
      <c r="VM18" s="99"/>
      <c r="VN18" s="26"/>
      <c r="VO18" s="39">
        <f t="shared" si="83"/>
        <v>0</v>
      </c>
      <c r="VQ18" s="708"/>
      <c r="VR18" s="682"/>
      <c r="VS18" s="657"/>
      <c r="VT18" s="708"/>
      <c r="VU18" s="658"/>
      <c r="VV18" s="787">
        <f t="shared" si="84"/>
        <v>0</v>
      </c>
      <c r="VX18" s="5"/>
      <c r="VY18" s="45"/>
      <c r="VZ18" s="26"/>
      <c r="WA18" s="49"/>
      <c r="WB18" s="26"/>
      <c r="WC18" s="15">
        <f t="shared" si="85"/>
        <v>0</v>
      </c>
      <c r="WE18" s="99"/>
      <c r="WF18" s="45"/>
      <c r="WG18" s="26"/>
      <c r="WH18" s="49"/>
      <c r="WI18" s="26"/>
      <c r="WJ18" s="39">
        <f t="shared" si="86"/>
        <v>3633</v>
      </c>
      <c r="WL18" s="5"/>
      <c r="WM18" s="45"/>
      <c r="WN18" s="26"/>
      <c r="WO18" s="49"/>
      <c r="WP18" s="26"/>
      <c r="WQ18" s="15">
        <f t="shared" si="87"/>
        <v>0</v>
      </c>
      <c r="WS18" s="5"/>
      <c r="WT18" s="101"/>
      <c r="WU18" s="13"/>
      <c r="WV18" s="5"/>
      <c r="WW18" s="14"/>
      <c r="WX18" s="15">
        <f t="shared" si="88"/>
        <v>2227</v>
      </c>
      <c r="XB18" s="192"/>
      <c r="XC18" s="629"/>
      <c r="XD18" s="192"/>
      <c r="XE18" s="39">
        <f t="shared" si="89"/>
        <v>22956.84</v>
      </c>
      <c r="XG18" s="5"/>
      <c r="XH18" s="2"/>
      <c r="XI18" s="13"/>
      <c r="XJ18" s="5"/>
      <c r="XK18" s="14"/>
      <c r="XL18" s="15">
        <f t="shared" si="90"/>
        <v>3092.5</v>
      </c>
      <c r="XN18" s="439"/>
      <c r="XO18" s="101"/>
      <c r="XP18" s="13"/>
      <c r="XQ18" s="5"/>
      <c r="XR18" s="3"/>
      <c r="XS18" s="15">
        <f t="shared" si="91"/>
        <v>0</v>
      </c>
      <c r="XU18" s="437"/>
      <c r="XV18" s="216"/>
      <c r="XW18" s="22"/>
      <c r="XX18" s="99"/>
      <c r="XY18" s="38"/>
      <c r="XZ18" s="39">
        <f t="shared" si="92"/>
        <v>0</v>
      </c>
      <c r="YB18" s="314"/>
      <c r="YC18" s="107"/>
      <c r="YD18" s="13"/>
      <c r="YE18" s="5"/>
      <c r="YF18" s="14"/>
      <c r="YG18" s="15">
        <f>YG17+YD18-YF18</f>
        <v>3973</v>
      </c>
      <c r="YI18" s="826"/>
      <c r="YJ18" s="793"/>
      <c r="YK18" s="657"/>
      <c r="YL18" s="708"/>
      <c r="YM18" s="658"/>
      <c r="YN18" s="787">
        <f>YN17+YK18-YM18</f>
        <v>1928</v>
      </c>
      <c r="YP18" s="2"/>
      <c r="YQ18" s="2"/>
      <c r="YR18" s="13"/>
      <c r="YS18" s="5"/>
      <c r="YT18" s="14"/>
      <c r="YU18" s="15">
        <f t="shared" si="95"/>
        <v>0</v>
      </c>
      <c r="YW18" s="2"/>
      <c r="YX18" s="2"/>
      <c r="YY18" s="13"/>
      <c r="YZ18" s="5"/>
      <c r="ZA18" s="14"/>
      <c r="ZB18" s="15">
        <f t="shared" si="96"/>
        <v>0</v>
      </c>
      <c r="ZD18" s="2"/>
      <c r="ZE18" s="2"/>
      <c r="ZF18" s="13"/>
      <c r="ZG18" s="5"/>
      <c r="ZH18" s="14"/>
      <c r="ZI18" s="15">
        <f t="shared" si="97"/>
        <v>767</v>
      </c>
      <c r="ZK18" s="2"/>
      <c r="ZL18" s="2"/>
      <c r="ZM18" s="13"/>
      <c r="ZN18" s="5"/>
      <c r="ZO18" s="14"/>
      <c r="ZP18" s="15">
        <f t="shared" si="98"/>
        <v>0</v>
      </c>
      <c r="ZR18" s="23"/>
      <c r="ZS18" s="23"/>
      <c r="ZT18" s="22"/>
      <c r="ZU18" s="99"/>
      <c r="ZV18" s="26"/>
      <c r="ZW18" s="39">
        <f t="shared" si="99"/>
        <v>0</v>
      </c>
      <c r="ZY18" s="682"/>
      <c r="ZZ18" s="682"/>
      <c r="AAA18" s="657"/>
      <c r="AAB18" s="708"/>
      <c r="AAC18" s="658"/>
      <c r="AAD18" s="787">
        <f t="shared" si="100"/>
        <v>0</v>
      </c>
      <c r="AAF18" s="2"/>
      <c r="AAG18" s="2"/>
      <c r="AAH18" s="13"/>
      <c r="AAI18" s="5"/>
      <c r="AAJ18" s="14"/>
      <c r="AAK18" s="15">
        <f t="shared" si="101"/>
        <v>0</v>
      </c>
      <c r="AAM18" s="5">
        <v>41496</v>
      </c>
      <c r="AAN18" s="2" t="s">
        <v>1843</v>
      </c>
      <c r="AAO18" s="22">
        <v>4937.5</v>
      </c>
      <c r="AAP18" s="5">
        <v>41496</v>
      </c>
      <c r="AAQ18" s="14">
        <v>4937.5</v>
      </c>
      <c r="AAR18" s="15">
        <f t="shared" si="102"/>
        <v>0</v>
      </c>
      <c r="AAT18" s="314"/>
      <c r="AAU18" s="31"/>
      <c r="AAV18" s="26"/>
      <c r="AAW18" s="437"/>
      <c r="AAX18" s="51"/>
      <c r="AAY18" s="39">
        <f t="shared" si="103"/>
        <v>0</v>
      </c>
      <c r="ABA18" s="315"/>
      <c r="ABB18" s="31"/>
      <c r="ABC18" s="26"/>
      <c r="ABE18" s="51"/>
      <c r="ABF18" s="39">
        <f t="shared" si="104"/>
        <v>0</v>
      </c>
      <c r="ABH18" s="5">
        <v>41502</v>
      </c>
      <c r="ABI18" s="2" t="s">
        <v>1468</v>
      </c>
      <c r="ABJ18" s="13">
        <v>849</v>
      </c>
      <c r="ABK18" s="5">
        <v>41502</v>
      </c>
      <c r="ABL18" s="14">
        <v>849</v>
      </c>
      <c r="ABM18" s="15">
        <f t="shared" si="105"/>
        <v>30</v>
      </c>
      <c r="ABO18" s="28"/>
      <c r="ABP18" s="260"/>
      <c r="ABQ18" s="26"/>
      <c r="ABR18" s="28"/>
      <c r="ABS18" s="14"/>
      <c r="ABT18" s="15">
        <f t="shared" si="106"/>
        <v>0</v>
      </c>
      <c r="ABV18" s="28"/>
      <c r="ABW18" s="31"/>
      <c r="ABX18" s="26"/>
      <c r="ABY18" s="5"/>
      <c r="ABZ18" s="14"/>
      <c r="ACA18" s="15">
        <f t="shared" si="107"/>
        <v>29514</v>
      </c>
      <c r="ACC18" s="2"/>
      <c r="ACD18" s="2"/>
      <c r="ACE18" s="13"/>
      <c r="ACF18" s="5"/>
      <c r="ACG18" s="14"/>
      <c r="ACH18" s="15">
        <f t="shared" si="108"/>
        <v>0</v>
      </c>
      <c r="ACJ18" s="99"/>
      <c r="ACK18" s="272"/>
      <c r="ACL18" s="26"/>
      <c r="ACM18" s="99"/>
      <c r="ACN18" s="26"/>
      <c r="ACO18" s="15">
        <f t="shared" si="109"/>
        <v>160</v>
      </c>
      <c r="ACQ18" s="99"/>
      <c r="ACR18" s="68"/>
      <c r="ACS18" s="26"/>
      <c r="ACT18" s="99"/>
      <c r="ACU18" s="26"/>
      <c r="ACV18" s="15">
        <f t="shared" si="110"/>
        <v>0</v>
      </c>
      <c r="ACX18" s="5"/>
      <c r="ACY18" s="23"/>
      <c r="ACZ18" s="22"/>
      <c r="ADA18" s="259"/>
      <c r="ADB18" s="65"/>
      <c r="ADC18" s="15">
        <f t="shared" si="111"/>
        <v>0</v>
      </c>
      <c r="ADH18" s="259"/>
      <c r="ADI18" s="65"/>
      <c r="ADJ18" s="15">
        <f t="shared" si="112"/>
        <v>0</v>
      </c>
      <c r="ADL18" s="704"/>
      <c r="ADM18" s="119"/>
      <c r="ADN18" s="119"/>
      <c r="ADO18" s="259"/>
      <c r="ADP18" s="65"/>
      <c r="ADQ18" s="15">
        <f t="shared" si="113"/>
        <v>7013</v>
      </c>
      <c r="ADS18" s="99"/>
      <c r="ADT18" s="68"/>
      <c r="ADU18" s="26"/>
      <c r="ADV18" s="49"/>
      <c r="ADW18" s="26"/>
      <c r="ADX18" s="15">
        <f t="shared" si="114"/>
        <v>0</v>
      </c>
      <c r="ADZ18" s="99"/>
      <c r="AEA18" s="68"/>
      <c r="AEB18" s="26"/>
      <c r="AEC18" s="49"/>
      <c r="AED18" s="26"/>
      <c r="AEE18" s="15">
        <f t="shared" si="115"/>
        <v>0</v>
      </c>
      <c r="AEG18" s="339">
        <v>41500</v>
      </c>
      <c r="AEH18" s="272" t="s">
        <v>1924</v>
      </c>
      <c r="AEI18" s="26">
        <v>1252</v>
      </c>
      <c r="AEJ18" s="315">
        <v>41501</v>
      </c>
      <c r="AEK18" s="26">
        <v>1252</v>
      </c>
      <c r="AEL18" s="15">
        <f t="shared" si="116"/>
        <v>102</v>
      </c>
      <c r="AEN18" s="339"/>
      <c r="AEO18" s="68"/>
      <c r="AEP18" s="26"/>
      <c r="AEQ18" s="315"/>
      <c r="AER18" s="26"/>
      <c r="AES18" s="39">
        <f t="shared" si="117"/>
        <v>0</v>
      </c>
      <c r="AEU18" s="99"/>
      <c r="AEV18" s="68"/>
      <c r="AEW18" s="26"/>
      <c r="AEX18" s="49"/>
      <c r="AEY18" s="26"/>
      <c r="AEZ18" s="15">
        <f t="shared" si="118"/>
        <v>0</v>
      </c>
      <c r="AFB18" s="23"/>
      <c r="AFC18" s="23"/>
      <c r="AFD18" s="971"/>
      <c r="AFE18" s="972"/>
      <c r="AFF18" s="972"/>
      <c r="AFG18" s="39">
        <f t="shared" si="119"/>
        <v>0</v>
      </c>
      <c r="AFK18" s="954"/>
      <c r="AFL18" s="955"/>
      <c r="AFM18" s="955"/>
      <c r="AFN18" s="39">
        <f t="shared" si="120"/>
        <v>0</v>
      </c>
      <c r="AFP18" s="2"/>
      <c r="AFQ18" s="2"/>
      <c r="AFR18" s="13"/>
      <c r="AFS18" s="5"/>
      <c r="AFT18" s="14"/>
      <c r="AFU18" s="15">
        <f t="shared" si="121"/>
        <v>0</v>
      </c>
      <c r="AFW18" s="2"/>
      <c r="AFX18" s="2"/>
      <c r="AFY18" s="13"/>
      <c r="AFZ18" s="5"/>
      <c r="AGA18" s="14"/>
      <c r="AGB18" s="15">
        <f t="shared" si="122"/>
        <v>0</v>
      </c>
      <c r="AGD18" s="2"/>
      <c r="AGE18" s="2"/>
      <c r="AGF18" s="13"/>
      <c r="AGG18" s="5"/>
      <c r="AGH18" s="14"/>
      <c r="AGI18" s="15">
        <f t="shared" si="123"/>
        <v>0</v>
      </c>
      <c r="AGK18" s="23"/>
      <c r="AGL18" s="23"/>
      <c r="AGM18" s="22"/>
      <c r="AGN18" s="99"/>
      <c r="AGO18" s="26"/>
      <c r="AGP18" s="39">
        <f t="shared" si="124"/>
        <v>0</v>
      </c>
      <c r="AGR18" s="278"/>
      <c r="AGS18" s="278"/>
      <c r="AGT18" s="969" t="s">
        <v>339</v>
      </c>
      <c r="AGU18" s="970"/>
      <c r="AGV18" s="970"/>
      <c r="AGW18" s="279">
        <v>107247</v>
      </c>
      <c r="AGY18" s="5"/>
      <c r="AGZ18" s="107"/>
      <c r="AHA18" s="13"/>
      <c r="AHB18" s="60"/>
      <c r="AHC18" s="66"/>
      <c r="AHD18" s="15">
        <f t="shared" si="126"/>
        <v>0</v>
      </c>
      <c r="AHF18" s="5"/>
      <c r="AHG18" s="31"/>
      <c r="AHH18" s="51"/>
      <c r="AHI18" s="1"/>
      <c r="AHJ18" s="14"/>
      <c r="AHK18" s="15">
        <f>AHK17+AHH18-AHJ18</f>
        <v>0</v>
      </c>
      <c r="AHM18" s="708"/>
      <c r="AHN18" s="799"/>
      <c r="AHO18" s="808"/>
      <c r="AHP18" s="816"/>
      <c r="AHQ18" s="658"/>
      <c r="AHR18" s="787">
        <f>AHR17+AHO18-AHQ18</f>
        <v>0</v>
      </c>
      <c r="AHT18" s="5">
        <v>41492</v>
      </c>
      <c r="AHU18" s="101" t="s">
        <v>1772</v>
      </c>
      <c r="AHV18" s="13">
        <v>916.5</v>
      </c>
      <c r="AHW18" s="5">
        <v>41492</v>
      </c>
      <c r="AHX18" s="14">
        <v>916.5</v>
      </c>
      <c r="AHY18" s="15">
        <f t="shared" si="129"/>
        <v>281</v>
      </c>
      <c r="AIA18" s="713"/>
      <c r="AIB18" s="793"/>
      <c r="AIC18" s="818"/>
      <c r="AID18" s="713"/>
      <c r="AIE18" s="808"/>
      <c r="AIF18" s="787">
        <f t="shared" si="130"/>
        <v>0</v>
      </c>
      <c r="AIH18" s="49"/>
      <c r="AII18" s="98"/>
      <c r="AIJ18" s="79"/>
      <c r="AIK18" s="49"/>
      <c r="AIL18" s="51"/>
      <c r="AIM18" s="39">
        <f t="shared" si="131"/>
        <v>6</v>
      </c>
      <c r="AIO18" s="49"/>
      <c r="AIP18" s="98"/>
      <c r="AIQ18" s="79"/>
      <c r="AIR18" s="49"/>
      <c r="AIS18" s="51"/>
      <c r="AIT18" s="39">
        <f t="shared" si="132"/>
        <v>0</v>
      </c>
      <c r="AIV18" s="5"/>
      <c r="AIW18" s="2"/>
      <c r="AIX18" s="13"/>
      <c r="AIY18" s="5"/>
      <c r="AIZ18" s="14"/>
      <c r="AJA18" s="15">
        <f t="shared" si="133"/>
        <v>0</v>
      </c>
      <c r="AJC18" s="439">
        <v>41493</v>
      </c>
      <c r="AJD18" s="2" t="s">
        <v>1783</v>
      </c>
      <c r="AJE18" s="13">
        <v>246.6</v>
      </c>
      <c r="AJF18" s="439">
        <v>41494</v>
      </c>
      <c r="AJG18" s="13">
        <v>246.6</v>
      </c>
      <c r="AJH18" s="15">
        <f t="shared" si="134"/>
        <v>5626.0000000000009</v>
      </c>
      <c r="AJJ18" s="439"/>
      <c r="AJL18" s="13"/>
      <c r="AJM18" s="314"/>
      <c r="AJN18" s="14"/>
      <c r="AJO18" s="15">
        <f t="shared" si="135"/>
        <v>0</v>
      </c>
      <c r="AJQ18" s="314"/>
      <c r="AJR18" s="2"/>
      <c r="AJS18" s="13"/>
      <c r="AJT18" s="439"/>
      <c r="AJU18" s="14"/>
      <c r="AJV18" s="15">
        <f t="shared" si="136"/>
        <v>0</v>
      </c>
      <c r="AJX18" s="5"/>
      <c r="AJY18" s="2"/>
      <c r="AJZ18" s="13"/>
      <c r="AKA18" s="5"/>
      <c r="AKB18" s="14"/>
      <c r="AKC18" s="15">
        <f t="shared" si="137"/>
        <v>0</v>
      </c>
      <c r="AKE18" s="99">
        <v>41512</v>
      </c>
      <c r="AKF18" s="23" t="s">
        <v>2045</v>
      </c>
      <c r="AKG18" s="22">
        <v>2926</v>
      </c>
      <c r="AKH18" s="99">
        <v>41513</v>
      </c>
      <c r="AKI18" s="26">
        <v>2926</v>
      </c>
      <c r="AKJ18" s="39">
        <f t="shared" si="138"/>
        <v>-4260</v>
      </c>
      <c r="AKL18" s="2"/>
      <c r="AKM18" s="2"/>
      <c r="AKN18" s="13"/>
      <c r="AKO18" s="5"/>
      <c r="AKP18" s="14"/>
      <c r="AKQ18" s="15">
        <f t="shared" si="139"/>
        <v>2835.28</v>
      </c>
      <c r="AKS18" s="23"/>
      <c r="AKT18" s="23"/>
      <c r="AKU18" s="22"/>
      <c r="AKV18" s="99"/>
      <c r="AKW18" s="26"/>
      <c r="AKX18" s="39">
        <f t="shared" si="140"/>
        <v>4784</v>
      </c>
      <c r="AKZ18" s="2"/>
      <c r="ALA18" s="2"/>
      <c r="ALB18" s="13"/>
      <c r="ALC18" s="5"/>
      <c r="ALD18" s="14"/>
      <c r="ALE18" s="15">
        <f t="shared" si="141"/>
        <v>0</v>
      </c>
      <c r="ALG18" s="2"/>
      <c r="ALH18" s="2"/>
      <c r="ALI18" s="13"/>
      <c r="ALJ18" s="5"/>
      <c r="ALK18" s="14"/>
      <c r="ALL18" s="15">
        <f t="shared" si="142"/>
        <v>0</v>
      </c>
      <c r="ALN18" s="2"/>
      <c r="ALO18" s="2"/>
      <c r="ALP18" s="13"/>
      <c r="ALQ18" s="5"/>
      <c r="ALR18" s="14"/>
      <c r="ALS18" s="15">
        <f t="shared" si="143"/>
        <v>0</v>
      </c>
      <c r="ALU18" s="315">
        <v>41501</v>
      </c>
      <c r="ALV18" s="23" t="s">
        <v>1567</v>
      </c>
      <c r="ALW18" s="22">
        <v>6178.6</v>
      </c>
      <c r="ALX18" s="339">
        <v>41504</v>
      </c>
      <c r="ALY18" s="26">
        <v>6178.6</v>
      </c>
      <c r="ALZ18" s="15">
        <f t="shared" si="144"/>
        <v>0</v>
      </c>
      <c r="AMB18" s="5">
        <v>41480</v>
      </c>
      <c r="AMC18" s="260" t="s">
        <v>810</v>
      </c>
      <c r="AMD18" s="3">
        <v>1350</v>
      </c>
      <c r="AME18" s="49">
        <v>41493</v>
      </c>
      <c r="AMF18" s="26">
        <v>1350</v>
      </c>
      <c r="AMG18" s="15">
        <f t="shared" si="145"/>
        <v>0</v>
      </c>
      <c r="AMI18" s="99"/>
      <c r="AMJ18" s="23"/>
      <c r="AMK18" s="22"/>
      <c r="AML18" s="178"/>
      <c r="AMM18" s="26"/>
      <c r="AMN18" s="15">
        <f t="shared" si="146"/>
        <v>46308.6</v>
      </c>
      <c r="AMP18" s="99"/>
      <c r="AMQ18" s="23"/>
      <c r="AMR18" s="22"/>
      <c r="AMS18" s="178"/>
      <c r="AMT18" s="26"/>
      <c r="AMU18" s="39">
        <f t="shared" si="147"/>
        <v>0</v>
      </c>
      <c r="AMW18" s="2"/>
      <c r="AMX18" s="2"/>
      <c r="AMY18" s="13"/>
      <c r="AMZ18" s="5"/>
      <c r="ANA18" s="14"/>
      <c r="ANB18" s="15">
        <f t="shared" si="148"/>
        <v>0</v>
      </c>
      <c r="AND18" s="2"/>
      <c r="ANE18" s="2"/>
      <c r="ANF18" s="13"/>
      <c r="ANG18" s="5"/>
      <c r="ANH18" s="14"/>
      <c r="ANI18" s="15">
        <f t="shared" si="149"/>
        <v>0</v>
      </c>
      <c r="ANK18" s="2"/>
      <c r="ANL18" s="2"/>
      <c r="ANM18" s="13"/>
      <c r="ANN18" s="5"/>
      <c r="ANO18" s="14"/>
      <c r="ANP18" s="15">
        <f t="shared" si="150"/>
        <v>38.25</v>
      </c>
      <c r="ANR18" s="2"/>
      <c r="ANS18" s="2"/>
      <c r="ANT18" s="13"/>
      <c r="ANU18" s="5"/>
      <c r="ANV18" s="14"/>
      <c r="ANW18" s="15">
        <f t="shared" si="151"/>
        <v>0</v>
      </c>
      <c r="ANY18" s="2"/>
      <c r="ANZ18" s="2"/>
      <c r="AOA18" s="13"/>
      <c r="AOB18" s="5"/>
      <c r="AOC18" s="14"/>
      <c r="AOD18" s="15">
        <f t="shared" si="152"/>
        <v>0</v>
      </c>
      <c r="AOF18" s="2"/>
      <c r="AOG18" s="2"/>
      <c r="AOH18" s="13"/>
      <c r="AOI18" s="5"/>
      <c r="AOJ18" s="14"/>
      <c r="AOK18" s="15">
        <f t="shared" si="153"/>
        <v>0</v>
      </c>
      <c r="AOM18" s="23"/>
      <c r="AON18" s="23"/>
      <c r="AOO18" s="22"/>
      <c r="AOP18" s="99"/>
      <c r="AOQ18" s="26"/>
      <c r="AOR18" s="39">
        <f t="shared" si="154"/>
        <v>0</v>
      </c>
      <c r="AOT18" s="2"/>
      <c r="AOU18" s="2"/>
      <c r="AOV18" s="13"/>
      <c r="AOW18" s="5"/>
      <c r="AOX18" s="14"/>
      <c r="AOY18" s="15">
        <f t="shared" si="155"/>
        <v>0</v>
      </c>
      <c r="APA18" s="23"/>
      <c r="APB18" s="23"/>
      <c r="APC18" s="22"/>
      <c r="APD18" s="99"/>
      <c r="APE18" s="26"/>
      <c r="APF18" s="39">
        <f t="shared" si="156"/>
        <v>0</v>
      </c>
      <c r="APH18" s="2"/>
      <c r="API18" s="2"/>
      <c r="APJ18" s="13"/>
      <c r="APK18" s="5"/>
      <c r="APL18" s="14"/>
      <c r="APM18" s="15">
        <f t="shared" si="157"/>
        <v>10984.74</v>
      </c>
      <c r="APO18" s="5">
        <v>41506</v>
      </c>
      <c r="APP18" s="33" t="s">
        <v>1610</v>
      </c>
      <c r="APQ18" s="26">
        <v>334</v>
      </c>
      <c r="APR18" s="5">
        <v>41506</v>
      </c>
      <c r="APS18" s="26">
        <v>334</v>
      </c>
      <c r="APT18" s="15">
        <f t="shared" si="158"/>
        <v>1119</v>
      </c>
      <c r="APV18" s="5"/>
      <c r="APW18" s="2"/>
      <c r="APX18" s="13"/>
      <c r="APY18" s="30"/>
      <c r="APZ18" s="72"/>
      <c r="AQA18" s="15">
        <f t="shared" si="159"/>
        <v>7092.9800000000005</v>
      </c>
      <c r="AQC18" s="437"/>
      <c r="AQD18" s="23"/>
      <c r="AQE18" s="22"/>
      <c r="AQF18" s="99"/>
      <c r="AQG18" s="26"/>
      <c r="AQH18" s="15">
        <f t="shared" si="160"/>
        <v>0</v>
      </c>
      <c r="AQJ18" s="710"/>
      <c r="AQK18" s="682"/>
      <c r="AQL18" s="657"/>
      <c r="AQM18" s="708"/>
      <c r="AQN18" s="658"/>
      <c r="AQO18" s="787">
        <f t="shared" si="161"/>
        <v>2249</v>
      </c>
      <c r="AQQ18" s="437"/>
      <c r="AQR18" s="23"/>
      <c r="AQS18" s="22"/>
      <c r="AQT18" s="99"/>
      <c r="AQU18" s="26"/>
      <c r="AQV18" s="39">
        <f t="shared" si="162"/>
        <v>0</v>
      </c>
      <c r="AQX18" s="5"/>
      <c r="AQY18" s="23"/>
      <c r="AQZ18" s="22"/>
      <c r="ARA18" s="5"/>
      <c r="ARB18" s="73"/>
      <c r="ARC18" s="15">
        <f t="shared" si="163"/>
        <v>12300.5</v>
      </c>
      <c r="ARE18" s="2"/>
      <c r="ARF18" s="2"/>
      <c r="ARG18" s="13"/>
      <c r="ARH18" s="5"/>
      <c r="ARI18" s="14"/>
      <c r="ARJ18" s="15">
        <f t="shared" si="164"/>
        <v>108</v>
      </c>
      <c r="ARL18" s="5"/>
      <c r="ARM18" s="107"/>
      <c r="ARN18" s="22"/>
      <c r="ARO18" s="5"/>
      <c r="ARP18" s="14"/>
      <c r="ARQ18" s="15">
        <f t="shared" si="165"/>
        <v>0</v>
      </c>
      <c r="ARS18" s="99"/>
      <c r="ART18" s="98"/>
      <c r="ARU18" s="22"/>
      <c r="ARV18" s="99"/>
      <c r="ARW18" s="26"/>
      <c r="ARX18" s="39">
        <f t="shared" si="166"/>
        <v>2722.5</v>
      </c>
      <c r="ARZ18" s="99"/>
      <c r="ASA18" s="98"/>
      <c r="ASB18" s="22"/>
      <c r="ASC18" s="99"/>
      <c r="ASD18" s="26"/>
      <c r="ASE18" s="39">
        <f t="shared" si="167"/>
        <v>0</v>
      </c>
      <c r="ASG18" s="5"/>
      <c r="ASH18" s="2"/>
      <c r="ASI18" s="13"/>
      <c r="ASJ18" s="5"/>
      <c r="ASK18" s="14"/>
      <c r="ASL18" s="15">
        <f t="shared" si="168"/>
        <v>-1000</v>
      </c>
      <c r="ASN18" s="384"/>
      <c r="ASO18" s="2"/>
      <c r="ASP18" s="13"/>
      <c r="ASQ18" s="5"/>
      <c r="ASR18" s="14"/>
      <c r="ASS18" s="15">
        <f t="shared" si="169"/>
        <v>6938</v>
      </c>
      <c r="ASU18" s="315">
        <v>41515</v>
      </c>
      <c r="ASV18" s="2" t="s">
        <v>2205</v>
      </c>
      <c r="ASW18" s="22">
        <v>815.5</v>
      </c>
      <c r="ASX18" s="433">
        <v>41515</v>
      </c>
      <c r="ASY18" s="14">
        <v>815.5</v>
      </c>
      <c r="ASZ18" s="15">
        <f t="shared" si="170"/>
        <v>0</v>
      </c>
      <c r="ATB18" s="433"/>
      <c r="ATC18" s="2"/>
      <c r="ATD18" s="22"/>
      <c r="ATE18" s="534"/>
      <c r="ATF18" s="14"/>
      <c r="ATG18" s="15">
        <f t="shared" si="171"/>
        <v>0</v>
      </c>
      <c r="ATI18" s="315"/>
      <c r="ATJ18" s="2"/>
      <c r="ATK18" s="22"/>
      <c r="ATL18" s="433"/>
      <c r="ATM18" s="14"/>
      <c r="ATN18" s="15">
        <f t="shared" si="172"/>
        <v>0</v>
      </c>
      <c r="ATP18" s="315"/>
      <c r="ATQ18" s="2"/>
      <c r="ATR18" s="22"/>
      <c r="ATS18" s="433"/>
      <c r="ATT18" s="14"/>
      <c r="ATU18" s="15">
        <f t="shared" si="173"/>
        <v>0</v>
      </c>
      <c r="ATW18" s="315">
        <v>41496</v>
      </c>
      <c r="ATX18" s="2" t="s">
        <v>1840</v>
      </c>
      <c r="ATY18" s="22">
        <v>2309.5</v>
      </c>
      <c r="ATZ18" s="433">
        <v>41499</v>
      </c>
      <c r="AUA18" s="14">
        <v>2309.5</v>
      </c>
      <c r="AUB18" s="15">
        <f t="shared" si="174"/>
        <v>1179.5</v>
      </c>
      <c r="AUD18" s="315"/>
      <c r="AUE18" s="2"/>
      <c r="AUF18" s="22"/>
      <c r="AUG18" s="433"/>
      <c r="AUH18" s="14"/>
      <c r="AUI18" s="15">
        <f t="shared" si="175"/>
        <v>0</v>
      </c>
      <c r="AUK18" s="826"/>
      <c r="AUL18" s="682"/>
      <c r="AUM18" s="657"/>
      <c r="AUN18" s="903"/>
      <c r="AUO18" s="658"/>
      <c r="AUP18" s="787">
        <f t="shared" si="176"/>
        <v>0</v>
      </c>
      <c r="AUR18" s="2"/>
      <c r="AUS18" s="2"/>
      <c r="AUT18" s="297"/>
      <c r="AUU18" s="5"/>
      <c r="AUV18" s="14"/>
      <c r="AUW18" s="15">
        <f t="shared" si="177"/>
        <v>-100</v>
      </c>
      <c r="AUY18" s="5"/>
      <c r="AUZ18" s="2"/>
      <c r="AVA18" s="297"/>
      <c r="AVB18" s="28"/>
      <c r="AVC18" s="14"/>
      <c r="AVD18" s="15">
        <f t="shared" si="178"/>
        <v>1184.5</v>
      </c>
      <c r="AVF18" s="23"/>
      <c r="AVG18" s="23"/>
      <c r="AVH18" s="296"/>
      <c r="AVI18" s="99"/>
      <c r="AVJ18" s="26"/>
      <c r="AVK18" s="39">
        <f t="shared" si="179"/>
        <v>0</v>
      </c>
      <c r="AVM18" s="23"/>
      <c r="AVN18" s="2"/>
      <c r="AVO18" s="297"/>
      <c r="AVP18" s="5"/>
      <c r="AVQ18" s="14"/>
      <c r="AVR18" s="15">
        <f t="shared" si="180"/>
        <v>0</v>
      </c>
      <c r="AVT18" s="23"/>
      <c r="AVU18" s="23"/>
      <c r="AVV18" s="296"/>
      <c r="AVW18" s="99"/>
      <c r="AVX18" s="26"/>
      <c r="AVY18" s="39">
        <f t="shared" si="181"/>
        <v>0</v>
      </c>
      <c r="AWA18" s="2"/>
      <c r="AWB18" s="2"/>
      <c r="AWC18" s="297"/>
      <c r="AWD18" s="241"/>
      <c r="AWE18" s="14"/>
      <c r="AWF18" s="15">
        <f t="shared" si="182"/>
        <v>0</v>
      </c>
      <c r="AWH18" s="2"/>
      <c r="AWI18" s="2"/>
      <c r="AWJ18" s="13"/>
      <c r="AWK18" s="5"/>
      <c r="AWL18" s="14"/>
      <c r="AWM18" s="15">
        <f t="shared" si="183"/>
        <v>0</v>
      </c>
      <c r="AWO18" s="2"/>
      <c r="AWP18" s="2"/>
      <c r="AWQ18" s="13"/>
      <c r="AWR18" s="241"/>
      <c r="AWS18" s="14"/>
      <c r="AWT18" s="15">
        <f t="shared" si="184"/>
        <v>7051.5</v>
      </c>
      <c r="AWV18" s="682"/>
      <c r="AWW18" s="682"/>
      <c r="AWX18" s="842"/>
      <c r="AWY18" s="708"/>
      <c r="AWZ18" s="658"/>
      <c r="AXA18" s="787">
        <f t="shared" si="185"/>
        <v>0</v>
      </c>
      <c r="AXC18" s="2"/>
      <c r="AXD18" s="2"/>
      <c r="AXE18" s="297"/>
      <c r="AXF18" s="5"/>
      <c r="AXG18" s="14"/>
      <c r="AXH18" s="15">
        <f t="shared" si="186"/>
        <v>0</v>
      </c>
    </row>
    <row r="19" spans="1:1308" ht="15" customHeight="1" x14ac:dyDescent="0.25">
      <c r="A19" s="2"/>
      <c r="B19" s="2"/>
      <c r="C19" s="13"/>
      <c r="D19" s="5"/>
      <c r="E19" s="14"/>
      <c r="F19" s="15">
        <f t="shared" si="0"/>
        <v>6630</v>
      </c>
      <c r="H19" s="23"/>
      <c r="I19" s="23"/>
      <c r="J19" s="22"/>
      <c r="K19" s="99"/>
      <c r="L19" s="26"/>
      <c r="M19" s="39">
        <f t="shared" si="1"/>
        <v>2048</v>
      </c>
      <c r="O19" s="23"/>
      <c r="P19" s="23"/>
      <c r="Q19" s="22"/>
      <c r="R19" s="99"/>
      <c r="S19" s="26"/>
      <c r="T19" s="39">
        <f t="shared" si="2"/>
        <v>0</v>
      </c>
      <c r="V19" s="23"/>
      <c r="W19" s="23"/>
      <c r="X19" s="22"/>
      <c r="Y19" s="99"/>
      <c r="Z19" s="26"/>
      <c r="AA19" s="39">
        <f t="shared" si="3"/>
        <v>0</v>
      </c>
      <c r="AC19" s="23"/>
      <c r="AD19" s="23"/>
      <c r="AE19" s="22"/>
      <c r="AF19" s="99"/>
      <c r="AG19" s="26"/>
      <c r="AH19" s="39">
        <f t="shared" si="4"/>
        <v>0</v>
      </c>
      <c r="AJ19" s="23"/>
      <c r="AK19" s="23"/>
      <c r="AL19" s="22"/>
      <c r="AM19" s="99"/>
      <c r="AN19" s="26"/>
      <c r="AO19" s="39">
        <f t="shared" si="5"/>
        <v>0</v>
      </c>
      <c r="AQ19" s="439">
        <v>41517</v>
      </c>
      <c r="AR19" s="2" t="s">
        <v>2243</v>
      </c>
      <c r="AS19" s="13">
        <v>270.5</v>
      </c>
      <c r="AT19" s="5"/>
      <c r="AU19" s="14"/>
      <c r="AV19" s="15">
        <f t="shared" si="6"/>
        <v>7809.5</v>
      </c>
      <c r="AX19" s="5"/>
      <c r="AY19" s="319"/>
      <c r="AZ19" s="13"/>
      <c r="BA19" s="5"/>
      <c r="BB19" s="14"/>
      <c r="BC19" s="15">
        <f t="shared" si="7"/>
        <v>1967</v>
      </c>
      <c r="BE19" s="5"/>
      <c r="BF19" s="2"/>
      <c r="BG19" s="13"/>
      <c r="BH19" s="5"/>
      <c r="BI19" s="14"/>
      <c r="BJ19" s="15">
        <f t="shared" si="8"/>
        <v>0</v>
      </c>
      <c r="BL19" s="5"/>
      <c r="BM19" s="33"/>
      <c r="BN19" s="14"/>
      <c r="BO19" s="259"/>
      <c r="BP19" s="66"/>
      <c r="BQ19" s="15">
        <f t="shared" si="9"/>
        <v>14526.099999999999</v>
      </c>
      <c r="BS19" s="439">
        <v>40075</v>
      </c>
      <c r="BT19" s="2" t="s">
        <v>328</v>
      </c>
      <c r="BU19" s="81"/>
      <c r="BV19" s="5" t="s">
        <v>330</v>
      </c>
      <c r="BW19" s="26"/>
      <c r="BX19" s="15">
        <f t="shared" si="10"/>
        <v>24058.04</v>
      </c>
      <c r="BZ19" s="99"/>
      <c r="CA19" s="23"/>
      <c r="CB19" s="22"/>
      <c r="CC19" s="99"/>
      <c r="CD19" s="26"/>
      <c r="CE19" s="15">
        <f t="shared" si="11"/>
        <v>0</v>
      </c>
      <c r="CG19" s="437"/>
      <c r="CH19" s="216"/>
      <c r="CI19" s="22"/>
      <c r="CJ19" s="99"/>
      <c r="CK19" s="26"/>
      <c r="CL19" s="15">
        <f t="shared" si="12"/>
        <v>7560</v>
      </c>
      <c r="CN19" s="30">
        <v>41501</v>
      </c>
      <c r="CO19" s="2" t="s">
        <v>1936</v>
      </c>
      <c r="CP19" s="13">
        <v>6356</v>
      </c>
      <c r="CQ19" s="655">
        <v>41501</v>
      </c>
      <c r="CR19" s="14">
        <v>6356</v>
      </c>
      <c r="CS19" s="15">
        <f t="shared" si="187"/>
        <v>0</v>
      </c>
      <c r="CU19" s="5"/>
      <c r="CV19" s="2"/>
      <c r="CW19" s="13"/>
      <c r="CX19" s="655"/>
      <c r="CY19" s="14"/>
      <c r="CZ19" s="15">
        <f t="shared" si="14"/>
        <v>110</v>
      </c>
      <c r="DB19" s="5"/>
      <c r="DC19" s="2"/>
      <c r="DD19" s="297"/>
      <c r="DE19" s="5"/>
      <c r="DF19" s="14"/>
      <c r="DG19" s="15">
        <f t="shared" si="195"/>
        <v>411</v>
      </c>
      <c r="DI19" s="5">
        <v>41502</v>
      </c>
      <c r="DJ19" s="2" t="s">
        <v>1470</v>
      </c>
      <c r="DK19" s="13">
        <v>957</v>
      </c>
      <c r="DL19" s="5">
        <v>41502</v>
      </c>
      <c r="DM19" s="14">
        <v>957</v>
      </c>
      <c r="DN19" s="15">
        <f t="shared" si="189"/>
        <v>0</v>
      </c>
      <c r="DP19" s="99"/>
      <c r="DQ19" s="23"/>
      <c r="DR19" s="38"/>
      <c r="DS19" s="49"/>
      <c r="DT19" s="38"/>
      <c r="DU19" s="15">
        <f t="shared" si="190"/>
        <v>4321.5</v>
      </c>
      <c r="DW19" s="758"/>
      <c r="DX19" s="837"/>
      <c r="DY19" s="873"/>
      <c r="DZ19" s="758"/>
      <c r="EA19" s="873"/>
      <c r="EB19" s="868">
        <f t="shared" si="191"/>
        <v>0</v>
      </c>
      <c r="ED19" s="708">
        <v>41511</v>
      </c>
      <c r="EE19" s="682" t="s">
        <v>2038</v>
      </c>
      <c r="EF19" s="791">
        <v>1600</v>
      </c>
      <c r="EG19" s="713">
        <v>41516</v>
      </c>
      <c r="EH19" s="791">
        <v>1600</v>
      </c>
      <c r="EI19" s="787">
        <f t="shared" si="192"/>
        <v>0</v>
      </c>
      <c r="EK19" s="99"/>
      <c r="EL19" s="23"/>
      <c r="EM19" s="38"/>
      <c r="EN19" s="49"/>
      <c r="EO19" s="38"/>
      <c r="EP19" s="15">
        <f t="shared" si="193"/>
        <v>0</v>
      </c>
      <c r="ER19" s="99"/>
      <c r="ES19" s="98"/>
      <c r="ET19" s="38"/>
      <c r="EU19" s="49"/>
      <c r="EV19" s="38"/>
      <c r="EW19" s="15">
        <f t="shared" si="194"/>
        <v>0</v>
      </c>
      <c r="EY19" s="5"/>
      <c r="EZ19" s="31"/>
      <c r="FA19" s="22"/>
      <c r="FB19" s="64"/>
      <c r="FC19" s="302"/>
      <c r="FD19" s="15">
        <f t="shared" si="22"/>
        <v>0</v>
      </c>
      <c r="FF19" s="708"/>
      <c r="FG19" s="799"/>
      <c r="FH19" s="657"/>
      <c r="FI19" s="713"/>
      <c r="FJ19" s="818"/>
      <c r="FK19" s="787">
        <f t="shared" si="23"/>
        <v>0</v>
      </c>
      <c r="FM19" s="5"/>
      <c r="FN19" s="2"/>
      <c r="FO19" s="13"/>
      <c r="FP19" s="5"/>
      <c r="FQ19" s="14"/>
      <c r="FR19" s="15">
        <f t="shared" si="24"/>
        <v>3054</v>
      </c>
      <c r="FT19" s="99"/>
      <c r="FU19" s="23"/>
      <c r="FV19" s="22"/>
      <c r="FW19" s="99"/>
      <c r="FX19" s="26"/>
      <c r="FY19" s="39">
        <f t="shared" si="25"/>
        <v>0</v>
      </c>
      <c r="GA19" s="5"/>
      <c r="GB19" s="2"/>
      <c r="GC19" s="13"/>
      <c r="GD19" s="5"/>
      <c r="GE19" s="14"/>
      <c r="GF19" s="15">
        <f t="shared" si="26"/>
        <v>0</v>
      </c>
      <c r="GH19" s="5"/>
      <c r="GI19" s="2"/>
      <c r="GJ19" s="13"/>
      <c r="GK19" s="5"/>
      <c r="GL19" s="14"/>
      <c r="GM19" s="15">
        <f t="shared" si="27"/>
        <v>0</v>
      </c>
      <c r="GO19" s="2"/>
      <c r="GP19" s="2"/>
      <c r="GQ19" s="13"/>
      <c r="GR19" s="5"/>
      <c r="GS19" s="14"/>
      <c r="GT19" s="15">
        <f t="shared" si="28"/>
        <v>0</v>
      </c>
      <c r="GV19" s="5"/>
      <c r="GW19" s="2"/>
      <c r="GX19" s="13"/>
      <c r="GY19" s="5"/>
      <c r="GZ19" s="14"/>
      <c r="HA19" s="15">
        <f t="shared" si="29"/>
        <v>0</v>
      </c>
      <c r="HC19" s="5"/>
      <c r="HD19" s="2"/>
      <c r="HE19" s="13"/>
      <c r="HF19" s="5"/>
      <c r="HG19" s="72"/>
      <c r="HH19" s="15">
        <f t="shared" si="30"/>
        <v>0</v>
      </c>
      <c r="HJ19" s="2"/>
      <c r="HK19" s="2"/>
      <c r="HL19" s="13"/>
      <c r="HM19" s="5"/>
      <c r="HN19" s="14"/>
      <c r="HO19" s="15">
        <f t="shared" si="31"/>
        <v>5020</v>
      </c>
      <c r="HQ19" s="5"/>
      <c r="HR19" s="2"/>
      <c r="HS19" s="13"/>
      <c r="HT19" s="5"/>
      <c r="HU19" s="14"/>
      <c r="HV19" s="90">
        <f t="shared" si="32"/>
        <v>0</v>
      </c>
      <c r="HX19" s="99"/>
      <c r="HY19" s="23"/>
      <c r="HZ19" s="22"/>
      <c r="IA19" s="99"/>
      <c r="IB19" s="26"/>
      <c r="IC19" s="90">
        <f t="shared" si="33"/>
        <v>855.5</v>
      </c>
      <c r="IE19" s="99"/>
      <c r="IF19" s="62"/>
      <c r="IG19" s="22"/>
      <c r="IH19" s="99"/>
      <c r="II19" s="26"/>
      <c r="IJ19" s="15">
        <f t="shared" si="34"/>
        <v>0</v>
      </c>
      <c r="IL19" s="99"/>
      <c r="IM19" s="98"/>
      <c r="IN19" s="22"/>
      <c r="IO19" s="99"/>
      <c r="IP19" s="26"/>
      <c r="IQ19" s="15">
        <f t="shared" si="35"/>
        <v>0</v>
      </c>
      <c r="IS19" s="99">
        <v>41498</v>
      </c>
      <c r="IT19" s="98" t="s">
        <v>1881</v>
      </c>
      <c r="IU19" s="22">
        <v>4427</v>
      </c>
      <c r="IV19" s="99">
        <v>41499</v>
      </c>
      <c r="IW19" s="26">
        <v>4427</v>
      </c>
      <c r="IX19" s="15">
        <f t="shared" si="36"/>
        <v>17093.599999999999</v>
      </c>
      <c r="IZ19" s="99"/>
      <c r="JA19" s="98"/>
      <c r="JB19" s="22"/>
      <c r="JC19" s="99"/>
      <c r="JD19" s="26"/>
      <c r="JE19" s="15">
        <f t="shared" si="37"/>
        <v>0</v>
      </c>
      <c r="JG19" s="708">
        <v>41510</v>
      </c>
      <c r="JH19" s="793" t="s">
        <v>2025</v>
      </c>
      <c r="JI19" s="657">
        <v>3165.5</v>
      </c>
      <c r="JJ19" s="708">
        <v>41510</v>
      </c>
      <c r="JK19" s="658">
        <v>3165.5</v>
      </c>
      <c r="JL19" s="787">
        <f t="shared" si="38"/>
        <v>-100</v>
      </c>
      <c r="JN19" s="99"/>
      <c r="JO19" s="98"/>
      <c r="JP19" s="22"/>
      <c r="JQ19" s="99"/>
      <c r="JR19" s="26"/>
      <c r="JS19" s="39">
        <f t="shared" si="39"/>
        <v>0</v>
      </c>
      <c r="JU19" s="5"/>
      <c r="JV19" s="107"/>
      <c r="JW19" s="13"/>
      <c r="JX19" s="5"/>
      <c r="JY19" s="14"/>
      <c r="JZ19" s="15">
        <f t="shared" si="40"/>
        <v>0</v>
      </c>
      <c r="KB19" s="99"/>
      <c r="KC19" s="98"/>
      <c r="KD19" s="22"/>
      <c r="KE19" s="99"/>
      <c r="KF19" s="26"/>
      <c r="KG19" s="39">
        <f t="shared" si="41"/>
        <v>0</v>
      </c>
      <c r="KI19" s="99"/>
      <c r="KJ19" s="98"/>
      <c r="KK19" s="22"/>
      <c r="KL19" s="99"/>
      <c r="KM19" s="26"/>
      <c r="KN19" s="39">
        <f t="shared" si="42"/>
        <v>0</v>
      </c>
      <c r="KP19" s="5"/>
      <c r="KQ19" s="107"/>
      <c r="KR19" s="13"/>
      <c r="KS19" s="5"/>
      <c r="KT19" s="14"/>
      <c r="KU19" s="15">
        <f t="shared" si="43"/>
        <v>0</v>
      </c>
      <c r="KW19" s="5"/>
      <c r="KX19" s="107"/>
      <c r="KY19" s="13"/>
      <c r="KZ19" s="5"/>
      <c r="LA19" s="14"/>
      <c r="LB19" s="15">
        <f t="shared" si="44"/>
        <v>0</v>
      </c>
      <c r="LD19" s="28"/>
      <c r="LE19" s="2"/>
      <c r="LF19" s="13"/>
      <c r="LG19" s="5"/>
      <c r="LH19" s="14"/>
      <c r="LI19" s="15">
        <f t="shared" si="45"/>
        <v>1125.5</v>
      </c>
      <c r="LK19" s="314"/>
      <c r="LL19" s="2"/>
      <c r="LM19" s="13"/>
      <c r="LN19" s="5"/>
      <c r="LO19" s="14"/>
      <c r="LP19" s="15">
        <f t="shared" si="46"/>
        <v>0</v>
      </c>
      <c r="LR19" s="315"/>
      <c r="LS19" s="23"/>
      <c r="LT19" s="22"/>
      <c r="LU19" s="99"/>
      <c r="LV19" s="26"/>
      <c r="LW19" s="39">
        <f t="shared" si="47"/>
        <v>0</v>
      </c>
      <c r="LY19" s="526"/>
      <c r="LZ19" s="2"/>
      <c r="MA19" s="13"/>
      <c r="MB19" s="5"/>
      <c r="MC19" s="14"/>
      <c r="MD19" s="15">
        <f t="shared" ref="MD19:MD43" si="196">MD18+MA19-MC19</f>
        <v>22352.5</v>
      </c>
      <c r="MF19" s="5"/>
      <c r="MG19" s="2"/>
      <c r="MH19" s="13"/>
      <c r="MI19" s="5"/>
      <c r="MJ19" s="14"/>
      <c r="MK19" s="39">
        <f t="shared" si="49"/>
        <v>0</v>
      </c>
      <c r="MM19" s="5"/>
      <c r="MN19" s="2"/>
      <c r="MO19" s="13"/>
      <c r="MP19" s="5"/>
      <c r="MQ19" s="14"/>
      <c r="MR19" s="39">
        <f t="shared" si="50"/>
        <v>0</v>
      </c>
      <c r="MT19" s="5"/>
      <c r="MU19" s="2"/>
      <c r="MV19" s="13"/>
      <c r="MW19" s="5"/>
      <c r="MX19" s="14"/>
      <c r="MY19" s="39">
        <f t="shared" si="51"/>
        <v>0</v>
      </c>
      <c r="NA19" s="2"/>
      <c r="NB19" s="2"/>
      <c r="NC19" s="13"/>
      <c r="ND19" s="5"/>
      <c r="NE19" s="14"/>
      <c r="NF19" s="15">
        <f t="shared" si="52"/>
        <v>0</v>
      </c>
      <c r="NH19" s="2"/>
      <c r="NI19" s="2"/>
      <c r="NJ19" s="13"/>
      <c r="NK19" s="5"/>
      <c r="NL19" s="14"/>
      <c r="NM19" s="15">
        <f t="shared" si="53"/>
        <v>0</v>
      </c>
      <c r="NO19" s="2"/>
      <c r="NP19" s="2"/>
      <c r="NQ19" s="13"/>
      <c r="NR19" s="5"/>
      <c r="NS19" s="14"/>
      <c r="NT19" s="15">
        <f t="shared" si="54"/>
        <v>0</v>
      </c>
      <c r="NV19" s="23"/>
      <c r="NW19" s="23"/>
      <c r="NX19" s="22"/>
      <c r="NY19" s="99"/>
      <c r="NZ19" s="26"/>
      <c r="OA19" s="39">
        <f t="shared" si="55"/>
        <v>0</v>
      </c>
      <c r="OC19" s="5">
        <v>41504</v>
      </c>
      <c r="OD19" s="2" t="s">
        <v>1534</v>
      </c>
      <c r="OE19" s="13">
        <v>2960</v>
      </c>
      <c r="OF19" s="572">
        <v>41504</v>
      </c>
      <c r="OG19" s="14">
        <v>2960</v>
      </c>
      <c r="OH19" s="15">
        <f t="shared" si="56"/>
        <v>8140</v>
      </c>
      <c r="OJ19" s="708"/>
      <c r="OK19" s="682"/>
      <c r="OL19" s="657"/>
      <c r="OM19" s="708"/>
      <c r="ON19" s="658"/>
      <c r="OO19" s="787">
        <f t="shared" si="57"/>
        <v>0</v>
      </c>
      <c r="OQ19" s="99"/>
      <c r="OR19" s="23"/>
      <c r="OS19" s="22"/>
      <c r="OT19" s="99"/>
      <c r="OU19" s="26"/>
      <c r="OV19" s="39">
        <f t="shared" si="58"/>
        <v>0</v>
      </c>
      <c r="OX19" s="5">
        <v>41493</v>
      </c>
      <c r="OY19" s="319" t="s">
        <v>1796</v>
      </c>
      <c r="OZ19" s="13">
        <v>570.79999999999995</v>
      </c>
      <c r="PA19" s="5">
        <v>41494</v>
      </c>
      <c r="PB19" s="14">
        <v>570.79999999999995</v>
      </c>
      <c r="PC19" s="15">
        <f t="shared" si="59"/>
        <v>1433.5</v>
      </c>
      <c r="PE19" s="2"/>
      <c r="PF19" s="2"/>
      <c r="PG19" s="13"/>
      <c r="PH19" s="5"/>
      <c r="PI19" s="14"/>
      <c r="PJ19" s="90">
        <f t="shared" si="60"/>
        <v>0</v>
      </c>
      <c r="PL19" s="5"/>
      <c r="PM19" s="2"/>
      <c r="PN19" s="13"/>
      <c r="PO19" s="5"/>
      <c r="PP19" s="14"/>
      <c r="PQ19" s="90">
        <f t="shared" si="61"/>
        <v>0</v>
      </c>
      <c r="PS19" s="2"/>
      <c r="PT19" s="2"/>
      <c r="PU19" s="13"/>
      <c r="PV19" s="241"/>
      <c r="PW19" s="242"/>
      <c r="PX19" s="90">
        <f t="shared" si="62"/>
        <v>0</v>
      </c>
      <c r="PZ19" s="2"/>
      <c r="QA19" s="2"/>
      <c r="QB19" s="13"/>
      <c r="QC19" s="5"/>
      <c r="QD19" s="14"/>
      <c r="QE19" s="90">
        <f t="shared" si="63"/>
        <v>1314</v>
      </c>
      <c r="QG19" s="2"/>
      <c r="QH19" s="2"/>
      <c r="QI19" s="13"/>
      <c r="QJ19" s="5"/>
      <c r="QK19" s="14"/>
      <c r="QL19" s="15">
        <f t="shared" si="64"/>
        <v>2721.6</v>
      </c>
      <c r="QN19" s="2"/>
      <c r="QO19" s="101"/>
      <c r="QP19" s="13"/>
      <c r="QQ19" s="5"/>
      <c r="QR19" s="14"/>
      <c r="QS19" s="15">
        <f t="shared" si="65"/>
        <v>1432</v>
      </c>
      <c r="QU19" s="2"/>
      <c r="QV19" s="101"/>
      <c r="QW19" s="13"/>
      <c r="QX19" s="5"/>
      <c r="QY19" s="14"/>
      <c r="QZ19" s="15">
        <f t="shared" si="66"/>
        <v>0</v>
      </c>
      <c r="RB19" s="682"/>
      <c r="RC19" s="809"/>
      <c r="RD19" s="657"/>
      <c r="RE19" s="708"/>
      <c r="RF19" s="658"/>
      <c r="RG19" s="787">
        <f t="shared" si="67"/>
        <v>0</v>
      </c>
      <c r="RI19" s="2"/>
      <c r="RJ19" s="2"/>
      <c r="RK19" s="13"/>
      <c r="RL19" s="5"/>
      <c r="RM19" s="14"/>
      <c r="RN19" s="15">
        <f t="shared" si="68"/>
        <v>0</v>
      </c>
      <c r="RP19" s="2"/>
      <c r="RQ19" s="2"/>
      <c r="RR19" s="13"/>
      <c r="RS19" s="5"/>
      <c r="RT19" s="14"/>
      <c r="RU19" s="15">
        <f t="shared" si="69"/>
        <v>1278</v>
      </c>
      <c r="RW19" s="23"/>
      <c r="RX19" s="23"/>
      <c r="RY19" s="22"/>
      <c r="RZ19" s="99"/>
      <c r="SA19" s="26"/>
      <c r="SB19" s="39">
        <f t="shared" si="70"/>
        <v>0</v>
      </c>
      <c r="SD19" s="23"/>
      <c r="SE19" s="2"/>
      <c r="SF19" s="13"/>
      <c r="SG19" s="5"/>
      <c r="SH19" s="14"/>
      <c r="SI19" s="15">
        <f t="shared" si="71"/>
        <v>0</v>
      </c>
      <c r="SK19" s="23"/>
      <c r="SL19" s="23"/>
      <c r="SM19" s="22"/>
      <c r="SN19" s="99"/>
      <c r="SO19" s="26"/>
      <c r="SP19" s="39">
        <f t="shared" si="72"/>
        <v>0</v>
      </c>
      <c r="SR19" s="2"/>
      <c r="SS19" s="2"/>
      <c r="ST19" s="13"/>
      <c r="SU19" s="5"/>
      <c r="SV19" s="14"/>
      <c r="SW19" s="15">
        <f t="shared" si="73"/>
        <v>0</v>
      </c>
      <c r="SY19" s="314">
        <v>41502</v>
      </c>
      <c r="SZ19" s="2" t="s">
        <v>1483</v>
      </c>
      <c r="TA19" s="13">
        <v>859.5</v>
      </c>
      <c r="TB19" s="314">
        <v>41502</v>
      </c>
      <c r="TC19" s="14">
        <v>859.5</v>
      </c>
      <c r="TD19" s="15">
        <f t="shared" si="74"/>
        <v>112.5</v>
      </c>
      <c r="TF19" s="315"/>
      <c r="TG19" s="23"/>
      <c r="TH19" s="22"/>
      <c r="TI19" s="315"/>
      <c r="TJ19" s="26"/>
      <c r="TK19" s="39">
        <f t="shared" si="75"/>
        <v>11657</v>
      </c>
      <c r="TM19" s="826"/>
      <c r="TN19" s="682"/>
      <c r="TO19" s="657"/>
      <c r="TP19" s="826"/>
      <c r="TQ19" s="658"/>
      <c r="TR19" s="787">
        <f t="shared" si="76"/>
        <v>0</v>
      </c>
      <c r="TT19" s="315"/>
      <c r="TU19" s="23"/>
      <c r="TV19" s="22"/>
      <c r="TW19" s="315"/>
      <c r="TX19" s="26"/>
      <c r="TY19" s="39">
        <f t="shared" si="77"/>
        <v>0</v>
      </c>
      <c r="UA19" s="315"/>
      <c r="UB19" s="23"/>
      <c r="UC19" s="22"/>
      <c r="UD19" s="315"/>
      <c r="UE19" s="26"/>
      <c r="UF19" s="39">
        <f t="shared" si="78"/>
        <v>0</v>
      </c>
      <c r="UH19" s="437"/>
      <c r="UI19" s="68"/>
      <c r="UJ19" s="26"/>
      <c r="UK19" s="64"/>
      <c r="UL19" s="51"/>
      <c r="UM19" s="15">
        <f t="shared" si="79"/>
        <v>0</v>
      </c>
      <c r="UO19" s="5"/>
      <c r="UP19" s="68"/>
      <c r="UQ19" s="26"/>
      <c r="UR19" s="64"/>
      <c r="US19" s="51"/>
      <c r="UT19" s="15">
        <f t="shared" si="80"/>
        <v>1712</v>
      </c>
      <c r="UV19" s="5"/>
      <c r="UW19" s="2"/>
      <c r="UX19" s="13"/>
      <c r="UY19" s="5"/>
      <c r="UZ19" s="14"/>
      <c r="VA19" s="15">
        <f t="shared" si="81"/>
        <v>8879</v>
      </c>
      <c r="VC19" s="5"/>
      <c r="VD19" s="2"/>
      <c r="VE19" s="13"/>
      <c r="VF19" s="5"/>
      <c r="VG19" s="14"/>
      <c r="VH19" s="15">
        <f t="shared" si="82"/>
        <v>0</v>
      </c>
      <c r="VJ19" s="99"/>
      <c r="VK19" s="23"/>
      <c r="VL19" s="22"/>
      <c r="VM19" s="99"/>
      <c r="VN19" s="26"/>
      <c r="VO19" s="39">
        <f t="shared" si="83"/>
        <v>0</v>
      </c>
      <c r="VQ19" s="708"/>
      <c r="VR19" s="682"/>
      <c r="VS19" s="657"/>
      <c r="VT19" s="708"/>
      <c r="VU19" s="658"/>
      <c r="VV19" s="787">
        <f t="shared" si="84"/>
        <v>0</v>
      </c>
      <c r="VX19" s="99"/>
      <c r="VY19" s="272"/>
      <c r="VZ19" s="26"/>
      <c r="WA19" s="99"/>
      <c r="WB19" s="26"/>
      <c r="WC19" s="15">
        <f t="shared" si="85"/>
        <v>0</v>
      </c>
      <c r="WE19" s="99"/>
      <c r="WF19" s="272"/>
      <c r="WG19" s="26"/>
      <c r="WH19" s="99"/>
      <c r="WI19" s="26"/>
      <c r="WJ19" s="39">
        <f t="shared" si="86"/>
        <v>3633</v>
      </c>
      <c r="WL19" s="99"/>
      <c r="WM19" s="272"/>
      <c r="WN19" s="26"/>
      <c r="WO19" s="99"/>
      <c r="WP19" s="26"/>
      <c r="WQ19" s="15">
        <f t="shared" si="87"/>
        <v>0</v>
      </c>
      <c r="WS19" s="5"/>
      <c r="WT19" s="101"/>
      <c r="WU19" s="13"/>
      <c r="WV19" s="5"/>
      <c r="WW19" s="72"/>
      <c r="WX19" s="15">
        <f t="shared" si="88"/>
        <v>2227</v>
      </c>
      <c r="XB19" s="192"/>
      <c r="XC19" s="629"/>
      <c r="XD19" s="192"/>
      <c r="XE19" s="39">
        <f t="shared" si="89"/>
        <v>22956.84</v>
      </c>
      <c r="XG19" s="5"/>
      <c r="XH19" s="2"/>
      <c r="XI19" s="13"/>
      <c r="XJ19" s="5"/>
      <c r="XK19" s="14"/>
      <c r="XL19" s="15">
        <f t="shared" si="90"/>
        <v>3092.5</v>
      </c>
      <c r="XN19" s="439"/>
      <c r="XO19" s="101"/>
      <c r="XP19" s="13"/>
      <c r="XQ19" s="99"/>
      <c r="XR19" s="14"/>
      <c r="XS19" s="15">
        <f t="shared" si="91"/>
        <v>0</v>
      </c>
      <c r="XU19" s="437"/>
      <c r="XV19" s="216"/>
      <c r="XW19" s="22"/>
      <c r="XX19" s="99"/>
      <c r="XY19" s="26"/>
      <c r="XZ19" s="39">
        <f t="shared" si="92"/>
        <v>0</v>
      </c>
      <c r="YB19" s="314"/>
      <c r="YC19" s="107"/>
      <c r="YD19" s="13"/>
      <c r="YE19" s="5"/>
      <c r="YF19" s="14"/>
      <c r="YG19" s="15">
        <f t="shared" si="93"/>
        <v>3973</v>
      </c>
      <c r="YI19" s="826"/>
      <c r="YJ19" s="793"/>
      <c r="YK19" s="657"/>
      <c r="YL19" s="708"/>
      <c r="YM19" s="658"/>
      <c r="YN19" s="787">
        <f t="shared" ref="YN19:YN27" si="197">YN18+YK19-YM19</f>
        <v>1928</v>
      </c>
      <c r="YP19" s="2"/>
      <c r="YQ19" s="2"/>
      <c r="YR19" s="13"/>
      <c r="YS19" s="5"/>
      <c r="YT19" s="14"/>
      <c r="YU19" s="15">
        <f t="shared" si="95"/>
        <v>0</v>
      </c>
      <c r="YW19" s="2"/>
      <c r="YX19" s="2"/>
      <c r="YY19" s="13"/>
      <c r="YZ19" s="5"/>
      <c r="ZA19" s="14"/>
      <c r="ZB19" s="15">
        <f t="shared" si="96"/>
        <v>0</v>
      </c>
      <c r="ZD19" s="2"/>
      <c r="ZE19" s="2"/>
      <c r="ZF19" s="13"/>
      <c r="ZG19" s="5"/>
      <c r="ZH19" s="14"/>
      <c r="ZI19" s="15">
        <f t="shared" si="97"/>
        <v>767</v>
      </c>
      <c r="ZK19" s="2"/>
      <c r="ZL19" s="2"/>
      <c r="ZM19" s="13"/>
      <c r="ZN19" s="5"/>
      <c r="ZO19" s="14"/>
      <c r="ZP19" s="15">
        <f t="shared" si="98"/>
        <v>0</v>
      </c>
      <c r="ZR19" s="23"/>
      <c r="ZS19" s="23"/>
      <c r="ZT19" s="22"/>
      <c r="ZU19" s="99"/>
      <c r="ZV19" s="26"/>
      <c r="ZW19" s="39">
        <f t="shared" si="99"/>
        <v>0</v>
      </c>
      <c r="ZY19" s="682"/>
      <c r="ZZ19" s="682"/>
      <c r="AAA19" s="657"/>
      <c r="AAB19" s="708"/>
      <c r="AAC19" s="658"/>
      <c r="AAD19" s="787">
        <f t="shared" si="100"/>
        <v>0</v>
      </c>
      <c r="AAF19" s="2"/>
      <c r="AAG19" s="2"/>
      <c r="AAH19" s="13"/>
      <c r="AAI19" s="5"/>
      <c r="AAJ19" s="14"/>
      <c r="AAK19" s="15">
        <f t="shared" si="101"/>
        <v>0</v>
      </c>
      <c r="AAM19" s="5">
        <v>41496</v>
      </c>
      <c r="AAN19" s="2" t="s">
        <v>1850</v>
      </c>
      <c r="AAO19" s="22">
        <v>90</v>
      </c>
      <c r="AAP19" s="5">
        <v>41496</v>
      </c>
      <c r="AAQ19" s="14">
        <v>90</v>
      </c>
      <c r="AAR19" s="15">
        <f t="shared" si="102"/>
        <v>0</v>
      </c>
      <c r="AAT19" s="314"/>
      <c r="AAU19" s="31"/>
      <c r="AAV19" s="26"/>
      <c r="AAW19" s="437"/>
      <c r="AAX19" s="38"/>
      <c r="AAY19" s="39">
        <f t="shared" si="103"/>
        <v>0</v>
      </c>
      <c r="ABA19" s="315"/>
      <c r="ABB19" s="31"/>
      <c r="ABC19" s="26"/>
      <c r="ABE19" s="38"/>
      <c r="ABF19" s="39">
        <f t="shared" si="104"/>
        <v>0</v>
      </c>
      <c r="ABH19" s="5">
        <v>41504</v>
      </c>
      <c r="ABI19" s="2" t="s">
        <v>1544</v>
      </c>
      <c r="ABJ19" s="13">
        <v>1160</v>
      </c>
      <c r="ABK19" s="5">
        <v>41504</v>
      </c>
      <c r="ABL19" s="14">
        <v>1160</v>
      </c>
      <c r="ABM19" s="15">
        <f t="shared" si="105"/>
        <v>30</v>
      </c>
      <c r="ABO19" s="5"/>
      <c r="ABP19" s="33"/>
      <c r="ABQ19" s="14"/>
      <c r="ABR19" s="5"/>
      <c r="ABS19" s="14"/>
      <c r="ABT19" s="15">
        <f t="shared" si="106"/>
        <v>0</v>
      </c>
      <c r="ABV19" s="5"/>
      <c r="ABW19" s="2"/>
      <c r="ABX19" s="13"/>
      <c r="ABY19" s="5"/>
      <c r="ABZ19" s="14"/>
      <c r="ACA19" s="15">
        <f t="shared" si="107"/>
        <v>29514</v>
      </c>
      <c r="ACC19" s="2"/>
      <c r="ACD19" s="2"/>
      <c r="ACE19" s="13"/>
      <c r="ACF19" s="5"/>
      <c r="ACG19" s="14"/>
      <c r="ACH19" s="15">
        <f t="shared" si="108"/>
        <v>0</v>
      </c>
      <c r="ACJ19" s="99"/>
      <c r="ACK19" s="68"/>
      <c r="ACL19" s="26"/>
      <c r="ACM19" s="709"/>
      <c r="ACN19" s="26"/>
      <c r="ACO19" s="15">
        <f t="shared" si="109"/>
        <v>160</v>
      </c>
      <c r="ACQ19" s="99"/>
      <c r="ACR19" s="68"/>
      <c r="ACS19" s="26"/>
      <c r="ACT19" s="709"/>
      <c r="ACU19" s="26"/>
      <c r="ACV19" s="15">
        <f t="shared" si="110"/>
        <v>0</v>
      </c>
      <c r="ACX19" s="99"/>
      <c r="ACY19" s="31"/>
      <c r="ACZ19" s="26"/>
      <c r="ADA19" s="259"/>
      <c r="ADB19" s="65"/>
      <c r="ADC19" s="15">
        <f t="shared" si="111"/>
        <v>0</v>
      </c>
      <c r="ADE19" s="99"/>
      <c r="ADF19" s="31"/>
      <c r="ADG19" s="26"/>
      <c r="ADH19" s="259"/>
      <c r="ADI19" s="65"/>
      <c r="ADJ19" s="15">
        <f t="shared" si="112"/>
        <v>0</v>
      </c>
      <c r="ADL19" s="438"/>
      <c r="ADM19" s="31"/>
      <c r="ADN19" s="26"/>
      <c r="ADO19" s="259"/>
      <c r="ADP19" s="65"/>
      <c r="ADQ19" s="15">
        <f t="shared" si="113"/>
        <v>7013</v>
      </c>
      <c r="ADS19" s="99"/>
      <c r="ADT19" s="68"/>
      <c r="ADU19" s="26"/>
      <c r="ADV19" s="49"/>
      <c r="ADW19" s="26"/>
      <c r="ADX19" s="15">
        <f t="shared" si="114"/>
        <v>0</v>
      </c>
      <c r="ADZ19" s="99"/>
      <c r="AEA19" s="68"/>
      <c r="AEB19" s="26"/>
      <c r="AEC19" s="49"/>
      <c r="AED19" s="26"/>
      <c r="AEE19" s="15">
        <f t="shared" si="115"/>
        <v>0</v>
      </c>
      <c r="AEG19" s="315">
        <v>41500</v>
      </c>
      <c r="AEH19" s="68" t="s">
        <v>1934</v>
      </c>
      <c r="AEI19" s="26">
        <v>640</v>
      </c>
      <c r="AEJ19" s="315">
        <v>41500</v>
      </c>
      <c r="AEK19" s="26">
        <v>640</v>
      </c>
      <c r="AEL19" s="15">
        <f t="shared" si="116"/>
        <v>102</v>
      </c>
      <c r="AEN19" s="315"/>
      <c r="AEO19" s="68"/>
      <c r="AEP19" s="26"/>
      <c r="AEQ19" s="315"/>
      <c r="AER19" s="26"/>
      <c r="AES19" s="39">
        <f t="shared" si="117"/>
        <v>0</v>
      </c>
      <c r="AEU19" s="99"/>
      <c r="AEV19" s="68"/>
      <c r="AEW19" s="26"/>
      <c r="AEX19" s="49"/>
      <c r="AEY19" s="26"/>
      <c r="AEZ19" s="15">
        <f t="shared" si="118"/>
        <v>0</v>
      </c>
      <c r="AFB19" s="23"/>
      <c r="AFC19" s="23"/>
      <c r="AFD19" s="971"/>
      <c r="AFE19" s="972"/>
      <c r="AFF19" s="972"/>
      <c r="AFG19" s="39">
        <f t="shared" si="119"/>
        <v>0</v>
      </c>
      <c r="AFK19" s="954"/>
      <c r="AFL19" s="955"/>
      <c r="AFM19" s="955"/>
      <c r="AFN19" s="39">
        <f t="shared" si="120"/>
        <v>0</v>
      </c>
      <c r="AFP19" s="2"/>
      <c r="AFQ19" s="2"/>
      <c r="AFR19" s="13"/>
      <c r="AFS19" s="5"/>
      <c r="AFT19" s="14"/>
      <c r="AFU19" s="15">
        <f t="shared" si="121"/>
        <v>0</v>
      </c>
      <c r="AFW19" s="2"/>
      <c r="AFX19" s="2"/>
      <c r="AFY19" s="13"/>
      <c r="AFZ19" s="5"/>
      <c r="AGA19" s="14"/>
      <c r="AGB19" s="15">
        <f t="shared" si="122"/>
        <v>0</v>
      </c>
      <c r="AGD19" s="2"/>
      <c r="AGE19" s="2"/>
      <c r="AGF19" s="13"/>
      <c r="AGG19" s="5"/>
      <c r="AGH19" s="14"/>
      <c r="AGI19" s="15">
        <f t="shared" si="123"/>
        <v>0</v>
      </c>
      <c r="AGK19" s="23"/>
      <c r="AGL19" s="23"/>
      <c r="AGM19" s="22"/>
      <c r="AGN19" s="99"/>
      <c r="AGO19" s="26"/>
      <c r="AGP19" s="39">
        <f t="shared" si="124"/>
        <v>0</v>
      </c>
      <c r="AGR19" s="278"/>
      <c r="AGS19" s="278"/>
      <c r="AGT19" s="969"/>
      <c r="AGU19" s="970"/>
      <c r="AGV19" s="970"/>
      <c r="AGW19" s="279"/>
      <c r="AGY19" s="5"/>
      <c r="AGZ19" s="107"/>
      <c r="AHA19" s="13"/>
      <c r="AHB19" s="5"/>
      <c r="AHC19" s="14"/>
      <c r="AHD19" s="15">
        <f t="shared" si="126"/>
        <v>0</v>
      </c>
      <c r="AHF19" s="2"/>
      <c r="AHG19" s="2"/>
      <c r="AHH19" s="13"/>
      <c r="AHI19" s="5"/>
      <c r="AHJ19" s="14"/>
      <c r="AHK19" s="15">
        <f t="shared" ref="AHK19:AHK41" si="198">AHK18+AHH19-AHJ19</f>
        <v>0</v>
      </c>
      <c r="AHM19" s="682"/>
      <c r="AHN19" s="682"/>
      <c r="AHO19" s="657"/>
      <c r="AHP19" s="708"/>
      <c r="AHQ19" s="658"/>
      <c r="AHR19" s="787">
        <f t="shared" ref="AHR19:AHR41" si="199">AHR18+AHO19-AHQ19</f>
        <v>0</v>
      </c>
      <c r="AHT19" s="5">
        <v>41492</v>
      </c>
      <c r="AHU19" s="101" t="s">
        <v>1773</v>
      </c>
      <c r="AHV19" s="13">
        <v>506.5</v>
      </c>
      <c r="AHW19" s="5">
        <v>41492</v>
      </c>
      <c r="AHX19" s="14">
        <v>506.5</v>
      </c>
      <c r="AHY19" s="15">
        <f t="shared" si="129"/>
        <v>281</v>
      </c>
      <c r="AIA19" s="713"/>
      <c r="AIB19" s="793"/>
      <c r="AIC19" s="818"/>
      <c r="AID19" s="713"/>
      <c r="AIE19" s="808"/>
      <c r="AIF19" s="787">
        <f t="shared" si="130"/>
        <v>0</v>
      </c>
      <c r="AIH19" s="49"/>
      <c r="AII19" s="98"/>
      <c r="AIJ19" s="79"/>
      <c r="AIK19" s="49"/>
      <c r="AIL19" s="51"/>
      <c r="AIM19" s="39">
        <f t="shared" si="131"/>
        <v>6</v>
      </c>
      <c r="AIO19" s="49"/>
      <c r="AIP19" s="98"/>
      <c r="AIQ19" s="79"/>
      <c r="AIR19" s="49"/>
      <c r="AIS19" s="51"/>
      <c r="AIT19" s="39">
        <f t="shared" si="132"/>
        <v>0</v>
      </c>
      <c r="AIV19" s="5"/>
      <c r="AIW19" s="2"/>
      <c r="AIX19" s="13"/>
      <c r="AIY19" s="5"/>
      <c r="AIZ19" s="14"/>
      <c r="AJA19" s="15">
        <f t="shared" si="133"/>
        <v>0</v>
      </c>
      <c r="AJC19" s="439">
        <v>41494</v>
      </c>
      <c r="AJD19" s="2" t="s">
        <v>1801</v>
      </c>
      <c r="AJE19" s="13">
        <v>3213</v>
      </c>
      <c r="AJF19" s="439">
        <v>41494</v>
      </c>
      <c r="AJG19" s="13">
        <v>3213</v>
      </c>
      <c r="AJH19" s="15">
        <f t="shared" si="134"/>
        <v>5626</v>
      </c>
      <c r="AJJ19" s="439"/>
      <c r="AJL19" s="13"/>
      <c r="AJM19" s="314"/>
      <c r="AJN19" s="72"/>
      <c r="AJO19" s="15">
        <f t="shared" si="135"/>
        <v>0</v>
      </c>
      <c r="AJQ19" s="314"/>
      <c r="AJR19" s="2"/>
      <c r="AJS19" s="13"/>
      <c r="AJT19" s="439"/>
      <c r="AJU19" s="14"/>
      <c r="AJV19" s="15">
        <f t="shared" si="136"/>
        <v>0</v>
      </c>
      <c r="AJX19" s="5"/>
      <c r="AJY19" s="2"/>
      <c r="AJZ19" s="13"/>
      <c r="AKA19" s="5"/>
      <c r="AKB19" s="14"/>
      <c r="AKC19" s="15">
        <f t="shared" si="137"/>
        <v>0</v>
      </c>
      <c r="AKE19" s="99">
        <v>41513</v>
      </c>
      <c r="AKF19" s="23" t="s">
        <v>2068</v>
      </c>
      <c r="AKG19" s="22">
        <v>3942</v>
      </c>
      <c r="AKH19" s="99">
        <v>41513</v>
      </c>
      <c r="AKI19" s="26">
        <v>3942</v>
      </c>
      <c r="AKJ19" s="39">
        <f t="shared" si="138"/>
        <v>-4260</v>
      </c>
      <c r="AKL19" s="2"/>
      <c r="AKM19" s="2"/>
      <c r="AKN19" s="13"/>
      <c r="AKO19" s="5"/>
      <c r="AKP19" s="14"/>
      <c r="AKQ19" s="15">
        <f t="shared" si="139"/>
        <v>2835.28</v>
      </c>
      <c r="AKS19" s="23"/>
      <c r="AKT19" s="23"/>
      <c r="AKU19" s="22"/>
      <c r="AKV19" s="99"/>
      <c r="AKW19" s="26"/>
      <c r="AKX19" s="39">
        <f t="shared" si="140"/>
        <v>4784</v>
      </c>
      <c r="AKZ19" s="2"/>
      <c r="ALA19" s="2"/>
      <c r="ALB19" s="13"/>
      <c r="ALC19" s="5"/>
      <c r="ALD19" s="14"/>
      <c r="ALE19" s="15">
        <f t="shared" si="141"/>
        <v>0</v>
      </c>
      <c r="ALG19" s="2"/>
      <c r="ALH19" s="2"/>
      <c r="ALI19" s="13"/>
      <c r="ALJ19" s="5"/>
      <c r="ALK19" s="14"/>
      <c r="ALL19" s="15">
        <f t="shared" si="142"/>
        <v>0</v>
      </c>
      <c r="ALN19" s="2"/>
      <c r="ALO19" s="2"/>
      <c r="ALP19" s="13"/>
      <c r="ALQ19" s="5"/>
      <c r="ALR19" s="14"/>
      <c r="ALS19" s="15">
        <f t="shared" si="143"/>
        <v>0</v>
      </c>
      <c r="ALU19" s="315">
        <v>41501</v>
      </c>
      <c r="ALV19" s="23" t="s">
        <v>1569</v>
      </c>
      <c r="ALW19" s="92">
        <v>5292</v>
      </c>
      <c r="ALX19" s="315">
        <v>41504</v>
      </c>
      <c r="ALY19" s="26">
        <v>5292</v>
      </c>
      <c r="ALZ19" s="15">
        <f t="shared" si="144"/>
        <v>0</v>
      </c>
      <c r="AMB19" s="5">
        <v>41481</v>
      </c>
      <c r="AMC19" s="260" t="s">
        <v>816</v>
      </c>
      <c r="AMD19" s="3">
        <v>2700</v>
      </c>
      <c r="AME19" s="49">
        <v>41493</v>
      </c>
      <c r="AMF19" s="26">
        <v>2700</v>
      </c>
      <c r="AMG19" s="15">
        <f t="shared" si="145"/>
        <v>0</v>
      </c>
      <c r="AMI19" s="99"/>
      <c r="AMJ19" s="23"/>
      <c r="AMK19" s="22"/>
      <c r="AML19" s="178"/>
      <c r="AMM19" s="26"/>
      <c r="AMN19" s="15">
        <f t="shared" si="146"/>
        <v>46308.6</v>
      </c>
      <c r="AMP19" s="99"/>
      <c r="AMQ19" s="23"/>
      <c r="AMR19" s="22"/>
      <c r="AMS19" s="178"/>
      <c r="AMT19" s="26"/>
      <c r="AMU19" s="39">
        <f t="shared" si="147"/>
        <v>0</v>
      </c>
      <c r="AMW19" s="2"/>
      <c r="AMX19" s="2"/>
      <c r="AMY19" s="13"/>
      <c r="AMZ19" s="5"/>
      <c r="ANA19" s="14"/>
      <c r="ANB19" s="15">
        <f t="shared" si="148"/>
        <v>0</v>
      </c>
      <c r="AND19" s="2"/>
      <c r="ANE19" s="2"/>
      <c r="ANF19" s="13"/>
      <c r="ANG19" s="5"/>
      <c r="ANH19" s="14"/>
      <c r="ANI19" s="15">
        <f t="shared" si="149"/>
        <v>0</v>
      </c>
      <c r="ANK19" s="2"/>
      <c r="ANL19" s="2"/>
      <c r="ANM19" s="13"/>
      <c r="ANN19" s="5"/>
      <c r="ANO19" s="14"/>
      <c r="ANP19" s="15">
        <f t="shared" si="150"/>
        <v>38.25</v>
      </c>
      <c r="ANR19" s="2"/>
      <c r="ANS19" s="2"/>
      <c r="ANT19" s="13"/>
      <c r="ANU19" s="5"/>
      <c r="ANV19" s="14"/>
      <c r="ANW19" s="15">
        <f t="shared" si="151"/>
        <v>0</v>
      </c>
      <c r="ANY19" s="2"/>
      <c r="ANZ19" s="2"/>
      <c r="AOA19" s="13"/>
      <c r="AOB19" s="5"/>
      <c r="AOC19" s="14"/>
      <c r="AOD19" s="15">
        <f t="shared" si="152"/>
        <v>0</v>
      </c>
      <c r="AOF19" s="2"/>
      <c r="AOG19" s="2"/>
      <c r="AOH19" s="13"/>
      <c r="AOI19" s="5"/>
      <c r="AOJ19" s="14"/>
      <c r="AOK19" s="15">
        <f t="shared" si="153"/>
        <v>0</v>
      </c>
      <c r="AOM19" s="23"/>
      <c r="AON19" s="23"/>
      <c r="AOO19" s="22"/>
      <c r="AOP19" s="99"/>
      <c r="AOQ19" s="26"/>
      <c r="AOR19" s="39">
        <f t="shared" si="154"/>
        <v>0</v>
      </c>
      <c r="AOT19" s="2"/>
      <c r="AOU19" s="2"/>
      <c r="AOV19" s="13"/>
      <c r="AOW19" s="5"/>
      <c r="AOX19" s="14"/>
      <c r="AOY19" s="15">
        <f t="shared" si="155"/>
        <v>0</v>
      </c>
      <c r="APA19" s="23"/>
      <c r="APB19" s="23"/>
      <c r="APC19" s="22"/>
      <c r="APD19" s="99"/>
      <c r="APE19" s="26"/>
      <c r="APF19" s="39">
        <f t="shared" si="156"/>
        <v>0</v>
      </c>
      <c r="APH19" s="2"/>
      <c r="API19" s="2"/>
      <c r="APJ19" s="13"/>
      <c r="APK19" s="5"/>
      <c r="APL19" s="14"/>
      <c r="APM19" s="15">
        <f t="shared" si="157"/>
        <v>10984.74</v>
      </c>
      <c r="APO19" s="5">
        <v>41507</v>
      </c>
      <c r="APP19" s="33" t="s">
        <v>1639</v>
      </c>
      <c r="APQ19" s="14">
        <v>871.68</v>
      </c>
      <c r="APR19" s="5">
        <v>41507</v>
      </c>
      <c r="APS19" s="26">
        <v>871.68</v>
      </c>
      <c r="APT19" s="15">
        <f t="shared" si="158"/>
        <v>1119</v>
      </c>
      <c r="APV19" s="5"/>
      <c r="APW19" s="2"/>
      <c r="APX19" s="13"/>
      <c r="APY19" s="30"/>
      <c r="APZ19" s="72"/>
      <c r="AQA19" s="15">
        <f t="shared" si="159"/>
        <v>7092.9800000000005</v>
      </c>
      <c r="AQC19" s="437"/>
      <c r="AQD19" s="23"/>
      <c r="AQE19" s="26"/>
      <c r="AQF19" s="99"/>
      <c r="AQG19" s="26"/>
      <c r="AQH19" s="15">
        <f t="shared" si="160"/>
        <v>0</v>
      </c>
      <c r="AQJ19" s="710"/>
      <c r="AQK19" s="682"/>
      <c r="AQL19" s="658"/>
      <c r="AQM19" s="708"/>
      <c r="AQN19" s="658"/>
      <c r="AQO19" s="787">
        <f t="shared" si="161"/>
        <v>2249</v>
      </c>
      <c r="AQQ19" s="437"/>
      <c r="AQR19" s="23"/>
      <c r="AQS19" s="26"/>
      <c r="AQT19" s="99"/>
      <c r="AQU19" s="26"/>
      <c r="AQV19" s="39">
        <f t="shared" si="162"/>
        <v>0</v>
      </c>
      <c r="AQX19" s="5"/>
      <c r="AQY19" s="2"/>
      <c r="AQZ19" s="22"/>
      <c r="ARA19" s="5"/>
      <c r="ARB19" s="73"/>
      <c r="ARC19" s="15">
        <f t="shared" si="163"/>
        <v>12300.5</v>
      </c>
      <c r="ARE19" s="2"/>
      <c r="ARF19" s="2"/>
      <c r="ARG19" s="13"/>
      <c r="ARH19" s="5"/>
      <c r="ARI19" s="14"/>
      <c r="ARJ19" s="15">
        <f t="shared" si="164"/>
        <v>108</v>
      </c>
      <c r="ARL19" s="5"/>
      <c r="ARM19" s="107"/>
      <c r="ARN19" s="13"/>
      <c r="ARO19" s="5"/>
      <c r="ARP19" s="14"/>
      <c r="ARQ19" s="15">
        <f t="shared" si="165"/>
        <v>0</v>
      </c>
      <c r="ARS19" s="99"/>
      <c r="ART19" s="98"/>
      <c r="ARU19" s="22"/>
      <c r="ARV19" s="99"/>
      <c r="ARW19" s="26"/>
      <c r="ARX19" s="39">
        <f t="shared" si="166"/>
        <v>2722.5</v>
      </c>
      <c r="ARZ19" s="99"/>
      <c r="ASA19" s="98"/>
      <c r="ASB19" s="22"/>
      <c r="ASC19" s="99"/>
      <c r="ASD19" s="26"/>
      <c r="ASE19" s="39">
        <f t="shared" si="167"/>
        <v>0</v>
      </c>
      <c r="ASG19" s="5"/>
      <c r="ASH19" s="2"/>
      <c r="ASI19" s="13"/>
      <c r="ASJ19" s="5"/>
      <c r="ASK19" s="14"/>
      <c r="ASL19" s="15">
        <f t="shared" si="168"/>
        <v>-1000</v>
      </c>
      <c r="ASN19" s="2"/>
      <c r="ASO19" s="2"/>
      <c r="ASP19" s="13"/>
      <c r="ASQ19" s="5"/>
      <c r="ASR19" s="14"/>
      <c r="ASS19" s="15">
        <f t="shared" si="169"/>
        <v>6938</v>
      </c>
      <c r="ASU19" s="315">
        <v>41517</v>
      </c>
      <c r="ASV19" s="2" t="s">
        <v>2267</v>
      </c>
      <c r="ASW19" s="13">
        <v>1166.5</v>
      </c>
      <c r="ASX19" s="314">
        <v>41517</v>
      </c>
      <c r="ASY19" s="14">
        <v>1166.5</v>
      </c>
      <c r="ASZ19" s="15">
        <f t="shared" si="170"/>
        <v>0</v>
      </c>
      <c r="ATB19" s="433"/>
      <c r="ATC19" s="2"/>
      <c r="ATD19" s="13"/>
      <c r="ATE19" s="439"/>
      <c r="ATF19" s="14"/>
      <c r="ATG19" s="15">
        <f t="shared" si="171"/>
        <v>0</v>
      </c>
      <c r="ATI19" s="315"/>
      <c r="ATJ19" s="2"/>
      <c r="ATK19" s="13"/>
      <c r="ATL19" s="314"/>
      <c r="ATM19" s="14"/>
      <c r="ATN19" s="15">
        <f t="shared" si="172"/>
        <v>0</v>
      </c>
      <c r="ATP19" s="315"/>
      <c r="ATQ19" s="2"/>
      <c r="ATR19" s="13"/>
      <c r="ATS19" s="314"/>
      <c r="ATT19" s="14"/>
      <c r="ATU19" s="15">
        <f t="shared" si="173"/>
        <v>0</v>
      </c>
      <c r="ATW19" s="315">
        <v>41497</v>
      </c>
      <c r="ATX19" s="2" t="s">
        <v>1563</v>
      </c>
      <c r="ATY19" s="13">
        <v>1755.5</v>
      </c>
      <c r="ATZ19" s="314">
        <v>41504</v>
      </c>
      <c r="AUA19" s="14">
        <v>1755.5</v>
      </c>
      <c r="AUB19" s="15">
        <f t="shared" si="174"/>
        <v>1179.5</v>
      </c>
      <c r="AUD19" s="315"/>
      <c r="AUE19" s="2"/>
      <c r="AUF19" s="13"/>
      <c r="AUG19" s="314"/>
      <c r="AUH19" s="14"/>
      <c r="AUI19" s="15">
        <f t="shared" si="175"/>
        <v>0</v>
      </c>
      <c r="AUK19" s="826"/>
      <c r="AUL19" s="682"/>
      <c r="AUM19" s="657"/>
      <c r="AUN19" s="826"/>
      <c r="AUO19" s="658"/>
      <c r="AUP19" s="787">
        <f t="shared" si="176"/>
        <v>0</v>
      </c>
      <c r="AUR19" s="2"/>
      <c r="AUS19" s="2"/>
      <c r="AUT19" s="297"/>
      <c r="AUU19" s="5"/>
      <c r="AUV19" s="14"/>
      <c r="AUW19" s="15">
        <f t="shared" si="177"/>
        <v>-100</v>
      </c>
      <c r="AUY19" s="5"/>
      <c r="AUZ19" s="2"/>
      <c r="AVA19" s="297"/>
      <c r="AVB19" s="5"/>
      <c r="AVC19" s="14"/>
      <c r="AVD19" s="15">
        <f t="shared" si="178"/>
        <v>1184.5</v>
      </c>
      <c r="AVF19" s="23"/>
      <c r="AVG19" s="23"/>
      <c r="AVH19" s="296"/>
      <c r="AVI19" s="99"/>
      <c r="AVJ19" s="26"/>
      <c r="AVK19" s="39">
        <f t="shared" si="179"/>
        <v>0</v>
      </c>
      <c r="AVM19" s="23"/>
      <c r="AVN19" s="2"/>
      <c r="AVO19" s="297"/>
      <c r="AVP19" s="5"/>
      <c r="AVQ19" s="14"/>
      <c r="AVR19" s="15">
        <f t="shared" si="180"/>
        <v>0</v>
      </c>
      <c r="AVT19" s="23"/>
      <c r="AVU19" s="23"/>
      <c r="AVV19" s="296"/>
      <c r="AVW19" s="99"/>
      <c r="AVX19" s="26"/>
      <c r="AVY19" s="39">
        <f t="shared" si="181"/>
        <v>0</v>
      </c>
      <c r="AWA19" s="2"/>
      <c r="AWB19" s="2"/>
      <c r="AWC19" s="297"/>
      <c r="AWD19" s="241"/>
      <c r="AWE19" s="14"/>
      <c r="AWF19" s="15">
        <f t="shared" si="182"/>
        <v>0</v>
      </c>
      <c r="AWH19" s="2"/>
      <c r="AWI19" s="2"/>
      <c r="AWJ19" s="13"/>
      <c r="AWK19" s="5"/>
      <c r="AWL19" s="14"/>
      <c r="AWM19" s="15">
        <f t="shared" si="183"/>
        <v>0</v>
      </c>
      <c r="AWO19" s="2"/>
      <c r="AWP19" s="2"/>
      <c r="AWQ19" s="13"/>
      <c r="AWR19" s="241"/>
      <c r="AWS19" s="14"/>
      <c r="AWT19" s="15">
        <f t="shared" si="184"/>
        <v>7051.5</v>
      </c>
      <c r="AWV19" s="682"/>
      <c r="AWW19" s="682"/>
      <c r="AWX19" s="842"/>
      <c r="AWY19" s="708"/>
      <c r="AWZ19" s="658"/>
      <c r="AXA19" s="787">
        <f t="shared" si="185"/>
        <v>0</v>
      </c>
      <c r="AXC19" s="2"/>
      <c r="AXD19" s="2"/>
      <c r="AXE19" s="297"/>
      <c r="AXF19" s="5"/>
      <c r="AXG19" s="14"/>
      <c r="AXH19" s="15">
        <f t="shared" si="186"/>
        <v>0</v>
      </c>
    </row>
    <row r="20" spans="1:1308" x14ac:dyDescent="0.25">
      <c r="A20" s="2"/>
      <c r="B20" s="2"/>
      <c r="C20" s="13"/>
      <c r="D20" s="5"/>
      <c r="E20" s="14"/>
      <c r="F20" s="15">
        <f t="shared" si="0"/>
        <v>6630</v>
      </c>
      <c r="H20" s="23"/>
      <c r="I20" s="23"/>
      <c r="J20" s="22"/>
      <c r="K20" s="99"/>
      <c r="L20" s="26"/>
      <c r="M20" s="39">
        <f t="shared" si="1"/>
        <v>2048</v>
      </c>
      <c r="O20" s="23"/>
      <c r="P20" s="23"/>
      <c r="Q20" s="22"/>
      <c r="R20" s="99"/>
      <c r="S20" s="26"/>
      <c r="T20" s="39">
        <f t="shared" si="2"/>
        <v>0</v>
      </c>
      <c r="V20" s="23"/>
      <c r="W20" s="23"/>
      <c r="X20" s="22"/>
      <c r="Y20" s="99"/>
      <c r="Z20" s="26"/>
      <c r="AA20" s="39">
        <f t="shared" si="3"/>
        <v>0</v>
      </c>
      <c r="AC20" s="23"/>
      <c r="AD20" s="23"/>
      <c r="AE20" s="22"/>
      <c r="AF20" s="99"/>
      <c r="AG20" s="26"/>
      <c r="AH20" s="39">
        <f t="shared" si="4"/>
        <v>0</v>
      </c>
      <c r="AJ20" s="23"/>
      <c r="AK20" s="23"/>
      <c r="AL20" s="22"/>
      <c r="AM20" s="99"/>
      <c r="AN20" s="26"/>
      <c r="AO20" s="39">
        <f t="shared" si="5"/>
        <v>0</v>
      </c>
      <c r="AR20" s="2"/>
      <c r="AS20" s="13"/>
      <c r="AT20" s="5"/>
      <c r="AU20" s="14"/>
      <c r="AV20" s="15">
        <f t="shared" si="6"/>
        <v>7809.5</v>
      </c>
      <c r="AX20" s="5"/>
      <c r="AY20" s="2"/>
      <c r="AZ20" s="13"/>
      <c r="BA20" s="5"/>
      <c r="BB20" s="14"/>
      <c r="BC20" s="15">
        <f t="shared" si="7"/>
        <v>1967</v>
      </c>
      <c r="BE20" s="5"/>
      <c r="BF20" s="2"/>
      <c r="BG20" s="13"/>
      <c r="BH20" s="5"/>
      <c r="BI20" s="14"/>
      <c r="BJ20" s="15">
        <f t="shared" si="8"/>
        <v>0</v>
      </c>
      <c r="BL20" s="5"/>
      <c r="BM20" s="33"/>
      <c r="BN20" s="26"/>
      <c r="BO20" s="60"/>
      <c r="BP20" s="66"/>
      <c r="BQ20" s="15">
        <f t="shared" si="9"/>
        <v>14526.099999999999</v>
      </c>
      <c r="BS20" s="437">
        <v>40287</v>
      </c>
      <c r="BT20" s="23" t="s">
        <v>412</v>
      </c>
      <c r="BU20" s="81"/>
      <c r="BV20" s="709"/>
      <c r="BW20" s="133"/>
      <c r="BX20" s="15">
        <f t="shared" si="10"/>
        <v>24058.04</v>
      </c>
      <c r="BZ20" s="99"/>
      <c r="CA20" s="23"/>
      <c r="CB20" s="22"/>
      <c r="CC20" s="99"/>
      <c r="CD20" s="26"/>
      <c r="CE20" s="15">
        <f t="shared" si="11"/>
        <v>0</v>
      </c>
      <c r="CG20" s="437"/>
      <c r="CH20" s="714"/>
      <c r="CI20" s="22"/>
      <c r="CJ20" s="99"/>
      <c r="CK20" s="26"/>
      <c r="CL20" s="15">
        <f t="shared" si="12"/>
        <v>7560</v>
      </c>
      <c r="CN20" s="5">
        <v>41502</v>
      </c>
      <c r="CO20" s="685" t="s">
        <v>1457</v>
      </c>
      <c r="CP20" s="13">
        <v>18972</v>
      </c>
      <c r="CQ20" s="5">
        <v>41502</v>
      </c>
      <c r="CR20" s="14">
        <v>18972</v>
      </c>
      <c r="CS20" s="15">
        <f t="shared" si="187"/>
        <v>0</v>
      </c>
      <c r="CU20" s="5"/>
      <c r="CV20" s="2"/>
      <c r="CW20" s="13"/>
      <c r="CX20" s="655"/>
      <c r="CY20" s="14"/>
      <c r="CZ20" s="15">
        <f t="shared" si="14"/>
        <v>110</v>
      </c>
      <c r="DB20" s="5"/>
      <c r="DC20" s="2"/>
      <c r="DD20" s="297"/>
      <c r="DE20" s="5"/>
      <c r="DF20" s="14"/>
      <c r="DG20" s="15">
        <f t="shared" si="195"/>
        <v>411</v>
      </c>
      <c r="DI20" s="5">
        <v>41503</v>
      </c>
      <c r="DJ20" s="2" t="s">
        <v>1510</v>
      </c>
      <c r="DK20" s="13">
        <v>1614.5</v>
      </c>
      <c r="DL20" s="5">
        <v>41503</v>
      </c>
      <c r="DM20" s="14">
        <v>1614.5</v>
      </c>
      <c r="DN20" s="15">
        <f t="shared" ref="DN20:DN60" si="200">DN19+DK20-DM20</f>
        <v>0</v>
      </c>
      <c r="DP20" s="99"/>
      <c r="DQ20" s="23"/>
      <c r="DR20" s="38"/>
      <c r="DS20" s="49"/>
      <c r="DT20" s="38"/>
      <c r="DU20" s="15">
        <f t="shared" ref="DU20:DU43" si="201">DU19+DR20-DT20</f>
        <v>4321.5</v>
      </c>
      <c r="DW20" s="758"/>
      <c r="DX20" s="837"/>
      <c r="DY20" s="873"/>
      <c r="DZ20" s="758"/>
      <c r="EA20" s="873"/>
      <c r="EB20" s="868">
        <f t="shared" ref="EB20:EB43" si="202">EB19+DY20-EA20</f>
        <v>0</v>
      </c>
      <c r="ED20" s="708">
        <v>41512</v>
      </c>
      <c r="EE20" s="682" t="s">
        <v>2054</v>
      </c>
      <c r="EF20" s="791">
        <v>800</v>
      </c>
      <c r="EG20" s="713">
        <v>41512</v>
      </c>
      <c r="EH20" s="791">
        <v>800</v>
      </c>
      <c r="EI20" s="787">
        <f t="shared" ref="EI20:EI43" si="203">EI19+EF20-EH20</f>
        <v>0</v>
      </c>
      <c r="EK20" s="99"/>
      <c r="EL20" s="23"/>
      <c r="EM20" s="38"/>
      <c r="EN20" s="49"/>
      <c r="EO20" s="38"/>
      <c r="EP20" s="15">
        <f t="shared" ref="EP20:EP43" si="204">EP19+EM20-EO20</f>
        <v>0</v>
      </c>
      <c r="ER20" s="99"/>
      <c r="ES20" s="98"/>
      <c r="ET20" s="38"/>
      <c r="EU20" s="49"/>
      <c r="EV20" s="38"/>
      <c r="EW20" s="15">
        <f t="shared" si="194"/>
        <v>0</v>
      </c>
      <c r="EY20" s="5"/>
      <c r="EZ20" s="31"/>
      <c r="FA20" s="13"/>
      <c r="FB20" s="64"/>
      <c r="FC20" s="302"/>
      <c r="FD20" s="15">
        <f t="shared" si="22"/>
        <v>0</v>
      </c>
      <c r="FF20" s="708"/>
      <c r="FG20" s="799"/>
      <c r="FH20" s="657"/>
      <c r="FI20" s="713"/>
      <c r="FJ20" s="818"/>
      <c r="FK20" s="787">
        <f t="shared" si="23"/>
        <v>0</v>
      </c>
      <c r="FM20" s="5"/>
      <c r="FN20" s="2"/>
      <c r="FO20" s="13"/>
      <c r="FP20" s="5"/>
      <c r="FQ20" s="14"/>
      <c r="FR20" s="15">
        <f t="shared" si="24"/>
        <v>3054</v>
      </c>
      <c r="FT20" s="99"/>
      <c r="FU20" s="23"/>
      <c r="FV20" s="22"/>
      <c r="FW20" s="99"/>
      <c r="FX20" s="26"/>
      <c r="FY20" s="39">
        <f t="shared" si="25"/>
        <v>0</v>
      </c>
      <c r="GA20" s="5"/>
      <c r="GB20" s="2"/>
      <c r="GC20" s="13"/>
      <c r="GD20" s="5"/>
      <c r="GE20" s="14"/>
      <c r="GF20" s="15">
        <f t="shared" si="26"/>
        <v>0</v>
      </c>
      <c r="GH20" s="5"/>
      <c r="GI20" s="2"/>
      <c r="GJ20" s="13"/>
      <c r="GK20" s="5"/>
      <c r="GL20" s="14"/>
      <c r="GM20" s="15">
        <f t="shared" si="27"/>
        <v>0</v>
      </c>
      <c r="GO20" s="2"/>
      <c r="GP20" s="2"/>
      <c r="GQ20" s="13"/>
      <c r="GR20" s="5"/>
      <c r="GS20" s="14"/>
      <c r="GT20" s="15">
        <f t="shared" si="28"/>
        <v>0</v>
      </c>
      <c r="GV20" s="5"/>
      <c r="GW20" s="2"/>
      <c r="GX20" s="13"/>
      <c r="GY20" s="28"/>
      <c r="GZ20" s="14"/>
      <c r="HA20" s="15">
        <f t="shared" si="29"/>
        <v>0</v>
      </c>
      <c r="HC20" s="5"/>
      <c r="HD20" s="2"/>
      <c r="HE20" s="13"/>
      <c r="HF20" s="5"/>
      <c r="HG20" s="14"/>
      <c r="HH20" s="15">
        <f t="shared" si="30"/>
        <v>0</v>
      </c>
      <c r="HJ20" s="2"/>
      <c r="HK20" s="319"/>
      <c r="HL20" s="13"/>
      <c r="HM20" s="5"/>
      <c r="HN20" s="14"/>
      <c r="HO20" s="15">
        <f t="shared" si="31"/>
        <v>5020</v>
      </c>
      <c r="HQ20" s="5"/>
      <c r="HR20" s="2"/>
      <c r="HS20" s="13"/>
      <c r="HT20" s="5"/>
      <c r="HU20" s="14"/>
      <c r="HV20" s="90">
        <f t="shared" si="32"/>
        <v>0</v>
      </c>
      <c r="HX20" s="99"/>
      <c r="HY20" s="23"/>
      <c r="HZ20" s="22"/>
      <c r="IA20" s="99"/>
      <c r="IB20" s="26"/>
      <c r="IC20" s="90">
        <f t="shared" si="33"/>
        <v>855.5</v>
      </c>
      <c r="IE20" s="99"/>
      <c r="IF20" s="62"/>
      <c r="IG20" s="22"/>
      <c r="IH20" s="99"/>
      <c r="II20" s="26"/>
      <c r="IJ20" s="15">
        <f t="shared" si="34"/>
        <v>0</v>
      </c>
      <c r="IL20" s="99"/>
      <c r="IM20" s="98"/>
      <c r="IN20" s="22"/>
      <c r="IO20" s="99"/>
      <c r="IP20" s="26"/>
      <c r="IQ20" s="15">
        <f t="shared" si="35"/>
        <v>0</v>
      </c>
      <c r="IS20" s="99">
        <v>41499</v>
      </c>
      <c r="IT20" s="98" t="s">
        <v>1911</v>
      </c>
      <c r="IU20" s="22">
        <v>4329</v>
      </c>
      <c r="IV20" s="99">
        <v>41501</v>
      </c>
      <c r="IW20" s="26">
        <v>4329</v>
      </c>
      <c r="IX20" s="15">
        <f t="shared" si="36"/>
        <v>17093.599999999999</v>
      </c>
      <c r="IZ20" s="99"/>
      <c r="JA20" s="98"/>
      <c r="JB20" s="22"/>
      <c r="JC20" s="99"/>
      <c r="JD20" s="26"/>
      <c r="JE20" s="15">
        <f t="shared" si="37"/>
        <v>0</v>
      </c>
      <c r="JG20" s="708">
        <v>41512</v>
      </c>
      <c r="JH20" s="793" t="s">
        <v>2049</v>
      </c>
      <c r="JI20" s="657">
        <v>5630</v>
      </c>
      <c r="JJ20" s="708">
        <v>41512</v>
      </c>
      <c r="JK20" s="658">
        <v>5630</v>
      </c>
      <c r="JL20" s="787">
        <f t="shared" si="38"/>
        <v>-100</v>
      </c>
      <c r="JN20" s="99"/>
      <c r="JO20" s="98"/>
      <c r="JP20" s="22"/>
      <c r="JQ20" s="99"/>
      <c r="JR20" s="26"/>
      <c r="JS20" s="39">
        <f t="shared" si="39"/>
        <v>0</v>
      </c>
      <c r="JU20" s="5"/>
      <c r="JV20" s="107"/>
      <c r="JW20" s="13"/>
      <c r="JX20" s="5"/>
      <c r="JY20" s="14"/>
      <c r="JZ20" s="15">
        <f t="shared" si="40"/>
        <v>0</v>
      </c>
      <c r="KB20" s="99"/>
      <c r="KC20" s="98"/>
      <c r="KD20" s="22"/>
      <c r="KE20" s="99"/>
      <c r="KF20" s="26"/>
      <c r="KG20" s="39">
        <f t="shared" si="41"/>
        <v>0</v>
      </c>
      <c r="KI20" s="99"/>
      <c r="KJ20" s="98"/>
      <c r="KK20" s="22"/>
      <c r="KL20" s="99"/>
      <c r="KM20" s="26"/>
      <c r="KN20" s="39">
        <f t="shared" si="42"/>
        <v>0</v>
      </c>
      <c r="KP20" s="5"/>
      <c r="KQ20" s="107"/>
      <c r="KR20" s="13"/>
      <c r="KS20" s="5"/>
      <c r="KT20" s="14"/>
      <c r="KU20" s="15">
        <f t="shared" si="43"/>
        <v>0</v>
      </c>
      <c r="KW20" s="5"/>
      <c r="KX20" s="107"/>
      <c r="KY20" s="13"/>
      <c r="KZ20" s="5"/>
      <c r="LA20" s="14"/>
      <c r="LB20" s="15">
        <f t="shared" si="44"/>
        <v>0</v>
      </c>
      <c r="LD20" s="5"/>
      <c r="LE20" s="2"/>
      <c r="LF20" s="13"/>
      <c r="LG20" s="5"/>
      <c r="LH20" s="14"/>
      <c r="LI20" s="15">
        <f t="shared" si="45"/>
        <v>1125.5</v>
      </c>
      <c r="LK20" s="314"/>
      <c r="LL20" s="2"/>
      <c r="LM20" s="13"/>
      <c r="LN20" s="5"/>
      <c r="LO20" s="14"/>
      <c r="LP20" s="15">
        <f t="shared" si="46"/>
        <v>0</v>
      </c>
      <c r="LR20" s="315"/>
      <c r="LS20" s="23"/>
      <c r="LT20" s="22"/>
      <c r="LU20" s="99"/>
      <c r="LV20" s="26"/>
      <c r="LW20" s="39">
        <f t="shared" si="47"/>
        <v>0</v>
      </c>
      <c r="LY20" s="526"/>
      <c r="LZ20" s="2"/>
      <c r="MA20" s="13"/>
      <c r="MB20" s="5"/>
      <c r="MC20" s="14"/>
      <c r="MD20" s="15">
        <f t="shared" si="196"/>
        <v>22352.5</v>
      </c>
      <c r="MF20" s="5"/>
      <c r="MG20" s="2"/>
      <c r="MH20" s="13"/>
      <c r="MI20" s="5"/>
      <c r="MJ20" s="14"/>
      <c r="MK20" s="39">
        <f t="shared" si="49"/>
        <v>0</v>
      </c>
      <c r="MM20" s="5"/>
      <c r="MN20" s="2"/>
      <c r="MO20" s="13"/>
      <c r="MP20" s="5"/>
      <c r="MQ20" s="14"/>
      <c r="MR20" s="39">
        <f t="shared" si="50"/>
        <v>0</v>
      </c>
      <c r="MT20" s="5"/>
      <c r="MU20" s="2"/>
      <c r="MV20" s="13"/>
      <c r="MW20" s="5"/>
      <c r="MX20" s="14"/>
      <c r="MY20" s="39">
        <f t="shared" si="51"/>
        <v>0</v>
      </c>
      <c r="NA20" s="2"/>
      <c r="NB20" s="2"/>
      <c r="NC20" s="13"/>
      <c r="ND20" s="5"/>
      <c r="NE20" s="14"/>
      <c r="NF20" s="15">
        <f t="shared" si="52"/>
        <v>0</v>
      </c>
      <c r="NH20" s="2"/>
      <c r="NI20" s="2"/>
      <c r="NJ20" s="13"/>
      <c r="NK20" s="5"/>
      <c r="NL20" s="14"/>
      <c r="NM20" s="15">
        <f t="shared" si="53"/>
        <v>0</v>
      </c>
      <c r="NO20" s="2"/>
      <c r="NP20" s="2"/>
      <c r="NQ20" s="13"/>
      <c r="NR20" s="5"/>
      <c r="NS20" s="14"/>
      <c r="NT20" s="15">
        <f t="shared" si="54"/>
        <v>0</v>
      </c>
      <c r="NV20" s="23"/>
      <c r="NW20" s="23"/>
      <c r="NX20" s="22"/>
      <c r="NY20" s="99"/>
      <c r="NZ20" s="26"/>
      <c r="OA20" s="39">
        <f t="shared" si="55"/>
        <v>0</v>
      </c>
      <c r="OC20" s="5">
        <v>41505</v>
      </c>
      <c r="OD20" s="2" t="s">
        <v>1572</v>
      </c>
      <c r="OE20" s="13">
        <v>1850</v>
      </c>
      <c r="OF20" s="572">
        <v>41507</v>
      </c>
      <c r="OG20" s="14">
        <v>1850</v>
      </c>
      <c r="OH20" s="15">
        <f t="shared" si="56"/>
        <v>8140</v>
      </c>
      <c r="OJ20" s="708"/>
      <c r="OK20" s="682"/>
      <c r="OL20" s="657"/>
      <c r="OM20" s="708"/>
      <c r="ON20" s="658"/>
      <c r="OO20" s="787">
        <f t="shared" si="57"/>
        <v>0</v>
      </c>
      <c r="OQ20" s="99"/>
      <c r="OR20" s="23"/>
      <c r="OS20" s="22"/>
      <c r="OT20" s="99"/>
      <c r="OU20" s="26"/>
      <c r="OV20" s="39">
        <f t="shared" si="58"/>
        <v>0</v>
      </c>
      <c r="OX20" s="5">
        <v>41494</v>
      </c>
      <c r="OY20" s="2" t="s">
        <v>1804</v>
      </c>
      <c r="OZ20" s="13">
        <v>793</v>
      </c>
      <c r="PA20" s="5">
        <v>41494</v>
      </c>
      <c r="PB20" s="14">
        <v>793</v>
      </c>
      <c r="PC20" s="15">
        <f t="shared" si="59"/>
        <v>1433.5</v>
      </c>
      <c r="PE20" s="2"/>
      <c r="PF20" s="2"/>
      <c r="PG20" s="13"/>
      <c r="PH20" s="5"/>
      <c r="PI20" s="14"/>
      <c r="PJ20" s="15">
        <f t="shared" si="60"/>
        <v>0</v>
      </c>
      <c r="PL20" s="5"/>
      <c r="PM20" s="2"/>
      <c r="PN20" s="13"/>
      <c r="PO20" s="5"/>
      <c r="PP20" s="14"/>
      <c r="PQ20" s="15">
        <f t="shared" si="61"/>
        <v>0</v>
      </c>
      <c r="PS20" s="2"/>
      <c r="PT20" s="2"/>
      <c r="PU20" s="13"/>
      <c r="PV20" s="5"/>
      <c r="PW20" s="14"/>
      <c r="PX20" s="15">
        <f t="shared" si="62"/>
        <v>0</v>
      </c>
      <c r="PZ20" s="2"/>
      <c r="QA20" s="2"/>
      <c r="QB20" s="13"/>
      <c r="QC20" s="5"/>
      <c r="QD20" s="14"/>
      <c r="QE20" s="15">
        <f t="shared" si="63"/>
        <v>1314</v>
      </c>
      <c r="QG20" s="2"/>
      <c r="QH20" s="2"/>
      <c r="QI20" s="13"/>
      <c r="QJ20" s="5"/>
      <c r="QK20" s="14"/>
      <c r="QL20" s="15">
        <f t="shared" si="64"/>
        <v>2721.6</v>
      </c>
      <c r="QN20" s="2"/>
      <c r="QO20" s="101"/>
      <c r="QP20" s="13"/>
      <c r="QQ20" s="5"/>
      <c r="QR20" s="14"/>
      <c r="QS20" s="15">
        <f t="shared" si="65"/>
        <v>1432</v>
      </c>
      <c r="QU20" s="2"/>
      <c r="QV20" s="101"/>
      <c r="QW20" s="13"/>
      <c r="QX20" s="5"/>
      <c r="QY20" s="14"/>
      <c r="QZ20" s="15">
        <f t="shared" si="66"/>
        <v>0</v>
      </c>
      <c r="RB20" s="682"/>
      <c r="RC20" s="809"/>
      <c r="RD20" s="657"/>
      <c r="RE20" s="708"/>
      <c r="RF20" s="658"/>
      <c r="RG20" s="787">
        <f t="shared" si="67"/>
        <v>0</v>
      </c>
      <c r="RI20" s="2"/>
      <c r="RJ20" s="2"/>
      <c r="RK20" s="13"/>
      <c r="RL20" s="5"/>
      <c r="RM20" s="14"/>
      <c r="RN20" s="15">
        <f t="shared" si="68"/>
        <v>0</v>
      </c>
      <c r="RP20" s="2"/>
      <c r="RQ20" s="2"/>
      <c r="RR20" s="13"/>
      <c r="RS20" s="5"/>
      <c r="RT20" s="14"/>
      <c r="RU20" s="15">
        <f t="shared" si="69"/>
        <v>1278</v>
      </c>
      <c r="RW20" s="23"/>
      <c r="RX20" s="23"/>
      <c r="RY20" s="22"/>
      <c r="RZ20" s="99"/>
      <c r="SA20" s="26"/>
      <c r="SB20" s="39">
        <f t="shared" si="70"/>
        <v>0</v>
      </c>
      <c r="SD20" s="23"/>
      <c r="SE20" s="2"/>
      <c r="SF20" s="13"/>
      <c r="SG20" s="5"/>
      <c r="SH20" s="14"/>
      <c r="SI20" s="15">
        <f t="shared" si="71"/>
        <v>0</v>
      </c>
      <c r="SK20" s="23"/>
      <c r="SL20" s="23"/>
      <c r="SM20" s="22"/>
      <c r="SN20" s="99"/>
      <c r="SO20" s="26"/>
      <c r="SP20" s="39">
        <f t="shared" si="72"/>
        <v>0</v>
      </c>
      <c r="SR20" s="2"/>
      <c r="SS20" s="2"/>
      <c r="ST20" s="13"/>
      <c r="SU20" s="5"/>
      <c r="SV20" s="14"/>
      <c r="SW20" s="15">
        <f t="shared" si="73"/>
        <v>0</v>
      </c>
      <c r="SY20" s="314">
        <v>41503</v>
      </c>
      <c r="SZ20" s="2" t="s">
        <v>1513</v>
      </c>
      <c r="TA20" s="13">
        <v>1111</v>
      </c>
      <c r="TB20" s="314">
        <v>41503</v>
      </c>
      <c r="TC20" s="14">
        <v>1111</v>
      </c>
      <c r="TD20" s="15">
        <f t="shared" si="74"/>
        <v>112.5</v>
      </c>
      <c r="TF20" s="315"/>
      <c r="TG20" s="23"/>
      <c r="TH20" s="22"/>
      <c r="TI20" s="315"/>
      <c r="TJ20" s="26"/>
      <c r="TK20" s="39">
        <f t="shared" si="75"/>
        <v>11657</v>
      </c>
      <c r="TM20" s="826"/>
      <c r="TN20" s="682"/>
      <c r="TO20" s="657"/>
      <c r="TP20" s="826"/>
      <c r="TQ20" s="658"/>
      <c r="TR20" s="787">
        <f t="shared" si="76"/>
        <v>0</v>
      </c>
      <c r="TT20" s="315"/>
      <c r="TU20" s="23"/>
      <c r="TV20" s="22"/>
      <c r="TW20" s="315"/>
      <c r="TX20" s="26"/>
      <c r="TY20" s="39">
        <f t="shared" si="77"/>
        <v>0</v>
      </c>
      <c r="UA20" s="315"/>
      <c r="UB20" s="23"/>
      <c r="UC20" s="22"/>
      <c r="UD20" s="315"/>
      <c r="UE20" s="26"/>
      <c r="UF20" s="39">
        <f t="shared" si="78"/>
        <v>0</v>
      </c>
      <c r="UH20" s="437"/>
      <c r="UI20" s="37"/>
      <c r="UJ20" s="14"/>
      <c r="UK20" s="64"/>
      <c r="UL20" s="73"/>
      <c r="UM20" s="15">
        <f t="shared" si="79"/>
        <v>0</v>
      </c>
      <c r="UO20" s="5"/>
      <c r="UP20" s="37"/>
      <c r="UQ20" s="14"/>
      <c r="UR20" s="60"/>
      <c r="US20" s="66"/>
      <c r="UT20" s="15">
        <f t="shared" si="80"/>
        <v>1712</v>
      </c>
      <c r="UV20" s="5"/>
      <c r="UW20" s="2"/>
      <c r="UX20" s="13"/>
      <c r="UY20" s="5"/>
      <c r="UZ20" s="14"/>
      <c r="VA20" s="15">
        <f t="shared" si="81"/>
        <v>8879</v>
      </c>
      <c r="VC20" s="5"/>
      <c r="VD20" s="2"/>
      <c r="VE20" s="13"/>
      <c r="VF20" s="5"/>
      <c r="VG20" s="14"/>
      <c r="VH20" s="15">
        <f t="shared" si="82"/>
        <v>0</v>
      </c>
      <c r="VJ20" s="99"/>
      <c r="VK20" s="23"/>
      <c r="VL20" s="22"/>
      <c r="VM20" s="99"/>
      <c r="VN20" s="26"/>
      <c r="VO20" s="39">
        <f t="shared" si="83"/>
        <v>0</v>
      </c>
      <c r="VQ20" s="708"/>
      <c r="VR20" s="682"/>
      <c r="VS20" s="657"/>
      <c r="VT20" s="708"/>
      <c r="VU20" s="658"/>
      <c r="VV20" s="787">
        <f t="shared" si="84"/>
        <v>0</v>
      </c>
      <c r="VX20" s="99"/>
      <c r="VY20" s="272"/>
      <c r="VZ20" s="26"/>
      <c r="WA20" s="99"/>
      <c r="WB20" s="26"/>
      <c r="WC20" s="15">
        <f t="shared" si="85"/>
        <v>0</v>
      </c>
      <c r="WE20" s="99"/>
      <c r="WF20" s="272"/>
      <c r="WG20" s="26"/>
      <c r="WH20" s="99"/>
      <c r="WI20" s="26"/>
      <c r="WJ20" s="39">
        <f t="shared" si="86"/>
        <v>3633</v>
      </c>
      <c r="WL20" s="99"/>
      <c r="WM20" s="272"/>
      <c r="WN20" s="26"/>
      <c r="WO20" s="99"/>
      <c r="WP20" s="26"/>
      <c r="WQ20" s="15">
        <f t="shared" si="87"/>
        <v>0</v>
      </c>
      <c r="WS20" s="5"/>
      <c r="WT20" s="101"/>
      <c r="WU20" s="13"/>
      <c r="WV20" s="5"/>
      <c r="WW20" s="14"/>
      <c r="WX20" s="15">
        <f t="shared" si="88"/>
        <v>2227</v>
      </c>
      <c r="XB20" s="192"/>
      <c r="XC20" s="629"/>
      <c r="XD20" s="192"/>
      <c r="XE20" s="39">
        <f t="shared" si="89"/>
        <v>22956.84</v>
      </c>
      <c r="XG20" s="5"/>
      <c r="XH20" s="2"/>
      <c r="XI20" s="13"/>
      <c r="XJ20" s="5"/>
      <c r="XK20" s="14"/>
      <c r="XL20" s="15">
        <f t="shared" si="90"/>
        <v>3092.5</v>
      </c>
      <c r="XN20" s="439"/>
      <c r="XO20" s="101"/>
      <c r="XP20" s="13"/>
      <c r="XQ20" s="99"/>
      <c r="XR20" s="14"/>
      <c r="XS20" s="15">
        <f t="shared" si="91"/>
        <v>0</v>
      </c>
      <c r="XU20" s="437"/>
      <c r="XV20" s="216"/>
      <c r="XW20" s="22"/>
      <c r="XX20" s="99"/>
      <c r="XY20" s="26"/>
      <c r="XZ20" s="39">
        <f t="shared" si="92"/>
        <v>0</v>
      </c>
      <c r="YB20" s="314"/>
      <c r="YC20" s="107"/>
      <c r="YD20" s="13"/>
      <c r="YE20" s="5"/>
      <c r="YF20" s="14"/>
      <c r="YG20" s="15">
        <f t="shared" si="93"/>
        <v>3973</v>
      </c>
      <c r="YI20" s="826"/>
      <c r="YJ20" s="793"/>
      <c r="YK20" s="657"/>
      <c r="YL20" s="708"/>
      <c r="YM20" s="658"/>
      <c r="YN20" s="787">
        <f t="shared" si="197"/>
        <v>1928</v>
      </c>
      <c r="YP20" s="2"/>
      <c r="YQ20" s="2"/>
      <c r="YR20" s="13"/>
      <c r="YS20" s="5"/>
      <c r="YT20" s="14"/>
      <c r="YU20" s="15">
        <f t="shared" si="95"/>
        <v>0</v>
      </c>
      <c r="YW20" s="2"/>
      <c r="YX20" s="2"/>
      <c r="YY20" s="13"/>
      <c r="YZ20" s="5"/>
      <c r="ZA20" s="14"/>
      <c r="ZB20" s="15">
        <f t="shared" si="96"/>
        <v>0</v>
      </c>
      <c r="ZD20" s="2"/>
      <c r="ZE20" s="2"/>
      <c r="ZF20" s="13"/>
      <c r="ZG20" s="5"/>
      <c r="ZH20" s="14"/>
      <c r="ZI20" s="15">
        <f t="shared" si="97"/>
        <v>767</v>
      </c>
      <c r="ZK20" s="2"/>
      <c r="ZL20" s="2"/>
      <c r="ZM20" s="13"/>
      <c r="ZN20" s="5"/>
      <c r="ZO20" s="14"/>
      <c r="ZP20" s="15">
        <f t="shared" si="98"/>
        <v>0</v>
      </c>
      <c r="ZR20" s="23"/>
      <c r="ZS20" s="23"/>
      <c r="ZT20" s="22"/>
      <c r="ZU20" s="99"/>
      <c r="ZV20" s="26"/>
      <c r="ZW20" s="39">
        <f t="shared" si="99"/>
        <v>0</v>
      </c>
      <c r="ZY20" s="682"/>
      <c r="ZZ20" s="682"/>
      <c r="AAA20" s="657"/>
      <c r="AAB20" s="708"/>
      <c r="AAC20" s="658"/>
      <c r="AAD20" s="787">
        <f t="shared" si="100"/>
        <v>0</v>
      </c>
      <c r="AAF20" s="2"/>
      <c r="AAG20" s="2"/>
      <c r="AAH20" s="13"/>
      <c r="AAI20" s="5"/>
      <c r="AAJ20" s="14"/>
      <c r="AAK20" s="15">
        <f t="shared" si="101"/>
        <v>0</v>
      </c>
      <c r="AAM20" s="5">
        <v>41497</v>
      </c>
      <c r="AAN20" s="2" t="s">
        <v>1865</v>
      </c>
      <c r="AAO20" s="13">
        <v>5782</v>
      </c>
      <c r="AAP20" s="5">
        <v>41497</v>
      </c>
      <c r="AAQ20" s="73">
        <v>5782</v>
      </c>
      <c r="AAR20" s="15">
        <f t="shared" si="102"/>
        <v>0</v>
      </c>
      <c r="AAT20" s="314"/>
      <c r="AAW20" s="437"/>
      <c r="AAX20" s="38"/>
      <c r="AAY20" s="39">
        <f t="shared" si="103"/>
        <v>0</v>
      </c>
      <c r="ABA20" s="315"/>
      <c r="ABE20" s="38"/>
      <c r="ABF20" s="39">
        <f t="shared" si="104"/>
        <v>0</v>
      </c>
      <c r="ABH20" s="5">
        <v>41510</v>
      </c>
      <c r="ABI20" s="33" t="s">
        <v>2014</v>
      </c>
      <c r="ABJ20" s="26">
        <v>2116.5</v>
      </c>
      <c r="ABK20" s="5">
        <v>41510</v>
      </c>
      <c r="ABL20" s="14">
        <v>2116.5</v>
      </c>
      <c r="ABM20" s="15">
        <f t="shared" si="105"/>
        <v>30</v>
      </c>
      <c r="ABO20" s="5"/>
      <c r="ABP20" s="33"/>
      <c r="ABQ20" s="26"/>
      <c r="ABR20" s="5"/>
      <c r="ABS20" s="14"/>
      <c r="ABT20" s="15">
        <f t="shared" si="106"/>
        <v>0</v>
      </c>
      <c r="ABV20" s="5"/>
      <c r="ABW20" s="2"/>
      <c r="ABX20" s="22"/>
      <c r="ABY20" s="5"/>
      <c r="ABZ20" s="14"/>
      <c r="ACA20" s="15">
        <f t="shared" si="107"/>
        <v>29514</v>
      </c>
      <c r="ACC20" s="2"/>
      <c r="ACD20" s="2"/>
      <c r="ACE20" s="13"/>
      <c r="ACF20" s="5"/>
      <c r="ACG20" s="14"/>
      <c r="ACH20" s="15">
        <f t="shared" si="108"/>
        <v>0</v>
      </c>
      <c r="ACJ20" s="709"/>
      <c r="ACK20" s="68"/>
      <c r="ACL20" s="26"/>
      <c r="ACM20" s="709"/>
      <c r="ACN20" s="26"/>
      <c r="ACO20" s="15">
        <f t="shared" si="109"/>
        <v>160</v>
      </c>
      <c r="ACQ20" s="709"/>
      <c r="ACR20" s="68"/>
      <c r="ACS20" s="26"/>
      <c r="ACT20" s="709"/>
      <c r="ACU20" s="26"/>
      <c r="ACV20" s="15">
        <f t="shared" si="110"/>
        <v>0</v>
      </c>
      <c r="ACX20" s="99"/>
      <c r="ACY20" s="31"/>
      <c r="ACZ20" s="26"/>
      <c r="ADA20" s="259"/>
      <c r="ADB20" s="65"/>
      <c r="ADC20" s="15">
        <f t="shared" si="111"/>
        <v>0</v>
      </c>
      <c r="ADE20" s="99"/>
      <c r="ADF20" s="31"/>
      <c r="ADG20" s="26"/>
      <c r="ADH20" s="259"/>
      <c r="ADI20" s="65"/>
      <c r="ADJ20" s="15">
        <f t="shared" si="112"/>
        <v>0</v>
      </c>
      <c r="ADL20" s="438"/>
      <c r="ADM20" s="31"/>
      <c r="ADN20" s="26"/>
      <c r="ADO20" s="259"/>
      <c r="ADP20" s="65"/>
      <c r="ADQ20" s="15">
        <f t="shared" si="113"/>
        <v>7013</v>
      </c>
      <c r="ADS20" s="99"/>
      <c r="ADT20" s="68"/>
      <c r="ADU20" s="26"/>
      <c r="ADV20" s="99"/>
      <c r="ADW20" s="26"/>
      <c r="ADX20" s="15">
        <f t="shared" si="114"/>
        <v>0</v>
      </c>
      <c r="ADZ20" s="99"/>
      <c r="AEA20" s="68"/>
      <c r="AEB20" s="26"/>
      <c r="AEC20" s="99"/>
      <c r="AED20" s="26"/>
      <c r="AEE20" s="15">
        <f t="shared" si="115"/>
        <v>0</v>
      </c>
      <c r="AEG20" s="315">
        <v>41501</v>
      </c>
      <c r="AEH20" s="68" t="s">
        <v>1529</v>
      </c>
      <c r="AEI20" s="26">
        <v>2848</v>
      </c>
      <c r="AEJ20" s="315">
        <v>41503</v>
      </c>
      <c r="AEK20" s="26">
        <v>2848</v>
      </c>
      <c r="AEL20" s="15">
        <f t="shared" si="116"/>
        <v>102</v>
      </c>
      <c r="AEN20" s="315"/>
      <c r="AEO20" s="68"/>
      <c r="AEP20" s="26"/>
      <c r="AEQ20" s="315"/>
      <c r="AER20" s="26"/>
      <c r="AES20" s="39">
        <f t="shared" si="117"/>
        <v>0</v>
      </c>
      <c r="AEU20" s="99"/>
      <c r="AEV20" s="68"/>
      <c r="AEW20" s="26"/>
      <c r="AEX20" s="99"/>
      <c r="AEY20" s="26"/>
      <c r="AEZ20" s="15">
        <f t="shared" si="118"/>
        <v>0</v>
      </c>
      <c r="AFD20" s="22"/>
      <c r="AFE20" s="99"/>
      <c r="AFF20" s="26"/>
      <c r="AFG20" s="39">
        <f t="shared" si="119"/>
        <v>0</v>
      </c>
      <c r="AFK20" s="22"/>
      <c r="AFL20" s="99"/>
      <c r="AFM20" s="26"/>
      <c r="AFN20" s="39">
        <f t="shared" si="120"/>
        <v>0</v>
      </c>
      <c r="AFP20" s="2"/>
      <c r="AFQ20" s="2"/>
      <c r="AFR20" s="13"/>
      <c r="AFS20" s="5"/>
      <c r="AFT20" s="14"/>
      <c r="AFU20" s="15">
        <f t="shared" si="121"/>
        <v>0</v>
      </c>
      <c r="AFW20" s="2"/>
      <c r="AFX20" s="2"/>
      <c r="AFY20" s="13"/>
      <c r="AFZ20" s="5"/>
      <c r="AGA20" s="14"/>
      <c r="AGB20" s="15">
        <f t="shared" si="122"/>
        <v>0</v>
      </c>
      <c r="AGD20" s="2"/>
      <c r="AGE20" s="2"/>
      <c r="AGF20" s="13"/>
      <c r="AGG20" s="5"/>
      <c r="AGH20" s="14"/>
      <c r="AGI20" s="15">
        <f t="shared" si="123"/>
        <v>0</v>
      </c>
      <c r="AGK20" s="23"/>
      <c r="AGL20" s="23"/>
      <c r="AGM20" s="22"/>
      <c r="AGN20" s="99"/>
      <c r="AGO20" s="26"/>
      <c r="AGP20" s="39">
        <f t="shared" si="124"/>
        <v>0</v>
      </c>
      <c r="AGR20" s="5"/>
      <c r="AGS20" s="2"/>
      <c r="AGT20" s="13"/>
      <c r="AGU20" s="60"/>
      <c r="AGV20" s="66"/>
      <c r="AGW20" s="15">
        <f t="shared" ref="AGW20:AGW41" si="205">AGW19+AGT20-AGV20</f>
        <v>0</v>
      </c>
      <c r="AGY20" s="5"/>
      <c r="AGZ20" s="107"/>
      <c r="AHA20" s="13"/>
      <c r="AHB20" s="60"/>
      <c r="AHC20" s="66"/>
      <c r="AHD20" s="15">
        <f t="shared" si="126"/>
        <v>0</v>
      </c>
      <c r="AHF20" s="2"/>
      <c r="AHG20" s="2"/>
      <c r="AHH20" s="13"/>
      <c r="AHI20" s="5"/>
      <c r="AHJ20" s="14"/>
      <c r="AHK20" s="15">
        <f t="shared" si="198"/>
        <v>0</v>
      </c>
      <c r="AHM20" s="682"/>
      <c r="AHN20" s="682"/>
      <c r="AHO20" s="657"/>
      <c r="AHP20" s="708"/>
      <c r="AHQ20" s="658"/>
      <c r="AHR20" s="787">
        <f t="shared" si="199"/>
        <v>0</v>
      </c>
      <c r="AHT20" s="5">
        <v>41493</v>
      </c>
      <c r="AHU20" s="101" t="s">
        <v>1778</v>
      </c>
      <c r="AHV20" s="13">
        <v>540.5</v>
      </c>
      <c r="AHW20" s="5">
        <v>41494</v>
      </c>
      <c r="AHX20" s="14">
        <v>540.5</v>
      </c>
      <c r="AHY20" s="15">
        <f t="shared" si="129"/>
        <v>281</v>
      </c>
      <c r="AIA20" s="713"/>
      <c r="AIB20" s="793"/>
      <c r="AIC20" s="818"/>
      <c r="AID20" s="713"/>
      <c r="AIE20" s="808"/>
      <c r="AIF20" s="787">
        <f t="shared" si="130"/>
        <v>0</v>
      </c>
      <c r="AIH20" s="49"/>
      <c r="AII20" s="98"/>
      <c r="AIJ20" s="79"/>
      <c r="AIK20" s="49"/>
      <c r="AIL20" s="51"/>
      <c r="AIM20" s="39">
        <f t="shared" si="131"/>
        <v>6</v>
      </c>
      <c r="AIO20" s="49"/>
      <c r="AIP20" s="98"/>
      <c r="AIQ20" s="79"/>
      <c r="AIR20" s="49"/>
      <c r="AIS20" s="51"/>
      <c r="AIT20" s="39">
        <f t="shared" si="132"/>
        <v>0</v>
      </c>
      <c r="AIV20" s="5"/>
      <c r="AIW20" s="2"/>
      <c r="AIX20" s="13"/>
      <c r="AIY20" s="5"/>
      <c r="AIZ20" s="14"/>
      <c r="AJA20" s="15">
        <f t="shared" si="133"/>
        <v>0</v>
      </c>
      <c r="AJC20" s="439">
        <v>41495</v>
      </c>
      <c r="AJD20" s="2" t="s">
        <v>1816</v>
      </c>
      <c r="AJE20" s="13">
        <v>6366.5</v>
      </c>
      <c r="AJF20" s="439">
        <v>41495</v>
      </c>
      <c r="AJG20" s="13">
        <v>6366.5</v>
      </c>
      <c r="AJH20" s="15">
        <f t="shared" si="134"/>
        <v>5626</v>
      </c>
      <c r="AJJ20" s="439"/>
      <c r="AJL20" s="13"/>
      <c r="AJM20" s="314"/>
      <c r="AJN20" s="14"/>
      <c r="AJO20" s="15">
        <f t="shared" si="135"/>
        <v>0</v>
      </c>
      <c r="AJQ20" s="314"/>
      <c r="AJR20" s="2"/>
      <c r="AJS20" s="13"/>
      <c r="AJT20" s="439"/>
      <c r="AJU20" s="14"/>
      <c r="AJV20" s="15">
        <f t="shared" si="136"/>
        <v>0</v>
      </c>
      <c r="AJX20" s="5"/>
      <c r="AJY20" s="2"/>
      <c r="AJZ20" s="13"/>
      <c r="AKA20" s="5"/>
      <c r="AKB20" s="14"/>
      <c r="AKC20" s="15">
        <f t="shared" si="137"/>
        <v>0</v>
      </c>
      <c r="AKE20" s="99">
        <v>41515</v>
      </c>
      <c r="AKF20" s="23" t="s">
        <v>2197</v>
      </c>
      <c r="AKG20" s="22">
        <v>4516</v>
      </c>
      <c r="AKH20" s="99">
        <v>41515</v>
      </c>
      <c r="AKI20" s="26">
        <v>4516</v>
      </c>
      <c r="AKJ20" s="39">
        <f t="shared" si="138"/>
        <v>-4260</v>
      </c>
      <c r="AKL20" s="2"/>
      <c r="AKM20" s="2"/>
      <c r="AKN20" s="13"/>
      <c r="AKO20" s="5"/>
      <c r="AKP20" s="14"/>
      <c r="AKQ20" s="15">
        <f t="shared" si="139"/>
        <v>2835.28</v>
      </c>
      <c r="AKR20" s="34"/>
      <c r="AKS20" s="23"/>
      <c r="AKT20" s="23"/>
      <c r="AKU20" s="22"/>
      <c r="AKV20" s="99"/>
      <c r="AKW20" s="26"/>
      <c r="AKX20" s="39">
        <f t="shared" si="140"/>
        <v>4784</v>
      </c>
      <c r="AKZ20" s="2"/>
      <c r="ALA20" s="2"/>
      <c r="ALB20" s="13"/>
      <c r="ALC20" s="5"/>
      <c r="ALD20" s="14"/>
      <c r="ALE20" s="15">
        <f t="shared" si="141"/>
        <v>0</v>
      </c>
      <c r="ALF20" s="34"/>
      <c r="ALG20" s="2"/>
      <c r="ALH20" s="2"/>
      <c r="ALI20" s="13"/>
      <c r="ALJ20" s="5"/>
      <c r="ALK20" s="14"/>
      <c r="ALL20" s="15">
        <f t="shared" si="142"/>
        <v>0</v>
      </c>
      <c r="ALM20" s="34"/>
      <c r="ALN20" s="2"/>
      <c r="ALO20" s="2"/>
      <c r="ALP20" s="13"/>
      <c r="ALQ20" s="5"/>
      <c r="ALR20" s="14"/>
      <c r="ALS20" s="15">
        <f t="shared" si="143"/>
        <v>0</v>
      </c>
      <c r="ALT20" s="34"/>
      <c r="ALU20" s="315">
        <v>41503</v>
      </c>
      <c r="ALV20" s="225" t="s">
        <v>1505</v>
      </c>
      <c r="ALW20" s="22">
        <v>10789.5</v>
      </c>
      <c r="ALX20" s="339">
        <v>41516</v>
      </c>
      <c r="ALY20" s="26">
        <v>10789.5</v>
      </c>
      <c r="ALZ20" s="15">
        <f t="shared" si="144"/>
        <v>0</v>
      </c>
      <c r="AMB20" s="5">
        <v>41482</v>
      </c>
      <c r="AMC20" s="621" t="s">
        <v>819</v>
      </c>
      <c r="AMD20" s="14">
        <v>2700</v>
      </c>
      <c r="AME20" s="49">
        <v>41493</v>
      </c>
      <c r="AMF20" s="26">
        <v>2700</v>
      </c>
      <c r="AMG20" s="15">
        <f t="shared" si="145"/>
        <v>0</v>
      </c>
      <c r="AMI20" s="99"/>
      <c r="AMJ20" s="23"/>
      <c r="AMK20" s="22"/>
      <c r="AML20" s="178"/>
      <c r="AMM20" s="26"/>
      <c r="AMN20" s="15">
        <f t="shared" si="146"/>
        <v>46308.6</v>
      </c>
      <c r="AMP20" s="99"/>
      <c r="AMQ20" s="23"/>
      <c r="AMR20" s="22"/>
      <c r="AMS20" s="178"/>
      <c r="AMT20" s="26"/>
      <c r="AMU20" s="39">
        <f t="shared" si="147"/>
        <v>0</v>
      </c>
      <c r="AMW20" s="2"/>
      <c r="AMX20" s="2"/>
      <c r="AMY20" s="13"/>
      <c r="AMZ20" s="5"/>
      <c r="ANA20" s="14"/>
      <c r="ANB20" s="15">
        <f t="shared" si="148"/>
        <v>0</v>
      </c>
      <c r="AND20" s="2"/>
      <c r="ANE20" s="2"/>
      <c r="ANF20" s="13"/>
      <c r="ANG20" s="5"/>
      <c r="ANH20" s="14"/>
      <c r="ANI20" s="15">
        <f t="shared" si="149"/>
        <v>0</v>
      </c>
      <c r="ANK20" s="2"/>
      <c r="ANL20" s="2"/>
      <c r="ANM20" s="13"/>
      <c r="ANN20" s="5"/>
      <c r="ANO20" s="14"/>
      <c r="ANP20" s="15">
        <f t="shared" si="150"/>
        <v>38.25</v>
      </c>
      <c r="ANR20" s="2"/>
      <c r="ANS20" s="2"/>
      <c r="ANT20" s="13"/>
      <c r="ANU20" s="5"/>
      <c r="ANV20" s="14"/>
      <c r="ANW20" s="15">
        <f t="shared" si="151"/>
        <v>0</v>
      </c>
      <c r="ANY20" s="2"/>
      <c r="ANZ20" s="2"/>
      <c r="AOA20" s="13"/>
      <c r="AOB20" s="5"/>
      <c r="AOC20" s="14"/>
      <c r="AOD20" s="15">
        <f t="shared" si="152"/>
        <v>0</v>
      </c>
      <c r="AOF20" s="2"/>
      <c r="AOG20" s="2"/>
      <c r="AOH20" s="13"/>
      <c r="AOI20" s="5"/>
      <c r="AOJ20" s="14"/>
      <c r="AOK20" s="15">
        <f t="shared" si="153"/>
        <v>0</v>
      </c>
      <c r="AOM20" s="23"/>
      <c r="AON20" s="23"/>
      <c r="AOO20" s="22"/>
      <c r="AOP20" s="99"/>
      <c r="AOQ20" s="26"/>
      <c r="AOR20" s="39">
        <f t="shared" si="154"/>
        <v>0</v>
      </c>
      <c r="AOT20" s="2"/>
      <c r="AOU20" s="2"/>
      <c r="AOV20" s="13"/>
      <c r="AOW20" s="5"/>
      <c r="AOX20" s="14"/>
      <c r="AOY20" s="15">
        <f t="shared" si="155"/>
        <v>0</v>
      </c>
      <c r="APA20" s="23"/>
      <c r="APB20" s="23"/>
      <c r="APC20" s="22"/>
      <c r="APD20" s="99"/>
      <c r="APE20" s="26"/>
      <c r="APF20" s="39">
        <f t="shared" si="156"/>
        <v>0</v>
      </c>
      <c r="APH20" s="2"/>
      <c r="API20" s="2"/>
      <c r="APJ20" s="13"/>
      <c r="APK20" s="5"/>
      <c r="APL20" s="14"/>
      <c r="APM20" s="15">
        <f t="shared" si="157"/>
        <v>10984.74</v>
      </c>
      <c r="APO20" s="99">
        <v>41508</v>
      </c>
      <c r="APP20" s="23" t="s">
        <v>1977</v>
      </c>
      <c r="APQ20" s="22">
        <v>970.84</v>
      </c>
      <c r="APR20" s="99"/>
      <c r="APS20" s="92"/>
      <c r="APT20" s="15">
        <f t="shared" si="158"/>
        <v>2089.84</v>
      </c>
      <c r="APV20" s="5"/>
      <c r="APW20" s="2"/>
      <c r="APX20" s="13"/>
      <c r="APY20" s="30"/>
      <c r="APZ20" s="72"/>
      <c r="AQA20" s="15">
        <f t="shared" si="159"/>
        <v>7092.9800000000005</v>
      </c>
      <c r="AQC20" s="99"/>
      <c r="AQD20" s="23"/>
      <c r="AQE20" s="26"/>
      <c r="AQF20" s="99"/>
      <c r="AQG20" s="26"/>
      <c r="AQH20" s="15">
        <f t="shared" si="160"/>
        <v>0</v>
      </c>
      <c r="AQJ20" s="708"/>
      <c r="AQK20" s="682"/>
      <c r="AQL20" s="658"/>
      <c r="AQM20" s="708"/>
      <c r="AQN20" s="658"/>
      <c r="AQO20" s="787">
        <f t="shared" si="161"/>
        <v>2249</v>
      </c>
      <c r="AQQ20" s="99"/>
      <c r="AQR20" s="23"/>
      <c r="AQS20" s="26"/>
      <c r="AQT20" s="99"/>
      <c r="AQU20" s="26"/>
      <c r="AQV20" s="39">
        <f t="shared" si="162"/>
        <v>0</v>
      </c>
      <c r="AQX20" s="5"/>
      <c r="AQY20" s="2"/>
      <c r="AQZ20" s="22"/>
      <c r="ARA20" s="5"/>
      <c r="ARB20" s="73"/>
      <c r="ARC20" s="15">
        <f t="shared" si="163"/>
        <v>12300.5</v>
      </c>
      <c r="ARE20" s="2"/>
      <c r="ARF20" s="2"/>
      <c r="ARG20" s="13"/>
      <c r="ARH20" s="5"/>
      <c r="ARI20" s="14"/>
      <c r="ARJ20" s="15">
        <f t="shared" si="164"/>
        <v>108</v>
      </c>
      <c r="ARL20" s="5"/>
      <c r="ARM20" s="107"/>
      <c r="ARN20" s="13"/>
      <c r="ARO20" s="5"/>
      <c r="ARP20" s="14"/>
      <c r="ARQ20" s="15">
        <f t="shared" si="165"/>
        <v>0</v>
      </c>
      <c r="ARS20" s="99"/>
      <c r="ART20" s="98"/>
      <c r="ARU20" s="22"/>
      <c r="ARV20" s="99"/>
      <c r="ARW20" s="26"/>
      <c r="ARX20" s="39">
        <f t="shared" si="166"/>
        <v>2722.5</v>
      </c>
      <c r="ARZ20" s="99"/>
      <c r="ASA20" s="98"/>
      <c r="ASB20" s="22"/>
      <c r="ASC20" s="99"/>
      <c r="ASD20" s="26"/>
      <c r="ASE20" s="39">
        <f t="shared" si="167"/>
        <v>0</v>
      </c>
      <c r="ASG20" s="5"/>
      <c r="ASH20" s="2"/>
      <c r="ASI20" s="13"/>
      <c r="ASJ20" s="5"/>
      <c r="ASK20" s="14"/>
      <c r="ASL20" s="15">
        <f t="shared" si="168"/>
        <v>-1000</v>
      </c>
      <c r="ASN20" s="2"/>
      <c r="ASO20" s="2"/>
      <c r="ASP20" s="13"/>
      <c r="ASQ20" s="5"/>
      <c r="ASR20" s="14"/>
      <c r="ASS20" s="15">
        <f t="shared" si="169"/>
        <v>6938</v>
      </c>
      <c r="ASU20" s="315"/>
      <c r="ASV20" s="2"/>
      <c r="ASW20" s="13"/>
      <c r="ASX20" s="315"/>
      <c r="ASY20" s="14"/>
      <c r="ASZ20" s="15">
        <f t="shared" si="170"/>
        <v>0</v>
      </c>
      <c r="ATB20" s="433"/>
      <c r="ATC20" s="2"/>
      <c r="ATD20" s="13"/>
      <c r="ATE20" s="437"/>
      <c r="ATF20" s="14"/>
      <c r="ATG20" s="15">
        <f t="shared" si="171"/>
        <v>0</v>
      </c>
      <c r="ATI20" s="315"/>
      <c r="ATJ20" s="2"/>
      <c r="ATK20" s="13"/>
      <c r="ATL20" s="315"/>
      <c r="ATM20" s="14"/>
      <c r="ATN20" s="15">
        <f t="shared" si="172"/>
        <v>0</v>
      </c>
      <c r="ATP20" s="315"/>
      <c r="ATQ20" s="2"/>
      <c r="ATR20" s="13"/>
      <c r="ATS20" s="315"/>
      <c r="ATT20" s="14"/>
      <c r="ATU20" s="15">
        <f t="shared" si="173"/>
        <v>0</v>
      </c>
      <c r="ATW20" s="315">
        <v>41498</v>
      </c>
      <c r="ATX20" s="2" t="s">
        <v>1877</v>
      </c>
      <c r="ATY20" s="13">
        <v>1008</v>
      </c>
      <c r="ATZ20" s="315">
        <v>41498</v>
      </c>
      <c r="AUA20" s="14">
        <v>1008</v>
      </c>
      <c r="AUB20" s="15">
        <f t="shared" si="174"/>
        <v>1179.5</v>
      </c>
      <c r="AUD20" s="315"/>
      <c r="AUE20" s="2"/>
      <c r="AUF20" s="13"/>
      <c r="AUG20" s="315"/>
      <c r="AUH20" s="14"/>
      <c r="AUI20" s="15">
        <f t="shared" si="175"/>
        <v>0</v>
      </c>
      <c r="AUK20" s="826"/>
      <c r="AUL20" s="682"/>
      <c r="AUM20" s="657"/>
      <c r="AUN20" s="826"/>
      <c r="AUO20" s="658"/>
      <c r="AUP20" s="787">
        <f t="shared" si="176"/>
        <v>0</v>
      </c>
      <c r="AUR20" s="2"/>
      <c r="AUS20" s="2"/>
      <c r="AUT20" s="297"/>
      <c r="AUU20" s="5"/>
      <c r="AUV20" s="14"/>
      <c r="AUW20" s="15">
        <f t="shared" si="177"/>
        <v>-100</v>
      </c>
      <c r="AUY20" s="5"/>
      <c r="AUZ20" s="2"/>
      <c r="AVA20" s="297"/>
      <c r="AVB20" s="5"/>
      <c r="AVC20" s="14"/>
      <c r="AVD20" s="15">
        <f t="shared" si="178"/>
        <v>1184.5</v>
      </c>
      <c r="AVF20" s="23"/>
      <c r="AVG20" s="23"/>
      <c r="AVH20" s="296"/>
      <c r="AVI20" s="99"/>
      <c r="AVJ20" s="26"/>
      <c r="AVK20" s="39">
        <f t="shared" si="179"/>
        <v>0</v>
      </c>
      <c r="AVM20" s="23"/>
      <c r="AVN20" s="2"/>
      <c r="AVO20" s="297"/>
      <c r="AVP20" s="5"/>
      <c r="AVQ20" s="14"/>
      <c r="AVR20" s="15">
        <f t="shared" si="180"/>
        <v>0</v>
      </c>
      <c r="AVT20" s="23"/>
      <c r="AVU20" s="23"/>
      <c r="AVV20" s="296"/>
      <c r="AVW20" s="99"/>
      <c r="AVX20" s="26"/>
      <c r="AVY20" s="39">
        <f t="shared" si="181"/>
        <v>0</v>
      </c>
      <c r="AWA20" s="2"/>
      <c r="AWB20" s="2"/>
      <c r="AWC20" s="297"/>
      <c r="AWD20" s="241"/>
      <c r="AWE20" s="14"/>
      <c r="AWF20" s="15">
        <f t="shared" si="182"/>
        <v>0</v>
      </c>
      <c r="AWH20" s="2"/>
      <c r="AWI20" s="2"/>
      <c r="AWJ20" s="13"/>
      <c r="AWK20" s="5"/>
      <c r="AWL20" s="14"/>
      <c r="AWM20" s="15">
        <f t="shared" si="183"/>
        <v>0</v>
      </c>
      <c r="AWO20" s="2"/>
      <c r="AWP20" s="2"/>
      <c r="AWQ20" s="13"/>
      <c r="AWR20" s="5"/>
      <c r="AWS20" s="14"/>
      <c r="AWT20" s="15">
        <f t="shared" si="184"/>
        <v>7051.5</v>
      </c>
      <c r="AWV20" s="682"/>
      <c r="AWW20" s="682"/>
      <c r="AWX20" s="842"/>
      <c r="AWY20" s="708"/>
      <c r="AWZ20" s="658"/>
      <c r="AXA20" s="787">
        <f t="shared" si="185"/>
        <v>0</v>
      </c>
      <c r="AXC20" s="2"/>
      <c r="AXD20" s="2"/>
      <c r="AXE20" s="297"/>
      <c r="AXF20" s="5"/>
      <c r="AXG20" s="14"/>
      <c r="AXH20" s="15">
        <f t="shared" si="186"/>
        <v>0</v>
      </c>
    </row>
    <row r="21" spans="1:1308" x14ac:dyDescent="0.25">
      <c r="A21" s="2"/>
      <c r="B21" s="2"/>
      <c r="C21" s="13"/>
      <c r="D21" s="5"/>
      <c r="E21" s="14"/>
      <c r="F21" s="15">
        <f t="shared" si="0"/>
        <v>6630</v>
      </c>
      <c r="H21" s="23"/>
      <c r="I21" s="23"/>
      <c r="J21" s="22"/>
      <c r="K21" s="99"/>
      <c r="L21" s="26"/>
      <c r="M21" s="39">
        <f t="shared" si="1"/>
        <v>2048</v>
      </c>
      <c r="O21" s="23"/>
      <c r="P21" s="23"/>
      <c r="Q21" s="22"/>
      <c r="R21" s="99"/>
      <c r="S21" s="26"/>
      <c r="T21" s="39">
        <f t="shared" si="2"/>
        <v>0</v>
      </c>
      <c r="V21" s="23"/>
      <c r="W21" s="23"/>
      <c r="X21" s="22"/>
      <c r="Y21" s="99"/>
      <c r="Z21" s="26"/>
      <c r="AA21" s="39">
        <f t="shared" si="3"/>
        <v>0</v>
      </c>
      <c r="AC21" s="23"/>
      <c r="AD21" s="23"/>
      <c r="AE21" s="22"/>
      <c r="AF21" s="99"/>
      <c r="AG21" s="26"/>
      <c r="AH21" s="39">
        <f t="shared" si="4"/>
        <v>0</v>
      </c>
      <c r="AJ21" s="23"/>
      <c r="AK21" s="23"/>
      <c r="AL21" s="22"/>
      <c r="AM21" s="99"/>
      <c r="AN21" s="26"/>
      <c r="AO21" s="39">
        <f t="shared" si="5"/>
        <v>0</v>
      </c>
      <c r="AR21" s="2"/>
      <c r="AS21" s="13"/>
      <c r="AT21" s="5"/>
      <c r="AU21" s="14"/>
      <c r="AV21" s="15">
        <f t="shared" si="6"/>
        <v>7809.5</v>
      </c>
      <c r="AX21" s="5"/>
      <c r="AY21" s="2"/>
      <c r="AZ21" s="13"/>
      <c r="BA21" s="5"/>
      <c r="BB21" s="14"/>
      <c r="BC21" s="15">
        <f t="shared" si="7"/>
        <v>1967</v>
      </c>
      <c r="BE21" s="5"/>
      <c r="BF21" s="2"/>
      <c r="BG21" s="13"/>
      <c r="BH21" s="5"/>
      <c r="BI21" s="14"/>
      <c r="BJ21" s="15">
        <f t="shared" si="8"/>
        <v>0</v>
      </c>
      <c r="BL21" s="5"/>
      <c r="BM21" s="33"/>
      <c r="BN21" s="26"/>
      <c r="BO21" s="259"/>
      <c r="BP21" s="66"/>
      <c r="BQ21" s="15">
        <f t="shared" si="9"/>
        <v>14526.099999999999</v>
      </c>
      <c r="BS21" s="437">
        <v>40322</v>
      </c>
      <c r="BT21" s="23" t="s">
        <v>438</v>
      </c>
      <c r="BU21" s="344"/>
      <c r="BV21" s="709"/>
      <c r="BW21" s="133"/>
      <c r="BX21" s="15">
        <f t="shared" si="10"/>
        <v>24058.04</v>
      </c>
      <c r="BZ21" s="99"/>
      <c r="CA21" s="23"/>
      <c r="CB21" s="22"/>
      <c r="CC21" s="99"/>
      <c r="CD21" s="26"/>
      <c r="CE21" s="15">
        <f t="shared" si="11"/>
        <v>0</v>
      </c>
      <c r="CG21" s="437"/>
      <c r="CH21" s="216"/>
      <c r="CI21" s="22"/>
      <c r="CJ21" s="99"/>
      <c r="CK21" s="26"/>
      <c r="CL21" s="15">
        <f t="shared" si="12"/>
        <v>7560</v>
      </c>
      <c r="CN21" s="5">
        <v>41502</v>
      </c>
      <c r="CO21" s="685" t="s">
        <v>1489</v>
      </c>
      <c r="CP21" s="13">
        <v>12647</v>
      </c>
      <c r="CQ21" s="347">
        <v>41502</v>
      </c>
      <c r="CR21" s="14">
        <v>12647</v>
      </c>
      <c r="CS21" s="15">
        <f t="shared" si="187"/>
        <v>0</v>
      </c>
      <c r="CU21" s="2"/>
      <c r="CV21" s="2"/>
      <c r="CW21" s="13"/>
      <c r="CX21" s="241"/>
      <c r="CY21" s="14"/>
      <c r="CZ21" s="15">
        <f t="shared" si="14"/>
        <v>110</v>
      </c>
      <c r="DB21" s="5"/>
      <c r="DC21" s="2"/>
      <c r="DD21" s="297"/>
      <c r="DE21" s="5"/>
      <c r="DF21" s="14"/>
      <c r="DG21" s="15">
        <f t="shared" si="195"/>
        <v>411</v>
      </c>
      <c r="DI21" s="5">
        <v>41505</v>
      </c>
      <c r="DJ21" s="2" t="s">
        <v>1575</v>
      </c>
      <c r="DK21" s="13">
        <v>2180.5</v>
      </c>
      <c r="DL21" s="5">
        <v>41505</v>
      </c>
      <c r="DM21" s="14">
        <v>2180.5</v>
      </c>
      <c r="DN21" s="15">
        <f t="shared" si="200"/>
        <v>0</v>
      </c>
      <c r="DP21" s="5"/>
      <c r="DQ21" s="2"/>
      <c r="DR21" s="13"/>
      <c r="DS21" s="5"/>
      <c r="DT21" s="14"/>
      <c r="DU21" s="15">
        <f t="shared" si="201"/>
        <v>4321.5</v>
      </c>
      <c r="DW21" s="758"/>
      <c r="DX21" s="837"/>
      <c r="DY21" s="875"/>
      <c r="DZ21" s="758"/>
      <c r="EA21" s="872"/>
      <c r="EB21" s="868">
        <f t="shared" si="202"/>
        <v>0</v>
      </c>
      <c r="ED21" s="708">
        <v>41515</v>
      </c>
      <c r="EE21" s="682" t="s">
        <v>2210</v>
      </c>
      <c r="EF21" s="657">
        <v>1400</v>
      </c>
      <c r="EG21" s="708">
        <v>41515</v>
      </c>
      <c r="EH21" s="658">
        <v>1400</v>
      </c>
      <c r="EI21" s="787">
        <f t="shared" si="203"/>
        <v>0</v>
      </c>
      <c r="EK21" s="5"/>
      <c r="EL21" s="2"/>
      <c r="EM21" s="13"/>
      <c r="EN21" s="5"/>
      <c r="EO21" s="14"/>
      <c r="EP21" s="15">
        <f t="shared" si="204"/>
        <v>0</v>
      </c>
      <c r="ER21" s="99"/>
      <c r="ES21" s="98"/>
      <c r="ET21" s="38"/>
      <c r="EU21" s="709"/>
      <c r="EV21" s="38"/>
      <c r="EW21" s="15">
        <f t="shared" si="194"/>
        <v>0</v>
      </c>
      <c r="EY21" s="5"/>
      <c r="EZ21" s="31"/>
      <c r="FA21" s="13"/>
      <c r="FB21" s="5"/>
      <c r="FC21" s="14"/>
      <c r="FD21" s="15">
        <f t="shared" si="22"/>
        <v>0</v>
      </c>
      <c r="FF21" s="708"/>
      <c r="FG21" s="799"/>
      <c r="FH21" s="657"/>
      <c r="FI21" s="708"/>
      <c r="FJ21" s="658"/>
      <c r="FK21" s="787">
        <f t="shared" si="23"/>
        <v>0</v>
      </c>
      <c r="FM21" s="5"/>
      <c r="FN21" s="2"/>
      <c r="FO21" s="13"/>
      <c r="FP21" s="5"/>
      <c r="FQ21" s="14"/>
      <c r="FR21" s="15">
        <f t="shared" si="24"/>
        <v>3054</v>
      </c>
      <c r="FT21" s="99"/>
      <c r="FU21" s="23"/>
      <c r="FV21" s="22"/>
      <c r="FW21" s="99"/>
      <c r="FX21" s="26"/>
      <c r="FY21" s="39">
        <f t="shared" si="25"/>
        <v>0</v>
      </c>
      <c r="GA21" s="2"/>
      <c r="GB21" s="2"/>
      <c r="GC21" s="13"/>
      <c r="GD21" s="5"/>
      <c r="GE21" s="14"/>
      <c r="GF21" s="15">
        <f t="shared" si="26"/>
        <v>0</v>
      </c>
      <c r="GH21" s="2"/>
      <c r="GI21" s="2"/>
      <c r="GJ21" s="13"/>
      <c r="GK21" s="5"/>
      <c r="GL21" s="14"/>
      <c r="GM21" s="15">
        <f t="shared" si="27"/>
        <v>0</v>
      </c>
      <c r="GO21" s="2"/>
      <c r="GP21" s="2"/>
      <c r="GQ21" s="13"/>
      <c r="GR21" s="5"/>
      <c r="GS21" s="14"/>
      <c r="GT21" s="15">
        <f t="shared" si="28"/>
        <v>0</v>
      </c>
      <c r="GV21" s="5"/>
      <c r="GW21" s="2"/>
      <c r="GX21" s="13"/>
      <c r="GY21" s="5"/>
      <c r="GZ21" s="14"/>
      <c r="HA21" s="15">
        <f t="shared" si="29"/>
        <v>0</v>
      </c>
      <c r="HC21" s="5"/>
      <c r="HD21" s="2"/>
      <c r="HE21" s="13"/>
      <c r="HF21" s="5"/>
      <c r="HG21" s="14"/>
      <c r="HH21" s="15">
        <f t="shared" si="30"/>
        <v>0</v>
      </c>
      <c r="HJ21" s="2"/>
      <c r="HK21" s="2"/>
      <c r="HL21" s="13"/>
      <c r="HM21" s="5"/>
      <c r="HN21" s="14"/>
      <c r="HO21" s="15">
        <f t="shared" si="31"/>
        <v>5020</v>
      </c>
      <c r="HQ21" s="5"/>
      <c r="HR21" s="2"/>
      <c r="HS21" s="13"/>
      <c r="HT21" s="5"/>
      <c r="HU21" s="14"/>
      <c r="HV21" s="90">
        <f t="shared" si="32"/>
        <v>0</v>
      </c>
      <c r="HX21" s="99"/>
      <c r="HY21" s="23"/>
      <c r="HZ21" s="22"/>
      <c r="IA21" s="99"/>
      <c r="IB21" s="26"/>
      <c r="IC21" s="90">
        <f t="shared" si="33"/>
        <v>855.5</v>
      </c>
      <c r="IE21" s="99"/>
      <c r="IF21" s="62"/>
      <c r="IG21" s="22"/>
      <c r="IH21" s="99"/>
      <c r="II21" s="26"/>
      <c r="IJ21" s="15">
        <f t="shared" si="34"/>
        <v>0</v>
      </c>
      <c r="IL21" s="99"/>
      <c r="IM21" s="98"/>
      <c r="IN21" s="22"/>
      <c r="IO21" s="99"/>
      <c r="IP21" s="26"/>
      <c r="IQ21" s="15">
        <f t="shared" si="35"/>
        <v>0</v>
      </c>
      <c r="IS21" s="99">
        <v>41500</v>
      </c>
      <c r="IT21" s="98" t="s">
        <v>1926</v>
      </c>
      <c r="IU21" s="22">
        <v>711</v>
      </c>
      <c r="IV21" s="99">
        <v>41500</v>
      </c>
      <c r="IW21" s="26">
        <v>711</v>
      </c>
      <c r="IX21" s="15">
        <f t="shared" si="36"/>
        <v>17093.599999999999</v>
      </c>
      <c r="IZ21" s="99"/>
      <c r="JA21" s="98"/>
      <c r="JB21" s="22"/>
      <c r="JC21" s="99"/>
      <c r="JD21" s="26"/>
      <c r="JE21" s="15">
        <f t="shared" si="37"/>
        <v>0</v>
      </c>
      <c r="JG21" s="708">
        <v>41513</v>
      </c>
      <c r="JH21" s="793" t="s">
        <v>2069</v>
      </c>
      <c r="JI21" s="657">
        <v>660</v>
      </c>
      <c r="JJ21" s="708">
        <v>41513</v>
      </c>
      <c r="JK21" s="658">
        <v>660</v>
      </c>
      <c r="JL21" s="787">
        <f t="shared" si="38"/>
        <v>-100</v>
      </c>
      <c r="JN21" s="99"/>
      <c r="JO21" s="98"/>
      <c r="JP21" s="22"/>
      <c r="JQ21" s="99"/>
      <c r="JR21" s="26"/>
      <c r="JS21" s="39">
        <f t="shared" si="39"/>
        <v>0</v>
      </c>
      <c r="JU21" s="5"/>
      <c r="JV21" s="107"/>
      <c r="JW21" s="13"/>
      <c r="JX21" s="5"/>
      <c r="JY21" s="14"/>
      <c r="JZ21" s="15">
        <f t="shared" si="40"/>
        <v>0</v>
      </c>
      <c r="KB21" s="99"/>
      <c r="KC21" s="98"/>
      <c r="KD21" s="22"/>
      <c r="KE21" s="99"/>
      <c r="KF21" s="26"/>
      <c r="KG21" s="39">
        <f t="shared" si="41"/>
        <v>0</v>
      </c>
      <c r="KI21" s="99"/>
      <c r="KJ21" s="98"/>
      <c r="KK21" s="22"/>
      <c r="KL21" s="99"/>
      <c r="KM21" s="26"/>
      <c r="KN21" s="39">
        <f t="shared" si="42"/>
        <v>0</v>
      </c>
      <c r="KP21" s="5"/>
      <c r="KQ21" s="107"/>
      <c r="KR21" s="13"/>
      <c r="KS21" s="5"/>
      <c r="KT21" s="14"/>
      <c r="KU21" s="15">
        <f t="shared" si="43"/>
        <v>0</v>
      </c>
      <c r="KW21" s="5"/>
      <c r="KX21" s="107"/>
      <c r="KY21" s="13"/>
      <c r="KZ21" s="5"/>
      <c r="LA21" s="14"/>
      <c r="LB21" s="15">
        <f t="shared" si="44"/>
        <v>0</v>
      </c>
      <c r="LD21" s="5"/>
      <c r="LE21" s="2"/>
      <c r="LF21" s="13"/>
      <c r="LG21" s="5"/>
      <c r="LH21" s="14"/>
      <c r="LI21" s="15">
        <f t="shared" si="45"/>
        <v>1125.5</v>
      </c>
      <c r="LK21" s="314"/>
      <c r="LL21" s="2"/>
      <c r="LM21" s="13"/>
      <c r="LN21" s="5"/>
      <c r="LO21" s="14"/>
      <c r="LP21" s="15">
        <f t="shared" si="46"/>
        <v>0</v>
      </c>
      <c r="LR21" s="315"/>
      <c r="LS21" s="23"/>
      <c r="LT21" s="22"/>
      <c r="LU21" s="99"/>
      <c r="LV21" s="26"/>
      <c r="LW21" s="39">
        <f t="shared" si="47"/>
        <v>0</v>
      </c>
      <c r="LY21" s="526"/>
      <c r="LZ21" s="2"/>
      <c r="MA21" s="13"/>
      <c r="MB21" s="5"/>
      <c r="MC21" s="14"/>
      <c r="MD21" s="15">
        <f t="shared" si="196"/>
        <v>22352.5</v>
      </c>
      <c r="MF21" s="49"/>
      <c r="MG21" s="23"/>
      <c r="MH21" s="294"/>
      <c r="MI21" s="259"/>
      <c r="MJ21" s="65"/>
      <c r="MK21" s="39">
        <f t="shared" si="49"/>
        <v>0</v>
      </c>
      <c r="MM21" s="49"/>
      <c r="MN21" s="23"/>
      <c r="MO21" s="294"/>
      <c r="MP21" s="259"/>
      <c r="MQ21" s="65"/>
      <c r="MR21" s="39">
        <f t="shared" si="50"/>
        <v>0</v>
      </c>
      <c r="MT21" s="49">
        <v>41502</v>
      </c>
      <c r="MU21" s="23" t="s">
        <v>1465</v>
      </c>
      <c r="MV21" s="294">
        <v>4660.5</v>
      </c>
      <c r="MW21" s="655">
        <v>41502</v>
      </c>
      <c r="MX21" s="656">
        <v>4660.5</v>
      </c>
      <c r="MY21" s="39">
        <f t="shared" si="51"/>
        <v>0</v>
      </c>
      <c r="NA21" s="2"/>
      <c r="NB21" s="2"/>
      <c r="NC21" s="13"/>
      <c r="ND21" s="5"/>
      <c r="NE21" s="14"/>
      <c r="NF21" s="15">
        <f t="shared" si="52"/>
        <v>0</v>
      </c>
      <c r="NH21" s="2"/>
      <c r="NI21" s="2"/>
      <c r="NJ21" s="13"/>
      <c r="NK21" s="5"/>
      <c r="NL21" s="14"/>
      <c r="NM21" s="15">
        <f t="shared" si="53"/>
        <v>0</v>
      </c>
      <c r="NO21" s="2"/>
      <c r="NP21" s="2"/>
      <c r="NQ21" s="13"/>
      <c r="NR21" s="5"/>
      <c r="NS21" s="14"/>
      <c r="NT21" s="15">
        <f t="shared" si="54"/>
        <v>0</v>
      </c>
      <c r="NV21" s="23"/>
      <c r="NW21" s="23"/>
      <c r="NX21" s="22"/>
      <c r="NY21" s="99"/>
      <c r="NZ21" s="26"/>
      <c r="OA21" s="39">
        <f t="shared" si="55"/>
        <v>0</v>
      </c>
      <c r="OC21" s="5">
        <v>41506</v>
      </c>
      <c r="OD21" s="2" t="s">
        <v>1608</v>
      </c>
      <c r="OE21" s="13">
        <v>1850</v>
      </c>
      <c r="OF21" s="661">
        <v>41506</v>
      </c>
      <c r="OG21" s="14">
        <v>1850</v>
      </c>
      <c r="OH21" s="15">
        <f t="shared" si="56"/>
        <v>8140</v>
      </c>
      <c r="OJ21" s="708"/>
      <c r="OK21" s="682"/>
      <c r="OL21" s="657"/>
      <c r="OM21" s="708"/>
      <c r="ON21" s="658"/>
      <c r="OO21" s="787">
        <f t="shared" si="57"/>
        <v>0</v>
      </c>
      <c r="OQ21" s="99"/>
      <c r="OR21" s="23"/>
      <c r="OS21" s="22"/>
      <c r="OT21" s="99"/>
      <c r="OU21" s="26"/>
      <c r="OV21" s="39">
        <f t="shared" si="58"/>
        <v>0</v>
      </c>
      <c r="OX21" s="5">
        <v>41495</v>
      </c>
      <c r="OY21" s="2" t="s">
        <v>1822</v>
      </c>
      <c r="OZ21" s="13">
        <v>794</v>
      </c>
      <c r="PA21" s="5">
        <v>41495</v>
      </c>
      <c r="PB21" s="14">
        <v>794</v>
      </c>
      <c r="PC21" s="15">
        <f t="shared" si="59"/>
        <v>1433.5</v>
      </c>
      <c r="PE21" s="2"/>
      <c r="PF21" s="2"/>
      <c r="PG21" s="13"/>
      <c r="PH21" s="5"/>
      <c r="PI21" s="14"/>
      <c r="PJ21" s="15">
        <f t="shared" si="60"/>
        <v>0</v>
      </c>
      <c r="PL21" s="5"/>
      <c r="PM21" s="2"/>
      <c r="PN21" s="13"/>
      <c r="PO21" s="5"/>
      <c r="PP21" s="14"/>
      <c r="PQ21" s="15">
        <f t="shared" si="61"/>
        <v>0</v>
      </c>
      <c r="PS21" s="2"/>
      <c r="PT21" s="2"/>
      <c r="PU21" s="13"/>
      <c r="PV21" s="5"/>
      <c r="PW21" s="14"/>
      <c r="PX21" s="15">
        <f t="shared" si="62"/>
        <v>0</v>
      </c>
      <c r="PZ21" s="2"/>
      <c r="QA21" s="2"/>
      <c r="QB21" s="13"/>
      <c r="QC21" s="5"/>
      <c r="QD21" s="14"/>
      <c r="QE21" s="15">
        <f t="shared" si="63"/>
        <v>1314</v>
      </c>
      <c r="QG21" s="2"/>
      <c r="QH21" s="2"/>
      <c r="QI21" s="13"/>
      <c r="QJ21" s="5"/>
      <c r="QK21" s="14"/>
      <c r="QL21" s="15">
        <f t="shared" si="64"/>
        <v>2721.6</v>
      </c>
      <c r="QN21" s="2"/>
      <c r="QO21" s="101"/>
      <c r="QP21" s="13"/>
      <c r="QQ21" s="5"/>
      <c r="QR21" s="14"/>
      <c r="QS21" s="15">
        <f t="shared" si="65"/>
        <v>1432</v>
      </c>
      <c r="QU21" s="2"/>
      <c r="QV21" s="101"/>
      <c r="QW21" s="13"/>
      <c r="QX21" s="5"/>
      <c r="QY21" s="14"/>
      <c r="QZ21" s="15">
        <f t="shared" si="66"/>
        <v>0</v>
      </c>
      <c r="RB21" s="682"/>
      <c r="RC21" s="809"/>
      <c r="RD21" s="657"/>
      <c r="RE21" s="708"/>
      <c r="RF21" s="658"/>
      <c r="RG21" s="787">
        <f t="shared" si="67"/>
        <v>0</v>
      </c>
      <c r="RI21" s="2"/>
      <c r="RJ21" s="2"/>
      <c r="RK21" s="13"/>
      <c r="RL21" s="5"/>
      <c r="RM21" s="14"/>
      <c r="RN21" s="15">
        <f t="shared" si="68"/>
        <v>0</v>
      </c>
      <c r="RP21" s="2"/>
      <c r="RQ21" s="2"/>
      <c r="RR21" s="13"/>
      <c r="RS21" s="5"/>
      <c r="RT21" s="14"/>
      <c r="RU21" s="15">
        <f t="shared" si="69"/>
        <v>1278</v>
      </c>
      <c r="RW21" s="23"/>
      <c r="RX21" s="23"/>
      <c r="RY21" s="22"/>
      <c r="RZ21" s="99"/>
      <c r="SA21" s="26"/>
      <c r="SB21" s="39">
        <f t="shared" si="70"/>
        <v>0</v>
      </c>
      <c r="SD21" s="23"/>
      <c r="SE21" s="2"/>
      <c r="SF21" s="13"/>
      <c r="SG21" s="5"/>
      <c r="SH21" s="14"/>
      <c r="SI21" s="15">
        <f t="shared" si="71"/>
        <v>0</v>
      </c>
      <c r="SK21" s="23"/>
      <c r="SL21" s="23"/>
      <c r="SM21" s="22"/>
      <c r="SN21" s="99"/>
      <c r="SO21" s="26"/>
      <c r="SP21" s="39">
        <f t="shared" si="72"/>
        <v>0</v>
      </c>
      <c r="SR21" s="2"/>
      <c r="SS21" s="2"/>
      <c r="ST21" s="13"/>
      <c r="SU21" s="5"/>
      <c r="SV21" s="14"/>
      <c r="SW21" s="15">
        <f t="shared" si="73"/>
        <v>0</v>
      </c>
      <c r="SY21" s="314">
        <v>41504</v>
      </c>
      <c r="SZ21" s="2" t="s">
        <v>1548</v>
      </c>
      <c r="TA21" s="13">
        <v>776</v>
      </c>
      <c r="TB21" s="314">
        <v>41504</v>
      </c>
      <c r="TC21" s="14">
        <v>776</v>
      </c>
      <c r="TD21" s="15">
        <f t="shared" si="74"/>
        <v>112.5</v>
      </c>
      <c r="TF21" s="315"/>
      <c r="TG21" s="23"/>
      <c r="TH21" s="22"/>
      <c r="TI21" s="315"/>
      <c r="TJ21" s="26"/>
      <c r="TK21" s="39">
        <f t="shared" si="75"/>
        <v>11657</v>
      </c>
      <c r="TM21" s="826"/>
      <c r="TN21" s="682"/>
      <c r="TO21" s="657"/>
      <c r="TP21" s="826"/>
      <c r="TQ21" s="658"/>
      <c r="TR21" s="787">
        <f t="shared" si="76"/>
        <v>0</v>
      </c>
      <c r="TT21" s="315"/>
      <c r="TU21" s="23"/>
      <c r="TV21" s="22"/>
      <c r="TW21" s="315"/>
      <c r="TX21" s="26"/>
      <c r="TY21" s="39">
        <f t="shared" si="77"/>
        <v>0</v>
      </c>
      <c r="UA21" s="315"/>
      <c r="UB21" s="23"/>
      <c r="UC21" s="22"/>
      <c r="UD21" s="315"/>
      <c r="UE21" s="26"/>
      <c r="UF21" s="39">
        <f t="shared" si="78"/>
        <v>0</v>
      </c>
      <c r="UH21" s="437"/>
      <c r="UI21" s="37"/>
      <c r="UJ21" s="14"/>
      <c r="UK21" s="5"/>
      <c r="UL21" s="14"/>
      <c r="UM21" s="15">
        <f t="shared" si="79"/>
        <v>0</v>
      </c>
      <c r="UO21" s="5"/>
      <c r="UP21" s="37"/>
      <c r="UQ21" s="14"/>
      <c r="UR21" s="5"/>
      <c r="US21" s="14"/>
      <c r="UT21" s="15">
        <f t="shared" si="80"/>
        <v>1712</v>
      </c>
      <c r="UV21" s="5"/>
      <c r="UW21" s="2"/>
      <c r="UX21" s="13"/>
      <c r="UY21" s="5"/>
      <c r="UZ21" s="14"/>
      <c r="VA21" s="15">
        <f t="shared" si="81"/>
        <v>8879</v>
      </c>
      <c r="VC21" s="5"/>
      <c r="VD21" s="2"/>
      <c r="VE21" s="13"/>
      <c r="VF21" s="5"/>
      <c r="VG21" s="14"/>
      <c r="VH21" s="15">
        <f t="shared" si="82"/>
        <v>0</v>
      </c>
      <c r="VJ21" s="99"/>
      <c r="VK21" s="23"/>
      <c r="VL21" s="22"/>
      <c r="VM21" s="99"/>
      <c r="VN21" s="26"/>
      <c r="VO21" s="39">
        <f t="shared" si="83"/>
        <v>0</v>
      </c>
      <c r="VQ21" s="708"/>
      <c r="VR21" s="682"/>
      <c r="VS21" s="657"/>
      <c r="VT21" s="708"/>
      <c r="VU21" s="658"/>
      <c r="VV21" s="787">
        <f t="shared" si="84"/>
        <v>0</v>
      </c>
      <c r="VX21" s="99"/>
      <c r="VY21" s="68"/>
      <c r="VZ21" s="26"/>
      <c r="WA21" s="99"/>
      <c r="WB21" s="26"/>
      <c r="WC21" s="15">
        <f t="shared" si="85"/>
        <v>0</v>
      </c>
      <c r="WE21" s="99"/>
      <c r="WF21" s="68"/>
      <c r="WG21" s="26"/>
      <c r="WH21" s="99"/>
      <c r="WI21" s="26"/>
      <c r="WJ21" s="39">
        <f t="shared" si="86"/>
        <v>3633</v>
      </c>
      <c r="WL21" s="99"/>
      <c r="WM21" s="68"/>
      <c r="WN21" s="26"/>
      <c r="WO21" s="99"/>
      <c r="WP21" s="26"/>
      <c r="WQ21" s="15">
        <f t="shared" si="87"/>
        <v>0</v>
      </c>
      <c r="WS21" s="5"/>
      <c r="WT21" s="101"/>
      <c r="WU21" s="13"/>
      <c r="WV21" s="5"/>
      <c r="WW21" s="14"/>
      <c r="WX21" s="15">
        <f t="shared" si="88"/>
        <v>2227</v>
      </c>
      <c r="XB21" s="192"/>
      <c r="XC21" s="628"/>
      <c r="XD21" s="192"/>
      <c r="XE21" s="39">
        <f t="shared" si="89"/>
        <v>22956.84</v>
      </c>
      <c r="XG21" s="5"/>
      <c r="XH21" s="2"/>
      <c r="XI21" s="13"/>
      <c r="XJ21" s="5"/>
      <c r="XK21" s="14"/>
      <c r="XL21" s="15">
        <f t="shared" si="90"/>
        <v>3092.5</v>
      </c>
      <c r="XN21" s="439"/>
      <c r="XO21" s="101"/>
      <c r="XP21" s="13"/>
      <c r="XQ21" s="99"/>
      <c r="XR21" s="14"/>
      <c r="XS21" s="15">
        <f t="shared" si="91"/>
        <v>0</v>
      </c>
      <c r="XU21" s="437"/>
      <c r="XV21" s="216"/>
      <c r="XW21" s="22"/>
      <c r="XX21" s="99"/>
      <c r="XY21" s="26"/>
      <c r="XZ21" s="39">
        <f t="shared" si="92"/>
        <v>0</v>
      </c>
      <c r="YB21" s="314"/>
      <c r="YC21" s="107"/>
      <c r="YD21" s="13"/>
      <c r="YE21" s="5"/>
      <c r="YF21" s="14"/>
      <c r="YG21" s="15">
        <f t="shared" si="93"/>
        <v>3973</v>
      </c>
      <c r="YI21" s="826"/>
      <c r="YJ21" s="793"/>
      <c r="YK21" s="657"/>
      <c r="YL21" s="708"/>
      <c r="YM21" s="658"/>
      <c r="YN21" s="787">
        <f t="shared" si="197"/>
        <v>1928</v>
      </c>
      <c r="YP21" s="2"/>
      <c r="YQ21" s="2"/>
      <c r="YR21" s="13"/>
      <c r="YS21" s="5"/>
      <c r="YT21" s="14"/>
      <c r="YU21" s="15">
        <f t="shared" si="95"/>
        <v>0</v>
      </c>
      <c r="YW21" s="2"/>
      <c r="YX21" s="2"/>
      <c r="YY21" s="13"/>
      <c r="YZ21" s="5"/>
      <c r="ZA21" s="14"/>
      <c r="ZB21" s="15">
        <f t="shared" si="96"/>
        <v>0</v>
      </c>
      <c r="ZD21" s="2"/>
      <c r="ZE21" s="2"/>
      <c r="ZF21" s="13"/>
      <c r="ZG21" s="5"/>
      <c r="ZH21" s="14"/>
      <c r="ZI21" s="15">
        <f t="shared" si="97"/>
        <v>767</v>
      </c>
      <c r="ZK21" s="2"/>
      <c r="ZL21" s="2"/>
      <c r="ZM21" s="13"/>
      <c r="ZN21" s="5"/>
      <c r="ZO21" s="14"/>
      <c r="ZP21" s="15">
        <f t="shared" si="98"/>
        <v>0</v>
      </c>
      <c r="ZR21" s="23"/>
      <c r="ZS21" s="23"/>
      <c r="ZT21" s="22"/>
      <c r="ZU21" s="99"/>
      <c r="ZV21" s="26"/>
      <c r="ZW21" s="39">
        <f t="shared" si="99"/>
        <v>0</v>
      </c>
      <c r="ZY21" s="682"/>
      <c r="ZZ21" s="682"/>
      <c r="AAA21" s="657"/>
      <c r="AAB21" s="708"/>
      <c r="AAC21" s="658"/>
      <c r="AAD21" s="787">
        <f t="shared" si="100"/>
        <v>0</v>
      </c>
      <c r="AAF21" s="2"/>
      <c r="AAG21" s="2"/>
      <c r="AAH21" s="13"/>
      <c r="AAI21" s="5"/>
      <c r="AAJ21" s="14"/>
      <c r="AAK21" s="15">
        <f t="shared" si="101"/>
        <v>0</v>
      </c>
      <c r="AAM21" s="5">
        <v>41498</v>
      </c>
      <c r="AAN21" s="5" t="s">
        <v>1882</v>
      </c>
      <c r="AAO21" s="13">
        <v>4842</v>
      </c>
      <c r="AAP21" s="5">
        <v>41498</v>
      </c>
      <c r="AAQ21" s="14">
        <v>4842</v>
      </c>
      <c r="AAR21" s="15">
        <f t="shared" si="102"/>
        <v>0</v>
      </c>
      <c r="AAT21" s="314"/>
      <c r="AAW21" s="534"/>
      <c r="AAX21" s="51"/>
      <c r="AAY21" s="39">
        <f t="shared" si="103"/>
        <v>0</v>
      </c>
      <c r="ABA21" s="315"/>
      <c r="ABD21" s="534"/>
      <c r="ABE21" s="51"/>
      <c r="ABF21" s="39">
        <f t="shared" si="104"/>
        <v>0</v>
      </c>
      <c r="ABH21" s="5">
        <v>41512</v>
      </c>
      <c r="ABI21" s="33" t="s">
        <v>2047</v>
      </c>
      <c r="ABJ21" s="14">
        <v>1163</v>
      </c>
      <c r="ABK21" s="5">
        <v>41512</v>
      </c>
      <c r="ABL21" s="14">
        <v>1163</v>
      </c>
      <c r="ABM21" s="15">
        <f t="shared" si="105"/>
        <v>30</v>
      </c>
      <c r="ABO21" s="5"/>
      <c r="ABP21" s="33"/>
      <c r="ABQ21" s="14"/>
      <c r="ABR21" s="5"/>
      <c r="ABS21" s="14"/>
      <c r="ABT21" s="15">
        <f t="shared" si="106"/>
        <v>0</v>
      </c>
      <c r="ABV21" s="2"/>
      <c r="ABW21" s="2"/>
      <c r="ABX21" s="13"/>
      <c r="ABY21" s="5"/>
      <c r="ABZ21" s="14"/>
      <c r="ACA21" s="15">
        <f t="shared" si="107"/>
        <v>29514</v>
      </c>
      <c r="ACC21" s="2"/>
      <c r="ACD21" s="2"/>
      <c r="ACE21" s="13"/>
      <c r="ACF21" s="5"/>
      <c r="ACG21" s="14"/>
      <c r="ACH21" s="15">
        <f t="shared" si="108"/>
        <v>0</v>
      </c>
      <c r="ACJ21" s="49"/>
      <c r="ACK21" s="68"/>
      <c r="ACL21" s="26"/>
      <c r="ACM21" s="99"/>
      <c r="ACN21" s="26"/>
      <c r="ACO21" s="15">
        <f t="shared" si="109"/>
        <v>160</v>
      </c>
      <c r="ACQ21" s="49"/>
      <c r="ACR21" s="68"/>
      <c r="ACS21" s="26"/>
      <c r="ACT21" s="99"/>
      <c r="ACU21" s="26"/>
      <c r="ACV21" s="15">
        <f t="shared" si="110"/>
        <v>0</v>
      </c>
      <c r="ACX21" s="99"/>
      <c r="ACY21" s="23"/>
      <c r="ACZ21" s="22"/>
      <c r="ADA21" s="259"/>
      <c r="ADB21" s="65"/>
      <c r="ADC21" s="15">
        <f t="shared" si="111"/>
        <v>0</v>
      </c>
      <c r="ADE21" s="99"/>
      <c r="ADF21" s="23"/>
      <c r="ADG21" s="22"/>
      <c r="ADH21" s="259"/>
      <c r="ADI21" s="65"/>
      <c r="ADJ21" s="15">
        <f t="shared" si="112"/>
        <v>0</v>
      </c>
      <c r="ADL21" s="438"/>
      <c r="ADM21" s="23"/>
      <c r="ADN21" s="22"/>
      <c r="ADO21" s="259"/>
      <c r="ADP21" s="65"/>
      <c r="ADQ21" s="15">
        <f t="shared" si="113"/>
        <v>7013</v>
      </c>
      <c r="ADS21" s="99"/>
      <c r="ADT21" s="68"/>
      <c r="ADU21" s="26"/>
      <c r="ADV21" s="99"/>
      <c r="ADW21" s="26"/>
      <c r="ADX21" s="15">
        <f t="shared" si="114"/>
        <v>0</v>
      </c>
      <c r="ADZ21" s="99"/>
      <c r="AEA21" s="68"/>
      <c r="AEB21" s="26"/>
      <c r="AEC21" s="99"/>
      <c r="AED21" s="26"/>
      <c r="AEE21" s="15">
        <f t="shared" si="115"/>
        <v>0</v>
      </c>
      <c r="AEG21" s="315">
        <v>41502</v>
      </c>
      <c r="AEH21" s="68" t="s">
        <v>1471</v>
      </c>
      <c r="AEI21" s="26">
        <v>3130</v>
      </c>
      <c r="AEJ21" s="315">
        <v>41503</v>
      </c>
      <c r="AEK21" s="26">
        <v>3130</v>
      </c>
      <c r="AEL21" s="15">
        <f t="shared" si="116"/>
        <v>102</v>
      </c>
      <c r="AEN21" s="315"/>
      <c r="AEO21" s="68"/>
      <c r="AEP21" s="26"/>
      <c r="AEQ21" s="315"/>
      <c r="AER21" s="26"/>
      <c r="AES21" s="39">
        <f t="shared" si="117"/>
        <v>0</v>
      </c>
      <c r="AEU21" s="99"/>
      <c r="AEV21" s="68"/>
      <c r="AEW21" s="26"/>
      <c r="AEX21" s="99"/>
      <c r="AEY21" s="26"/>
      <c r="AEZ21" s="15">
        <f t="shared" si="118"/>
        <v>0</v>
      </c>
      <c r="AFD21" s="22"/>
      <c r="AFE21" s="99"/>
      <c r="AFF21" s="26"/>
      <c r="AFG21" s="39">
        <f t="shared" si="119"/>
        <v>0</v>
      </c>
      <c r="AFK21" s="22"/>
      <c r="AFL21" s="99"/>
      <c r="AFM21" s="26"/>
      <c r="AFN21" s="39">
        <f t="shared" si="120"/>
        <v>0</v>
      </c>
      <c r="AFP21" s="2"/>
      <c r="AFQ21" s="2"/>
      <c r="AFR21" s="13"/>
      <c r="AFS21" s="5"/>
      <c r="AFT21" s="14"/>
      <c r="AFU21" s="15">
        <f t="shared" si="121"/>
        <v>0</v>
      </c>
      <c r="AFW21" s="2"/>
      <c r="AFX21" s="2"/>
      <c r="AFY21" s="13"/>
      <c r="AFZ21" s="5"/>
      <c r="AGA21" s="14"/>
      <c r="AGB21" s="15">
        <f t="shared" si="122"/>
        <v>0</v>
      </c>
      <c r="AGD21" s="2"/>
      <c r="AGE21" s="2"/>
      <c r="AGF21" s="13"/>
      <c r="AGG21" s="5"/>
      <c r="AGH21" s="14"/>
      <c r="AGI21" s="15">
        <f t="shared" si="123"/>
        <v>0</v>
      </c>
      <c r="AGK21" s="23"/>
      <c r="AGL21" s="23"/>
      <c r="AGM21" s="22"/>
      <c r="AGN21" s="99"/>
      <c r="AGO21" s="26"/>
      <c r="AGP21" s="39">
        <f t="shared" si="124"/>
        <v>0</v>
      </c>
      <c r="AGR21" s="5"/>
      <c r="AGS21" s="2"/>
      <c r="AGT21" s="13"/>
      <c r="AGU21" s="60"/>
      <c r="AGV21" s="66"/>
      <c r="AGW21" s="15">
        <f t="shared" si="205"/>
        <v>0</v>
      </c>
      <c r="AGY21" s="5"/>
      <c r="AGZ21" s="107"/>
      <c r="AHA21" s="13"/>
      <c r="AHB21" s="60"/>
      <c r="AHC21" s="66"/>
      <c r="AHD21" s="15">
        <f t="shared" si="126"/>
        <v>0</v>
      </c>
      <c r="AHF21" s="2"/>
      <c r="AHG21" s="2"/>
      <c r="AHH21" s="13"/>
      <c r="AHI21" s="5"/>
      <c r="AHJ21" s="14"/>
      <c r="AHK21" s="15">
        <f t="shared" si="198"/>
        <v>0</v>
      </c>
      <c r="AHM21" s="682"/>
      <c r="AHN21" s="682"/>
      <c r="AHO21" s="657"/>
      <c r="AHP21" s="708"/>
      <c r="AHQ21" s="658"/>
      <c r="AHR21" s="787">
        <f t="shared" si="199"/>
        <v>0</v>
      </c>
      <c r="AHT21" s="5">
        <v>41493</v>
      </c>
      <c r="AHU21" s="101" t="s">
        <v>1793</v>
      </c>
      <c r="AHV21" s="13">
        <v>739.5</v>
      </c>
      <c r="AHW21" s="5">
        <v>41494</v>
      </c>
      <c r="AHX21" s="14">
        <v>739.5</v>
      </c>
      <c r="AHY21" s="15">
        <f t="shared" si="129"/>
        <v>281</v>
      </c>
      <c r="AIA21" s="682"/>
      <c r="AIB21" s="809"/>
      <c r="AIC21" s="657"/>
      <c r="AID21" s="708"/>
      <c r="AIE21" s="658"/>
      <c r="AIF21" s="787">
        <f t="shared" si="130"/>
        <v>0</v>
      </c>
      <c r="AIH21" s="23"/>
      <c r="AII21" s="216"/>
      <c r="AIJ21" s="22"/>
      <c r="AIK21" s="99"/>
      <c r="AIL21" s="26"/>
      <c r="AIM21" s="39">
        <f t="shared" si="131"/>
        <v>6</v>
      </c>
      <c r="AIO21" s="23"/>
      <c r="AIP21" s="216"/>
      <c r="AIQ21" s="22"/>
      <c r="AIR21" s="99"/>
      <c r="AIS21" s="26"/>
      <c r="AIT21" s="39">
        <f t="shared" si="132"/>
        <v>0</v>
      </c>
      <c r="AIV21" s="5"/>
      <c r="AIW21" s="2"/>
      <c r="AIX21" s="13"/>
      <c r="AIY21" s="5"/>
      <c r="AIZ21" s="14"/>
      <c r="AJA21" s="15">
        <f t="shared" si="133"/>
        <v>0</v>
      </c>
      <c r="AJC21" s="439">
        <v>41496</v>
      </c>
      <c r="AJD21" s="2" t="s">
        <v>1836</v>
      </c>
      <c r="AJE21" s="13">
        <v>2185</v>
      </c>
      <c r="AJF21" s="439">
        <v>41496</v>
      </c>
      <c r="AJG21" s="14">
        <v>2185</v>
      </c>
      <c r="AJH21" s="15">
        <f t="shared" si="134"/>
        <v>5626</v>
      </c>
      <c r="AJJ21" s="439"/>
      <c r="AJL21" s="13"/>
      <c r="AJM21" s="314"/>
      <c r="AJN21" s="14"/>
      <c r="AJO21" s="15">
        <f t="shared" si="135"/>
        <v>0</v>
      </c>
      <c r="AJQ21" s="314"/>
      <c r="AJR21" s="2"/>
      <c r="AJS21" s="13"/>
      <c r="AJT21" s="439"/>
      <c r="AJU21" s="14"/>
      <c r="AJV21" s="15">
        <f t="shared" si="136"/>
        <v>0</v>
      </c>
      <c r="AJX21" s="2"/>
      <c r="AJY21" s="2"/>
      <c r="AJZ21" s="13"/>
      <c r="AKA21" s="5"/>
      <c r="AKB21" s="14"/>
      <c r="AKC21" s="15">
        <f t="shared" si="137"/>
        <v>0</v>
      </c>
      <c r="AKE21" s="23"/>
      <c r="AKF21" s="23"/>
      <c r="AKG21" s="22"/>
      <c r="AKH21" s="99"/>
      <c r="AKI21" s="26"/>
      <c r="AKJ21" s="39">
        <f t="shared" si="138"/>
        <v>-4260</v>
      </c>
      <c r="AKL21" s="2"/>
      <c r="AKM21" s="2"/>
      <c r="AKN21" s="13"/>
      <c r="AKO21" s="5"/>
      <c r="AKP21" s="14"/>
      <c r="AKQ21" s="15">
        <f t="shared" si="139"/>
        <v>2835.28</v>
      </c>
      <c r="AKS21" s="23"/>
      <c r="AKT21" s="23"/>
      <c r="AKU21" s="22"/>
      <c r="AKV21" s="99"/>
      <c r="AKW21" s="26"/>
      <c r="AKX21" s="39">
        <f t="shared" si="140"/>
        <v>4784</v>
      </c>
      <c r="AKZ21" s="2"/>
      <c r="ALA21" s="2"/>
      <c r="ALB21" s="13"/>
      <c r="ALC21" s="5"/>
      <c r="ALD21" s="14"/>
      <c r="ALE21" s="15">
        <f t="shared" si="141"/>
        <v>0</v>
      </c>
      <c r="ALG21" s="2"/>
      <c r="ALH21" s="2"/>
      <c r="ALI21" s="13"/>
      <c r="ALJ21" s="5"/>
      <c r="ALK21" s="14"/>
      <c r="ALL21" s="15">
        <f t="shared" si="142"/>
        <v>0</v>
      </c>
      <c r="ALN21" s="2"/>
      <c r="ALO21" s="2"/>
      <c r="ALP21" s="13"/>
      <c r="ALQ21" s="5"/>
      <c r="ALR21" s="14"/>
      <c r="ALS21" s="15">
        <f t="shared" si="143"/>
        <v>0</v>
      </c>
      <c r="ALU21" s="314">
        <v>41505</v>
      </c>
      <c r="ALV21" s="31" t="s">
        <v>1584</v>
      </c>
      <c r="ALW21" s="297">
        <v>4999</v>
      </c>
      <c r="ALX21" s="339">
        <v>41516</v>
      </c>
      <c r="ALY21" s="26">
        <v>4999</v>
      </c>
      <c r="ALZ21" s="15">
        <f t="shared" si="144"/>
        <v>0</v>
      </c>
      <c r="AMB21" s="5">
        <v>41483</v>
      </c>
      <c r="AMC21" s="2" t="s">
        <v>820</v>
      </c>
      <c r="AMD21" s="13">
        <v>2700</v>
      </c>
      <c r="AME21" s="49">
        <v>41493</v>
      </c>
      <c r="AMF21" s="3">
        <v>2700</v>
      </c>
      <c r="AMG21" s="15">
        <f t="shared" si="145"/>
        <v>0</v>
      </c>
      <c r="AMI21" s="99"/>
      <c r="AMJ21" s="23"/>
      <c r="AMK21" s="22"/>
      <c r="AML21" s="178"/>
      <c r="AMM21" s="26"/>
      <c r="AMN21" s="15">
        <f t="shared" si="146"/>
        <v>46308.6</v>
      </c>
      <c r="AMP21" s="99"/>
      <c r="AMQ21" s="23"/>
      <c r="AMR21" s="22"/>
      <c r="AMS21" s="178"/>
      <c r="AMT21" s="26"/>
      <c r="AMU21" s="39">
        <f t="shared" si="147"/>
        <v>0</v>
      </c>
      <c r="AMW21" s="2"/>
      <c r="AMX21" s="2"/>
      <c r="AMY21" s="13"/>
      <c r="AMZ21" s="5"/>
      <c r="ANA21" s="14"/>
      <c r="ANB21" s="15">
        <f t="shared" si="148"/>
        <v>0</v>
      </c>
      <c r="AND21" s="2"/>
      <c r="ANE21" s="2"/>
      <c r="ANF21" s="13"/>
      <c r="ANG21" s="5"/>
      <c r="ANH21" s="14"/>
      <c r="ANI21" s="15">
        <f t="shared" si="149"/>
        <v>0</v>
      </c>
      <c r="ANK21" s="2"/>
      <c r="ANL21" s="2"/>
      <c r="ANM21" s="13"/>
      <c r="ANN21" s="5"/>
      <c r="ANO21" s="14"/>
      <c r="ANP21" s="15">
        <f t="shared" si="150"/>
        <v>38.25</v>
      </c>
      <c r="ANR21" s="2"/>
      <c r="ANS21" s="2"/>
      <c r="ANT21" s="13"/>
      <c r="ANU21" s="5"/>
      <c r="ANV21" s="14"/>
      <c r="ANW21" s="15">
        <f t="shared" si="151"/>
        <v>0</v>
      </c>
      <c r="ANY21" s="2"/>
      <c r="ANZ21" s="2"/>
      <c r="AOA21" s="13"/>
      <c r="AOB21" s="5"/>
      <c r="AOC21" s="14"/>
      <c r="AOD21" s="15">
        <f t="shared" si="152"/>
        <v>0</v>
      </c>
      <c r="AOF21" s="2"/>
      <c r="AOG21" s="2"/>
      <c r="AOH21" s="13"/>
      <c r="AOI21" s="5"/>
      <c r="AOJ21" s="14"/>
      <c r="AOK21" s="15">
        <f t="shared" si="153"/>
        <v>0</v>
      </c>
      <c r="AOM21" s="23"/>
      <c r="AON21" s="23"/>
      <c r="AOO21" s="22"/>
      <c r="AOP21" s="99"/>
      <c r="AOQ21" s="26"/>
      <c r="AOR21" s="39">
        <f t="shared" si="154"/>
        <v>0</v>
      </c>
      <c r="AOT21" s="2"/>
      <c r="AOU21" s="2"/>
      <c r="AOV21" s="13"/>
      <c r="AOW21" s="5"/>
      <c r="AOX21" s="14"/>
      <c r="AOY21" s="15">
        <f t="shared" si="155"/>
        <v>0</v>
      </c>
      <c r="APA21" s="23"/>
      <c r="APB21" s="23"/>
      <c r="APC21" s="22"/>
      <c r="APD21" s="99"/>
      <c r="APE21" s="26"/>
      <c r="APF21" s="39">
        <f t="shared" si="156"/>
        <v>0</v>
      </c>
      <c r="APH21" s="2"/>
      <c r="API21" s="2"/>
      <c r="APJ21" s="13"/>
      <c r="APK21" s="5"/>
      <c r="APL21" s="14"/>
      <c r="APM21" s="15">
        <f t="shared" si="157"/>
        <v>10984.74</v>
      </c>
      <c r="APO21" s="99">
        <v>41512</v>
      </c>
      <c r="APP21" s="23" t="s">
        <v>2053</v>
      </c>
      <c r="APQ21" s="22">
        <v>2792.63</v>
      </c>
      <c r="APR21" s="99"/>
      <c r="APS21" s="92"/>
      <c r="APT21" s="15">
        <f t="shared" si="158"/>
        <v>4882.47</v>
      </c>
      <c r="APV21" s="5"/>
      <c r="APW21" s="2"/>
      <c r="APX21" s="13"/>
      <c r="APY21" s="30"/>
      <c r="APZ21" s="72"/>
      <c r="AQA21" s="15">
        <f t="shared" si="159"/>
        <v>7092.9800000000005</v>
      </c>
      <c r="AQC21" s="99"/>
      <c r="AQD21" s="31"/>
      <c r="AQE21" s="22"/>
      <c r="AQF21" s="99"/>
      <c r="AQG21" s="26"/>
      <c r="AQH21" s="15">
        <f t="shared" si="160"/>
        <v>0</v>
      </c>
      <c r="AQJ21" s="708"/>
      <c r="AQK21" s="799"/>
      <c r="AQL21" s="657"/>
      <c r="AQM21" s="708"/>
      <c r="AQN21" s="658"/>
      <c r="AQO21" s="787">
        <f t="shared" si="161"/>
        <v>2249</v>
      </c>
      <c r="AQQ21" s="99"/>
      <c r="AQR21" s="31"/>
      <c r="AQS21" s="22"/>
      <c r="AQT21" s="99"/>
      <c r="AQU21" s="26"/>
      <c r="AQV21" s="39">
        <f t="shared" si="162"/>
        <v>0</v>
      </c>
      <c r="AQX21" s="5"/>
      <c r="AQY21" s="2"/>
      <c r="AQZ21" s="22"/>
      <c r="ARA21" s="64"/>
      <c r="ARB21" s="73"/>
      <c r="ARC21" s="15">
        <f t="shared" si="163"/>
        <v>12300.5</v>
      </c>
      <c r="ARE21" s="2"/>
      <c r="ARF21" s="2"/>
      <c r="ARG21" s="13"/>
      <c r="ARH21" s="5"/>
      <c r="ARI21" s="14"/>
      <c r="ARJ21" s="15">
        <f t="shared" si="164"/>
        <v>108</v>
      </c>
      <c r="ARL21" s="5"/>
      <c r="ARM21" s="107"/>
      <c r="ARN21" s="13"/>
      <c r="ARO21" s="5"/>
      <c r="ARP21" s="14"/>
      <c r="ARQ21" s="15">
        <f t="shared" si="165"/>
        <v>0</v>
      </c>
      <c r="ARS21" s="99"/>
      <c r="ART21" s="98"/>
      <c r="ARU21" s="22"/>
      <c r="ARV21" s="99"/>
      <c r="ARW21" s="26"/>
      <c r="ARX21" s="39">
        <f t="shared" si="166"/>
        <v>2722.5</v>
      </c>
      <c r="ARZ21" s="99"/>
      <c r="ASA21" s="98"/>
      <c r="ASB21" s="22"/>
      <c r="ASC21" s="99"/>
      <c r="ASD21" s="26"/>
      <c r="ASE21" s="39">
        <f t="shared" si="167"/>
        <v>0</v>
      </c>
      <c r="ASG21" s="5"/>
      <c r="ASH21" s="2"/>
      <c r="ASI21" s="13"/>
      <c r="ASJ21" s="5"/>
      <c r="ASK21" s="14"/>
      <c r="ASL21" s="15">
        <f t="shared" si="168"/>
        <v>-1000</v>
      </c>
      <c r="ASN21" s="2"/>
      <c r="ASO21" s="2"/>
      <c r="ASP21" s="13"/>
      <c r="ASQ21" s="5"/>
      <c r="ASR21" s="14"/>
      <c r="ASS21" s="15">
        <f t="shared" si="169"/>
        <v>6938</v>
      </c>
      <c r="ASU21" s="315"/>
      <c r="ASV21" s="2"/>
      <c r="ASW21" s="13"/>
      <c r="ASX21" s="314"/>
      <c r="ASY21" s="14"/>
      <c r="ASZ21" s="15">
        <f t="shared" si="170"/>
        <v>0</v>
      </c>
      <c r="ATB21" s="433"/>
      <c r="ATC21" s="2"/>
      <c r="ATD21" s="13"/>
      <c r="ATE21" s="314"/>
      <c r="ATF21" s="14"/>
      <c r="ATG21" s="15">
        <f t="shared" si="171"/>
        <v>0</v>
      </c>
      <c r="ATI21" s="315"/>
      <c r="ATJ21" s="2"/>
      <c r="ATK21" s="13"/>
      <c r="ATL21" s="314"/>
      <c r="ATM21" s="14"/>
      <c r="ATN21" s="15">
        <f t="shared" si="172"/>
        <v>0</v>
      </c>
      <c r="ATP21" s="315"/>
      <c r="ATQ21" s="2"/>
      <c r="ATR21" s="13"/>
      <c r="ATS21" s="314"/>
      <c r="ATT21" s="14"/>
      <c r="ATU21" s="15">
        <f t="shared" si="173"/>
        <v>0</v>
      </c>
      <c r="ATW21" s="315">
        <v>41499</v>
      </c>
      <c r="ATX21" s="2" t="s">
        <v>1912</v>
      </c>
      <c r="ATY21" s="22">
        <v>775</v>
      </c>
      <c r="ATZ21" s="314">
        <v>41499</v>
      </c>
      <c r="AUA21" s="14">
        <v>775</v>
      </c>
      <c r="AUB21" s="15">
        <f t="shared" si="174"/>
        <v>1179.5</v>
      </c>
      <c r="AUD21" s="315"/>
      <c r="AUE21" s="2"/>
      <c r="AUF21" s="13"/>
      <c r="AUG21" s="314"/>
      <c r="AUH21" s="14"/>
      <c r="AUI21" s="15">
        <f t="shared" si="175"/>
        <v>0</v>
      </c>
      <c r="AUK21" s="826"/>
      <c r="AUL21" s="682"/>
      <c r="AUM21" s="657"/>
      <c r="AUN21" s="826"/>
      <c r="AUO21" s="658"/>
      <c r="AUP21" s="787">
        <f t="shared" si="176"/>
        <v>0</v>
      </c>
      <c r="AUR21" s="2"/>
      <c r="AUS21" s="2"/>
      <c r="AUT21" s="297"/>
      <c r="AUU21" s="5"/>
      <c r="AUV21" s="14"/>
      <c r="AUW21" s="15">
        <f t="shared" si="177"/>
        <v>-100</v>
      </c>
      <c r="AUY21" s="5"/>
      <c r="AUZ21" s="2"/>
      <c r="AVA21" s="297"/>
      <c r="AVB21" s="5"/>
      <c r="AVC21" s="14"/>
      <c r="AVD21" s="15">
        <f t="shared" si="178"/>
        <v>1184.5</v>
      </c>
      <c r="AVF21" s="23"/>
      <c r="AVG21" s="23"/>
      <c r="AVH21" s="296"/>
      <c r="AVI21" s="99"/>
      <c r="AVJ21" s="26"/>
      <c r="AVK21" s="39">
        <f t="shared" si="179"/>
        <v>0</v>
      </c>
      <c r="AVM21" s="23"/>
      <c r="AVN21" s="2"/>
      <c r="AVO21" s="297"/>
      <c r="AVP21" s="5"/>
      <c r="AVQ21" s="14"/>
      <c r="AVR21" s="15">
        <f t="shared" si="180"/>
        <v>0</v>
      </c>
      <c r="AVT21" s="23"/>
      <c r="AVU21" s="23"/>
      <c r="AVV21" s="296"/>
      <c r="AVW21" s="99"/>
      <c r="AVX21" s="26"/>
      <c r="AVY21" s="39">
        <f t="shared" si="181"/>
        <v>0</v>
      </c>
      <c r="AWA21" s="2"/>
      <c r="AWB21" s="2"/>
      <c r="AWC21" s="297"/>
      <c r="AWD21" s="5"/>
      <c r="AWE21" s="14"/>
      <c r="AWF21" s="15">
        <f t="shared" si="182"/>
        <v>0</v>
      </c>
      <c r="AWH21" s="2"/>
      <c r="AWI21" s="2"/>
      <c r="AWJ21" s="13"/>
      <c r="AWK21" s="5"/>
      <c r="AWL21" s="14"/>
      <c r="AWM21" s="15">
        <f t="shared" si="183"/>
        <v>0</v>
      </c>
      <c r="AWO21" s="2"/>
      <c r="AWP21" s="2"/>
      <c r="AWQ21" s="13"/>
      <c r="AWR21" s="5"/>
      <c r="AWS21" s="14"/>
      <c r="AWT21" s="15">
        <f t="shared" si="184"/>
        <v>7051.5</v>
      </c>
      <c r="AWV21" s="682"/>
      <c r="AWW21" s="682"/>
      <c r="AWX21" s="842"/>
      <c r="AWY21" s="708"/>
      <c r="AWZ21" s="658"/>
      <c r="AXA21" s="787">
        <f t="shared" si="185"/>
        <v>0</v>
      </c>
      <c r="AXC21" s="2"/>
      <c r="AXD21" s="2"/>
      <c r="AXE21" s="297"/>
      <c r="AXF21" s="5"/>
      <c r="AXG21" s="14"/>
      <c r="AXH21" s="15">
        <f t="shared" si="186"/>
        <v>0</v>
      </c>
    </row>
    <row r="22" spans="1:1308" x14ac:dyDescent="0.25">
      <c r="A22" s="2"/>
      <c r="B22" s="2"/>
      <c r="C22" s="13"/>
      <c r="D22" s="5"/>
      <c r="E22" s="14"/>
      <c r="F22" s="15">
        <f t="shared" si="0"/>
        <v>6630</v>
      </c>
      <c r="H22" s="23"/>
      <c r="I22" s="23"/>
      <c r="J22" s="22"/>
      <c r="K22" s="99"/>
      <c r="L22" s="26"/>
      <c r="M22" s="39">
        <f t="shared" si="1"/>
        <v>2048</v>
      </c>
      <c r="O22" s="23"/>
      <c r="P22" s="23"/>
      <c r="Q22" s="22"/>
      <c r="R22" s="99"/>
      <c r="S22" s="26"/>
      <c r="T22" s="39">
        <f t="shared" si="2"/>
        <v>0</v>
      </c>
      <c r="V22" s="23"/>
      <c r="W22" s="23"/>
      <c r="X22" s="22"/>
      <c r="Y22" s="99"/>
      <c r="Z22" s="26"/>
      <c r="AA22" s="39">
        <f t="shared" si="3"/>
        <v>0</v>
      </c>
      <c r="AC22" s="23"/>
      <c r="AD22" s="23"/>
      <c r="AE22" s="22"/>
      <c r="AF22" s="99"/>
      <c r="AG22" s="26"/>
      <c r="AH22" s="39">
        <f t="shared" si="4"/>
        <v>0</v>
      </c>
      <c r="AJ22" s="23"/>
      <c r="AK22" s="23"/>
      <c r="AL22" s="22"/>
      <c r="AM22" s="99"/>
      <c r="AN22" s="26"/>
      <c r="AO22" s="39">
        <f t="shared" si="5"/>
        <v>0</v>
      </c>
      <c r="AR22" s="2"/>
      <c r="AS22" s="13"/>
      <c r="AT22" s="5"/>
      <c r="AU22" s="14"/>
      <c r="AV22" s="15">
        <f t="shared" si="6"/>
        <v>7809.5</v>
      </c>
      <c r="AX22" s="28"/>
      <c r="AY22" s="2"/>
      <c r="AZ22" s="13"/>
      <c r="BA22" s="28"/>
      <c r="BB22" s="14"/>
      <c r="BC22" s="15">
        <f t="shared" si="7"/>
        <v>1967</v>
      </c>
      <c r="BE22" s="28"/>
      <c r="BF22" s="2"/>
      <c r="BG22" s="13"/>
      <c r="BH22" s="28"/>
      <c r="BI22" s="14"/>
      <c r="BJ22" s="15">
        <f t="shared" si="8"/>
        <v>0</v>
      </c>
      <c r="BL22" s="5"/>
      <c r="BM22" s="33"/>
      <c r="BN22" s="26"/>
      <c r="BO22" s="60"/>
      <c r="BP22" s="65"/>
      <c r="BQ22" s="15">
        <f t="shared" si="9"/>
        <v>14526.099999999999</v>
      </c>
      <c r="BS22" s="437">
        <v>40574</v>
      </c>
      <c r="BT22" s="23" t="s">
        <v>561</v>
      </c>
      <c r="BU22" s="22"/>
      <c r="BV22" s="383" t="s">
        <v>560</v>
      </c>
      <c r="BW22" s="201"/>
      <c r="BX22" s="15">
        <f t="shared" si="10"/>
        <v>24058.04</v>
      </c>
      <c r="BZ22" s="23"/>
      <c r="CA22" s="23"/>
      <c r="CB22" s="22"/>
      <c r="CC22" s="99"/>
      <c r="CD22" s="26"/>
      <c r="CE22" s="15">
        <f t="shared" si="11"/>
        <v>0</v>
      </c>
      <c r="CG22" s="437"/>
      <c r="CH22" s="216"/>
      <c r="CI22" s="22"/>
      <c r="CJ22" s="99"/>
      <c r="CK22" s="26"/>
      <c r="CL22" s="15">
        <f t="shared" si="12"/>
        <v>7560</v>
      </c>
      <c r="CN22" s="5">
        <v>41503</v>
      </c>
      <c r="CO22" s="2" t="s">
        <v>1520</v>
      </c>
      <c r="CP22" s="3">
        <v>10560</v>
      </c>
      <c r="CQ22" s="351">
        <v>41509</v>
      </c>
      <c r="CR22" s="14">
        <v>10560</v>
      </c>
      <c r="CS22" s="15">
        <f t="shared" si="187"/>
        <v>0</v>
      </c>
      <c r="CU22" s="2"/>
      <c r="CV22" s="13"/>
      <c r="CX22" s="241"/>
      <c r="CY22" s="14"/>
      <c r="CZ22" s="15">
        <f t="shared" si="14"/>
        <v>110</v>
      </c>
      <c r="DB22" s="5"/>
      <c r="DC22" s="2"/>
      <c r="DD22" s="297"/>
      <c r="DE22" s="64"/>
      <c r="DF22" s="14"/>
      <c r="DG22" s="15">
        <f t="shared" si="195"/>
        <v>411</v>
      </c>
      <c r="DI22" s="5">
        <v>41506</v>
      </c>
      <c r="DJ22" s="2" t="s">
        <v>1613</v>
      </c>
      <c r="DK22" s="13">
        <v>1403</v>
      </c>
      <c r="DL22" s="5">
        <v>41506</v>
      </c>
      <c r="DM22" s="14">
        <v>1403</v>
      </c>
      <c r="DN22" s="15">
        <f t="shared" si="200"/>
        <v>0</v>
      </c>
      <c r="DP22" s="5"/>
      <c r="DQ22" s="2"/>
      <c r="DR22" s="13"/>
      <c r="DS22" s="5"/>
      <c r="DT22" s="14"/>
      <c r="DU22" s="15">
        <f t="shared" si="201"/>
        <v>4321.5</v>
      </c>
      <c r="DW22" s="758"/>
      <c r="DX22" s="837"/>
      <c r="DY22" s="875"/>
      <c r="DZ22" s="758"/>
      <c r="EA22" s="872"/>
      <c r="EB22" s="868">
        <f t="shared" si="202"/>
        <v>0</v>
      </c>
      <c r="ED22" s="708">
        <v>41517</v>
      </c>
      <c r="EE22" s="682" t="s">
        <v>2258</v>
      </c>
      <c r="EF22" s="657">
        <v>3321</v>
      </c>
      <c r="EG22" s="708">
        <v>41517</v>
      </c>
      <c r="EH22" s="658">
        <v>3321</v>
      </c>
      <c r="EI22" s="787">
        <f t="shared" si="203"/>
        <v>0</v>
      </c>
      <c r="EK22" s="5"/>
      <c r="EL22" s="2"/>
      <c r="EM22" s="13"/>
      <c r="EN22" s="5"/>
      <c r="EO22" s="14"/>
      <c r="EP22" s="15">
        <f t="shared" si="204"/>
        <v>0</v>
      </c>
      <c r="ER22" s="99"/>
      <c r="ES22" s="98"/>
      <c r="ET22" s="38"/>
      <c r="EU22" s="49"/>
      <c r="EV22" s="38"/>
      <c r="EW22" s="15">
        <f t="shared" si="194"/>
        <v>0</v>
      </c>
      <c r="EY22" s="5"/>
      <c r="EZ22" s="31"/>
      <c r="FA22" s="13"/>
      <c r="FB22" s="64"/>
      <c r="FC22" s="14"/>
      <c r="FD22" s="15">
        <f t="shared" si="22"/>
        <v>0</v>
      </c>
      <c r="FF22" s="708"/>
      <c r="FG22" s="799"/>
      <c r="FH22" s="657"/>
      <c r="FI22" s="713"/>
      <c r="FJ22" s="658"/>
      <c r="FK22" s="787">
        <f t="shared" si="23"/>
        <v>0</v>
      </c>
      <c r="FM22" s="5"/>
      <c r="FN22" s="2"/>
      <c r="FO22" s="13"/>
      <c r="FP22" s="5"/>
      <c r="FQ22" s="14"/>
      <c r="FR22" s="15">
        <f t="shared" si="24"/>
        <v>3054</v>
      </c>
      <c r="FT22" s="99"/>
      <c r="FU22" s="23"/>
      <c r="FV22" s="22"/>
      <c r="FW22" s="99"/>
      <c r="FX22" s="26"/>
      <c r="FY22" s="39">
        <f t="shared" si="25"/>
        <v>0</v>
      </c>
      <c r="GA22" s="2"/>
      <c r="GB22" s="2"/>
      <c r="GC22" s="13"/>
      <c r="GD22" s="5"/>
      <c r="GE22" s="14"/>
      <c r="GF22" s="15">
        <f t="shared" si="26"/>
        <v>0</v>
      </c>
      <c r="GH22" s="2"/>
      <c r="GI22" s="2"/>
      <c r="GJ22" s="13"/>
      <c r="GK22" s="5"/>
      <c r="GL22" s="14"/>
      <c r="GM22" s="15">
        <f t="shared" si="27"/>
        <v>0</v>
      </c>
      <c r="GO22" s="2"/>
      <c r="GP22" s="2"/>
      <c r="GQ22" s="13"/>
      <c r="GR22" s="5"/>
      <c r="GS22" s="14"/>
      <c r="GT22" s="15">
        <f t="shared" si="28"/>
        <v>0</v>
      </c>
      <c r="GV22" s="5"/>
      <c r="GW22" s="2"/>
      <c r="GX22" s="13"/>
      <c r="GY22" s="5"/>
      <c r="GZ22" s="14"/>
      <c r="HA22" s="15">
        <f t="shared" si="29"/>
        <v>0</v>
      </c>
      <c r="HC22" s="5"/>
      <c r="HD22" s="2"/>
      <c r="HE22" s="13"/>
      <c r="HF22" s="5"/>
      <c r="HG22" s="14"/>
      <c r="HH22" s="15">
        <f t="shared" si="30"/>
        <v>0</v>
      </c>
      <c r="HJ22" s="2"/>
      <c r="HK22" s="2"/>
      <c r="HL22" s="13"/>
      <c r="HM22" s="5"/>
      <c r="HN22" s="14"/>
      <c r="HO22" s="15">
        <f t="shared" si="31"/>
        <v>5020</v>
      </c>
      <c r="HQ22" s="5"/>
      <c r="HR22" s="2"/>
      <c r="HS22" s="13"/>
      <c r="HT22" s="5"/>
      <c r="HU22" s="14"/>
      <c r="HV22" s="90">
        <f t="shared" si="32"/>
        <v>0</v>
      </c>
      <c r="HX22" s="99"/>
      <c r="HY22" s="23"/>
      <c r="HZ22" s="22"/>
      <c r="IA22" s="99"/>
      <c r="IB22" s="26"/>
      <c r="IC22" s="90">
        <f t="shared" si="33"/>
        <v>855.5</v>
      </c>
      <c r="IE22" s="99"/>
      <c r="IF22" s="62"/>
      <c r="IG22" s="22"/>
      <c r="IH22" s="99"/>
      <c r="II22" s="133"/>
      <c r="IJ22" s="15">
        <f t="shared" si="34"/>
        <v>0</v>
      </c>
      <c r="IL22" s="99"/>
      <c r="IM22" s="98"/>
      <c r="IN22" s="22"/>
      <c r="IO22" s="99"/>
      <c r="IP22" s="133"/>
      <c r="IQ22" s="15">
        <f t="shared" si="35"/>
        <v>0</v>
      </c>
      <c r="IS22" s="99">
        <v>41501</v>
      </c>
      <c r="IT22" s="98" t="s">
        <v>1941</v>
      </c>
      <c r="IU22" s="22">
        <v>518.5</v>
      </c>
      <c r="IV22" s="99">
        <v>41501</v>
      </c>
      <c r="IW22" s="133">
        <v>518.5</v>
      </c>
      <c r="IX22" s="15">
        <f t="shared" si="36"/>
        <v>17093.599999999999</v>
      </c>
      <c r="IZ22" s="99"/>
      <c r="JA22" s="98"/>
      <c r="JB22" s="22"/>
      <c r="JC22" s="99"/>
      <c r="JD22" s="133"/>
      <c r="JE22" s="15">
        <f t="shared" si="37"/>
        <v>0</v>
      </c>
      <c r="JG22" s="708">
        <v>41515</v>
      </c>
      <c r="JH22" s="793" t="s">
        <v>2200</v>
      </c>
      <c r="JI22" s="657">
        <v>5973.5</v>
      </c>
      <c r="JJ22" s="708">
        <v>41515</v>
      </c>
      <c r="JK22" s="792">
        <v>5973.5</v>
      </c>
      <c r="JL22" s="787">
        <f t="shared" si="38"/>
        <v>-100</v>
      </c>
      <c r="JN22" s="99"/>
      <c r="JO22" s="98"/>
      <c r="JP22" s="22"/>
      <c r="JQ22" s="99"/>
      <c r="JR22" s="133"/>
      <c r="JS22" s="39">
        <f t="shared" si="39"/>
        <v>0</v>
      </c>
      <c r="JU22" s="5"/>
      <c r="JV22" s="107"/>
      <c r="JW22" s="13"/>
      <c r="JX22" s="5"/>
      <c r="JY22" s="14"/>
      <c r="JZ22" s="15">
        <f t="shared" si="40"/>
        <v>0</v>
      </c>
      <c r="KB22" s="99"/>
      <c r="KC22" s="98"/>
      <c r="KD22" s="22"/>
      <c r="KE22" s="99"/>
      <c r="KF22" s="26"/>
      <c r="KG22" s="39">
        <f t="shared" si="41"/>
        <v>0</v>
      </c>
      <c r="KI22" s="99"/>
      <c r="KJ22" s="98"/>
      <c r="KK22" s="22"/>
      <c r="KL22" s="99"/>
      <c r="KM22" s="26"/>
      <c r="KN22" s="39">
        <f t="shared" si="42"/>
        <v>0</v>
      </c>
      <c r="KP22" s="5"/>
      <c r="KQ22" s="107"/>
      <c r="KR22" s="13"/>
      <c r="KS22" s="5"/>
      <c r="KT22" s="14"/>
      <c r="KU22" s="15">
        <f t="shared" si="43"/>
        <v>0</v>
      </c>
      <c r="KW22" s="5"/>
      <c r="KX22" s="107"/>
      <c r="KY22" s="13"/>
      <c r="KZ22" s="5"/>
      <c r="LA22" s="14"/>
      <c r="LB22" s="15">
        <f t="shared" si="44"/>
        <v>0</v>
      </c>
      <c r="LD22" s="5"/>
      <c r="LE22" s="101"/>
      <c r="LF22" s="13"/>
      <c r="LG22" s="5"/>
      <c r="LH22" s="14"/>
      <c r="LI22" s="15">
        <f t="shared" si="45"/>
        <v>1125.5</v>
      </c>
      <c r="LK22" s="314"/>
      <c r="LL22" s="2"/>
      <c r="LM22" s="13"/>
      <c r="LN22" s="5"/>
      <c r="LO22" s="14"/>
      <c r="LP22" s="15">
        <f t="shared" si="46"/>
        <v>0</v>
      </c>
      <c r="LR22" s="315"/>
      <c r="LS22" s="23"/>
      <c r="LT22" s="22"/>
      <c r="LU22" s="99"/>
      <c r="LV22" s="26"/>
      <c r="LW22" s="39">
        <f t="shared" si="47"/>
        <v>0</v>
      </c>
      <c r="LY22" s="526"/>
      <c r="LZ22" s="2"/>
      <c r="MA22" s="13"/>
      <c r="MB22" s="5"/>
      <c r="MC22" s="14"/>
      <c r="MD22" s="15">
        <f t="shared" si="196"/>
        <v>22352.5</v>
      </c>
      <c r="MF22" s="5"/>
      <c r="MG22" s="2"/>
      <c r="MH22" s="13"/>
      <c r="MI22" s="28"/>
      <c r="MJ22" s="14"/>
      <c r="MK22" s="39">
        <f t="shared" si="49"/>
        <v>0</v>
      </c>
      <c r="MM22" s="5"/>
      <c r="MN22" s="2"/>
      <c r="MO22" s="13"/>
      <c r="MP22" s="28"/>
      <c r="MQ22" s="14"/>
      <c r="MR22" s="39">
        <f t="shared" si="50"/>
        <v>0</v>
      </c>
      <c r="MT22" s="5"/>
      <c r="MU22" s="2"/>
      <c r="MV22" s="13"/>
      <c r="MW22" s="28"/>
      <c r="MX22" s="14"/>
      <c r="MY22" s="39">
        <f t="shared" si="51"/>
        <v>0</v>
      </c>
      <c r="NA22" s="2"/>
      <c r="NB22" s="2"/>
      <c r="NC22" s="13"/>
      <c r="ND22" s="5"/>
      <c r="NE22" s="14"/>
      <c r="NF22" s="15">
        <f t="shared" si="52"/>
        <v>0</v>
      </c>
      <c r="NH22" s="2"/>
      <c r="NI22" s="2"/>
      <c r="NJ22" s="13"/>
      <c r="NK22" s="5"/>
      <c r="NL22" s="14"/>
      <c r="NM22" s="15">
        <f t="shared" si="53"/>
        <v>0</v>
      </c>
      <c r="NO22" s="2"/>
      <c r="NP22" s="2"/>
      <c r="NQ22" s="13"/>
      <c r="NR22" s="5"/>
      <c r="NS22" s="14"/>
      <c r="NT22" s="15">
        <f t="shared" si="54"/>
        <v>0</v>
      </c>
      <c r="NV22" s="23"/>
      <c r="NW22" s="23"/>
      <c r="NX22" s="22"/>
      <c r="NY22" s="99"/>
      <c r="NZ22" s="26"/>
      <c r="OA22" s="39">
        <f t="shared" si="55"/>
        <v>0</v>
      </c>
      <c r="OC22" s="5">
        <v>41507</v>
      </c>
      <c r="OD22" s="2" t="s">
        <v>1637</v>
      </c>
      <c r="OE22" s="13">
        <v>1480</v>
      </c>
      <c r="OF22" s="538">
        <v>41509</v>
      </c>
      <c r="OG22" s="14">
        <v>1480</v>
      </c>
      <c r="OH22" s="15">
        <f t="shared" si="56"/>
        <v>8140</v>
      </c>
      <c r="OJ22" s="708"/>
      <c r="OK22" s="682"/>
      <c r="OL22" s="657"/>
      <c r="OM22" s="708"/>
      <c r="ON22" s="658"/>
      <c r="OO22" s="787">
        <f t="shared" si="57"/>
        <v>0</v>
      </c>
      <c r="OQ22" s="99"/>
      <c r="OR22" s="23"/>
      <c r="OS22" s="22"/>
      <c r="OT22" s="99"/>
      <c r="OU22" s="26"/>
      <c r="OV22" s="39">
        <f t="shared" si="58"/>
        <v>0</v>
      </c>
      <c r="OX22" s="5">
        <v>41496</v>
      </c>
      <c r="OY22" s="2" t="s">
        <v>1841</v>
      </c>
      <c r="OZ22" s="13">
        <v>497</v>
      </c>
      <c r="PA22" s="5">
        <v>41496</v>
      </c>
      <c r="PB22" s="14">
        <v>497</v>
      </c>
      <c r="PC22" s="15">
        <f t="shared" si="59"/>
        <v>1433.5</v>
      </c>
      <c r="PE22" s="2"/>
      <c r="PF22" s="2"/>
      <c r="PG22" s="13"/>
      <c r="PH22" s="5"/>
      <c r="PI22" s="14"/>
      <c r="PJ22" s="15">
        <f t="shared" si="60"/>
        <v>0</v>
      </c>
      <c r="PL22" s="5"/>
      <c r="PM22" s="2"/>
      <c r="PN22" s="13"/>
      <c r="PO22" s="5"/>
      <c r="PP22" s="14"/>
      <c r="PQ22" s="15">
        <f t="shared" si="61"/>
        <v>0</v>
      </c>
      <c r="PS22" s="2"/>
      <c r="PT22" s="2"/>
      <c r="PU22" s="13"/>
      <c r="PV22" s="5"/>
      <c r="PW22" s="14"/>
      <c r="PX22" s="15">
        <f t="shared" si="62"/>
        <v>0</v>
      </c>
      <c r="PZ22" s="2"/>
      <c r="QA22" s="2"/>
      <c r="QB22" s="13"/>
      <c r="QC22" s="5"/>
      <c r="QD22" s="14"/>
      <c r="QE22" s="15">
        <f t="shared" si="63"/>
        <v>1314</v>
      </c>
      <c r="QG22" s="2"/>
      <c r="QH22" s="2"/>
      <c r="QI22" s="20"/>
      <c r="QJ22" s="5"/>
      <c r="QK22" s="14"/>
      <c r="QL22" s="15">
        <f t="shared" si="64"/>
        <v>2721.6</v>
      </c>
      <c r="QN22" s="2"/>
      <c r="QO22" s="101"/>
      <c r="QP22" s="20"/>
      <c r="QQ22" s="5"/>
      <c r="QR22" s="14"/>
      <c r="QS22" s="15">
        <f t="shared" si="65"/>
        <v>1432</v>
      </c>
      <c r="QU22" s="2"/>
      <c r="QV22" s="101"/>
      <c r="QW22" s="20"/>
      <c r="QX22" s="5"/>
      <c r="QY22" s="14"/>
      <c r="QZ22" s="15">
        <f t="shared" si="66"/>
        <v>0</v>
      </c>
      <c r="RB22" s="682"/>
      <c r="RC22" s="809"/>
      <c r="RD22" s="819"/>
      <c r="RE22" s="708"/>
      <c r="RF22" s="658"/>
      <c r="RG22" s="787">
        <f t="shared" si="67"/>
        <v>0</v>
      </c>
      <c r="RI22" s="2"/>
      <c r="RJ22" s="2"/>
      <c r="RK22" s="13"/>
      <c r="RL22" s="5"/>
      <c r="RM22" s="14"/>
      <c r="RN22" s="15">
        <f t="shared" si="68"/>
        <v>0</v>
      </c>
      <c r="RP22" s="2"/>
      <c r="RQ22" s="2"/>
      <c r="RR22" s="13"/>
      <c r="RS22" s="5"/>
      <c r="RT22" s="14"/>
      <c r="RU22" s="15">
        <f t="shared" si="69"/>
        <v>1278</v>
      </c>
      <c r="RW22" s="23"/>
      <c r="RX22" s="23"/>
      <c r="RY22" s="22"/>
      <c r="RZ22" s="99"/>
      <c r="SA22" s="26"/>
      <c r="SB22" s="39">
        <f t="shared" si="70"/>
        <v>0</v>
      </c>
      <c r="SD22" s="23"/>
      <c r="SE22" s="2"/>
      <c r="SF22" s="13"/>
      <c r="SG22" s="5"/>
      <c r="SH22" s="14"/>
      <c r="SI22" s="15">
        <f t="shared" si="71"/>
        <v>0</v>
      </c>
      <c r="SK22" s="23"/>
      <c r="SL22" s="23"/>
      <c r="SM22" s="22"/>
      <c r="SN22" s="99"/>
      <c r="SO22" s="26"/>
      <c r="SP22" s="39">
        <f t="shared" si="72"/>
        <v>0</v>
      </c>
      <c r="SR22" s="2"/>
      <c r="SS22" s="2"/>
      <c r="ST22" s="13"/>
      <c r="SU22" s="5"/>
      <c r="SV22" s="14"/>
      <c r="SW22" s="15">
        <f t="shared" si="73"/>
        <v>0</v>
      </c>
      <c r="SY22" s="314">
        <v>41505</v>
      </c>
      <c r="SZ22" s="2" t="s">
        <v>1581</v>
      </c>
      <c r="TA22" s="13">
        <v>623</v>
      </c>
      <c r="TB22" s="314">
        <v>41505</v>
      </c>
      <c r="TC22" s="14">
        <v>623</v>
      </c>
      <c r="TD22" s="15">
        <f t="shared" si="74"/>
        <v>112.5</v>
      </c>
      <c r="TF22" s="315"/>
      <c r="TG22" s="23"/>
      <c r="TH22" s="22"/>
      <c r="TI22" s="315"/>
      <c r="TJ22" s="26"/>
      <c r="TK22" s="39">
        <f t="shared" si="75"/>
        <v>11657</v>
      </c>
      <c r="TM22" s="826"/>
      <c r="TN22" s="682"/>
      <c r="TO22" s="657"/>
      <c r="TP22" s="826"/>
      <c r="TQ22" s="658"/>
      <c r="TR22" s="787">
        <f t="shared" si="76"/>
        <v>0</v>
      </c>
      <c r="TT22" s="315"/>
      <c r="TU22" s="23"/>
      <c r="TV22" s="22"/>
      <c r="TW22" s="315"/>
      <c r="TX22" s="26"/>
      <c r="TY22" s="39">
        <f t="shared" si="77"/>
        <v>0</v>
      </c>
      <c r="UA22" s="315"/>
      <c r="UB22" s="23"/>
      <c r="UC22" s="22"/>
      <c r="UD22" s="315"/>
      <c r="UE22" s="26"/>
      <c r="UF22" s="39">
        <f t="shared" si="78"/>
        <v>0</v>
      </c>
      <c r="UH22" s="437"/>
      <c r="UI22" s="68"/>
      <c r="UJ22" s="26"/>
      <c r="UK22" s="99"/>
      <c r="UL22" s="14"/>
      <c r="UM22" s="15">
        <f t="shared" si="79"/>
        <v>0</v>
      </c>
      <c r="UO22" s="5"/>
      <c r="UP22" s="68"/>
      <c r="UQ22" s="26"/>
      <c r="UR22" s="99"/>
      <c r="US22" s="14"/>
      <c r="UT22" s="15">
        <f t="shared" si="80"/>
        <v>1712</v>
      </c>
      <c r="UV22" s="5"/>
      <c r="UW22" s="2"/>
      <c r="UX22" s="13"/>
      <c r="UY22" s="5"/>
      <c r="UZ22" s="14"/>
      <c r="VA22" s="15">
        <f t="shared" si="81"/>
        <v>8879</v>
      </c>
      <c r="VC22" s="5"/>
      <c r="VD22" s="2"/>
      <c r="VE22" s="13"/>
      <c r="VF22" s="5"/>
      <c r="VG22" s="14"/>
      <c r="VH22" s="15">
        <f t="shared" si="82"/>
        <v>0</v>
      </c>
      <c r="VJ22" s="99"/>
      <c r="VK22" s="23"/>
      <c r="VL22" s="22"/>
      <c r="VM22" s="99"/>
      <c r="VN22" s="26"/>
      <c r="VO22" s="39">
        <f t="shared" si="83"/>
        <v>0</v>
      </c>
      <c r="VQ22" s="708"/>
      <c r="VR22" s="682"/>
      <c r="VS22" s="657"/>
      <c r="VT22" s="708"/>
      <c r="VU22" s="658"/>
      <c r="VV22" s="787">
        <f t="shared" si="84"/>
        <v>0</v>
      </c>
      <c r="VX22" s="99"/>
      <c r="VY22" s="68"/>
      <c r="VZ22" s="26"/>
      <c r="WA22" s="99"/>
      <c r="WB22" s="26"/>
      <c r="WC22" s="15">
        <f t="shared" si="85"/>
        <v>0</v>
      </c>
      <c r="WE22" s="99"/>
      <c r="WF22" s="68"/>
      <c r="WG22" s="26"/>
      <c r="WH22" s="99"/>
      <c r="WI22" s="26"/>
      <c r="WJ22" s="39">
        <f t="shared" si="86"/>
        <v>3633</v>
      </c>
      <c r="WL22" s="99"/>
      <c r="WM22" s="68"/>
      <c r="WN22" s="26"/>
      <c r="WO22" s="99"/>
      <c r="WP22" s="26"/>
      <c r="WQ22" s="15">
        <f t="shared" si="87"/>
        <v>0</v>
      </c>
      <c r="WS22" s="5"/>
      <c r="WT22" s="101"/>
      <c r="WU22" s="13"/>
      <c r="WV22" s="5"/>
      <c r="WW22" s="14"/>
      <c r="WX22" s="15">
        <f t="shared" si="88"/>
        <v>2227</v>
      </c>
      <c r="XB22" s="192"/>
      <c r="XC22" s="628"/>
      <c r="XD22" s="192"/>
      <c r="XE22" s="39">
        <f t="shared" si="89"/>
        <v>22956.84</v>
      </c>
      <c r="XG22" s="2"/>
      <c r="XH22" s="2"/>
      <c r="XI22" s="13"/>
      <c r="XJ22" s="5"/>
      <c r="XK22" s="14"/>
      <c r="XL22" s="15">
        <f t="shared" si="90"/>
        <v>3092.5</v>
      </c>
      <c r="XN22" s="439"/>
      <c r="XO22" s="101"/>
      <c r="XP22" s="13"/>
      <c r="XQ22" s="99"/>
      <c r="XR22" s="14"/>
      <c r="XS22" s="15">
        <f t="shared" si="91"/>
        <v>0</v>
      </c>
      <c r="XU22" s="437"/>
      <c r="XV22" s="216"/>
      <c r="XW22" s="22"/>
      <c r="XX22" s="99"/>
      <c r="XY22" s="26"/>
      <c r="XZ22" s="39">
        <f t="shared" si="92"/>
        <v>0</v>
      </c>
      <c r="YB22" s="314"/>
      <c r="YC22" s="107"/>
      <c r="YD22" s="13"/>
      <c r="YE22" s="5"/>
      <c r="YF22" s="14"/>
      <c r="YG22" s="15">
        <f t="shared" si="93"/>
        <v>3973</v>
      </c>
      <c r="YI22" s="826"/>
      <c r="YJ22" s="793"/>
      <c r="YK22" s="657"/>
      <c r="YL22" s="708"/>
      <c r="YM22" s="658"/>
      <c r="YN22" s="787">
        <f t="shared" si="197"/>
        <v>1928</v>
      </c>
      <c r="YP22" s="2"/>
      <c r="YQ22" s="2"/>
      <c r="YR22" s="13"/>
      <c r="YS22" s="5"/>
      <c r="YT22" s="14"/>
      <c r="YU22" s="15">
        <f t="shared" si="95"/>
        <v>0</v>
      </c>
      <c r="YW22" s="2"/>
      <c r="YX22" s="2"/>
      <c r="YY22" s="13"/>
      <c r="YZ22" s="5"/>
      <c r="ZA22" s="14"/>
      <c r="ZB22" s="15">
        <f t="shared" si="96"/>
        <v>0</v>
      </c>
      <c r="ZD22" s="2"/>
      <c r="ZE22" s="2"/>
      <c r="ZF22" s="13"/>
      <c r="ZG22" s="5"/>
      <c r="ZH22" s="14"/>
      <c r="ZI22" s="15">
        <f t="shared" si="97"/>
        <v>767</v>
      </c>
      <c r="ZK22" s="2"/>
      <c r="ZL22" s="2"/>
      <c r="ZM22" s="13"/>
      <c r="ZN22" s="5"/>
      <c r="ZO22" s="14"/>
      <c r="ZP22" s="15">
        <f t="shared" si="98"/>
        <v>0</v>
      </c>
      <c r="ZR22" s="23"/>
      <c r="ZS22" s="23"/>
      <c r="ZT22" s="22"/>
      <c r="ZU22" s="99"/>
      <c r="ZV22" s="26"/>
      <c r="ZW22" s="39">
        <f t="shared" si="99"/>
        <v>0</v>
      </c>
      <c r="ZY22" s="682"/>
      <c r="ZZ22" s="682"/>
      <c r="AAA22" s="657"/>
      <c r="AAB22" s="708"/>
      <c r="AAC22" s="658"/>
      <c r="AAD22" s="787">
        <f t="shared" si="100"/>
        <v>0</v>
      </c>
      <c r="AAF22" s="2"/>
      <c r="AAG22" s="2"/>
      <c r="AAH22" s="13"/>
      <c r="AAI22" s="5"/>
      <c r="AAJ22" s="14"/>
      <c r="AAK22" s="15">
        <f t="shared" si="101"/>
        <v>0</v>
      </c>
      <c r="AAM22" s="5">
        <v>41499</v>
      </c>
      <c r="AAN22" s="2" t="s">
        <v>1907</v>
      </c>
      <c r="AAO22" s="13">
        <v>5465</v>
      </c>
      <c r="AAP22" s="5">
        <v>41499</v>
      </c>
      <c r="AAQ22" s="14">
        <v>5465</v>
      </c>
      <c r="AAR22" s="15">
        <f t="shared" si="102"/>
        <v>0</v>
      </c>
      <c r="AAT22" s="314"/>
      <c r="AAX22" s="3"/>
      <c r="AAY22" s="39">
        <f t="shared" si="103"/>
        <v>0</v>
      </c>
      <c r="ABA22" s="315"/>
      <c r="ABE22" s="38"/>
      <c r="ABF22" s="39">
        <f t="shared" si="104"/>
        <v>0</v>
      </c>
      <c r="ABH22" s="28">
        <v>41516</v>
      </c>
      <c r="ABI22" s="33" t="s">
        <v>2224</v>
      </c>
      <c r="ABJ22" s="14">
        <v>1551</v>
      </c>
      <c r="ABK22" s="5">
        <v>41516</v>
      </c>
      <c r="ABL22" s="14">
        <v>1551</v>
      </c>
      <c r="ABM22" s="15">
        <f t="shared" si="105"/>
        <v>30</v>
      </c>
      <c r="ABO22" s="28"/>
      <c r="ABP22" s="33"/>
      <c r="ABQ22" s="14"/>
      <c r="ABR22" s="5"/>
      <c r="ABS22" s="14"/>
      <c r="ABT22" s="15">
        <f t="shared" si="106"/>
        <v>0</v>
      </c>
      <c r="ABV22" s="2"/>
      <c r="ABW22" s="2"/>
      <c r="ABX22" s="13"/>
      <c r="ABY22" s="5"/>
      <c r="ABZ22" s="14"/>
      <c r="ACA22" s="15">
        <f t="shared" si="107"/>
        <v>29514</v>
      </c>
      <c r="ACC22" s="2"/>
      <c r="ACD22" s="2"/>
      <c r="ACE22" s="13"/>
      <c r="ACF22" s="5"/>
      <c r="ACG22" s="14"/>
      <c r="ACH22" s="15">
        <f t="shared" si="108"/>
        <v>0</v>
      </c>
      <c r="ACJ22" s="99"/>
      <c r="ACK22" s="68"/>
      <c r="ACL22" s="26"/>
      <c r="ACM22" s="99"/>
      <c r="ACN22" s="26"/>
      <c r="ACO22" s="15">
        <f t="shared" si="109"/>
        <v>160</v>
      </c>
      <c r="ACQ22" s="99"/>
      <c r="ACR22" s="68"/>
      <c r="ACS22" s="26"/>
      <c r="ACT22" s="99"/>
      <c r="ACU22" s="26"/>
      <c r="ACV22" s="15">
        <f t="shared" si="110"/>
        <v>0</v>
      </c>
      <c r="ACX22" s="99"/>
      <c r="ACY22" s="23"/>
      <c r="ACZ22" s="22"/>
      <c r="ADA22" s="259"/>
      <c r="ADB22" s="65"/>
      <c r="ADC22" s="15">
        <f t="shared" si="111"/>
        <v>0</v>
      </c>
      <c r="ADE22" s="99"/>
      <c r="ADF22" s="23"/>
      <c r="ADG22" s="22"/>
      <c r="ADH22" s="259"/>
      <c r="ADI22" s="65"/>
      <c r="ADJ22" s="15">
        <f t="shared" si="112"/>
        <v>0</v>
      </c>
      <c r="ADL22" s="438"/>
      <c r="ADM22" s="23"/>
      <c r="ADN22" s="22"/>
      <c r="ADO22" s="259"/>
      <c r="ADP22" s="65"/>
      <c r="ADQ22" s="15">
        <f t="shared" si="113"/>
        <v>7013</v>
      </c>
      <c r="ADS22" s="99"/>
      <c r="ADT22" s="68"/>
      <c r="ADU22" s="26"/>
      <c r="ADV22" s="99"/>
      <c r="ADW22" s="26"/>
      <c r="ADX22" s="15">
        <f t="shared" si="114"/>
        <v>0</v>
      </c>
      <c r="ADZ22" s="99"/>
      <c r="AEA22" s="68"/>
      <c r="AEB22" s="26"/>
      <c r="AEC22" s="99"/>
      <c r="AED22" s="26"/>
      <c r="AEE22" s="15">
        <f t="shared" si="115"/>
        <v>0</v>
      </c>
      <c r="AEG22" s="315">
        <v>41505</v>
      </c>
      <c r="AEH22" s="68" t="s">
        <v>1578</v>
      </c>
      <c r="AEI22" s="26">
        <v>2878</v>
      </c>
      <c r="AEJ22" s="315">
        <v>41505</v>
      </c>
      <c r="AEK22" s="26">
        <v>2878</v>
      </c>
      <c r="AEL22" s="15">
        <f t="shared" si="116"/>
        <v>102</v>
      </c>
      <c r="AEN22" s="315"/>
      <c r="AEO22" s="68"/>
      <c r="AEP22" s="26"/>
      <c r="AEQ22" s="315"/>
      <c r="AER22" s="26"/>
      <c r="AES22" s="39">
        <f t="shared" si="117"/>
        <v>0</v>
      </c>
      <c r="AEU22" s="99"/>
      <c r="AEV22" s="68"/>
      <c r="AEW22" s="26"/>
      <c r="AEX22" s="99"/>
      <c r="AEY22" s="26"/>
      <c r="AEZ22" s="15">
        <f t="shared" si="118"/>
        <v>0</v>
      </c>
      <c r="AFB22" s="99"/>
      <c r="AFC22" s="23"/>
      <c r="AFD22" s="22"/>
      <c r="AFE22" s="49"/>
      <c r="AFF22" s="51"/>
      <c r="AFG22" s="39">
        <f t="shared" si="119"/>
        <v>0</v>
      </c>
      <c r="AFI22" s="99"/>
      <c r="AFK22" s="22"/>
      <c r="AFL22" s="49"/>
      <c r="AFM22" s="51"/>
      <c r="AFN22" s="39">
        <f t="shared" si="120"/>
        <v>0</v>
      </c>
      <c r="AFP22" s="2"/>
      <c r="AFQ22" s="2"/>
      <c r="AFR22" s="13"/>
      <c r="AFS22" s="5"/>
      <c r="AFT22" s="14"/>
      <c r="AFU22" s="15">
        <f t="shared" si="121"/>
        <v>0</v>
      </c>
      <c r="AFW22" s="2"/>
      <c r="AFX22" s="2"/>
      <c r="AFY22" s="13"/>
      <c r="AFZ22" s="5"/>
      <c r="AGA22" s="14"/>
      <c r="AGB22" s="15">
        <f t="shared" si="122"/>
        <v>0</v>
      </c>
      <c r="AGD22" s="2"/>
      <c r="AGE22" s="2"/>
      <c r="AGF22" s="13"/>
      <c r="AGG22" s="5"/>
      <c r="AGH22" s="14"/>
      <c r="AGI22" s="15">
        <f t="shared" si="123"/>
        <v>0</v>
      </c>
      <c r="AGK22" s="23"/>
      <c r="AGL22" s="23"/>
      <c r="AGM22" s="22"/>
      <c r="AGN22" s="99"/>
      <c r="AGO22" s="26"/>
      <c r="AGP22" s="39">
        <f t="shared" si="124"/>
        <v>0</v>
      </c>
      <c r="AGR22" s="5"/>
      <c r="AGS22" s="2"/>
      <c r="AGT22" s="13"/>
      <c r="AGU22" s="5"/>
      <c r="AGV22" s="14"/>
      <c r="AGW22" s="15">
        <f t="shared" si="205"/>
        <v>0</v>
      </c>
      <c r="AGY22" s="5"/>
      <c r="AGZ22" s="107"/>
      <c r="AHA22" s="13"/>
      <c r="AHB22" s="5"/>
      <c r="AHC22" s="14"/>
      <c r="AHD22" s="15">
        <f t="shared" si="126"/>
        <v>0</v>
      </c>
      <c r="AHF22" s="2"/>
      <c r="AHG22" s="2"/>
      <c r="AHH22" s="13"/>
      <c r="AHI22" s="5"/>
      <c r="AHJ22" s="14"/>
      <c r="AHK22" s="15">
        <f t="shared" si="198"/>
        <v>0</v>
      </c>
      <c r="AHM22" s="682"/>
      <c r="AHN22" s="682"/>
      <c r="AHO22" s="657"/>
      <c r="AHP22" s="708"/>
      <c r="AHQ22" s="658"/>
      <c r="AHR22" s="787">
        <f t="shared" si="199"/>
        <v>0</v>
      </c>
      <c r="AHT22" s="5">
        <v>41494</v>
      </c>
      <c r="AHU22" s="101" t="s">
        <v>1799</v>
      </c>
      <c r="AHV22" s="13">
        <v>855</v>
      </c>
      <c r="AHW22" s="5">
        <v>41494</v>
      </c>
      <c r="AHX22" s="14">
        <v>855</v>
      </c>
      <c r="AHY22" s="15">
        <f t="shared" si="129"/>
        <v>281</v>
      </c>
      <c r="AIA22" s="682"/>
      <c r="AIB22" s="809"/>
      <c r="AIC22" s="657"/>
      <c r="AID22" s="708"/>
      <c r="AIE22" s="658"/>
      <c r="AIF22" s="787">
        <f t="shared" si="130"/>
        <v>0</v>
      </c>
      <c r="AIH22" s="23"/>
      <c r="AII22" s="216"/>
      <c r="AIJ22" s="22"/>
      <c r="AIK22" s="99"/>
      <c r="AIL22" s="26"/>
      <c r="AIM22" s="39">
        <f t="shared" si="131"/>
        <v>6</v>
      </c>
      <c r="AIO22" s="23"/>
      <c r="AIP22" s="216"/>
      <c r="AIQ22" s="22"/>
      <c r="AIR22" s="99"/>
      <c r="AIS22" s="26"/>
      <c r="AIT22" s="39">
        <f t="shared" si="132"/>
        <v>0</v>
      </c>
      <c r="AIV22" s="5"/>
      <c r="AIW22" s="2"/>
      <c r="AIX22" s="13"/>
      <c r="AIY22" s="5"/>
      <c r="AIZ22" s="14"/>
      <c r="AJA22" s="15">
        <f t="shared" si="133"/>
        <v>0</v>
      </c>
      <c r="AJC22" s="439">
        <v>41496</v>
      </c>
      <c r="AJD22" s="2" t="s">
        <v>1854</v>
      </c>
      <c r="AJE22" s="13">
        <v>1982</v>
      </c>
      <c r="AJF22" s="439">
        <v>41496</v>
      </c>
      <c r="AJG22" s="14">
        <v>1982</v>
      </c>
      <c r="AJH22" s="15">
        <f t="shared" si="134"/>
        <v>5626</v>
      </c>
      <c r="AJJ22" s="439"/>
      <c r="AJL22" s="13"/>
      <c r="AJM22" s="314"/>
      <c r="AJN22" s="14"/>
      <c r="AJO22" s="15">
        <f t="shared" si="135"/>
        <v>0</v>
      </c>
      <c r="AJQ22" s="314"/>
      <c r="AJR22" s="2"/>
      <c r="AJS22" s="13"/>
      <c r="AJT22" s="439"/>
      <c r="AJU22" s="14"/>
      <c r="AJV22" s="15">
        <f t="shared" si="136"/>
        <v>0</v>
      </c>
      <c r="AJX22" s="2"/>
      <c r="AJY22" s="2"/>
      <c r="AJZ22" s="13"/>
      <c r="AKA22" s="5"/>
      <c r="AKB22" s="14"/>
      <c r="AKC22" s="15">
        <f t="shared" si="137"/>
        <v>0</v>
      </c>
      <c r="AKE22" s="23"/>
      <c r="AKF22" s="23"/>
      <c r="AKG22" s="22"/>
      <c r="AKH22" s="99"/>
      <c r="AKI22" s="26"/>
      <c r="AKJ22" s="39">
        <f t="shared" si="138"/>
        <v>-4260</v>
      </c>
      <c r="AKL22" s="2"/>
      <c r="AKM22" s="2"/>
      <c r="AKN22" s="13"/>
      <c r="AKO22" s="5"/>
      <c r="AKP22" s="14"/>
      <c r="AKQ22" s="15">
        <f t="shared" si="139"/>
        <v>2835.28</v>
      </c>
      <c r="AKS22" s="23"/>
      <c r="AKT22" s="23"/>
      <c r="AKU22" s="22"/>
      <c r="AKV22" s="99"/>
      <c r="AKW22" s="26"/>
      <c r="AKX22" s="39">
        <f t="shared" si="140"/>
        <v>4784</v>
      </c>
      <c r="AKZ22" s="2"/>
      <c r="ALA22" s="2"/>
      <c r="ALB22" s="13"/>
      <c r="ALC22" s="5"/>
      <c r="ALD22" s="14"/>
      <c r="ALE22" s="15">
        <f t="shared" si="141"/>
        <v>0</v>
      </c>
      <c r="ALG22" s="2"/>
      <c r="ALH22" s="2"/>
      <c r="ALI22" s="13"/>
      <c r="ALJ22" s="5"/>
      <c r="ALK22" s="14"/>
      <c r="ALL22" s="15">
        <f t="shared" si="142"/>
        <v>0</v>
      </c>
      <c r="ALN22" s="2"/>
      <c r="ALO22" s="2"/>
      <c r="ALP22" s="13"/>
      <c r="ALQ22" s="5"/>
      <c r="ALR22" s="14"/>
      <c r="ALS22" s="15">
        <f t="shared" si="143"/>
        <v>0</v>
      </c>
      <c r="ALU22" s="314">
        <v>41506</v>
      </c>
      <c r="ALV22" s="31" t="s">
        <v>1619</v>
      </c>
      <c r="ALW22" s="297">
        <v>5437.6</v>
      </c>
      <c r="ALX22" s="339">
        <v>41516</v>
      </c>
      <c r="ALY22" s="26">
        <v>5437.6</v>
      </c>
      <c r="ALZ22" s="15">
        <f t="shared" si="144"/>
        <v>0</v>
      </c>
      <c r="AMB22" s="5"/>
      <c r="AMC22" s="2"/>
      <c r="AMD22" s="13"/>
      <c r="AME22" s="49"/>
      <c r="AMF22" s="3"/>
      <c r="AMG22" s="15">
        <f t="shared" si="145"/>
        <v>0</v>
      </c>
      <c r="AMI22" s="49"/>
      <c r="AMJ22" s="23"/>
      <c r="AMK22" s="22"/>
      <c r="AML22" s="99"/>
      <c r="AMM22" s="26"/>
      <c r="AMN22" s="15">
        <f t="shared" si="146"/>
        <v>46308.6</v>
      </c>
      <c r="AMP22" s="49"/>
      <c r="AMQ22" s="23"/>
      <c r="AMR22" s="22"/>
      <c r="AMS22" s="99"/>
      <c r="AMT22" s="26"/>
      <c r="AMU22" s="39">
        <f t="shared" si="147"/>
        <v>0</v>
      </c>
      <c r="AMW22" s="2"/>
      <c r="AMX22" s="2"/>
      <c r="AMY22" s="13"/>
      <c r="AMZ22" s="5"/>
      <c r="ANA22" s="14"/>
      <c r="ANB22" s="15">
        <f t="shared" si="148"/>
        <v>0</v>
      </c>
      <c r="AND22" s="2"/>
      <c r="ANE22" s="2"/>
      <c r="ANF22" s="13"/>
      <c r="ANG22" s="5"/>
      <c r="ANH22" s="14"/>
      <c r="ANI22" s="15">
        <f t="shared" si="149"/>
        <v>0</v>
      </c>
      <c r="ANK22" s="2"/>
      <c r="ANL22" s="2"/>
      <c r="ANM22" s="13"/>
      <c r="ANN22" s="5"/>
      <c r="ANO22" s="14"/>
      <c r="ANP22" s="15">
        <f t="shared" si="150"/>
        <v>38.25</v>
      </c>
      <c r="ANR22" s="2"/>
      <c r="ANS22" s="2"/>
      <c r="ANT22" s="13"/>
      <c r="ANU22" s="5"/>
      <c r="ANV22" s="14"/>
      <c r="ANW22" s="15">
        <f t="shared" si="151"/>
        <v>0</v>
      </c>
      <c r="ANY22" s="2"/>
      <c r="ANZ22" s="2"/>
      <c r="AOA22" s="13"/>
      <c r="AOB22" s="5"/>
      <c r="AOC22" s="14"/>
      <c r="AOD22" s="15">
        <f t="shared" si="152"/>
        <v>0</v>
      </c>
      <c r="AOF22" s="2"/>
      <c r="AOG22" s="2"/>
      <c r="AOH22" s="13"/>
      <c r="AOI22" s="5"/>
      <c r="AOJ22" s="14"/>
      <c r="AOK22" s="15">
        <f t="shared" si="153"/>
        <v>0</v>
      </c>
      <c r="AOM22" s="23"/>
      <c r="AON22" s="23"/>
      <c r="AOO22" s="22"/>
      <c r="AOP22" s="99"/>
      <c r="AOQ22" s="26"/>
      <c r="AOR22" s="39">
        <f t="shared" si="154"/>
        <v>0</v>
      </c>
      <c r="AOT22" s="2"/>
      <c r="AOU22" s="2"/>
      <c r="AOV22" s="13"/>
      <c r="AOW22" s="5"/>
      <c r="AOX22" s="14"/>
      <c r="AOY22" s="15">
        <f t="shared" si="155"/>
        <v>0</v>
      </c>
      <c r="APA22" s="23"/>
      <c r="APB22" s="23"/>
      <c r="APC22" s="22"/>
      <c r="APD22" s="99"/>
      <c r="APE22" s="26"/>
      <c r="APF22" s="39">
        <f t="shared" si="156"/>
        <v>0</v>
      </c>
      <c r="APH22" s="2"/>
      <c r="API22" s="2"/>
      <c r="APJ22" s="13"/>
      <c r="APK22" s="5"/>
      <c r="APL22" s="14"/>
      <c r="APM22" s="15">
        <f t="shared" si="157"/>
        <v>10984.74</v>
      </c>
      <c r="APO22" s="99">
        <v>41514</v>
      </c>
      <c r="APP22" s="23" t="s">
        <v>2108</v>
      </c>
      <c r="APQ22" s="22">
        <v>217.55</v>
      </c>
      <c r="APR22" s="99"/>
      <c r="APS22" s="92"/>
      <c r="APT22" s="15">
        <f t="shared" si="158"/>
        <v>5100.0200000000004</v>
      </c>
      <c r="APV22" s="5"/>
      <c r="APW22" s="2"/>
      <c r="APX22" s="13"/>
      <c r="APY22" s="30"/>
      <c r="APZ22" s="72"/>
      <c r="AQA22" s="15">
        <f t="shared" si="159"/>
        <v>7092.9800000000005</v>
      </c>
      <c r="AQC22" s="437"/>
      <c r="AQD22" s="23"/>
      <c r="AQE22" s="26"/>
      <c r="AQF22" s="99"/>
      <c r="AQG22" s="26"/>
      <c r="AQH22" s="15">
        <f t="shared" si="160"/>
        <v>0</v>
      </c>
      <c r="AQJ22" s="710"/>
      <c r="AQK22" s="682"/>
      <c r="AQL22" s="658"/>
      <c r="AQM22" s="708"/>
      <c r="AQN22" s="658"/>
      <c r="AQO22" s="787">
        <f t="shared" si="161"/>
        <v>2249</v>
      </c>
      <c r="AQQ22" s="437"/>
      <c r="AQR22" s="23"/>
      <c r="AQS22" s="26"/>
      <c r="AQT22" s="99"/>
      <c r="AQU22" s="26"/>
      <c r="AQV22" s="39">
        <f t="shared" si="162"/>
        <v>0</v>
      </c>
      <c r="AQX22" s="5"/>
      <c r="AQY22" s="2"/>
      <c r="AQZ22" s="78"/>
      <c r="ARA22" s="64"/>
      <c r="ARB22" s="73"/>
      <c r="ARC22" s="15">
        <f t="shared" si="163"/>
        <v>12300.5</v>
      </c>
      <c r="ARE22" s="2"/>
      <c r="ARF22" s="2"/>
      <c r="ARG22" s="13"/>
      <c r="ARH22" s="5"/>
      <c r="ARI22" s="14"/>
      <c r="ARJ22" s="15">
        <f t="shared" si="164"/>
        <v>108</v>
      </c>
      <c r="ARL22" s="5"/>
      <c r="ARM22" s="107"/>
      <c r="ARN22" s="13"/>
      <c r="ARO22" s="5"/>
      <c r="ARP22" s="14"/>
      <c r="ARQ22" s="15">
        <f t="shared" si="165"/>
        <v>0</v>
      </c>
      <c r="ARS22" s="99"/>
      <c r="ART22" s="98"/>
      <c r="ARU22" s="22"/>
      <c r="ARV22" s="99"/>
      <c r="ARW22" s="26"/>
      <c r="ARX22" s="39">
        <f t="shared" si="166"/>
        <v>2722.5</v>
      </c>
      <c r="ARZ22" s="99"/>
      <c r="ASA22" s="98"/>
      <c r="ASB22" s="22"/>
      <c r="ASC22" s="99"/>
      <c r="ASD22" s="26"/>
      <c r="ASE22" s="39">
        <f t="shared" si="167"/>
        <v>0</v>
      </c>
      <c r="ASG22" s="5"/>
      <c r="ASH22" s="2"/>
      <c r="ASI22" s="13"/>
      <c r="ASJ22" s="5"/>
      <c r="ASK22" s="14"/>
      <c r="ASL22" s="15">
        <f t="shared" si="168"/>
        <v>-1000</v>
      </c>
      <c r="ASN22" s="2"/>
      <c r="ASO22" s="2"/>
      <c r="ASP22" s="13"/>
      <c r="ASQ22" s="5"/>
      <c r="ASR22" s="14"/>
      <c r="ASS22" s="15">
        <f t="shared" si="169"/>
        <v>6938</v>
      </c>
      <c r="ASU22" s="315"/>
      <c r="ASV22" s="2"/>
      <c r="ASW22" s="13"/>
      <c r="ASX22" s="659"/>
      <c r="ASY22" s="660"/>
      <c r="ASZ22" s="15">
        <f t="shared" si="170"/>
        <v>0</v>
      </c>
      <c r="ATB22" s="433"/>
      <c r="ATC22" s="2"/>
      <c r="ATD22" s="13"/>
      <c r="ATE22" s="530"/>
      <c r="ATF22" s="66"/>
      <c r="ATG22" s="15">
        <f t="shared" si="171"/>
        <v>0</v>
      </c>
      <c r="ATI22" s="315"/>
      <c r="ATJ22" s="2"/>
      <c r="ATK22" s="13"/>
      <c r="ATL22" s="530"/>
      <c r="ATM22" s="66"/>
      <c r="ATN22" s="15">
        <f t="shared" si="172"/>
        <v>0</v>
      </c>
      <c r="ATP22" s="315"/>
      <c r="ATQ22" s="2"/>
      <c r="ATR22" s="13"/>
      <c r="ATS22" s="530"/>
      <c r="ATT22" s="66"/>
      <c r="ATU22" s="15">
        <f t="shared" si="173"/>
        <v>0</v>
      </c>
      <c r="ATW22" s="315">
        <v>41500</v>
      </c>
      <c r="ATX22" s="2" t="s">
        <v>1566</v>
      </c>
      <c r="ATY22" s="22">
        <v>747.5</v>
      </c>
      <c r="ATZ22" s="433">
        <v>41504</v>
      </c>
      <c r="AUA22" s="14">
        <v>747.5</v>
      </c>
      <c r="AUB22" s="15">
        <f t="shared" si="174"/>
        <v>1179.5</v>
      </c>
      <c r="AUD22" s="315"/>
      <c r="AUE22" s="2"/>
      <c r="AUF22" s="13"/>
      <c r="AUG22" s="530"/>
      <c r="AUH22" s="66"/>
      <c r="AUI22" s="15">
        <f t="shared" si="175"/>
        <v>0</v>
      </c>
      <c r="AUK22" s="826"/>
      <c r="AUL22" s="682"/>
      <c r="AUM22" s="657"/>
      <c r="AUN22" s="662"/>
      <c r="AUO22" s="834"/>
      <c r="AUP22" s="787">
        <f t="shared" si="176"/>
        <v>0</v>
      </c>
      <c r="AUR22" s="2"/>
      <c r="AUS22" s="2"/>
      <c r="AUT22" s="297"/>
      <c r="AUU22" s="5"/>
      <c r="AUV22" s="14"/>
      <c r="AUW22" s="15">
        <f t="shared" si="177"/>
        <v>-100</v>
      </c>
      <c r="AUY22" s="5"/>
      <c r="AUZ22" s="2"/>
      <c r="AVA22" s="297"/>
      <c r="AVB22" s="5"/>
      <c r="AVC22" s="14"/>
      <c r="AVD22" s="15">
        <f t="shared" si="178"/>
        <v>1184.5</v>
      </c>
      <c r="AVF22" s="23"/>
      <c r="AVG22" s="23"/>
      <c r="AVH22" s="296"/>
      <c r="AVI22" s="99"/>
      <c r="AVJ22" s="26"/>
      <c r="AVK22" s="39">
        <f t="shared" si="179"/>
        <v>0</v>
      </c>
      <c r="AVM22" s="23"/>
      <c r="AVN22" s="2"/>
      <c r="AVO22" s="297"/>
      <c r="AVP22" s="5"/>
      <c r="AVQ22" s="14"/>
      <c r="AVR22" s="15">
        <f t="shared" si="180"/>
        <v>0</v>
      </c>
      <c r="AVT22" s="23"/>
      <c r="AVU22" s="23"/>
      <c r="AVV22" s="296"/>
      <c r="AVW22" s="99"/>
      <c r="AVX22" s="26"/>
      <c r="AVY22" s="39">
        <f t="shared" si="181"/>
        <v>0</v>
      </c>
      <c r="AWA22" s="2"/>
      <c r="AWB22" s="2"/>
      <c r="AWC22" s="297"/>
      <c r="AWD22" s="5"/>
      <c r="AWE22" s="14"/>
      <c r="AWF22" s="15">
        <f t="shared" si="182"/>
        <v>0</v>
      </c>
      <c r="AWH22" s="2"/>
      <c r="AWI22" s="2"/>
      <c r="AWJ22" s="13"/>
      <c r="AWK22" s="5"/>
      <c r="AWL22" s="14"/>
      <c r="AWM22" s="15">
        <f t="shared" si="183"/>
        <v>0</v>
      </c>
      <c r="AWO22" s="2"/>
      <c r="AWP22" s="2"/>
      <c r="AWQ22" s="13"/>
      <c r="AWR22" s="5"/>
      <c r="AWS22" s="14"/>
      <c r="AWT22" s="15">
        <f t="shared" si="184"/>
        <v>7051.5</v>
      </c>
      <c r="AWV22" s="682"/>
      <c r="AWW22" s="682"/>
      <c r="AWX22" s="842"/>
      <c r="AWY22" s="708"/>
      <c r="AWZ22" s="658"/>
      <c r="AXA22" s="787">
        <f t="shared" si="185"/>
        <v>0</v>
      </c>
      <c r="AXC22" s="2"/>
      <c r="AXD22" s="2"/>
      <c r="AXE22" s="297"/>
      <c r="AXF22" s="5"/>
      <c r="AXG22" s="14"/>
      <c r="AXH22" s="15">
        <f t="shared" si="186"/>
        <v>0</v>
      </c>
    </row>
    <row r="23" spans="1:1308" x14ac:dyDescent="0.25">
      <c r="A23" s="2"/>
      <c r="B23" s="2"/>
      <c r="C23" s="13"/>
      <c r="D23" s="5"/>
      <c r="E23" s="14"/>
      <c r="F23" s="15">
        <f t="shared" si="0"/>
        <v>6630</v>
      </c>
      <c r="H23" s="23"/>
      <c r="I23" s="23"/>
      <c r="J23" s="22"/>
      <c r="K23" s="99"/>
      <c r="L23" s="26"/>
      <c r="M23" s="39">
        <f t="shared" si="1"/>
        <v>2048</v>
      </c>
      <c r="O23" s="23"/>
      <c r="P23" s="23"/>
      <c r="Q23" s="22"/>
      <c r="R23" s="99"/>
      <c r="S23" s="26"/>
      <c r="T23" s="39">
        <f t="shared" si="2"/>
        <v>0</v>
      </c>
      <c r="V23" s="23"/>
      <c r="W23" s="23"/>
      <c r="X23" s="22"/>
      <c r="Y23" s="99"/>
      <c r="Z23" s="26"/>
      <c r="AA23" s="39">
        <f t="shared" si="3"/>
        <v>0</v>
      </c>
      <c r="AC23" s="23"/>
      <c r="AD23" s="23"/>
      <c r="AE23" s="22"/>
      <c r="AF23" s="99"/>
      <c r="AG23" s="26"/>
      <c r="AH23" s="39">
        <f t="shared" si="4"/>
        <v>0</v>
      </c>
      <c r="AJ23" s="23"/>
      <c r="AK23" s="23"/>
      <c r="AL23" s="22"/>
      <c r="AM23" s="99"/>
      <c r="AN23" s="26"/>
      <c r="AO23" s="39">
        <f t="shared" si="5"/>
        <v>0</v>
      </c>
      <c r="AR23" s="2"/>
      <c r="AS23" s="13"/>
      <c r="AT23" s="5"/>
      <c r="AU23" s="14"/>
      <c r="AV23" s="15">
        <f t="shared" si="6"/>
        <v>7809.5</v>
      </c>
      <c r="AX23" s="5"/>
      <c r="AY23" s="2"/>
      <c r="AZ23" s="13"/>
      <c r="BA23" s="5"/>
      <c r="BB23" s="14"/>
      <c r="BC23" s="15">
        <f t="shared" si="7"/>
        <v>1967</v>
      </c>
      <c r="BE23" s="5"/>
      <c r="BF23" s="2"/>
      <c r="BG23" s="13"/>
      <c r="BH23" s="5"/>
      <c r="BI23" s="14"/>
      <c r="BJ23" s="15">
        <f t="shared" si="8"/>
        <v>0</v>
      </c>
      <c r="BL23" s="5"/>
      <c r="BM23" s="33"/>
      <c r="BN23" s="26"/>
      <c r="BO23" s="99"/>
      <c r="BP23" s="26"/>
      <c r="BQ23" s="15">
        <f t="shared" si="9"/>
        <v>14526.099999999999</v>
      </c>
      <c r="BS23" s="437"/>
      <c r="BT23" s="31"/>
      <c r="BU23" s="22"/>
      <c r="BV23" s="99"/>
      <c r="BW23" s="26"/>
      <c r="BX23" s="15">
        <f t="shared" si="10"/>
        <v>24058.04</v>
      </c>
      <c r="BZ23" s="23"/>
      <c r="CA23" s="23"/>
      <c r="CB23" s="22"/>
      <c r="CC23" s="99"/>
      <c r="CD23" s="26"/>
      <c r="CE23" s="15">
        <f t="shared" si="11"/>
        <v>0</v>
      </c>
      <c r="CG23" s="437"/>
      <c r="CH23" s="216"/>
      <c r="CI23" s="22"/>
      <c r="CJ23" s="99"/>
      <c r="CK23" s="26"/>
      <c r="CL23" s="15">
        <f t="shared" si="12"/>
        <v>7560</v>
      </c>
      <c r="CN23" s="5">
        <v>41505</v>
      </c>
      <c r="CO23" s="31" t="s">
        <v>1589</v>
      </c>
      <c r="CP23" s="3">
        <v>3120.5</v>
      </c>
      <c r="CQ23" s="1">
        <v>41506</v>
      </c>
      <c r="CR23" s="3">
        <v>3120.5</v>
      </c>
      <c r="CS23" s="15">
        <f t="shared" si="187"/>
        <v>0</v>
      </c>
      <c r="CU23" s="2"/>
      <c r="CV23" s="13"/>
      <c r="CX23" s="241"/>
      <c r="CY23" s="14"/>
      <c r="CZ23" s="15">
        <f t="shared" si="14"/>
        <v>110</v>
      </c>
      <c r="DB23" s="5"/>
      <c r="DC23" s="2"/>
      <c r="DD23" s="297"/>
      <c r="DE23" s="5"/>
      <c r="DF23" s="14"/>
      <c r="DG23" s="15">
        <f t="shared" si="195"/>
        <v>411</v>
      </c>
      <c r="DI23" s="5">
        <v>41508</v>
      </c>
      <c r="DJ23" s="2" t="s">
        <v>1962</v>
      </c>
      <c r="DK23" s="13">
        <v>762</v>
      </c>
      <c r="DL23" s="5">
        <v>41508</v>
      </c>
      <c r="DM23" s="14">
        <v>762</v>
      </c>
      <c r="DN23" s="15">
        <f t="shared" si="200"/>
        <v>0</v>
      </c>
      <c r="DP23" s="5"/>
      <c r="DQ23" s="2"/>
      <c r="DR23" s="13"/>
      <c r="DS23" s="5"/>
      <c r="DT23" s="14"/>
      <c r="DU23" s="15">
        <f t="shared" si="201"/>
        <v>4321.5</v>
      </c>
      <c r="DW23" s="758"/>
      <c r="DX23" s="837"/>
      <c r="DY23" s="875"/>
      <c r="DZ23" s="758"/>
      <c r="EA23" s="872"/>
      <c r="EB23" s="868">
        <f t="shared" si="202"/>
        <v>0</v>
      </c>
      <c r="ED23" s="708">
        <v>41517</v>
      </c>
      <c r="EE23" s="682" t="s">
        <v>2268</v>
      </c>
      <c r="EF23" s="657">
        <v>3600</v>
      </c>
      <c r="EG23" s="708">
        <v>41517</v>
      </c>
      <c r="EH23" s="658">
        <v>3600</v>
      </c>
      <c r="EI23" s="787">
        <f t="shared" si="203"/>
        <v>0</v>
      </c>
      <c r="EK23" s="5"/>
      <c r="EL23" s="2"/>
      <c r="EM23" s="13"/>
      <c r="EN23" s="5"/>
      <c r="EO23" s="14"/>
      <c r="EP23" s="15">
        <f t="shared" si="204"/>
        <v>0</v>
      </c>
      <c r="ER23" s="99"/>
      <c r="ES23" s="98"/>
      <c r="ET23" s="38"/>
      <c r="EU23" s="709"/>
      <c r="EV23" s="38"/>
      <c r="EW23" s="15">
        <f t="shared" si="194"/>
        <v>0</v>
      </c>
      <c r="EY23" s="5"/>
      <c r="EZ23" s="2"/>
      <c r="FA23" s="13"/>
      <c r="FB23" s="28"/>
      <c r="FC23" s="14"/>
      <c r="FD23" s="15">
        <f t="shared" si="22"/>
        <v>0</v>
      </c>
      <c r="FF23" s="708"/>
      <c r="FG23" s="682"/>
      <c r="FH23" s="657"/>
      <c r="FI23" s="788"/>
      <c r="FJ23" s="658"/>
      <c r="FK23" s="787">
        <f t="shared" si="23"/>
        <v>0</v>
      </c>
      <c r="FM23" s="5"/>
      <c r="FN23" s="2"/>
      <c r="FO23" s="13"/>
      <c r="FP23" s="5"/>
      <c r="FQ23" s="14"/>
      <c r="FR23" s="15">
        <f t="shared" si="24"/>
        <v>3054</v>
      </c>
      <c r="FT23" s="99"/>
      <c r="FU23" s="23"/>
      <c r="FV23" s="22"/>
      <c r="FW23" s="99"/>
      <c r="FX23" s="26"/>
      <c r="FY23" s="39">
        <f t="shared" si="25"/>
        <v>0</v>
      </c>
      <c r="GA23" s="2"/>
      <c r="GB23" s="2"/>
      <c r="GC23" s="13"/>
      <c r="GD23" s="5"/>
      <c r="GE23" s="14"/>
      <c r="GF23" s="15">
        <f t="shared" si="26"/>
        <v>0</v>
      </c>
      <c r="GH23" s="2"/>
      <c r="GI23" s="2"/>
      <c r="GJ23" s="13"/>
      <c r="GK23" s="5"/>
      <c r="GL23" s="14"/>
      <c r="GM23" s="15">
        <f t="shared" si="27"/>
        <v>0</v>
      </c>
      <c r="GO23" s="2"/>
      <c r="GP23" s="2"/>
      <c r="GQ23" s="13"/>
      <c r="GR23" s="5"/>
      <c r="GS23" s="14"/>
      <c r="GT23" s="15">
        <f t="shared" si="28"/>
        <v>0</v>
      </c>
      <c r="GV23" s="5"/>
      <c r="GW23" s="2"/>
      <c r="GX23" s="13"/>
      <c r="GY23" s="5"/>
      <c r="GZ23" s="72"/>
      <c r="HA23" s="15">
        <f t="shared" si="29"/>
        <v>0</v>
      </c>
      <c r="HC23" s="5"/>
      <c r="HD23" s="2"/>
      <c r="HE23" s="13"/>
      <c r="HF23" s="5"/>
      <c r="HG23" s="14"/>
      <c r="HH23" s="15">
        <f t="shared" si="30"/>
        <v>0</v>
      </c>
      <c r="HJ23" s="2"/>
      <c r="HK23" s="2"/>
      <c r="HL23" s="13"/>
      <c r="HM23" s="5"/>
      <c r="HN23" s="14"/>
      <c r="HO23" s="15">
        <f t="shared" si="31"/>
        <v>5020</v>
      </c>
      <c r="HQ23" s="5"/>
      <c r="HR23" s="2"/>
      <c r="HS23" s="13"/>
      <c r="HT23" s="5"/>
      <c r="HU23" s="14"/>
      <c r="HV23" s="90">
        <f t="shared" si="32"/>
        <v>0</v>
      </c>
      <c r="HX23" s="99"/>
      <c r="HY23" s="23"/>
      <c r="HZ23" s="22"/>
      <c r="IA23" s="99"/>
      <c r="IB23" s="26"/>
      <c r="IC23" s="90">
        <f t="shared" si="33"/>
        <v>855.5</v>
      </c>
      <c r="IE23" s="99"/>
      <c r="IF23" s="62"/>
      <c r="IG23" s="22"/>
      <c r="IH23" s="99"/>
      <c r="II23" s="133"/>
      <c r="IJ23" s="15">
        <f t="shared" si="34"/>
        <v>0</v>
      </c>
      <c r="IL23" s="99"/>
      <c r="IM23" s="98"/>
      <c r="IN23" s="22"/>
      <c r="IO23" s="99"/>
      <c r="IP23" s="133"/>
      <c r="IQ23" s="15">
        <f t="shared" si="35"/>
        <v>0</v>
      </c>
      <c r="IS23" s="99">
        <v>41501</v>
      </c>
      <c r="IT23" s="98" t="s">
        <v>1531</v>
      </c>
      <c r="IU23" s="22">
        <v>4116</v>
      </c>
      <c r="IV23" s="99">
        <v>41502</v>
      </c>
      <c r="IW23" s="26">
        <v>4116</v>
      </c>
      <c r="IX23" s="15">
        <f t="shared" si="36"/>
        <v>17093.599999999999</v>
      </c>
      <c r="IZ23" s="99"/>
      <c r="JA23" s="98"/>
      <c r="JB23" s="22"/>
      <c r="JC23" s="99"/>
      <c r="JD23" s="133"/>
      <c r="JE23" s="15">
        <f t="shared" si="37"/>
        <v>0</v>
      </c>
      <c r="JG23" s="708">
        <v>41517</v>
      </c>
      <c r="JH23" s="793" t="s">
        <v>2248</v>
      </c>
      <c r="JI23" s="657">
        <v>7618</v>
      </c>
      <c r="JJ23" s="708">
        <v>41517</v>
      </c>
      <c r="JK23" s="792">
        <v>7618</v>
      </c>
      <c r="JL23" s="787">
        <f t="shared" si="38"/>
        <v>-100</v>
      </c>
      <c r="JN23" s="99"/>
      <c r="JO23" s="98"/>
      <c r="JP23" s="22"/>
      <c r="JQ23" s="99"/>
      <c r="JR23" s="133"/>
      <c r="JS23" s="39">
        <f t="shared" si="39"/>
        <v>0</v>
      </c>
      <c r="JU23" s="5"/>
      <c r="JV23" s="2"/>
      <c r="JW23" s="13"/>
      <c r="JX23" s="5"/>
      <c r="JY23" s="14"/>
      <c r="JZ23" s="15">
        <f t="shared" si="40"/>
        <v>0</v>
      </c>
      <c r="KB23" s="99"/>
      <c r="KC23" s="23"/>
      <c r="KD23" s="22"/>
      <c r="KE23" s="99"/>
      <c r="KF23" s="26"/>
      <c r="KG23" s="39">
        <f t="shared" si="41"/>
        <v>0</v>
      </c>
      <c r="KI23" s="99"/>
      <c r="KJ23" s="23"/>
      <c r="KK23" s="22"/>
      <c r="KL23" s="99"/>
      <c r="KM23" s="26"/>
      <c r="KN23" s="39">
        <f t="shared" si="42"/>
        <v>0</v>
      </c>
      <c r="KP23" s="5"/>
      <c r="KQ23" s="2"/>
      <c r="KR23" s="13"/>
      <c r="KS23" s="5"/>
      <c r="KT23" s="14"/>
      <c r="KU23" s="15">
        <f t="shared" si="43"/>
        <v>0</v>
      </c>
      <c r="KW23" s="5"/>
      <c r="KX23" s="2"/>
      <c r="KY23" s="13"/>
      <c r="KZ23" s="5"/>
      <c r="LA23" s="14"/>
      <c r="LB23" s="15">
        <f t="shared" si="44"/>
        <v>0</v>
      </c>
      <c r="LD23" s="5"/>
      <c r="LE23" s="2"/>
      <c r="LF23" s="13"/>
      <c r="LG23" s="5"/>
      <c r="LH23" s="14"/>
      <c r="LI23" s="15">
        <f t="shared" si="45"/>
        <v>1125.5</v>
      </c>
      <c r="LK23" s="314"/>
      <c r="LL23" s="2"/>
      <c r="LM23" s="13"/>
      <c r="LN23" s="5"/>
      <c r="LO23" s="14"/>
      <c r="LP23" s="15">
        <f t="shared" si="46"/>
        <v>0</v>
      </c>
      <c r="LR23" s="315"/>
      <c r="LS23" s="23"/>
      <c r="LT23" s="22"/>
      <c r="LU23" s="99"/>
      <c r="LV23" s="26"/>
      <c r="LW23" s="39">
        <f t="shared" si="47"/>
        <v>0</v>
      </c>
      <c r="LY23" s="526"/>
      <c r="LZ23" s="2"/>
      <c r="MA23" s="13"/>
      <c r="MB23" s="5"/>
      <c r="MC23" s="14"/>
      <c r="MD23" s="15">
        <f t="shared" si="196"/>
        <v>22352.5</v>
      </c>
      <c r="MF23" s="64"/>
      <c r="MG23" s="31"/>
      <c r="MH23" s="26"/>
      <c r="MI23" s="5"/>
      <c r="MJ23" s="14"/>
      <c r="MK23" s="39">
        <f t="shared" si="49"/>
        <v>0</v>
      </c>
      <c r="MM23" s="64"/>
      <c r="MN23" s="31"/>
      <c r="MO23" s="26"/>
      <c r="MP23" s="5"/>
      <c r="MQ23" s="14"/>
      <c r="MR23" s="39">
        <f t="shared" si="50"/>
        <v>0</v>
      </c>
      <c r="MT23" s="64"/>
      <c r="MU23" s="31"/>
      <c r="MV23" s="26"/>
      <c r="MW23" s="5"/>
      <c r="MX23" s="14"/>
      <c r="MY23" s="39">
        <f t="shared" si="51"/>
        <v>0</v>
      </c>
      <c r="NA23" s="2"/>
      <c r="NB23" s="2"/>
      <c r="NC23" s="13"/>
      <c r="ND23" s="5"/>
      <c r="NE23" s="14"/>
      <c r="NF23" s="15">
        <f t="shared" si="52"/>
        <v>0</v>
      </c>
      <c r="NH23" s="2"/>
      <c r="NI23" s="2"/>
      <c r="NJ23" s="13"/>
      <c r="NK23" s="5"/>
      <c r="NL23" s="14"/>
      <c r="NM23" s="15">
        <f t="shared" si="53"/>
        <v>0</v>
      </c>
      <c r="NO23" s="2"/>
      <c r="NP23" s="2"/>
      <c r="NQ23" s="13"/>
      <c r="NR23" s="5"/>
      <c r="NS23" s="14"/>
      <c r="NT23" s="15">
        <f t="shared" si="54"/>
        <v>0</v>
      </c>
      <c r="NV23" s="23"/>
      <c r="NW23" s="23"/>
      <c r="NX23" s="22"/>
      <c r="NY23" s="99"/>
      <c r="NZ23" s="26"/>
      <c r="OA23" s="39">
        <f t="shared" si="55"/>
        <v>0</v>
      </c>
      <c r="OC23" s="5">
        <v>41508</v>
      </c>
      <c r="OD23" s="2" t="s">
        <v>1954</v>
      </c>
      <c r="OE23" s="13">
        <v>1520</v>
      </c>
      <c r="OF23" s="28">
        <v>41508</v>
      </c>
      <c r="OG23" s="14">
        <v>1520</v>
      </c>
      <c r="OH23" s="15">
        <f t="shared" si="56"/>
        <v>8140</v>
      </c>
      <c r="OJ23" s="708"/>
      <c r="OK23" s="682"/>
      <c r="OL23" s="657"/>
      <c r="OM23" s="788"/>
      <c r="ON23" s="658"/>
      <c r="OO23" s="787">
        <f t="shared" si="57"/>
        <v>0</v>
      </c>
      <c r="OQ23" s="99"/>
      <c r="OR23" s="23"/>
      <c r="OS23" s="22"/>
      <c r="OT23" s="709"/>
      <c r="OU23" s="26"/>
      <c r="OV23" s="39">
        <f t="shared" si="58"/>
        <v>0</v>
      </c>
      <c r="OX23" s="5">
        <v>41499</v>
      </c>
      <c r="OY23" s="2" t="s">
        <v>1900</v>
      </c>
      <c r="OZ23" s="13">
        <v>606</v>
      </c>
      <c r="PA23" s="5">
        <v>41499</v>
      </c>
      <c r="PB23" s="14">
        <v>606</v>
      </c>
      <c r="PC23" s="15">
        <f t="shared" si="59"/>
        <v>1433.5</v>
      </c>
      <c r="PE23" s="2"/>
      <c r="PF23" s="2"/>
      <c r="PG23" s="13"/>
      <c r="PH23" s="5"/>
      <c r="PI23" s="14"/>
      <c r="PJ23" s="15">
        <f t="shared" si="60"/>
        <v>0</v>
      </c>
      <c r="PL23" s="5"/>
      <c r="PM23" s="2"/>
      <c r="PN23" s="13"/>
      <c r="PO23" s="5"/>
      <c r="PP23" s="14"/>
      <c r="PQ23" s="15">
        <f t="shared" si="61"/>
        <v>0</v>
      </c>
      <c r="PS23" s="2"/>
      <c r="PT23" s="2"/>
      <c r="PU23" s="13"/>
      <c r="PV23" s="5"/>
      <c r="PW23" s="14"/>
      <c r="PX23" s="15">
        <f t="shared" si="62"/>
        <v>0</v>
      </c>
      <c r="PZ23" s="2"/>
      <c r="QA23" s="2"/>
      <c r="QB23" s="13"/>
      <c r="QC23" s="5"/>
      <c r="QD23" s="14"/>
      <c r="QE23" s="15">
        <f t="shared" si="63"/>
        <v>1314</v>
      </c>
      <c r="QG23" s="2"/>
      <c r="QH23" s="2"/>
      <c r="QI23" s="20"/>
      <c r="QJ23" s="5"/>
      <c r="QK23" s="14"/>
      <c r="QL23" s="15">
        <f t="shared" si="64"/>
        <v>2721.6</v>
      </c>
      <c r="QN23" s="2"/>
      <c r="QO23" s="101"/>
      <c r="QP23" s="20"/>
      <c r="QQ23" s="5"/>
      <c r="QR23" s="14"/>
      <c r="QS23" s="15">
        <f t="shared" si="65"/>
        <v>1432</v>
      </c>
      <c r="QU23" s="2"/>
      <c r="QV23" s="101"/>
      <c r="QW23" s="20"/>
      <c r="QX23" s="5"/>
      <c r="QY23" s="14"/>
      <c r="QZ23" s="15">
        <f t="shared" si="66"/>
        <v>0</v>
      </c>
      <c r="RB23" s="682"/>
      <c r="RC23" s="809"/>
      <c r="RD23" s="819"/>
      <c r="RE23" s="708"/>
      <c r="RF23" s="658"/>
      <c r="RG23" s="787">
        <f t="shared" si="67"/>
        <v>0</v>
      </c>
      <c r="RI23" s="2"/>
      <c r="RJ23" s="2"/>
      <c r="RK23" s="13"/>
      <c r="RL23" s="5"/>
      <c r="RM23" s="14"/>
      <c r="RN23" s="15">
        <f t="shared" si="68"/>
        <v>0</v>
      </c>
      <c r="RP23" s="2"/>
      <c r="RQ23" s="2"/>
      <c r="RR23" s="13"/>
      <c r="RS23" s="5"/>
      <c r="RT23" s="14"/>
      <c r="RU23" s="15">
        <f t="shared" si="69"/>
        <v>1278</v>
      </c>
      <c r="RW23" s="23"/>
      <c r="RX23" s="23"/>
      <c r="RY23" s="22"/>
      <c r="RZ23" s="99"/>
      <c r="SA23" s="26"/>
      <c r="SB23" s="39">
        <f t="shared" si="70"/>
        <v>0</v>
      </c>
      <c r="SD23" s="23"/>
      <c r="SE23" s="2"/>
      <c r="SF23" s="13"/>
      <c r="SG23" s="5"/>
      <c r="SH23" s="14"/>
      <c r="SI23" s="15">
        <f t="shared" si="71"/>
        <v>0</v>
      </c>
      <c r="SK23" s="23"/>
      <c r="SL23" s="23"/>
      <c r="SM23" s="22"/>
      <c r="SN23" s="99"/>
      <c r="SO23" s="26"/>
      <c r="SP23" s="39">
        <f t="shared" si="72"/>
        <v>0</v>
      </c>
      <c r="SR23" s="2"/>
      <c r="SS23" s="2"/>
      <c r="ST23" s="13"/>
      <c r="SU23" s="5"/>
      <c r="SV23" s="14"/>
      <c r="SW23" s="15">
        <f t="shared" si="73"/>
        <v>0</v>
      </c>
      <c r="SY23" s="314">
        <v>41506</v>
      </c>
      <c r="SZ23" s="2" t="s">
        <v>1626</v>
      </c>
      <c r="TA23" s="13">
        <v>450</v>
      </c>
      <c r="TB23" s="314">
        <v>41506</v>
      </c>
      <c r="TC23" s="14">
        <v>450</v>
      </c>
      <c r="TD23" s="15">
        <f t="shared" si="74"/>
        <v>112.5</v>
      </c>
      <c r="TF23" s="315"/>
      <c r="TG23" s="23"/>
      <c r="TH23" s="22"/>
      <c r="TI23" s="315"/>
      <c r="TJ23" s="26"/>
      <c r="TK23" s="39">
        <f t="shared" si="75"/>
        <v>11657</v>
      </c>
      <c r="TM23" s="826"/>
      <c r="TN23" s="682"/>
      <c r="TO23" s="657"/>
      <c r="TP23" s="826"/>
      <c r="TQ23" s="658"/>
      <c r="TR23" s="787">
        <f t="shared" si="76"/>
        <v>0</v>
      </c>
      <c r="TT23" s="315"/>
      <c r="TU23" s="23"/>
      <c r="TV23" s="22"/>
      <c r="TW23" s="315"/>
      <c r="TX23" s="26"/>
      <c r="TY23" s="39">
        <f t="shared" si="77"/>
        <v>0</v>
      </c>
      <c r="UA23" s="315"/>
      <c r="UB23" s="23"/>
      <c r="UC23" s="22"/>
      <c r="UD23" s="315"/>
      <c r="UE23" s="26"/>
      <c r="UF23" s="39">
        <f t="shared" si="78"/>
        <v>0</v>
      </c>
      <c r="UH23" s="437"/>
      <c r="UI23" s="68"/>
      <c r="UJ23" s="26"/>
      <c r="UK23" s="5"/>
      <c r="UL23" s="14"/>
      <c r="UM23" s="15">
        <f t="shared" si="79"/>
        <v>0</v>
      </c>
      <c r="UO23" s="5"/>
      <c r="UP23" s="68"/>
      <c r="UQ23" s="26"/>
      <c r="UR23" s="5"/>
      <c r="US23" s="14"/>
      <c r="UT23" s="15">
        <f t="shared" si="80"/>
        <v>1712</v>
      </c>
      <c r="UV23" s="5"/>
      <c r="UW23" s="2"/>
      <c r="UX23" s="13"/>
      <c r="UY23" s="5"/>
      <c r="UZ23" s="14"/>
      <c r="VA23" s="15">
        <f t="shared" si="81"/>
        <v>8879</v>
      </c>
      <c r="VC23" s="5"/>
      <c r="VD23" s="2"/>
      <c r="VE23" s="13"/>
      <c r="VF23" s="5"/>
      <c r="VG23" s="14"/>
      <c r="VH23" s="15">
        <f t="shared" si="82"/>
        <v>0</v>
      </c>
      <c r="VJ23" s="99"/>
      <c r="VK23" s="23"/>
      <c r="VL23" s="22"/>
      <c r="VM23" s="99"/>
      <c r="VN23" s="26"/>
      <c r="VO23" s="39">
        <f t="shared" si="83"/>
        <v>0</v>
      </c>
      <c r="VQ23" s="708"/>
      <c r="VR23" s="682"/>
      <c r="VS23" s="657"/>
      <c r="VT23" s="708"/>
      <c r="VU23" s="658"/>
      <c r="VV23" s="787">
        <f t="shared" si="84"/>
        <v>0</v>
      </c>
      <c r="VX23" s="99"/>
      <c r="VY23" s="68"/>
      <c r="VZ23" s="26"/>
      <c r="WA23" s="99"/>
      <c r="WB23" s="26"/>
      <c r="WC23" s="15">
        <f t="shared" si="85"/>
        <v>0</v>
      </c>
      <c r="WE23" s="99"/>
      <c r="WF23" s="68"/>
      <c r="WG23" s="26"/>
      <c r="WH23" s="99"/>
      <c r="WI23" s="26"/>
      <c r="WJ23" s="39">
        <f t="shared" si="86"/>
        <v>3633</v>
      </c>
      <c r="WL23" s="99"/>
      <c r="WM23" s="68"/>
      <c r="WN23" s="26"/>
      <c r="WO23" s="99"/>
      <c r="WP23" s="26"/>
      <c r="WQ23" s="15">
        <f t="shared" si="87"/>
        <v>0</v>
      </c>
      <c r="WS23" s="5"/>
      <c r="WT23" s="101"/>
      <c r="WU23" s="13"/>
      <c r="WV23" s="5"/>
      <c r="WW23" s="14"/>
      <c r="WX23" s="15">
        <f t="shared" si="88"/>
        <v>2227</v>
      </c>
      <c r="XA23" s="31"/>
      <c r="XB23" s="192"/>
      <c r="XC23" s="628"/>
      <c r="XD23" s="26"/>
      <c r="XE23" s="39">
        <f t="shared" si="89"/>
        <v>22956.84</v>
      </c>
      <c r="XG23" s="2"/>
      <c r="XH23" s="2"/>
      <c r="XI23" s="13"/>
      <c r="XJ23" s="5"/>
      <c r="XK23" s="14"/>
      <c r="XL23" s="15">
        <f t="shared" si="90"/>
        <v>3092.5</v>
      </c>
      <c r="XN23" s="439"/>
      <c r="XO23" s="101"/>
      <c r="XP23" s="13"/>
      <c r="XQ23" s="5"/>
      <c r="XR23" s="14"/>
      <c r="XS23" s="15">
        <f t="shared" si="91"/>
        <v>0</v>
      </c>
      <c r="XU23" s="437"/>
      <c r="XV23" s="216"/>
      <c r="XW23" s="22"/>
      <c r="XX23" s="99"/>
      <c r="XY23" s="26"/>
      <c r="XZ23" s="39">
        <f t="shared" si="92"/>
        <v>0</v>
      </c>
      <c r="YB23" s="314"/>
      <c r="YC23" s="107"/>
      <c r="YD23" s="13"/>
      <c r="YE23" s="5"/>
      <c r="YF23" s="14"/>
      <c r="YG23" s="15">
        <f t="shared" si="93"/>
        <v>3973</v>
      </c>
      <c r="YI23" s="826"/>
      <c r="YJ23" s="793"/>
      <c r="YK23" s="657"/>
      <c r="YL23" s="708"/>
      <c r="YM23" s="658"/>
      <c r="YN23" s="787">
        <f t="shared" si="197"/>
        <v>1928</v>
      </c>
      <c r="YP23" s="2"/>
      <c r="YQ23" s="2"/>
      <c r="YR23" s="13"/>
      <c r="YS23" s="5"/>
      <c r="YT23" s="14"/>
      <c r="YU23" s="15">
        <f t="shared" si="95"/>
        <v>0</v>
      </c>
      <c r="YW23" s="2"/>
      <c r="YX23" s="2"/>
      <c r="YY23" s="13"/>
      <c r="YZ23" s="5"/>
      <c r="ZA23" s="14"/>
      <c r="ZB23" s="15">
        <f t="shared" si="96"/>
        <v>0</v>
      </c>
      <c r="ZD23" s="2"/>
      <c r="ZE23" s="2"/>
      <c r="ZF23" s="13"/>
      <c r="ZG23" s="5"/>
      <c r="ZH23" s="14"/>
      <c r="ZI23" s="15">
        <f t="shared" si="97"/>
        <v>767</v>
      </c>
      <c r="ZK23" s="2"/>
      <c r="ZL23" s="2"/>
      <c r="ZM23" s="13"/>
      <c r="ZN23" s="5"/>
      <c r="ZO23" s="14"/>
      <c r="ZP23" s="15">
        <f t="shared" si="98"/>
        <v>0</v>
      </c>
      <c r="ZR23" s="23"/>
      <c r="ZS23" s="23"/>
      <c r="ZT23" s="22"/>
      <c r="ZU23" s="99"/>
      <c r="ZV23" s="26"/>
      <c r="ZW23" s="39">
        <f t="shared" si="99"/>
        <v>0</v>
      </c>
      <c r="ZY23" s="682"/>
      <c r="ZZ23" s="682"/>
      <c r="AAA23" s="657"/>
      <c r="AAB23" s="708"/>
      <c r="AAC23" s="658"/>
      <c r="AAD23" s="787">
        <f t="shared" si="100"/>
        <v>0</v>
      </c>
      <c r="AAF23" s="2"/>
      <c r="AAG23" s="2"/>
      <c r="AAH23" s="13"/>
      <c r="AAI23" s="5"/>
      <c r="AAJ23" s="14"/>
      <c r="AAK23" s="15">
        <f t="shared" si="101"/>
        <v>0</v>
      </c>
      <c r="AAM23" s="5">
        <v>41500</v>
      </c>
      <c r="AAN23" s="2" t="s">
        <v>1927</v>
      </c>
      <c r="AAO23" s="13">
        <v>4385</v>
      </c>
      <c r="AAP23" s="5">
        <v>41501</v>
      </c>
      <c r="AAQ23" s="14">
        <v>4385</v>
      </c>
      <c r="AAR23" s="15">
        <f t="shared" si="102"/>
        <v>0</v>
      </c>
      <c r="AAT23" s="314"/>
      <c r="AAX23" s="3"/>
      <c r="AAY23" s="39">
        <f t="shared" si="103"/>
        <v>0</v>
      </c>
      <c r="ABA23" s="315"/>
      <c r="ABE23" s="38"/>
      <c r="ABF23" s="39">
        <f t="shared" si="104"/>
        <v>0</v>
      </c>
      <c r="ABH23" s="5">
        <v>41517</v>
      </c>
      <c r="ABI23" s="33" t="s">
        <v>2249</v>
      </c>
      <c r="ABJ23" s="14">
        <v>1835</v>
      </c>
      <c r="ABK23" s="5">
        <v>41517</v>
      </c>
      <c r="ABL23" s="14">
        <v>1835</v>
      </c>
      <c r="ABM23" s="15">
        <f t="shared" si="105"/>
        <v>30</v>
      </c>
      <c r="ABO23" s="5"/>
      <c r="ABP23" s="33"/>
      <c r="ABQ23" s="14"/>
      <c r="ABR23" s="5"/>
      <c r="ABS23" s="14"/>
      <c r="ABT23" s="15">
        <f t="shared" si="106"/>
        <v>0</v>
      </c>
      <c r="ABV23" s="2"/>
      <c r="ABW23" s="2"/>
      <c r="ABX23" s="13"/>
      <c r="ABY23" s="5"/>
      <c r="ABZ23" s="14"/>
      <c r="ACA23" s="15">
        <f t="shared" si="107"/>
        <v>29514</v>
      </c>
      <c r="ACC23" s="2"/>
      <c r="ACD23" s="2"/>
      <c r="ACE23" s="13"/>
      <c r="ACF23" s="5"/>
      <c r="ACG23" s="14"/>
      <c r="ACH23" s="15">
        <f t="shared" si="108"/>
        <v>0</v>
      </c>
      <c r="ACJ23" s="99"/>
      <c r="ACK23" s="31"/>
      <c r="ACL23" s="26"/>
      <c r="ACM23" s="99"/>
      <c r="ACN23" s="26"/>
      <c r="ACO23" s="15">
        <f t="shared" si="109"/>
        <v>160</v>
      </c>
      <c r="ACQ23" s="99"/>
      <c r="ACR23" s="31"/>
      <c r="ACS23" s="26"/>
      <c r="ACT23" s="99"/>
      <c r="ACU23" s="26"/>
      <c r="ACV23" s="15">
        <f t="shared" si="110"/>
        <v>0</v>
      </c>
      <c r="ACX23" s="99"/>
      <c r="ACY23" s="31"/>
      <c r="ACZ23" s="38"/>
      <c r="ADA23" s="99"/>
      <c r="ADB23" s="26"/>
      <c r="ADC23" s="15">
        <f t="shared" si="111"/>
        <v>0</v>
      </c>
      <c r="ADE23" s="99"/>
      <c r="ADF23" s="31"/>
      <c r="ADG23" s="38"/>
      <c r="ADH23" s="99"/>
      <c r="ADI23" s="26"/>
      <c r="ADJ23" s="15">
        <f t="shared" si="112"/>
        <v>0</v>
      </c>
      <c r="ADL23" s="438"/>
      <c r="ADM23" s="31"/>
      <c r="ADN23" s="38"/>
      <c r="ADO23" s="99"/>
      <c r="ADP23" s="26"/>
      <c r="ADQ23" s="15">
        <f t="shared" si="113"/>
        <v>7013</v>
      </c>
      <c r="ADS23" s="99"/>
      <c r="ADT23" s="68"/>
      <c r="ADU23" s="26"/>
      <c r="ADV23" s="99"/>
      <c r="ADW23" s="26"/>
      <c r="ADX23" s="15">
        <f t="shared" si="114"/>
        <v>0</v>
      </c>
      <c r="ADZ23" s="99"/>
      <c r="AEA23" s="68"/>
      <c r="AEB23" s="26"/>
      <c r="AEC23" s="99"/>
      <c r="AED23" s="26"/>
      <c r="AEE23" s="15">
        <f t="shared" si="115"/>
        <v>0</v>
      </c>
      <c r="AEG23" s="315">
        <v>41507</v>
      </c>
      <c r="AEH23" s="23" t="s">
        <v>1648</v>
      </c>
      <c r="AEI23" s="22">
        <v>254</v>
      </c>
      <c r="AEJ23" s="315">
        <v>41507</v>
      </c>
      <c r="AEK23" s="26">
        <v>254</v>
      </c>
      <c r="AEL23" s="15">
        <f t="shared" si="116"/>
        <v>102</v>
      </c>
      <c r="AEN23" s="315"/>
      <c r="AEO23" s="68"/>
      <c r="AEP23" s="26"/>
      <c r="AEQ23" s="315"/>
      <c r="AER23" s="26"/>
      <c r="AES23" s="39">
        <f t="shared" si="117"/>
        <v>0</v>
      </c>
      <c r="AEU23" s="99"/>
      <c r="AEV23" s="68"/>
      <c r="AEW23" s="26"/>
      <c r="AEX23" s="99"/>
      <c r="AEY23" s="26"/>
      <c r="AEZ23" s="15">
        <f t="shared" si="118"/>
        <v>0</v>
      </c>
      <c r="AFB23" s="99"/>
      <c r="AFC23" s="23"/>
      <c r="AFD23" s="22"/>
      <c r="AFE23" s="709"/>
      <c r="AFF23" s="133"/>
      <c r="AFG23" s="39">
        <f t="shared" si="119"/>
        <v>0</v>
      </c>
      <c r="AFI23" s="99"/>
      <c r="AFK23" s="22"/>
      <c r="AFL23" s="709"/>
      <c r="AFM23" s="133"/>
      <c r="AFN23" s="39">
        <f t="shared" si="120"/>
        <v>0</v>
      </c>
      <c r="AFP23" s="2"/>
      <c r="AFQ23" s="2"/>
      <c r="AFR23" s="13"/>
      <c r="AFS23" s="5"/>
      <c r="AFT23" s="14"/>
      <c r="AFU23" s="15">
        <f t="shared" si="121"/>
        <v>0</v>
      </c>
      <c r="AFW23" s="2"/>
      <c r="AFX23" s="2"/>
      <c r="AFY23" s="13"/>
      <c r="AFZ23" s="5"/>
      <c r="AGA23" s="14"/>
      <c r="AGB23" s="15">
        <f t="shared" si="122"/>
        <v>0</v>
      </c>
      <c r="AGD23" s="2"/>
      <c r="AGE23" s="2"/>
      <c r="AGF23" s="13"/>
      <c r="AGG23" s="5"/>
      <c r="AGH23" s="14"/>
      <c r="AGI23" s="15">
        <f t="shared" si="123"/>
        <v>0</v>
      </c>
      <c r="AGK23" s="23"/>
      <c r="AGL23" s="23"/>
      <c r="AGM23" s="22"/>
      <c r="AGN23" s="99"/>
      <c r="AGO23" s="26"/>
      <c r="AGP23" s="39">
        <f t="shared" si="124"/>
        <v>0</v>
      </c>
      <c r="AGR23" s="5"/>
      <c r="AGS23" s="2"/>
      <c r="AGT23" s="13"/>
      <c r="AGU23" s="5"/>
      <c r="AGV23" s="14"/>
      <c r="AGW23" s="15">
        <f t="shared" si="205"/>
        <v>0</v>
      </c>
      <c r="AGY23" s="5"/>
      <c r="AGZ23" s="107"/>
      <c r="AHA23" s="13"/>
      <c r="AHB23" s="5"/>
      <c r="AHC23" s="14"/>
      <c r="AHD23" s="15">
        <f t="shared" si="126"/>
        <v>0</v>
      </c>
      <c r="AHF23" s="2"/>
      <c r="AHG23" s="2"/>
      <c r="AHH23" s="13"/>
      <c r="AHI23" s="5"/>
      <c r="AHJ23" s="14"/>
      <c r="AHK23" s="15">
        <f t="shared" si="198"/>
        <v>0</v>
      </c>
      <c r="AHM23" s="682"/>
      <c r="AHN23" s="682"/>
      <c r="AHO23" s="657"/>
      <c r="AHP23" s="708"/>
      <c r="AHQ23" s="658"/>
      <c r="AHR23" s="787">
        <f t="shared" si="199"/>
        <v>0</v>
      </c>
      <c r="AHT23" s="5">
        <v>41494</v>
      </c>
      <c r="AHU23" s="101" t="s">
        <v>1809</v>
      </c>
      <c r="AHV23" s="13">
        <v>753</v>
      </c>
      <c r="AHW23" s="5">
        <v>41494</v>
      </c>
      <c r="AHX23" s="14">
        <v>753</v>
      </c>
      <c r="AHY23" s="15">
        <f t="shared" si="129"/>
        <v>281</v>
      </c>
      <c r="AIA23" s="708"/>
      <c r="AIB23" s="682"/>
      <c r="AIC23" s="657"/>
      <c r="AID23" s="708"/>
      <c r="AIE23" s="658"/>
      <c r="AIF23" s="787">
        <f t="shared" si="130"/>
        <v>0</v>
      </c>
      <c r="AIH23" s="99"/>
      <c r="AII23" s="23"/>
      <c r="AIJ23" s="22"/>
      <c r="AIK23" s="99"/>
      <c r="AIL23" s="26"/>
      <c r="AIM23" s="39">
        <f t="shared" si="131"/>
        <v>6</v>
      </c>
      <c r="AIO23" s="99">
        <v>41502</v>
      </c>
      <c r="AIP23" s="23" t="s">
        <v>1461</v>
      </c>
      <c r="AIQ23" s="22">
        <v>14625</v>
      </c>
      <c r="AIR23" s="99">
        <v>41502</v>
      </c>
      <c r="AIS23" s="26">
        <v>14625</v>
      </c>
      <c r="AIT23" s="39">
        <f t="shared" si="132"/>
        <v>0</v>
      </c>
      <c r="AIV23" s="5"/>
      <c r="AIW23" s="2"/>
      <c r="AIX23" s="13"/>
      <c r="AIY23" s="5"/>
      <c r="AIZ23" s="14"/>
      <c r="AJA23" s="15">
        <f t="shared" si="133"/>
        <v>0</v>
      </c>
      <c r="AJC23" s="439">
        <v>41497</v>
      </c>
      <c r="AJD23" s="107" t="s">
        <v>1862</v>
      </c>
      <c r="AJE23" s="13">
        <v>2348</v>
      </c>
      <c r="AJF23" s="439">
        <v>41497</v>
      </c>
      <c r="AJG23" s="14">
        <v>2348</v>
      </c>
      <c r="AJH23" s="15">
        <f t="shared" si="134"/>
        <v>5626</v>
      </c>
      <c r="AJJ23" s="439"/>
      <c r="AJL23" s="13"/>
      <c r="AJM23" s="314"/>
      <c r="AJN23" s="14"/>
      <c r="AJO23" s="15">
        <f t="shared" si="135"/>
        <v>0</v>
      </c>
      <c r="AJQ23" s="314"/>
      <c r="AJR23" s="2"/>
      <c r="AJS23" s="13"/>
      <c r="AJT23" s="439"/>
      <c r="AJU23" s="14"/>
      <c r="AJV23" s="15">
        <f t="shared" si="136"/>
        <v>0</v>
      </c>
      <c r="AJX23" s="2"/>
      <c r="AJY23" s="2"/>
      <c r="AJZ23" s="13"/>
      <c r="AKA23" s="5"/>
      <c r="AKB23" s="14"/>
      <c r="AKC23" s="15">
        <f t="shared" si="137"/>
        <v>0</v>
      </c>
      <c r="AKE23" s="23"/>
      <c r="AKF23" s="23"/>
      <c r="AKG23" s="22"/>
      <c r="AKH23" s="99"/>
      <c r="AKI23" s="26"/>
      <c r="AKJ23" s="39">
        <f t="shared" si="138"/>
        <v>-4260</v>
      </c>
      <c r="AKL23" s="2"/>
      <c r="AKM23" s="2"/>
      <c r="AKN23" s="13"/>
      <c r="AKO23" s="5"/>
      <c r="AKP23" s="14"/>
      <c r="AKQ23" s="15">
        <f t="shared" si="139"/>
        <v>2835.28</v>
      </c>
      <c r="AKS23" s="23"/>
      <c r="AKT23" s="23"/>
      <c r="AKU23" s="22"/>
      <c r="AKV23" s="99"/>
      <c r="AKW23" s="26"/>
      <c r="AKX23" s="39">
        <f t="shared" si="140"/>
        <v>4784</v>
      </c>
      <c r="AKZ23" s="2"/>
      <c r="ALA23" s="2"/>
      <c r="ALB23" s="13"/>
      <c r="ALC23" s="5"/>
      <c r="ALD23" s="14"/>
      <c r="ALE23" s="15">
        <f t="shared" si="141"/>
        <v>0</v>
      </c>
      <c r="ALG23" s="2"/>
      <c r="ALH23" s="2"/>
      <c r="ALI23" s="13"/>
      <c r="ALJ23" s="5"/>
      <c r="ALK23" s="14"/>
      <c r="ALL23" s="15">
        <f t="shared" si="142"/>
        <v>0</v>
      </c>
      <c r="ALN23" s="2"/>
      <c r="ALO23" s="2"/>
      <c r="ALP23" s="13"/>
      <c r="ALQ23" s="5"/>
      <c r="ALR23" s="14"/>
      <c r="ALS23" s="15">
        <f t="shared" si="143"/>
        <v>0</v>
      </c>
      <c r="ALU23" s="314">
        <v>41507</v>
      </c>
      <c r="ALV23" s="31" t="s">
        <v>1655</v>
      </c>
      <c r="ALW23" s="297">
        <v>6923.6</v>
      </c>
      <c r="ALX23" s="339">
        <v>41516</v>
      </c>
      <c r="ALY23" s="26">
        <v>6923.6</v>
      </c>
      <c r="ALZ23" s="15">
        <f t="shared" si="144"/>
        <v>0</v>
      </c>
      <c r="AMB23" s="99">
        <v>41484</v>
      </c>
      <c r="AMC23" s="23" t="s">
        <v>824</v>
      </c>
      <c r="AMD23" s="22">
        <v>1380</v>
      </c>
      <c r="AME23" s="896">
        <v>41500</v>
      </c>
      <c r="AMF23" s="897">
        <v>2760</v>
      </c>
      <c r="AMG23" s="15">
        <f t="shared" si="145"/>
        <v>-1380</v>
      </c>
      <c r="AMI23" s="99"/>
      <c r="AMJ23" s="23"/>
      <c r="AMK23" s="22"/>
      <c r="AML23" s="259"/>
      <c r="AMM23" s="14"/>
      <c r="AMN23" s="15">
        <f t="shared" si="146"/>
        <v>46308.6</v>
      </c>
      <c r="AMP23" s="99"/>
      <c r="AMQ23" s="23"/>
      <c r="AMR23" s="22"/>
      <c r="AMS23" s="259"/>
      <c r="AMT23" s="26"/>
      <c r="AMU23" s="39">
        <f t="shared" si="147"/>
        <v>0</v>
      </c>
      <c r="AMW23" s="2"/>
      <c r="AMX23" s="2"/>
      <c r="AMY23" s="13"/>
      <c r="AMZ23" s="5"/>
      <c r="ANA23" s="14"/>
      <c r="ANB23" s="15">
        <f t="shared" si="148"/>
        <v>0</v>
      </c>
      <c r="AND23" s="2"/>
      <c r="ANE23" s="2"/>
      <c r="ANF23" s="13"/>
      <c r="ANG23" s="5"/>
      <c r="ANH23" s="14"/>
      <c r="ANI23" s="15">
        <f t="shared" si="149"/>
        <v>0</v>
      </c>
      <c r="ANK23" s="2"/>
      <c r="ANL23" s="2"/>
      <c r="ANM23" s="13"/>
      <c r="ANN23" s="5"/>
      <c r="ANO23" s="14"/>
      <c r="ANP23" s="15">
        <f t="shared" si="150"/>
        <v>38.25</v>
      </c>
      <c r="ANR23" s="2"/>
      <c r="ANS23" s="2"/>
      <c r="ANT23" s="13"/>
      <c r="ANU23" s="5"/>
      <c r="ANV23" s="14"/>
      <c r="ANW23" s="15">
        <f t="shared" si="151"/>
        <v>0</v>
      </c>
      <c r="ANY23" s="2"/>
      <c r="ANZ23" s="2"/>
      <c r="AOA23" s="13"/>
      <c r="AOB23" s="5"/>
      <c r="AOC23" s="14"/>
      <c r="AOD23" s="15">
        <f t="shared" si="152"/>
        <v>0</v>
      </c>
      <c r="AOF23" s="2"/>
      <c r="AOG23" s="2"/>
      <c r="AOH23" s="13"/>
      <c r="AOI23" s="5"/>
      <c r="AOJ23" s="14"/>
      <c r="AOK23" s="15">
        <f t="shared" si="153"/>
        <v>0</v>
      </c>
      <c r="AOM23" s="23"/>
      <c r="AON23" s="23"/>
      <c r="AOO23" s="22"/>
      <c r="AOP23" s="99"/>
      <c r="AOQ23" s="26"/>
      <c r="AOR23" s="39">
        <f t="shared" si="154"/>
        <v>0</v>
      </c>
      <c r="AOT23" s="2"/>
      <c r="AOU23" s="2"/>
      <c r="AOV23" s="13"/>
      <c r="AOW23" s="5"/>
      <c r="AOX23" s="14"/>
      <c r="AOY23" s="15">
        <f t="shared" si="155"/>
        <v>0</v>
      </c>
      <c r="APA23" s="23"/>
      <c r="APB23" s="23"/>
      <c r="APC23" s="22"/>
      <c r="APD23" s="99"/>
      <c r="APE23" s="26"/>
      <c r="APF23" s="39">
        <f t="shared" si="156"/>
        <v>0</v>
      </c>
      <c r="APH23" s="2"/>
      <c r="API23" s="2"/>
      <c r="APJ23" s="13"/>
      <c r="APK23" s="5"/>
      <c r="APL23" s="14"/>
      <c r="APM23" s="15">
        <f t="shared" si="157"/>
        <v>10984.74</v>
      </c>
      <c r="APO23" s="99">
        <v>41515</v>
      </c>
      <c r="APP23" s="23" t="s">
        <v>2207</v>
      </c>
      <c r="APQ23" s="22">
        <v>1121.28</v>
      </c>
      <c r="APR23" s="99"/>
      <c r="APS23" s="92"/>
      <c r="APT23" s="15">
        <f t="shared" si="158"/>
        <v>6221.3</v>
      </c>
      <c r="APV23" s="5"/>
      <c r="APW23" s="2"/>
      <c r="APX23" s="13"/>
      <c r="APY23" s="30"/>
      <c r="APZ23" s="72"/>
      <c r="AQA23" s="15">
        <f t="shared" si="159"/>
        <v>7092.9800000000005</v>
      </c>
      <c r="AQC23" s="437"/>
      <c r="AQD23" s="23"/>
      <c r="AQE23" s="26"/>
      <c r="AQF23" s="99"/>
      <c r="AQG23" s="26"/>
      <c r="AQH23" s="15">
        <f t="shared" si="160"/>
        <v>0</v>
      </c>
      <c r="AQJ23" s="710"/>
      <c r="AQK23" s="682"/>
      <c r="AQL23" s="658"/>
      <c r="AQM23" s="708"/>
      <c r="AQN23" s="658"/>
      <c r="AQO23" s="787">
        <f t="shared" si="161"/>
        <v>2249</v>
      </c>
      <c r="AQQ23" s="437"/>
      <c r="AQR23" s="23"/>
      <c r="AQS23" s="26"/>
      <c r="AQT23" s="99"/>
      <c r="AQU23" s="26"/>
      <c r="AQV23" s="39">
        <f t="shared" si="162"/>
        <v>0</v>
      </c>
      <c r="AQX23" s="5"/>
      <c r="AQY23" s="2"/>
      <c r="AQZ23" s="78"/>
      <c r="ARA23" s="64"/>
      <c r="ARB23" s="73"/>
      <c r="ARC23" s="15">
        <f t="shared" si="163"/>
        <v>12300.5</v>
      </c>
      <c r="ARE23" s="2"/>
      <c r="ARF23" s="2"/>
      <c r="ARG23" s="13"/>
      <c r="ARH23" s="5"/>
      <c r="ARI23" s="14"/>
      <c r="ARJ23" s="15">
        <f t="shared" si="164"/>
        <v>108</v>
      </c>
      <c r="ARL23" s="5"/>
      <c r="ARM23" s="107"/>
      <c r="ARN23" s="13"/>
      <c r="ARO23" s="5"/>
      <c r="ARP23" s="14"/>
      <c r="ARQ23" s="15">
        <f t="shared" si="165"/>
        <v>0</v>
      </c>
      <c r="ARS23" s="99"/>
      <c r="ART23" s="98"/>
      <c r="ARU23" s="22"/>
      <c r="ARV23" s="99"/>
      <c r="ARW23" s="26"/>
      <c r="ARX23" s="39">
        <f t="shared" si="166"/>
        <v>2722.5</v>
      </c>
      <c r="ARZ23" s="99"/>
      <c r="ASA23" s="98"/>
      <c r="ASB23" s="22"/>
      <c r="ASC23" s="99"/>
      <c r="ASD23" s="26"/>
      <c r="ASE23" s="39">
        <f t="shared" si="167"/>
        <v>0</v>
      </c>
      <c r="ASG23" s="28"/>
      <c r="ASH23" s="2"/>
      <c r="ASI23" s="13"/>
      <c r="ASJ23" s="5"/>
      <c r="ASK23" s="14"/>
      <c r="ASL23" s="15">
        <f t="shared" si="168"/>
        <v>-1000</v>
      </c>
      <c r="ASN23" s="2"/>
      <c r="ASO23" s="2"/>
      <c r="ASP23" s="13"/>
      <c r="ASQ23" s="5"/>
      <c r="ASR23" s="14"/>
      <c r="ASS23" s="15">
        <f t="shared" si="169"/>
        <v>6938</v>
      </c>
      <c r="ASU23" s="315"/>
      <c r="ASV23" s="2"/>
      <c r="ASW23" s="13"/>
      <c r="ASX23" s="314"/>
      <c r="ASY23" s="14"/>
      <c r="ASZ23" s="15">
        <f t="shared" si="170"/>
        <v>0</v>
      </c>
      <c r="ATB23" s="433"/>
      <c r="ATC23" s="2"/>
      <c r="ATD23" s="13"/>
      <c r="ATE23" s="314"/>
      <c r="ATF23" s="14"/>
      <c r="ATG23" s="15">
        <f t="shared" si="171"/>
        <v>0</v>
      </c>
      <c r="ATI23" s="5"/>
      <c r="ATJ23" s="2"/>
      <c r="ATK23" s="355"/>
      <c r="ATL23" s="5"/>
      <c r="ATM23" s="14"/>
      <c r="ATN23" s="15">
        <f t="shared" si="172"/>
        <v>0</v>
      </c>
      <c r="ATP23" s="5"/>
      <c r="ATQ23" s="2"/>
      <c r="ATR23" s="355"/>
      <c r="ATS23" s="5"/>
      <c r="ATT23" s="14"/>
      <c r="ATU23" s="15">
        <f t="shared" si="173"/>
        <v>0</v>
      </c>
      <c r="ATW23" s="315">
        <v>41501</v>
      </c>
      <c r="ATX23" s="2" t="s">
        <v>1568</v>
      </c>
      <c r="ATY23" s="13">
        <v>1110</v>
      </c>
      <c r="ATZ23" s="314">
        <v>41504</v>
      </c>
      <c r="AUA23" s="14">
        <v>1110</v>
      </c>
      <c r="AUB23" s="15">
        <f t="shared" si="174"/>
        <v>1179.5</v>
      </c>
      <c r="AUD23" s="315"/>
      <c r="AUE23" s="2"/>
      <c r="AUF23" s="355"/>
      <c r="AUG23" s="5"/>
      <c r="AUH23" s="14"/>
      <c r="AUI23" s="15">
        <f t="shared" si="175"/>
        <v>0</v>
      </c>
      <c r="AUK23" s="826"/>
      <c r="AUL23" s="682"/>
      <c r="AUM23" s="904"/>
      <c r="AUN23" s="708"/>
      <c r="AUO23" s="658"/>
      <c r="AUP23" s="787">
        <f t="shared" si="176"/>
        <v>0</v>
      </c>
      <c r="AUR23" s="2"/>
      <c r="AUS23" s="2"/>
      <c r="AUT23" s="297"/>
      <c r="AUU23" s="5"/>
      <c r="AUV23" s="14"/>
      <c r="AUW23" s="15">
        <f t="shared" si="177"/>
        <v>-100</v>
      </c>
      <c r="AUY23" s="5"/>
      <c r="AUZ23" s="2"/>
      <c r="AVA23" s="297"/>
      <c r="AVB23" s="5"/>
      <c r="AVC23" s="14"/>
      <c r="AVD23" s="15">
        <f t="shared" si="178"/>
        <v>1184.5</v>
      </c>
      <c r="AVF23" s="23"/>
      <c r="AVG23" s="23"/>
      <c r="AVH23" s="296"/>
      <c r="AVI23" s="99"/>
      <c r="AVJ23" s="26"/>
      <c r="AVK23" s="39">
        <f t="shared" si="179"/>
        <v>0</v>
      </c>
      <c r="AVM23" s="23"/>
      <c r="AVN23" s="2"/>
      <c r="AVO23" s="297"/>
      <c r="AVP23" s="5"/>
      <c r="AVQ23" s="14"/>
      <c r="AVR23" s="15">
        <f t="shared" si="180"/>
        <v>0</v>
      </c>
      <c r="AVT23" s="23"/>
      <c r="AVU23" s="23"/>
      <c r="AVV23" s="296"/>
      <c r="AVW23" s="99"/>
      <c r="AVX23" s="26"/>
      <c r="AVY23" s="39">
        <f t="shared" si="181"/>
        <v>0</v>
      </c>
      <c r="AWA23" s="2"/>
      <c r="AWB23" s="2"/>
      <c r="AWC23" s="297"/>
      <c r="AWD23" s="5"/>
      <c r="AWE23" s="14"/>
      <c r="AWF23" s="15">
        <f t="shared" si="182"/>
        <v>0</v>
      </c>
      <c r="AWH23" s="2"/>
      <c r="AWI23" s="2"/>
      <c r="AWJ23" s="13"/>
      <c r="AWK23" s="5"/>
      <c r="AWL23" s="14"/>
      <c r="AWM23" s="15">
        <f t="shared" si="183"/>
        <v>0</v>
      </c>
      <c r="AWO23" s="2"/>
      <c r="AWP23" s="2"/>
      <c r="AWQ23" s="13"/>
      <c r="AWR23" s="5"/>
      <c r="AWS23" s="14"/>
      <c r="AWT23" s="15">
        <f t="shared" si="184"/>
        <v>7051.5</v>
      </c>
      <c r="AWV23" s="682"/>
      <c r="AWW23" s="682"/>
      <c r="AWX23" s="842"/>
      <c r="AWY23" s="708"/>
      <c r="AWZ23" s="658"/>
      <c r="AXA23" s="787">
        <f t="shared" si="185"/>
        <v>0</v>
      </c>
      <c r="AXC23" s="2"/>
      <c r="AXD23" s="2"/>
      <c r="AXE23" s="297"/>
      <c r="AXF23" s="5"/>
      <c r="AXG23" s="14"/>
      <c r="AXH23" s="15">
        <f t="shared" si="186"/>
        <v>0</v>
      </c>
    </row>
    <row r="24" spans="1:1308" x14ac:dyDescent="0.25">
      <c r="A24" s="2"/>
      <c r="B24" s="2"/>
      <c r="C24" s="13"/>
      <c r="D24" s="5"/>
      <c r="E24" s="14"/>
      <c r="F24" s="15">
        <f t="shared" si="0"/>
        <v>6630</v>
      </c>
      <c r="H24" s="23"/>
      <c r="I24" s="23"/>
      <c r="J24" s="22"/>
      <c r="K24" s="99"/>
      <c r="L24" s="26"/>
      <c r="M24" s="39">
        <f t="shared" si="1"/>
        <v>2048</v>
      </c>
      <c r="O24" s="23"/>
      <c r="P24" s="23"/>
      <c r="Q24" s="22"/>
      <c r="R24" s="99"/>
      <c r="S24" s="26"/>
      <c r="T24" s="39">
        <f t="shared" si="2"/>
        <v>0</v>
      </c>
      <c r="V24" s="23"/>
      <c r="W24" s="23"/>
      <c r="X24" s="22"/>
      <c r="Y24" s="99"/>
      <c r="Z24" s="26"/>
      <c r="AA24" s="39">
        <f t="shared" si="3"/>
        <v>0</v>
      </c>
      <c r="AC24" s="23"/>
      <c r="AD24" s="23"/>
      <c r="AE24" s="22"/>
      <c r="AF24" s="99"/>
      <c r="AG24" s="26"/>
      <c r="AH24" s="39">
        <f t="shared" si="4"/>
        <v>0</v>
      </c>
      <c r="AJ24" s="99">
        <v>41506</v>
      </c>
      <c r="AK24" s="23" t="s">
        <v>1605</v>
      </c>
      <c r="AL24" s="22">
        <v>3900</v>
      </c>
      <c r="AM24" s="99">
        <v>41506</v>
      </c>
      <c r="AN24" s="26">
        <v>3900</v>
      </c>
      <c r="AO24" s="39">
        <f t="shared" si="5"/>
        <v>0</v>
      </c>
      <c r="AR24" s="2"/>
      <c r="AS24" s="13"/>
      <c r="AT24" s="5"/>
      <c r="AU24" s="14"/>
      <c r="AV24" s="15">
        <f t="shared" si="6"/>
        <v>7809.5</v>
      </c>
      <c r="AX24" s="5"/>
      <c r="AY24" s="2"/>
      <c r="AZ24" s="13"/>
      <c r="BA24" s="5"/>
      <c r="BB24" s="14"/>
      <c r="BC24" s="15">
        <f t="shared" si="7"/>
        <v>1967</v>
      </c>
      <c r="BE24" s="5"/>
      <c r="BF24" s="2"/>
      <c r="BG24" s="13"/>
      <c r="BH24" s="5"/>
      <c r="BI24" s="14"/>
      <c r="BJ24" s="15">
        <f t="shared" si="8"/>
        <v>0</v>
      </c>
      <c r="BL24" s="5"/>
      <c r="BM24" s="33"/>
      <c r="BN24" s="26"/>
      <c r="BO24" s="99"/>
      <c r="BP24" s="26"/>
      <c r="BQ24" s="15">
        <f t="shared" si="9"/>
        <v>14526.099999999999</v>
      </c>
      <c r="BS24" s="437">
        <v>41020</v>
      </c>
      <c r="BT24" s="23" t="s">
        <v>605</v>
      </c>
      <c r="BU24" s="424"/>
      <c r="BV24" s="551" t="s">
        <v>606</v>
      </c>
      <c r="BW24" s="26"/>
      <c r="BX24" s="15">
        <f t="shared" si="10"/>
        <v>24058.04</v>
      </c>
      <c r="BZ24" s="23"/>
      <c r="CA24" s="23"/>
      <c r="CB24" s="22"/>
      <c r="CC24" s="99"/>
      <c r="CD24" s="26"/>
      <c r="CE24" s="15">
        <f t="shared" si="11"/>
        <v>0</v>
      </c>
      <c r="CG24" s="437"/>
      <c r="CH24" s="216"/>
      <c r="CI24" s="22"/>
      <c r="CJ24" s="99"/>
      <c r="CK24" s="26"/>
      <c r="CL24" s="15">
        <f t="shared" si="12"/>
        <v>7560</v>
      </c>
      <c r="CN24" s="5">
        <v>41506</v>
      </c>
      <c r="CO24" s="31" t="s">
        <v>1615</v>
      </c>
      <c r="CP24" s="3">
        <v>13270</v>
      </c>
      <c r="CQ24" s="1">
        <v>41512</v>
      </c>
      <c r="CR24" s="3">
        <v>13270</v>
      </c>
      <c r="CS24" s="15">
        <f t="shared" si="187"/>
        <v>0</v>
      </c>
      <c r="CU24" s="5"/>
      <c r="CV24" s="2"/>
      <c r="CW24" s="13"/>
      <c r="CX24" s="241"/>
      <c r="CY24" s="14"/>
      <c r="CZ24" s="15">
        <f t="shared" si="14"/>
        <v>110</v>
      </c>
      <c r="DB24" s="5"/>
      <c r="DC24" s="2"/>
      <c r="DD24" s="297"/>
      <c r="DE24" s="5"/>
      <c r="DF24" s="14"/>
      <c r="DG24" s="15">
        <f t="shared" si="195"/>
        <v>411</v>
      </c>
      <c r="DI24" s="5">
        <v>41509</v>
      </c>
      <c r="DJ24" s="2" t="s">
        <v>1990</v>
      </c>
      <c r="DK24" s="13">
        <v>936.5</v>
      </c>
      <c r="DL24" s="5">
        <v>41509</v>
      </c>
      <c r="DM24" s="14">
        <v>936.5</v>
      </c>
      <c r="DN24" s="15">
        <f t="shared" si="200"/>
        <v>0</v>
      </c>
      <c r="DP24" s="5"/>
      <c r="DQ24" s="2"/>
      <c r="DR24" s="13"/>
      <c r="DS24" s="5"/>
      <c r="DT24" s="14"/>
      <c r="DU24" s="15">
        <f t="shared" si="201"/>
        <v>4321.5</v>
      </c>
      <c r="DW24" s="758"/>
      <c r="DX24" s="837"/>
      <c r="DY24" s="875"/>
      <c r="DZ24" s="758"/>
      <c r="EA24" s="872"/>
      <c r="EB24" s="868">
        <f t="shared" si="202"/>
        <v>0</v>
      </c>
      <c r="ED24" s="708"/>
      <c r="EE24" s="682"/>
      <c r="EF24" s="657"/>
      <c r="EG24" s="708"/>
      <c r="EH24" s="658"/>
      <c r="EI24" s="787">
        <f t="shared" si="203"/>
        <v>0</v>
      </c>
      <c r="EK24" s="5"/>
      <c r="EL24" s="2"/>
      <c r="EM24" s="13"/>
      <c r="EN24" s="5"/>
      <c r="EO24" s="14"/>
      <c r="EP24" s="15">
        <f t="shared" si="204"/>
        <v>0</v>
      </c>
      <c r="ER24" s="99"/>
      <c r="ES24" s="98"/>
      <c r="ET24" s="38"/>
      <c r="EU24" s="709"/>
      <c r="EV24" s="38"/>
      <c r="EW24" s="15">
        <f t="shared" si="194"/>
        <v>0</v>
      </c>
      <c r="EY24" s="5"/>
      <c r="EZ24" s="2"/>
      <c r="FA24" s="13"/>
      <c r="FB24" s="5"/>
      <c r="FC24" s="14"/>
      <c r="FD24" s="15">
        <f t="shared" si="22"/>
        <v>0</v>
      </c>
      <c r="FF24" s="708"/>
      <c r="FG24" s="682"/>
      <c r="FH24" s="657"/>
      <c r="FI24" s="708"/>
      <c r="FJ24" s="658"/>
      <c r="FK24" s="787">
        <f t="shared" si="23"/>
        <v>0</v>
      </c>
      <c r="FM24" s="5"/>
      <c r="FN24" s="2"/>
      <c r="FO24" s="13"/>
      <c r="FP24" s="5"/>
      <c r="FQ24" s="14"/>
      <c r="FR24" s="15">
        <f t="shared" si="24"/>
        <v>3054</v>
      </c>
      <c r="FT24" s="99"/>
      <c r="FU24" s="23"/>
      <c r="FV24" s="22"/>
      <c r="FW24" s="99"/>
      <c r="FX24" s="26"/>
      <c r="FY24" s="39">
        <f t="shared" si="25"/>
        <v>0</v>
      </c>
      <c r="GA24" s="2"/>
      <c r="GB24" s="2"/>
      <c r="GC24" s="13"/>
      <c r="GD24" s="5"/>
      <c r="GE24" s="14"/>
      <c r="GF24" s="15">
        <f t="shared" si="26"/>
        <v>0</v>
      </c>
      <c r="GH24" s="2"/>
      <c r="GI24" s="2"/>
      <c r="GJ24" s="13"/>
      <c r="GK24" s="5"/>
      <c r="GL24" s="14"/>
      <c r="GM24" s="15">
        <f t="shared" si="27"/>
        <v>0</v>
      </c>
      <c r="GO24" s="2"/>
      <c r="GP24" s="2"/>
      <c r="GQ24" s="13"/>
      <c r="GR24" s="5"/>
      <c r="GS24" s="14"/>
      <c r="GT24" s="15">
        <f t="shared" si="28"/>
        <v>0</v>
      </c>
      <c r="GV24" s="5"/>
      <c r="GW24" s="2"/>
      <c r="GX24" s="13"/>
      <c r="GY24" s="28"/>
      <c r="GZ24" s="14"/>
      <c r="HA24" s="15">
        <f t="shared" si="29"/>
        <v>0</v>
      </c>
      <c r="HC24" s="5"/>
      <c r="HD24" s="2"/>
      <c r="HE24" s="13"/>
      <c r="HF24" s="5"/>
      <c r="HG24" s="14"/>
      <c r="HH24" s="15">
        <f t="shared" si="30"/>
        <v>0</v>
      </c>
      <c r="HJ24" s="2"/>
      <c r="HK24" s="2"/>
      <c r="HL24" s="13"/>
      <c r="HM24" s="5"/>
      <c r="HN24" s="14"/>
      <c r="HO24" s="15">
        <f t="shared" si="31"/>
        <v>5020</v>
      </c>
      <c r="HQ24" s="5"/>
      <c r="HR24" s="2"/>
      <c r="HS24" s="13"/>
      <c r="HT24" s="5"/>
      <c r="HU24" s="14"/>
      <c r="HV24" s="90">
        <f t="shared" si="32"/>
        <v>0</v>
      </c>
      <c r="HX24" s="99"/>
      <c r="HY24" s="23"/>
      <c r="HZ24" s="22"/>
      <c r="IA24" s="99"/>
      <c r="IB24" s="26"/>
      <c r="IC24" s="90">
        <f t="shared" si="33"/>
        <v>855.5</v>
      </c>
      <c r="IE24" s="709"/>
      <c r="IF24" s="62"/>
      <c r="IG24" s="22"/>
      <c r="IH24" s="99"/>
      <c r="II24" s="26"/>
      <c r="IJ24" s="15">
        <f t="shared" si="34"/>
        <v>0</v>
      </c>
      <c r="IL24" s="709"/>
      <c r="IM24" s="98"/>
      <c r="IN24" s="22"/>
      <c r="IO24" s="99"/>
      <c r="IP24" s="26"/>
      <c r="IQ24" s="15">
        <f t="shared" si="35"/>
        <v>0</v>
      </c>
      <c r="IS24" s="99">
        <v>41502</v>
      </c>
      <c r="IT24" s="98" t="s">
        <v>1480</v>
      </c>
      <c r="IU24" s="22">
        <v>3011.5</v>
      </c>
      <c r="IV24" s="99">
        <v>41503</v>
      </c>
      <c r="IW24" s="133">
        <v>3011.5</v>
      </c>
      <c r="IX24" s="15">
        <f t="shared" si="36"/>
        <v>17093.599999999999</v>
      </c>
      <c r="IZ24" s="709"/>
      <c r="JA24" s="98"/>
      <c r="JB24" s="22"/>
      <c r="JC24" s="99"/>
      <c r="JD24" s="26"/>
      <c r="JE24" s="15">
        <f t="shared" si="37"/>
        <v>0</v>
      </c>
      <c r="JG24" s="788"/>
      <c r="JH24" s="793"/>
      <c r="JI24" s="657"/>
      <c r="JJ24" s="788"/>
      <c r="JK24" s="658"/>
      <c r="JL24" s="787">
        <f t="shared" si="38"/>
        <v>-100</v>
      </c>
      <c r="JN24" s="709"/>
      <c r="JO24" s="98"/>
      <c r="JP24" s="22"/>
      <c r="JQ24" s="99"/>
      <c r="JR24" s="26"/>
      <c r="JS24" s="39">
        <f t="shared" si="39"/>
        <v>0</v>
      </c>
      <c r="JU24" s="5"/>
      <c r="JV24" s="2"/>
      <c r="JW24" s="13"/>
      <c r="JX24" s="5"/>
      <c r="JY24" s="14"/>
      <c r="JZ24" s="15">
        <f t="shared" si="40"/>
        <v>0</v>
      </c>
      <c r="KB24" s="99"/>
      <c r="KC24" s="23"/>
      <c r="KD24" s="22"/>
      <c r="KE24" s="99"/>
      <c r="KF24" s="26"/>
      <c r="KG24" s="39">
        <f t="shared" si="41"/>
        <v>0</v>
      </c>
      <c r="KI24" s="99"/>
      <c r="KJ24" s="23"/>
      <c r="KK24" s="22"/>
      <c r="KL24" s="99"/>
      <c r="KM24" s="26"/>
      <c r="KN24" s="39">
        <f t="shared" si="42"/>
        <v>0</v>
      </c>
      <c r="KP24" s="5"/>
      <c r="KQ24" s="2"/>
      <c r="KR24" s="13"/>
      <c r="KS24" s="5"/>
      <c r="KT24" s="14"/>
      <c r="KU24" s="15">
        <f t="shared" si="43"/>
        <v>0</v>
      </c>
      <c r="KW24" s="5"/>
      <c r="KX24" s="2"/>
      <c r="KY24" s="13"/>
      <c r="KZ24" s="5"/>
      <c r="LA24" s="14"/>
      <c r="LB24" s="15">
        <f t="shared" si="44"/>
        <v>0</v>
      </c>
      <c r="LD24" s="5"/>
      <c r="LE24" s="2"/>
      <c r="LF24" s="13"/>
      <c r="LG24" s="5"/>
      <c r="LH24" s="14"/>
      <c r="LI24" s="15">
        <f t="shared" si="45"/>
        <v>1125.5</v>
      </c>
      <c r="LK24" s="314"/>
      <c r="LL24" s="2"/>
      <c r="LM24" s="13"/>
      <c r="LN24" s="5"/>
      <c r="LO24" s="14"/>
      <c r="LP24" s="15">
        <f t="shared" si="46"/>
        <v>0</v>
      </c>
      <c r="LR24" s="315"/>
      <c r="LS24" s="23"/>
      <c r="LT24" s="22"/>
      <c r="LU24" s="99"/>
      <c r="LV24" s="26"/>
      <c r="LW24" s="39">
        <f t="shared" si="47"/>
        <v>0</v>
      </c>
      <c r="LY24" s="526"/>
      <c r="LZ24" s="2"/>
      <c r="MA24" s="13"/>
      <c r="MB24" s="5"/>
      <c r="MC24" s="14"/>
      <c r="MD24" s="15">
        <f t="shared" si="196"/>
        <v>22352.5</v>
      </c>
      <c r="MF24" s="5"/>
      <c r="MG24" s="2"/>
      <c r="MH24" s="13"/>
      <c r="MI24" s="5"/>
      <c r="MJ24" s="14"/>
      <c r="MK24" s="39">
        <f t="shared" si="49"/>
        <v>0</v>
      </c>
      <c r="MM24" s="5"/>
      <c r="MN24" s="2"/>
      <c r="MO24" s="13"/>
      <c r="MP24" s="5"/>
      <c r="MQ24" s="14"/>
      <c r="MR24" s="39">
        <f t="shared" si="50"/>
        <v>0</v>
      </c>
      <c r="MT24" s="5"/>
      <c r="MU24" s="2"/>
      <c r="MV24" s="13"/>
      <c r="MW24" s="5"/>
      <c r="MX24" s="14"/>
      <c r="MY24" s="39">
        <f t="shared" si="51"/>
        <v>0</v>
      </c>
      <c r="NA24" s="2"/>
      <c r="NB24" s="2"/>
      <c r="NC24" s="13"/>
      <c r="ND24" s="14"/>
      <c r="NE24" s="14"/>
      <c r="NF24" s="15">
        <f t="shared" si="52"/>
        <v>0</v>
      </c>
      <c r="NH24" s="2"/>
      <c r="NI24" s="2"/>
      <c r="NJ24" s="13"/>
      <c r="NK24" s="14"/>
      <c r="NL24" s="14"/>
      <c r="NM24" s="15">
        <f t="shared" si="53"/>
        <v>0</v>
      </c>
      <c r="NO24" s="2"/>
      <c r="NP24" s="2"/>
      <c r="NQ24" s="13"/>
      <c r="NR24" s="14"/>
      <c r="NS24" s="14"/>
      <c r="NT24" s="15">
        <f t="shared" si="54"/>
        <v>0</v>
      </c>
      <c r="NV24" s="23"/>
      <c r="NW24" s="23"/>
      <c r="NX24" s="22"/>
      <c r="NY24" s="26"/>
      <c r="NZ24" s="26"/>
      <c r="OA24" s="39">
        <f t="shared" si="55"/>
        <v>0</v>
      </c>
      <c r="OC24" s="5">
        <v>41509</v>
      </c>
      <c r="OD24" s="2" t="s">
        <v>1984</v>
      </c>
      <c r="OE24" s="13">
        <v>1900</v>
      </c>
      <c r="OF24" s="572">
        <v>41509</v>
      </c>
      <c r="OG24" s="26">
        <v>1900</v>
      </c>
      <c r="OH24" s="15">
        <f t="shared" si="56"/>
        <v>8140</v>
      </c>
      <c r="OJ24" s="708"/>
      <c r="OK24" s="682"/>
      <c r="OL24" s="657"/>
      <c r="OM24" s="846"/>
      <c r="ON24" s="658"/>
      <c r="OO24" s="787">
        <f t="shared" si="57"/>
        <v>0</v>
      </c>
      <c r="OQ24" s="99"/>
      <c r="OR24" s="23"/>
      <c r="OS24" s="22"/>
      <c r="OT24" s="743"/>
      <c r="OU24" s="26"/>
      <c r="OV24" s="39">
        <f t="shared" si="58"/>
        <v>0</v>
      </c>
      <c r="OX24" s="5">
        <v>41500</v>
      </c>
      <c r="OY24" s="2" t="s">
        <v>1931</v>
      </c>
      <c r="OZ24" s="13">
        <v>780</v>
      </c>
      <c r="PA24" s="572">
        <v>41501</v>
      </c>
      <c r="PB24" s="14">
        <v>780</v>
      </c>
      <c r="PC24" s="15">
        <f t="shared" si="59"/>
        <v>1433.5</v>
      </c>
      <c r="PE24" s="2"/>
      <c r="PF24" s="2"/>
      <c r="PG24" s="13"/>
      <c r="PH24" s="5"/>
      <c r="PI24" s="14"/>
      <c r="PJ24" s="15">
        <f t="shared" si="60"/>
        <v>0</v>
      </c>
      <c r="PL24" s="5"/>
      <c r="PM24" s="2"/>
      <c r="PN24" s="13"/>
      <c r="PO24" s="5"/>
      <c r="PP24" s="14"/>
      <c r="PQ24" s="15">
        <f t="shared" si="61"/>
        <v>0</v>
      </c>
      <c r="PS24" s="2"/>
      <c r="PT24" s="2"/>
      <c r="PU24" s="13"/>
      <c r="PV24" s="5"/>
      <c r="PW24" s="14"/>
      <c r="PX24" s="15">
        <f t="shared" si="62"/>
        <v>0</v>
      </c>
      <c r="PZ24" s="2"/>
      <c r="QA24" s="2"/>
      <c r="QB24" s="13"/>
      <c r="QC24" s="5"/>
      <c r="QD24" s="14"/>
      <c r="QE24" s="15">
        <f t="shared" si="63"/>
        <v>1314</v>
      </c>
      <c r="QG24" s="2"/>
      <c r="QH24" s="2"/>
      <c r="QI24" s="13"/>
      <c r="QJ24" s="5"/>
      <c r="QK24" s="14"/>
      <c r="QL24" s="15">
        <f t="shared" si="64"/>
        <v>2721.6</v>
      </c>
      <c r="QN24" s="2"/>
      <c r="QO24" s="101"/>
      <c r="QP24" s="13"/>
      <c r="QQ24" s="5"/>
      <c r="QR24" s="14"/>
      <c r="QS24" s="15">
        <f t="shared" si="65"/>
        <v>1432</v>
      </c>
      <c r="QU24" s="2"/>
      <c r="QV24" s="101"/>
      <c r="QW24" s="13"/>
      <c r="QX24" s="5"/>
      <c r="QY24" s="14"/>
      <c r="QZ24" s="15">
        <f t="shared" si="66"/>
        <v>0</v>
      </c>
      <c r="RB24" s="682"/>
      <c r="RC24" s="809"/>
      <c r="RD24" s="657"/>
      <c r="RE24" s="708"/>
      <c r="RF24" s="658"/>
      <c r="RG24" s="787">
        <f t="shared" si="67"/>
        <v>0</v>
      </c>
      <c r="RI24" s="2"/>
      <c r="RJ24" s="2"/>
      <c r="RK24" s="13"/>
      <c r="RL24" s="5"/>
      <c r="RM24" s="14"/>
      <c r="RN24" s="15">
        <f t="shared" si="68"/>
        <v>0</v>
      </c>
      <c r="RP24" s="2"/>
      <c r="RQ24" s="2"/>
      <c r="RR24" s="13"/>
      <c r="RS24" s="5"/>
      <c r="RT24" s="14"/>
      <c r="RU24" s="15">
        <f t="shared" si="69"/>
        <v>1278</v>
      </c>
      <c r="RW24" s="23"/>
      <c r="RX24" s="23"/>
      <c r="RY24" s="22"/>
      <c r="RZ24" s="99"/>
      <c r="SA24" s="26"/>
      <c r="SB24" s="39">
        <f t="shared" si="70"/>
        <v>0</v>
      </c>
      <c r="SD24" s="23"/>
      <c r="SE24" s="2"/>
      <c r="SF24" s="13"/>
      <c r="SG24" s="5"/>
      <c r="SH24" s="14"/>
      <c r="SI24" s="15">
        <f t="shared" si="71"/>
        <v>0</v>
      </c>
      <c r="SK24" s="23"/>
      <c r="SL24" s="23"/>
      <c r="SM24" s="22"/>
      <c r="SN24" s="99"/>
      <c r="SO24" s="26"/>
      <c r="SP24" s="39">
        <f t="shared" si="72"/>
        <v>0</v>
      </c>
      <c r="SR24" s="2"/>
      <c r="SS24" s="2"/>
      <c r="ST24" s="13"/>
      <c r="SU24" s="5"/>
      <c r="SV24" s="14"/>
      <c r="SW24" s="15">
        <f t="shared" si="73"/>
        <v>0</v>
      </c>
      <c r="SY24" s="314">
        <v>41507</v>
      </c>
      <c r="SZ24" s="2" t="s">
        <v>1646</v>
      </c>
      <c r="TA24" s="13">
        <v>362.5</v>
      </c>
      <c r="TB24" s="314">
        <v>41507</v>
      </c>
      <c r="TC24" s="14">
        <v>362.5</v>
      </c>
      <c r="TD24" s="15">
        <f t="shared" si="74"/>
        <v>112.5</v>
      </c>
      <c r="TF24" s="315"/>
      <c r="TG24" s="23"/>
      <c r="TH24" s="22"/>
      <c r="TI24" s="315"/>
      <c r="TJ24" s="26"/>
      <c r="TK24" s="39">
        <f t="shared" si="75"/>
        <v>11657</v>
      </c>
      <c r="TM24" s="826"/>
      <c r="TN24" s="682"/>
      <c r="TO24" s="657"/>
      <c r="TP24" s="826"/>
      <c r="TQ24" s="658"/>
      <c r="TR24" s="787">
        <f t="shared" si="76"/>
        <v>0</v>
      </c>
      <c r="TT24" s="315"/>
      <c r="TU24" s="23"/>
      <c r="TV24" s="22"/>
      <c r="TW24" s="315"/>
      <c r="TX24" s="26"/>
      <c r="TY24" s="39">
        <f t="shared" si="77"/>
        <v>0</v>
      </c>
      <c r="UA24" s="315"/>
      <c r="UB24" s="23"/>
      <c r="UC24" s="22"/>
      <c r="UD24" s="315"/>
      <c r="UE24" s="26"/>
      <c r="UF24" s="39">
        <f t="shared" si="78"/>
        <v>0</v>
      </c>
      <c r="UH24" s="437"/>
      <c r="UI24" s="37"/>
      <c r="UJ24" s="14"/>
      <c r="UK24" s="5"/>
      <c r="UL24" s="14"/>
      <c r="UM24" s="15">
        <f t="shared" si="79"/>
        <v>0</v>
      </c>
      <c r="UO24" s="5"/>
      <c r="UP24" s="37"/>
      <c r="UQ24" s="14"/>
      <c r="UR24" s="5"/>
      <c r="US24" s="14"/>
      <c r="UT24" s="15">
        <f t="shared" si="80"/>
        <v>1712</v>
      </c>
      <c r="UV24" s="5"/>
      <c r="UW24" s="2"/>
      <c r="UX24" s="13"/>
      <c r="UY24" s="5"/>
      <c r="UZ24" s="14"/>
      <c r="VA24" s="15">
        <f t="shared" si="81"/>
        <v>8879</v>
      </c>
      <c r="VC24" s="5"/>
      <c r="VD24" s="2"/>
      <c r="VE24" s="13"/>
      <c r="VF24" s="5"/>
      <c r="VG24" s="14"/>
      <c r="VH24" s="15">
        <f t="shared" si="82"/>
        <v>0</v>
      </c>
      <c r="VJ24" s="99"/>
      <c r="VK24" s="23"/>
      <c r="VL24" s="22"/>
      <c r="VM24" s="99"/>
      <c r="VN24" s="26"/>
      <c r="VO24" s="39">
        <f t="shared" si="83"/>
        <v>0</v>
      </c>
      <c r="VQ24" s="708"/>
      <c r="VR24" s="682"/>
      <c r="VS24" s="657"/>
      <c r="VT24" s="708"/>
      <c r="VU24" s="658"/>
      <c r="VV24" s="787">
        <f t="shared" si="84"/>
        <v>0</v>
      </c>
      <c r="VX24" s="99"/>
      <c r="VY24" s="68"/>
      <c r="VZ24" s="26"/>
      <c r="WA24" s="99"/>
      <c r="WB24" s="26"/>
      <c r="WC24" s="15">
        <f t="shared" si="85"/>
        <v>0</v>
      </c>
      <c r="WE24" s="99"/>
      <c r="WF24" s="68"/>
      <c r="WG24" s="26"/>
      <c r="WH24" s="99"/>
      <c r="WI24" s="26"/>
      <c r="WJ24" s="39">
        <f t="shared" si="86"/>
        <v>3633</v>
      </c>
      <c r="WL24" s="99"/>
      <c r="WM24" s="68"/>
      <c r="WN24" s="26"/>
      <c r="WO24" s="99"/>
      <c r="WP24" s="26"/>
      <c r="WQ24" s="15">
        <f t="shared" si="87"/>
        <v>0</v>
      </c>
      <c r="WS24" s="5"/>
      <c r="WT24" s="101"/>
      <c r="WU24" s="13"/>
      <c r="WV24" s="5"/>
      <c r="WW24" s="14"/>
      <c r="WX24" s="15">
        <f t="shared" si="88"/>
        <v>2227</v>
      </c>
      <c r="WY24" s="34"/>
      <c r="XB24" s="192"/>
      <c r="XC24" s="628"/>
      <c r="XD24" s="26"/>
      <c r="XE24" s="39">
        <f t="shared" si="89"/>
        <v>22956.84</v>
      </c>
      <c r="XG24" s="2"/>
      <c r="XH24" s="2"/>
      <c r="XI24" s="13"/>
      <c r="XJ24" s="5"/>
      <c r="XK24" s="14"/>
      <c r="XL24" s="15">
        <f t="shared" si="90"/>
        <v>3092.5</v>
      </c>
      <c r="XN24" s="439"/>
      <c r="XO24" s="101"/>
      <c r="XP24" s="13"/>
      <c r="XQ24" s="5"/>
      <c r="XR24" s="14"/>
      <c r="XS24" s="15">
        <f t="shared" si="91"/>
        <v>0</v>
      </c>
      <c r="XU24" s="437"/>
      <c r="XV24" s="216"/>
      <c r="XW24" s="22"/>
      <c r="XX24" s="99"/>
      <c r="XY24" s="26"/>
      <c r="XZ24" s="39">
        <f t="shared" si="92"/>
        <v>0</v>
      </c>
      <c r="YB24" s="314"/>
      <c r="YC24" s="107"/>
      <c r="YD24" s="13"/>
      <c r="YE24" s="5"/>
      <c r="YF24" s="14"/>
      <c r="YG24" s="15">
        <f t="shared" si="93"/>
        <v>3973</v>
      </c>
      <c r="YI24" s="826"/>
      <c r="YJ24" s="793"/>
      <c r="YK24" s="657"/>
      <c r="YL24" s="708"/>
      <c r="YM24" s="658"/>
      <c r="YN24" s="787">
        <f t="shared" si="197"/>
        <v>1928</v>
      </c>
      <c r="YP24" s="2"/>
      <c r="YQ24" s="2"/>
      <c r="YR24" s="13"/>
      <c r="YS24" s="5"/>
      <c r="YT24" s="14"/>
      <c r="YU24" s="15">
        <f t="shared" si="95"/>
        <v>0</v>
      </c>
      <c r="YW24" s="2"/>
      <c r="YX24" s="2"/>
      <c r="YY24" s="13"/>
      <c r="YZ24" s="5"/>
      <c r="ZA24" s="14"/>
      <c r="ZB24" s="15">
        <f t="shared" si="96"/>
        <v>0</v>
      </c>
      <c r="ZD24" s="2"/>
      <c r="ZE24" s="2"/>
      <c r="ZF24" s="13"/>
      <c r="ZG24" s="5"/>
      <c r="ZH24" s="14"/>
      <c r="ZI24" s="15">
        <f t="shared" si="97"/>
        <v>767</v>
      </c>
      <c r="ZK24" s="2"/>
      <c r="ZL24" s="2"/>
      <c r="ZM24" s="13"/>
      <c r="ZN24" s="5"/>
      <c r="ZO24" s="14"/>
      <c r="ZP24" s="15">
        <f t="shared" si="98"/>
        <v>0</v>
      </c>
      <c r="ZR24" s="23"/>
      <c r="ZS24" s="23"/>
      <c r="ZT24" s="22"/>
      <c r="ZU24" s="99"/>
      <c r="ZV24" s="26"/>
      <c r="ZW24" s="39">
        <f t="shared" si="99"/>
        <v>0</v>
      </c>
      <c r="ZY24" s="682"/>
      <c r="ZZ24" s="682"/>
      <c r="AAA24" s="657"/>
      <c r="AAB24" s="708"/>
      <c r="AAC24" s="658"/>
      <c r="AAD24" s="787">
        <f t="shared" si="100"/>
        <v>0</v>
      </c>
      <c r="AAF24" s="2"/>
      <c r="AAG24" s="2"/>
      <c r="AAH24" s="13"/>
      <c r="AAI24" s="5"/>
      <c r="AAJ24" s="14"/>
      <c r="AAK24" s="15">
        <f t="shared" si="101"/>
        <v>0</v>
      </c>
      <c r="AAM24" s="5">
        <v>41501</v>
      </c>
      <c r="AAN24" s="2" t="s">
        <v>1948</v>
      </c>
      <c r="AAO24" s="13">
        <v>7184</v>
      </c>
      <c r="AAP24" s="5">
        <v>41502</v>
      </c>
      <c r="AAQ24" s="14">
        <v>7184</v>
      </c>
      <c r="AAR24" s="15">
        <f t="shared" si="102"/>
        <v>0</v>
      </c>
      <c r="AAT24" s="314"/>
      <c r="AAU24" s="31"/>
      <c r="AAV24" s="26"/>
      <c r="AAY24" s="39">
        <f t="shared" si="103"/>
        <v>0</v>
      </c>
      <c r="ABA24" s="315"/>
      <c r="ABB24" s="31"/>
      <c r="ABC24" s="26"/>
      <c r="ABF24" s="39">
        <f t="shared" si="104"/>
        <v>0</v>
      </c>
      <c r="ABH24" s="5"/>
      <c r="ABI24" s="2"/>
      <c r="ABJ24" s="13"/>
      <c r="ABK24" s="5"/>
      <c r="ABL24" s="14"/>
      <c r="ABM24" s="15">
        <f t="shared" si="105"/>
        <v>30</v>
      </c>
      <c r="ABO24" s="5"/>
      <c r="ABP24" s="2"/>
      <c r="ABQ24" s="13"/>
      <c r="ABR24" s="5"/>
      <c r="ABS24" s="14"/>
      <c r="ABT24" s="15">
        <f t="shared" si="106"/>
        <v>0</v>
      </c>
      <c r="ABV24" s="2"/>
      <c r="ABW24" s="2"/>
      <c r="ABX24" s="13"/>
      <c r="ABY24" s="5"/>
      <c r="ABZ24" s="14"/>
      <c r="ACA24" s="15">
        <f t="shared" si="107"/>
        <v>29514</v>
      </c>
      <c r="ACC24" s="2"/>
      <c r="ACD24" s="2"/>
      <c r="ACE24" s="13"/>
      <c r="ACF24" s="5"/>
      <c r="ACG24" s="14"/>
      <c r="ACH24" s="15">
        <f t="shared" si="108"/>
        <v>0</v>
      </c>
      <c r="ACJ24" s="99"/>
      <c r="ACK24" s="68"/>
      <c r="ACL24" s="26"/>
      <c r="ACM24" s="99"/>
      <c r="ACN24" s="26"/>
      <c r="ACO24" s="15">
        <f t="shared" si="109"/>
        <v>160</v>
      </c>
      <c r="ACQ24" s="99"/>
      <c r="ACR24" s="68"/>
      <c r="ACS24" s="26"/>
      <c r="ACT24" s="99"/>
      <c r="ACU24" s="26"/>
      <c r="ACV24" s="15">
        <f t="shared" si="110"/>
        <v>0</v>
      </c>
      <c r="ADA24" s="5"/>
      <c r="ADB24" s="14"/>
      <c r="ADC24" s="15">
        <f t="shared" si="111"/>
        <v>0</v>
      </c>
      <c r="ADH24" s="5"/>
      <c r="ADI24" s="14"/>
      <c r="ADJ24" s="15">
        <f t="shared" si="112"/>
        <v>0</v>
      </c>
      <c r="ADL24" s="438"/>
      <c r="ADM24" s="31"/>
      <c r="ADN24" s="26"/>
      <c r="ADO24" s="99"/>
      <c r="ADP24" s="26"/>
      <c r="ADQ24" s="15">
        <f t="shared" si="113"/>
        <v>7013</v>
      </c>
      <c r="ADS24" s="99"/>
      <c r="ADT24" s="68"/>
      <c r="ADU24" s="26"/>
      <c r="ADV24" s="99"/>
      <c r="ADW24" s="26"/>
      <c r="ADX24" s="15">
        <f t="shared" si="114"/>
        <v>0</v>
      </c>
      <c r="ADZ24" s="99"/>
      <c r="AEA24" s="68"/>
      <c r="AEB24" s="26"/>
      <c r="AEC24" s="99"/>
      <c r="AED24" s="26"/>
      <c r="AEE24" s="15">
        <f t="shared" si="115"/>
        <v>0</v>
      </c>
      <c r="AEG24" s="315">
        <v>41509</v>
      </c>
      <c r="AEH24" s="68" t="s">
        <v>1993</v>
      </c>
      <c r="AEI24" s="26">
        <v>360</v>
      </c>
      <c r="AEJ24" s="315">
        <v>41510</v>
      </c>
      <c r="AEK24" s="26">
        <v>360</v>
      </c>
      <c r="AEL24" s="15">
        <f t="shared" si="116"/>
        <v>102</v>
      </c>
      <c r="AEN24" s="315"/>
      <c r="AEO24" s="68"/>
      <c r="AEP24" s="26"/>
      <c r="AEQ24" s="315"/>
      <c r="AER24" s="26"/>
      <c r="AES24" s="39">
        <f t="shared" si="117"/>
        <v>0</v>
      </c>
      <c r="AEU24" s="99"/>
      <c r="AEV24" s="68"/>
      <c r="AEW24" s="26"/>
      <c r="AEX24" s="99"/>
      <c r="AEY24" s="26"/>
      <c r="AEZ24" s="15">
        <f t="shared" si="118"/>
        <v>0</v>
      </c>
      <c r="AFB24" s="99"/>
      <c r="AFC24" s="23"/>
      <c r="AFD24" s="22"/>
      <c r="AFE24" s="709"/>
      <c r="AFF24" s="133"/>
      <c r="AFG24" s="39">
        <f t="shared" si="119"/>
        <v>0</v>
      </c>
      <c r="AFI24" s="99"/>
      <c r="AFK24" s="22"/>
      <c r="AFL24" s="709"/>
      <c r="AFM24" s="133"/>
      <c r="AFN24" s="39">
        <f t="shared" si="120"/>
        <v>0</v>
      </c>
      <c r="AFP24" s="2"/>
      <c r="AFQ24" s="2"/>
      <c r="AFR24" s="13"/>
      <c r="AFS24" s="5"/>
      <c r="AFT24" s="14"/>
      <c r="AFU24" s="15">
        <f t="shared" si="121"/>
        <v>0</v>
      </c>
      <c r="AFW24" s="2"/>
      <c r="AFX24" s="2"/>
      <c r="AFY24" s="13"/>
      <c r="AFZ24" s="5"/>
      <c r="AGA24" s="14"/>
      <c r="AGB24" s="15">
        <f t="shared" si="122"/>
        <v>0</v>
      </c>
      <c r="AGD24" s="2"/>
      <c r="AGE24" s="2"/>
      <c r="AGF24" s="13"/>
      <c r="AGG24" s="5"/>
      <c r="AGH24" s="14"/>
      <c r="AGI24" s="15">
        <f t="shared" si="123"/>
        <v>0</v>
      </c>
      <c r="AGK24" s="23"/>
      <c r="AGL24" s="23"/>
      <c r="AGM24" s="22"/>
      <c r="AGN24" s="99"/>
      <c r="AGO24" s="26"/>
      <c r="AGP24" s="39">
        <f t="shared" si="124"/>
        <v>0</v>
      </c>
      <c r="AGR24" s="5"/>
      <c r="AGS24" s="2"/>
      <c r="AGT24" s="13"/>
      <c r="AGU24" s="5"/>
      <c r="AGV24" s="14"/>
      <c r="AGW24" s="15">
        <f t="shared" si="205"/>
        <v>0</v>
      </c>
      <c r="AGY24" s="5"/>
      <c r="AGZ24" s="2"/>
      <c r="AHA24" s="13"/>
      <c r="AHB24" s="5"/>
      <c r="AHC24" s="14"/>
      <c r="AHD24" s="15">
        <f t="shared" si="126"/>
        <v>0</v>
      </c>
      <c r="AHF24" s="2"/>
      <c r="AHG24" s="2"/>
      <c r="AHH24" s="13"/>
      <c r="AHI24" s="5"/>
      <c r="AHJ24" s="14"/>
      <c r="AHK24" s="15">
        <f t="shared" si="198"/>
        <v>0</v>
      </c>
      <c r="AHM24" s="682"/>
      <c r="AHN24" s="682"/>
      <c r="AHO24" s="657"/>
      <c r="AHP24" s="708"/>
      <c r="AHQ24" s="658"/>
      <c r="AHR24" s="787">
        <f t="shared" si="199"/>
        <v>0</v>
      </c>
      <c r="AHT24" s="5">
        <v>41495</v>
      </c>
      <c r="AHU24" s="101" t="s">
        <v>1826</v>
      </c>
      <c r="AHV24" s="13">
        <v>641.5</v>
      </c>
      <c r="AHW24" s="5">
        <v>41495</v>
      </c>
      <c r="AHX24" s="14">
        <v>641.5</v>
      </c>
      <c r="AHY24" s="15">
        <f t="shared" si="129"/>
        <v>281</v>
      </c>
      <c r="AIA24" s="682"/>
      <c r="AIB24" s="682"/>
      <c r="AIC24" s="657"/>
      <c r="AID24" s="708"/>
      <c r="AIE24" s="658"/>
      <c r="AIF24" s="787">
        <f t="shared" si="130"/>
        <v>0</v>
      </c>
      <c r="AIH24" s="99"/>
      <c r="AII24" s="23"/>
      <c r="AIJ24" s="22"/>
      <c r="AIK24" s="99"/>
      <c r="AIL24" s="26"/>
      <c r="AIM24" s="39">
        <f t="shared" si="131"/>
        <v>6</v>
      </c>
      <c r="AIO24" s="23"/>
      <c r="AIP24" s="23"/>
      <c r="AIQ24" s="22"/>
      <c r="AIR24" s="99"/>
      <c r="AIS24" s="26"/>
      <c r="AIT24" s="39">
        <f t="shared" si="132"/>
        <v>0</v>
      </c>
      <c r="AIV24" s="5"/>
      <c r="AIW24" s="2"/>
      <c r="AIX24" s="13"/>
      <c r="AIY24" s="5"/>
      <c r="AIZ24" s="14"/>
      <c r="AJA24" s="15">
        <f t="shared" si="133"/>
        <v>0</v>
      </c>
      <c r="AJC24" s="439">
        <v>41498</v>
      </c>
      <c r="AJD24" s="107" t="s">
        <v>1876</v>
      </c>
      <c r="AJE24" s="13">
        <v>6043</v>
      </c>
      <c r="AJF24" s="439">
        <v>41498</v>
      </c>
      <c r="AJG24" s="14">
        <v>6043</v>
      </c>
      <c r="AJH24" s="15">
        <f t="shared" si="134"/>
        <v>5626</v>
      </c>
      <c r="AJJ24" s="439"/>
      <c r="AJL24" s="13"/>
      <c r="AJM24" s="314"/>
      <c r="AJN24" s="14"/>
      <c r="AJO24" s="15">
        <f t="shared" si="135"/>
        <v>0</v>
      </c>
      <c r="AJQ24" s="314"/>
      <c r="AJR24" s="2"/>
      <c r="AJS24" s="13"/>
      <c r="AJT24" s="439"/>
      <c r="AJU24" s="14"/>
      <c r="AJV24" s="15">
        <f t="shared" si="136"/>
        <v>0</v>
      </c>
      <c r="AJX24" s="2"/>
      <c r="AJY24" s="2"/>
      <c r="AJZ24" s="13"/>
      <c r="AKA24" s="5"/>
      <c r="AKB24" s="14"/>
      <c r="AKC24" s="15">
        <f t="shared" si="137"/>
        <v>0</v>
      </c>
      <c r="AKE24" s="23"/>
      <c r="AKF24" s="23"/>
      <c r="AKG24" s="22"/>
      <c r="AKH24" s="99"/>
      <c r="AKI24" s="26"/>
      <c r="AKJ24" s="39">
        <f t="shared" si="138"/>
        <v>-4260</v>
      </c>
      <c r="AKL24" s="2"/>
      <c r="AKM24" s="2"/>
      <c r="AKN24" s="13"/>
      <c r="AKO24" s="5"/>
      <c r="AKP24" s="14"/>
      <c r="AKQ24" s="15">
        <f t="shared" si="139"/>
        <v>2835.28</v>
      </c>
      <c r="AKS24" s="23"/>
      <c r="AKT24" s="23"/>
      <c r="AKU24" s="22"/>
      <c r="AKV24" s="99"/>
      <c r="AKW24" s="26"/>
      <c r="AKX24" s="39">
        <f t="shared" si="140"/>
        <v>4784</v>
      </c>
      <c r="AKZ24" s="2"/>
      <c r="ALA24" s="2"/>
      <c r="ALB24" s="13"/>
      <c r="ALC24" s="5"/>
      <c r="ALD24" s="14"/>
      <c r="ALE24" s="15">
        <f t="shared" si="141"/>
        <v>0</v>
      </c>
      <c r="ALG24" s="2"/>
      <c r="ALH24" s="2"/>
      <c r="ALI24" s="13"/>
      <c r="ALJ24" s="5"/>
      <c r="ALK24" s="14"/>
      <c r="ALL24" s="15">
        <f t="shared" si="142"/>
        <v>0</v>
      </c>
      <c r="ALN24" s="2"/>
      <c r="ALO24" s="2"/>
      <c r="ALP24" s="13"/>
      <c r="ALQ24" s="5"/>
      <c r="ALR24" s="14"/>
      <c r="ALS24" s="15">
        <f t="shared" si="143"/>
        <v>0</v>
      </c>
      <c r="ALU24" s="315">
        <v>41508</v>
      </c>
      <c r="ALV24" s="23" t="s">
        <v>1970</v>
      </c>
      <c r="ALW24" s="22">
        <v>835</v>
      </c>
      <c r="ALX24" s="339">
        <v>41516</v>
      </c>
      <c r="ALY24" s="26">
        <v>835</v>
      </c>
      <c r="ALZ24" s="15">
        <f t="shared" si="144"/>
        <v>0</v>
      </c>
      <c r="AMB24" s="99">
        <v>41485</v>
      </c>
      <c r="AMC24" s="23" t="s">
        <v>828</v>
      </c>
      <c r="AMD24" s="22">
        <v>1380</v>
      </c>
      <c r="AME24" s="896">
        <v>41500</v>
      </c>
      <c r="AMF24" s="898">
        <v>2760</v>
      </c>
      <c r="AMG24" s="15">
        <f t="shared" si="145"/>
        <v>-2760</v>
      </c>
      <c r="AMI24" s="5"/>
      <c r="AMJ24" s="2"/>
      <c r="AMK24" s="13"/>
      <c r="AML24" s="5"/>
      <c r="AMM24" s="14"/>
      <c r="AMN24" s="15">
        <f t="shared" si="146"/>
        <v>46308.6</v>
      </c>
      <c r="AMP24" s="99"/>
      <c r="AMQ24" s="23"/>
      <c r="AMR24" s="22"/>
      <c r="AMS24" s="99"/>
      <c r="AMT24" s="26"/>
      <c r="AMU24" s="39">
        <f t="shared" si="147"/>
        <v>0</v>
      </c>
      <c r="AMW24" s="2"/>
      <c r="AMX24" s="2"/>
      <c r="AMY24" s="13"/>
      <c r="AMZ24" s="5"/>
      <c r="ANA24" s="14"/>
      <c r="ANB24" s="15">
        <f t="shared" si="148"/>
        <v>0</v>
      </c>
      <c r="AND24" s="2"/>
      <c r="ANE24" s="2"/>
      <c r="ANF24" s="13"/>
      <c r="ANG24" s="5"/>
      <c r="ANH24" s="14"/>
      <c r="ANI24" s="15">
        <f t="shared" si="149"/>
        <v>0</v>
      </c>
      <c r="ANK24" s="2"/>
      <c r="ANL24" s="2"/>
      <c r="ANM24" s="13"/>
      <c r="ANN24" s="5"/>
      <c r="ANO24" s="14"/>
      <c r="ANP24" s="15">
        <f t="shared" si="150"/>
        <v>38.25</v>
      </c>
      <c r="ANR24" s="2"/>
      <c r="ANS24" s="2"/>
      <c r="ANT24" s="13"/>
      <c r="ANU24" s="5"/>
      <c r="ANV24" s="14"/>
      <c r="ANW24" s="15">
        <f t="shared" si="151"/>
        <v>0</v>
      </c>
      <c r="ANY24" s="2"/>
      <c r="ANZ24" s="2"/>
      <c r="AOA24" s="13"/>
      <c r="AOB24" s="5"/>
      <c r="AOC24" s="14"/>
      <c r="AOD24" s="15">
        <f t="shared" si="152"/>
        <v>0</v>
      </c>
      <c r="AOF24" s="2"/>
      <c r="AOG24" s="2"/>
      <c r="AOH24" s="13"/>
      <c r="AOI24" s="5"/>
      <c r="AOJ24" s="14"/>
      <c r="AOK24" s="15">
        <f t="shared" si="153"/>
        <v>0</v>
      </c>
      <c r="AOM24" s="23"/>
      <c r="AON24" s="23"/>
      <c r="AOO24" s="22"/>
      <c r="AOP24" s="99"/>
      <c r="AOQ24" s="26"/>
      <c r="AOR24" s="39">
        <f t="shared" si="154"/>
        <v>0</v>
      </c>
      <c r="AOT24" s="2"/>
      <c r="AOU24" s="2"/>
      <c r="AOV24" s="13"/>
      <c r="AOW24" s="5"/>
      <c r="AOX24" s="14"/>
      <c r="AOY24" s="15">
        <f t="shared" si="155"/>
        <v>0</v>
      </c>
      <c r="APA24" s="23"/>
      <c r="APB24" s="23"/>
      <c r="APC24" s="22"/>
      <c r="APD24" s="99"/>
      <c r="APE24" s="26"/>
      <c r="APF24" s="39">
        <f t="shared" si="156"/>
        <v>0</v>
      </c>
      <c r="APH24" s="2"/>
      <c r="API24" s="2"/>
      <c r="APJ24" s="13"/>
      <c r="APK24" s="5"/>
      <c r="APL24" s="14"/>
      <c r="APM24" s="15">
        <f t="shared" si="157"/>
        <v>10984.74</v>
      </c>
      <c r="APO24" s="99">
        <v>41515</v>
      </c>
      <c r="APP24" s="23" t="s">
        <v>2208</v>
      </c>
      <c r="APQ24" s="22">
        <v>871.68</v>
      </c>
      <c r="APR24" s="99"/>
      <c r="APS24" s="92"/>
      <c r="APT24" s="15">
        <f t="shared" si="158"/>
        <v>7092.9800000000005</v>
      </c>
      <c r="APV24" s="5"/>
      <c r="APW24" s="2"/>
      <c r="APX24" s="13"/>
      <c r="APY24" s="30"/>
      <c r="APZ24" s="72"/>
      <c r="AQA24" s="15">
        <f t="shared" si="159"/>
        <v>7092.9800000000005</v>
      </c>
      <c r="AQC24" s="437"/>
      <c r="AQD24" s="23"/>
      <c r="AQE24" s="22"/>
      <c r="AQF24" s="99"/>
      <c r="AQG24" s="26"/>
      <c r="AQH24" s="15">
        <f t="shared" si="160"/>
        <v>0</v>
      </c>
      <c r="AQJ24" s="710"/>
      <c r="AQK24" s="682"/>
      <c r="AQL24" s="657"/>
      <c r="AQM24" s="708"/>
      <c r="AQN24" s="658"/>
      <c r="AQO24" s="787">
        <f t="shared" si="161"/>
        <v>2249</v>
      </c>
      <c r="AQQ24" s="437"/>
      <c r="AQR24" s="23"/>
      <c r="AQS24" s="22"/>
      <c r="AQT24" s="99"/>
      <c r="AQU24" s="26"/>
      <c r="AQV24" s="39">
        <f t="shared" si="162"/>
        <v>0</v>
      </c>
      <c r="AQX24" s="5"/>
      <c r="AQY24" s="2"/>
      <c r="AQZ24" s="78"/>
      <c r="ARA24" s="64"/>
      <c r="ARB24" s="73"/>
      <c r="ARC24" s="15">
        <f t="shared" si="163"/>
        <v>12300.5</v>
      </c>
      <c r="ARE24" s="2"/>
      <c r="ARF24" s="2"/>
      <c r="ARG24" s="13"/>
      <c r="ARH24" s="5"/>
      <c r="ARI24" s="14"/>
      <c r="ARJ24" s="15">
        <f t="shared" si="164"/>
        <v>108</v>
      </c>
      <c r="ARL24" s="5"/>
      <c r="ARM24" s="107"/>
      <c r="ARN24" s="13"/>
      <c r="ARO24" s="5"/>
      <c r="ARP24" s="14"/>
      <c r="ARQ24" s="15">
        <f t="shared" si="165"/>
        <v>0</v>
      </c>
      <c r="ARS24" s="99"/>
      <c r="ART24" s="98"/>
      <c r="ARU24" s="22"/>
      <c r="ARV24" s="99"/>
      <c r="ARW24" s="26"/>
      <c r="ARX24" s="39">
        <f t="shared" si="166"/>
        <v>2722.5</v>
      </c>
      <c r="ARZ24" s="99"/>
      <c r="ASA24" s="98"/>
      <c r="ASB24" s="22"/>
      <c r="ASC24" s="99"/>
      <c r="ASD24" s="26"/>
      <c r="ASE24" s="39">
        <f t="shared" si="167"/>
        <v>0</v>
      </c>
      <c r="ASG24" s="2"/>
      <c r="ASH24" s="2"/>
      <c r="ASI24" s="13"/>
      <c r="ASJ24" s="5"/>
      <c r="ASK24" s="14"/>
      <c r="ASL24" s="15">
        <f t="shared" si="168"/>
        <v>-1000</v>
      </c>
      <c r="ASN24" s="2"/>
      <c r="ASO24" s="2"/>
      <c r="ASP24" s="13"/>
      <c r="ASQ24" s="5"/>
      <c r="ASR24" s="14"/>
      <c r="ASS24" s="15">
        <f t="shared" si="169"/>
        <v>6938</v>
      </c>
      <c r="ASU24" s="315"/>
      <c r="ASV24" s="2"/>
      <c r="ASW24" s="13"/>
      <c r="ASX24" s="314"/>
      <c r="ASY24" s="14"/>
      <c r="ASZ24" s="15">
        <f t="shared" si="170"/>
        <v>0</v>
      </c>
      <c r="ATB24" s="433"/>
      <c r="ATC24" s="2"/>
      <c r="ATD24" s="13"/>
      <c r="ATE24" s="314"/>
      <c r="ATF24" s="14"/>
      <c r="ATG24" s="15">
        <f t="shared" si="171"/>
        <v>0</v>
      </c>
      <c r="ATI24" s="5"/>
      <c r="ATJ24" s="2"/>
      <c r="ATK24" s="13"/>
      <c r="ATL24" s="5"/>
      <c r="ATM24" s="14"/>
      <c r="ATN24" s="15">
        <f t="shared" si="172"/>
        <v>0</v>
      </c>
      <c r="ATP24" s="5"/>
      <c r="ATQ24" s="2"/>
      <c r="ATR24" s="13"/>
      <c r="ATS24" s="5"/>
      <c r="ATT24" s="14"/>
      <c r="ATU24" s="15">
        <f t="shared" si="173"/>
        <v>0</v>
      </c>
      <c r="ATW24" s="315">
        <v>41502</v>
      </c>
      <c r="ATX24" s="2" t="s">
        <v>1467</v>
      </c>
      <c r="ATY24" s="13">
        <v>759</v>
      </c>
      <c r="ATZ24" s="241">
        <v>41504</v>
      </c>
      <c r="AUA24" s="242">
        <v>759</v>
      </c>
      <c r="AUB24" s="15">
        <f t="shared" si="174"/>
        <v>1179.5</v>
      </c>
      <c r="AUD24" s="315"/>
      <c r="AUE24" s="2"/>
      <c r="AUF24" s="13"/>
      <c r="AUG24" s="5"/>
      <c r="AUH24" s="14"/>
      <c r="AUI24" s="15">
        <f t="shared" si="175"/>
        <v>0</v>
      </c>
      <c r="AUK24" s="826"/>
      <c r="AUL24" s="682"/>
      <c r="AUM24" s="657"/>
      <c r="AUN24" s="708"/>
      <c r="AUO24" s="658"/>
      <c r="AUP24" s="787">
        <f t="shared" si="176"/>
        <v>0</v>
      </c>
      <c r="AUR24" s="2"/>
      <c r="AUS24" s="2"/>
      <c r="AUT24" s="297"/>
      <c r="AUU24" s="5"/>
      <c r="AUV24" s="14"/>
      <c r="AUW24" s="15">
        <f t="shared" si="177"/>
        <v>-100</v>
      </c>
      <c r="AUY24" s="5"/>
      <c r="AUZ24" s="319"/>
      <c r="AVA24" s="297"/>
      <c r="AVB24" s="5"/>
      <c r="AVC24" s="14"/>
      <c r="AVD24" s="15">
        <f t="shared" si="178"/>
        <v>1184.5</v>
      </c>
      <c r="AVF24" s="23"/>
      <c r="AVG24" s="23"/>
      <c r="AVH24" s="296"/>
      <c r="AVI24" s="99"/>
      <c r="AVJ24" s="26"/>
      <c r="AVK24" s="39">
        <f t="shared" si="179"/>
        <v>0</v>
      </c>
      <c r="AVM24" s="23"/>
      <c r="AVN24" s="2"/>
      <c r="AVO24" s="297"/>
      <c r="AVP24" s="5"/>
      <c r="AVQ24" s="14"/>
      <c r="AVR24" s="15">
        <f t="shared" si="180"/>
        <v>0</v>
      </c>
      <c r="AVT24" s="23"/>
      <c r="AVU24" s="23"/>
      <c r="AVV24" s="296"/>
      <c r="AVW24" s="99"/>
      <c r="AVX24" s="26"/>
      <c r="AVY24" s="39">
        <f t="shared" si="181"/>
        <v>0</v>
      </c>
      <c r="AWA24" s="2"/>
      <c r="AWB24" s="2"/>
      <c r="AWC24" s="297"/>
      <c r="AWD24" s="5"/>
      <c r="AWE24" s="14"/>
      <c r="AWF24" s="15">
        <f t="shared" si="182"/>
        <v>0</v>
      </c>
      <c r="AWH24" s="2"/>
      <c r="AWI24" s="2"/>
      <c r="AWJ24" s="13"/>
      <c r="AWK24" s="5"/>
      <c r="AWL24" s="14"/>
      <c r="AWM24" s="15">
        <f t="shared" si="183"/>
        <v>0</v>
      </c>
      <c r="AWO24" s="2"/>
      <c r="AWP24" s="2"/>
      <c r="AWQ24" s="13"/>
      <c r="AWR24" s="5"/>
      <c r="AWS24" s="14"/>
      <c r="AWT24" s="15">
        <f t="shared" si="184"/>
        <v>7051.5</v>
      </c>
      <c r="AWV24" s="682"/>
      <c r="AWW24" s="682"/>
      <c r="AWX24" s="842"/>
      <c r="AWY24" s="708"/>
      <c r="AWZ24" s="658"/>
      <c r="AXA24" s="787">
        <f t="shared" si="185"/>
        <v>0</v>
      </c>
      <c r="AXC24" s="2"/>
      <c r="AXD24" s="2"/>
      <c r="AXE24" s="297"/>
      <c r="AXF24" s="5"/>
      <c r="AXG24" s="14"/>
      <c r="AXH24" s="15">
        <f t="shared" si="186"/>
        <v>0</v>
      </c>
    </row>
    <row r="25" spans="1:1308" x14ac:dyDescent="0.25">
      <c r="A25" s="2"/>
      <c r="B25" s="2"/>
      <c r="C25" s="13"/>
      <c r="D25" s="5"/>
      <c r="E25" s="14"/>
      <c r="F25" s="15">
        <f t="shared" si="0"/>
        <v>6630</v>
      </c>
      <c r="H25" s="23"/>
      <c r="I25" s="23"/>
      <c r="J25" s="22"/>
      <c r="K25" s="99"/>
      <c r="L25" s="26"/>
      <c r="M25" s="39">
        <f t="shared" si="1"/>
        <v>2048</v>
      </c>
      <c r="O25" s="23"/>
      <c r="P25" s="23"/>
      <c r="Q25" s="22"/>
      <c r="R25" s="99"/>
      <c r="S25" s="26"/>
      <c r="T25" s="39">
        <f t="shared" si="2"/>
        <v>0</v>
      </c>
      <c r="V25" s="23"/>
      <c r="W25" s="23"/>
      <c r="X25" s="22"/>
      <c r="Y25" s="99"/>
      <c r="Z25" s="26"/>
      <c r="AA25" s="39">
        <f t="shared" si="3"/>
        <v>0</v>
      </c>
      <c r="AC25" s="23"/>
      <c r="AD25" s="23"/>
      <c r="AE25" s="22"/>
      <c r="AF25" s="99"/>
      <c r="AG25" s="26"/>
      <c r="AH25" s="39">
        <f t="shared" si="4"/>
        <v>0</v>
      </c>
      <c r="AJ25" s="23"/>
      <c r="AK25" s="23"/>
      <c r="AL25" s="22"/>
      <c r="AM25" s="99"/>
      <c r="AN25" s="26"/>
      <c r="AO25" s="39">
        <f t="shared" si="5"/>
        <v>0</v>
      </c>
      <c r="AR25" s="2"/>
      <c r="AS25" s="13"/>
      <c r="AT25" s="5"/>
      <c r="AU25" s="14"/>
      <c r="AV25" s="15">
        <f t="shared" si="6"/>
        <v>7809.5</v>
      </c>
      <c r="AX25" s="5"/>
      <c r="AY25" s="2"/>
      <c r="AZ25" s="13"/>
      <c r="BA25" s="5"/>
      <c r="BB25" s="14"/>
      <c r="BC25" s="15">
        <f t="shared" si="7"/>
        <v>1967</v>
      </c>
      <c r="BE25" s="5"/>
      <c r="BF25" s="2"/>
      <c r="BG25" s="13"/>
      <c r="BH25" s="5"/>
      <c r="BI25" s="14"/>
      <c r="BJ25" s="15">
        <f t="shared" si="8"/>
        <v>0</v>
      </c>
      <c r="BL25" s="5"/>
      <c r="BM25" s="33"/>
      <c r="BN25" s="26"/>
      <c r="BO25" s="99"/>
      <c r="BP25" s="26"/>
      <c r="BQ25" s="15">
        <f t="shared" si="9"/>
        <v>14526.099999999999</v>
      </c>
      <c r="BS25" s="437"/>
      <c r="BT25" s="23" t="s">
        <v>2003</v>
      </c>
      <c r="BU25" s="22"/>
      <c r="BV25" s="99">
        <v>41509</v>
      </c>
      <c r="BW25" s="26">
        <v>3054.5</v>
      </c>
      <c r="BX25" s="15">
        <f t="shared" si="10"/>
        <v>21003.54</v>
      </c>
      <c r="BZ25" s="23"/>
      <c r="CA25" s="23"/>
      <c r="CB25" s="22"/>
      <c r="CC25" s="99"/>
      <c r="CD25" s="26"/>
      <c r="CE25" s="15">
        <f t="shared" si="11"/>
        <v>0</v>
      </c>
      <c r="CG25" s="437"/>
      <c r="CH25" s="216"/>
      <c r="CI25" s="22"/>
      <c r="CJ25" s="99"/>
      <c r="CK25" s="26"/>
      <c r="CL25" s="15">
        <f t="shared" si="12"/>
        <v>7560</v>
      </c>
      <c r="CN25" s="30">
        <v>41508</v>
      </c>
      <c r="CO25" s="685" t="s">
        <v>1959</v>
      </c>
      <c r="CP25" s="13">
        <v>7878.6</v>
      </c>
      <c r="CQ25" s="241">
        <v>41509</v>
      </c>
      <c r="CR25" s="14">
        <v>7878.6</v>
      </c>
      <c r="CS25" s="15">
        <f t="shared" si="187"/>
        <v>0</v>
      </c>
      <c r="CU25" s="2"/>
      <c r="CV25" s="2"/>
      <c r="CW25" s="13"/>
      <c r="CX25" s="241"/>
      <c r="CY25" s="14"/>
      <c r="CZ25" s="15">
        <f t="shared" si="14"/>
        <v>110</v>
      </c>
      <c r="DB25" s="5"/>
      <c r="DC25" s="2"/>
      <c r="DD25" s="297"/>
      <c r="DE25" s="5"/>
      <c r="DF25" s="14"/>
      <c r="DG25" s="15">
        <f t="shared" si="195"/>
        <v>411</v>
      </c>
      <c r="DI25" s="5">
        <v>41510</v>
      </c>
      <c r="DJ25" s="2" t="s">
        <v>2018</v>
      </c>
      <c r="DK25" s="13">
        <v>1843</v>
      </c>
      <c r="DL25" s="5">
        <v>41510</v>
      </c>
      <c r="DM25" s="14">
        <v>1843</v>
      </c>
      <c r="DN25" s="15">
        <f t="shared" si="200"/>
        <v>0</v>
      </c>
      <c r="DP25" s="5"/>
      <c r="DQ25" s="2"/>
      <c r="DR25" s="13"/>
      <c r="DS25" s="5"/>
      <c r="DT25" s="14"/>
      <c r="DU25" s="15">
        <f t="shared" si="201"/>
        <v>4321.5</v>
      </c>
      <c r="DW25" s="758"/>
      <c r="DX25" s="837"/>
      <c r="DY25" s="875"/>
      <c r="DZ25" s="758"/>
      <c r="EA25" s="872"/>
      <c r="EB25" s="868">
        <f t="shared" si="202"/>
        <v>0</v>
      </c>
      <c r="ED25" s="708"/>
      <c r="EE25" s="682"/>
      <c r="EF25" s="657"/>
      <c r="EG25" s="708"/>
      <c r="EH25" s="658"/>
      <c r="EI25" s="787">
        <f t="shared" si="203"/>
        <v>0</v>
      </c>
      <c r="EK25" s="5"/>
      <c r="EL25" s="2"/>
      <c r="EM25" s="13"/>
      <c r="EN25" s="5"/>
      <c r="EO25" s="14"/>
      <c r="EP25" s="15">
        <f t="shared" si="204"/>
        <v>0</v>
      </c>
      <c r="ER25" s="99"/>
      <c r="ES25" s="98"/>
      <c r="ET25" s="38"/>
      <c r="EU25" s="709"/>
      <c r="EV25" s="38"/>
      <c r="EW25" s="15">
        <f t="shared" si="194"/>
        <v>0</v>
      </c>
      <c r="EY25" s="5"/>
      <c r="EZ25" s="2"/>
      <c r="FA25" s="13"/>
      <c r="FB25" s="64"/>
      <c r="FC25" s="14"/>
      <c r="FD25" s="15">
        <f t="shared" si="22"/>
        <v>0</v>
      </c>
      <c r="FF25" s="708"/>
      <c r="FG25" s="682"/>
      <c r="FH25" s="657"/>
      <c r="FI25" s="713"/>
      <c r="FJ25" s="658"/>
      <c r="FK25" s="787">
        <f t="shared" si="23"/>
        <v>0</v>
      </c>
      <c r="FM25" s="5"/>
      <c r="FN25" s="2"/>
      <c r="FO25" s="13"/>
      <c r="FP25" s="5"/>
      <c r="FQ25" s="14"/>
      <c r="FR25" s="15">
        <f t="shared" si="24"/>
        <v>3054</v>
      </c>
      <c r="FT25" s="99"/>
      <c r="FU25" s="23"/>
      <c r="FV25" s="22"/>
      <c r="FW25" s="99"/>
      <c r="FX25" s="26"/>
      <c r="FY25" s="39">
        <f t="shared" si="25"/>
        <v>0</v>
      </c>
      <c r="GA25" s="2"/>
      <c r="GB25" s="2"/>
      <c r="GC25" s="13"/>
      <c r="GD25" s="5"/>
      <c r="GE25" s="14"/>
      <c r="GF25" s="15">
        <f t="shared" si="26"/>
        <v>0</v>
      </c>
      <c r="GH25" s="2"/>
      <c r="GI25" s="2"/>
      <c r="GJ25" s="13"/>
      <c r="GK25" s="5"/>
      <c r="GL25" s="14"/>
      <c r="GM25" s="15">
        <f t="shared" si="27"/>
        <v>0</v>
      </c>
      <c r="GO25" s="2"/>
      <c r="GP25" s="2"/>
      <c r="GQ25" s="13"/>
      <c r="GR25" s="5"/>
      <c r="GS25" s="14"/>
      <c r="GT25" s="15">
        <f t="shared" si="28"/>
        <v>0</v>
      </c>
      <c r="GV25" s="5"/>
      <c r="GW25" s="2"/>
      <c r="GX25" s="13"/>
      <c r="GY25" s="5"/>
      <c r="GZ25" s="14"/>
      <c r="HA25" s="15">
        <f t="shared" si="29"/>
        <v>0</v>
      </c>
      <c r="HC25" s="5"/>
      <c r="HD25" s="2"/>
      <c r="HE25" s="13"/>
      <c r="HF25" s="5"/>
      <c r="HG25" s="14"/>
      <c r="HH25" s="15">
        <f t="shared" si="30"/>
        <v>0</v>
      </c>
      <c r="HJ25" s="2"/>
      <c r="HK25" s="2"/>
      <c r="HL25" s="13"/>
      <c r="HM25" s="5"/>
      <c r="HN25" s="14"/>
      <c r="HO25" s="15">
        <f t="shared" si="31"/>
        <v>5020</v>
      </c>
      <c r="HQ25" s="5"/>
      <c r="HR25" s="2"/>
      <c r="HS25" s="13"/>
      <c r="HT25" s="5"/>
      <c r="HU25" s="14"/>
      <c r="HV25" s="90">
        <f t="shared" si="32"/>
        <v>0</v>
      </c>
      <c r="HX25" s="99"/>
      <c r="HY25" s="23"/>
      <c r="HZ25" s="22"/>
      <c r="IA25" s="99"/>
      <c r="IB25" s="26"/>
      <c r="IC25" s="90">
        <f t="shared" si="33"/>
        <v>855.5</v>
      </c>
      <c r="IE25" s="99"/>
      <c r="IF25" s="62"/>
      <c r="IG25" s="22"/>
      <c r="IH25" s="99"/>
      <c r="II25" s="51"/>
      <c r="IJ25" s="15">
        <f t="shared" si="34"/>
        <v>0</v>
      </c>
      <c r="IL25" s="99"/>
      <c r="IM25" s="98"/>
      <c r="IN25" s="22"/>
      <c r="IO25" s="99"/>
      <c r="IP25" s="51"/>
      <c r="IQ25" s="15">
        <f t="shared" si="35"/>
        <v>0</v>
      </c>
      <c r="IS25" s="99">
        <v>41503</v>
      </c>
      <c r="IT25" s="98" t="s">
        <v>1518</v>
      </c>
      <c r="IU25" s="22">
        <v>5382.5</v>
      </c>
      <c r="IV25" s="99">
        <v>41504</v>
      </c>
      <c r="IW25" s="26">
        <v>5382.5</v>
      </c>
      <c r="IX25" s="15">
        <f t="shared" si="36"/>
        <v>17093.599999999999</v>
      </c>
      <c r="IZ25" s="99"/>
      <c r="JA25" s="98"/>
      <c r="JB25" s="22"/>
      <c r="JC25" s="99"/>
      <c r="JD25" s="51"/>
      <c r="JE25" s="15">
        <f t="shared" si="37"/>
        <v>0</v>
      </c>
      <c r="JG25" s="708"/>
      <c r="JH25" s="793"/>
      <c r="JI25" s="657"/>
      <c r="JJ25" s="708"/>
      <c r="JK25" s="808"/>
      <c r="JL25" s="787">
        <f t="shared" si="38"/>
        <v>-100</v>
      </c>
      <c r="JN25" s="99"/>
      <c r="JO25" s="98"/>
      <c r="JP25" s="22"/>
      <c r="JQ25" s="99"/>
      <c r="JR25" s="51"/>
      <c r="JS25" s="39">
        <f t="shared" si="39"/>
        <v>0</v>
      </c>
      <c r="JU25" s="5"/>
      <c r="JV25" s="32"/>
      <c r="JW25" s="13"/>
      <c r="JX25" s="5"/>
      <c r="JY25" s="14"/>
      <c r="JZ25" s="15">
        <f t="shared" si="40"/>
        <v>0</v>
      </c>
      <c r="KB25" s="99"/>
      <c r="KC25" s="62"/>
      <c r="KD25" s="22"/>
      <c r="KE25" s="99"/>
      <c r="KF25" s="26"/>
      <c r="KG25" s="39">
        <f t="shared" si="41"/>
        <v>0</v>
      </c>
      <c r="KI25" s="99"/>
      <c r="KJ25" s="62"/>
      <c r="KK25" s="22"/>
      <c r="KL25" s="99"/>
      <c r="KM25" s="26"/>
      <c r="KN25" s="39">
        <f t="shared" si="42"/>
        <v>0</v>
      </c>
      <c r="KP25" s="5"/>
      <c r="KQ25" s="32"/>
      <c r="KR25" s="13"/>
      <c r="KS25" s="5"/>
      <c r="KT25" s="14"/>
      <c r="KU25" s="15">
        <f t="shared" si="43"/>
        <v>0</v>
      </c>
      <c r="KW25" s="5"/>
      <c r="KX25" s="32"/>
      <c r="KY25" s="13"/>
      <c r="KZ25" s="5"/>
      <c r="LA25" s="14"/>
      <c r="LB25" s="15">
        <f t="shared" si="44"/>
        <v>0</v>
      </c>
      <c r="LD25" s="5"/>
      <c r="LE25" s="32"/>
      <c r="LF25" s="13"/>
      <c r="LG25" s="5"/>
      <c r="LH25" s="14"/>
      <c r="LI25" s="15">
        <f t="shared" si="45"/>
        <v>1125.5</v>
      </c>
      <c r="LK25" s="314"/>
      <c r="LL25" s="2"/>
      <c r="LM25" s="13"/>
      <c r="LN25" s="5"/>
      <c r="LO25" s="14"/>
      <c r="LP25" s="15">
        <f t="shared" si="46"/>
        <v>0</v>
      </c>
      <c r="LR25" s="315"/>
      <c r="LS25" s="23"/>
      <c r="LT25" s="22"/>
      <c r="LU25" s="99"/>
      <c r="LV25" s="26"/>
      <c r="LW25" s="39">
        <f t="shared" si="47"/>
        <v>0</v>
      </c>
      <c r="LY25" s="526"/>
      <c r="LZ25" s="2"/>
      <c r="MA25" s="13"/>
      <c r="MB25" s="5"/>
      <c r="MC25" s="14"/>
      <c r="MD25" s="15">
        <f t="shared" si="196"/>
        <v>22352.5</v>
      </c>
      <c r="MF25" s="5"/>
      <c r="MG25" s="2"/>
      <c r="MH25" s="13"/>
      <c r="MI25" s="5"/>
      <c r="MJ25" s="14"/>
      <c r="MK25" s="39">
        <f t="shared" si="49"/>
        <v>0</v>
      </c>
      <c r="MM25" s="5"/>
      <c r="MN25" s="2"/>
      <c r="MO25" s="13"/>
      <c r="MP25" s="5"/>
      <c r="MQ25" s="14"/>
      <c r="MR25" s="39">
        <f t="shared" si="50"/>
        <v>0</v>
      </c>
      <c r="MT25" s="5"/>
      <c r="MU25" s="2"/>
      <c r="MV25" s="13"/>
      <c r="MW25" s="5"/>
      <c r="MX25" s="14"/>
      <c r="MY25" s="39">
        <f t="shared" si="51"/>
        <v>0</v>
      </c>
      <c r="NA25" s="2"/>
      <c r="NB25" s="2"/>
      <c r="NC25" s="13"/>
      <c r="ND25" s="14"/>
      <c r="NE25" s="14"/>
      <c r="NF25" s="15">
        <f t="shared" si="52"/>
        <v>0</v>
      </c>
      <c r="NH25" s="2"/>
      <c r="NI25" s="2"/>
      <c r="NJ25" s="13"/>
      <c r="NK25" s="14"/>
      <c r="NL25" s="14"/>
      <c r="NM25" s="15">
        <f t="shared" si="53"/>
        <v>0</v>
      </c>
      <c r="NO25" s="2"/>
      <c r="NP25" s="2"/>
      <c r="NQ25" s="13"/>
      <c r="NR25" s="14"/>
      <c r="NS25" s="14"/>
      <c r="NT25" s="15">
        <f t="shared" si="54"/>
        <v>0</v>
      </c>
      <c r="NV25" s="23"/>
      <c r="NW25" s="23"/>
      <c r="NX25" s="22"/>
      <c r="NY25" s="26"/>
      <c r="NZ25" s="26"/>
      <c r="OA25" s="39">
        <f t="shared" si="55"/>
        <v>0</v>
      </c>
      <c r="OC25" s="5">
        <v>41510</v>
      </c>
      <c r="OD25" s="2" t="s">
        <v>2008</v>
      </c>
      <c r="OE25" s="13">
        <v>3462.5</v>
      </c>
      <c r="OF25" s="572">
        <v>41510</v>
      </c>
      <c r="OG25" s="14">
        <v>3462.5</v>
      </c>
      <c r="OH25" s="15">
        <f t="shared" si="56"/>
        <v>8140</v>
      </c>
      <c r="OJ25" s="708"/>
      <c r="OK25" s="682"/>
      <c r="OL25" s="657"/>
      <c r="OM25" s="846"/>
      <c r="ON25" s="658"/>
      <c r="OO25" s="787">
        <f t="shared" si="57"/>
        <v>0</v>
      </c>
      <c r="OQ25" s="99"/>
      <c r="OR25" s="23"/>
      <c r="OS25" s="22"/>
      <c r="OT25" s="743"/>
      <c r="OU25" s="26"/>
      <c r="OV25" s="39">
        <f t="shared" si="58"/>
        <v>0</v>
      </c>
      <c r="OX25" s="5">
        <v>41501</v>
      </c>
      <c r="OY25" s="2" t="s">
        <v>1950</v>
      </c>
      <c r="OZ25" s="13">
        <v>453</v>
      </c>
      <c r="PA25" s="572">
        <v>41501</v>
      </c>
      <c r="PB25" s="14">
        <v>453</v>
      </c>
      <c r="PC25" s="15">
        <f t="shared" si="59"/>
        <v>1433.5</v>
      </c>
      <c r="PE25" s="2"/>
      <c r="PF25" s="2"/>
      <c r="PG25" s="13"/>
      <c r="PH25" s="5"/>
      <c r="PI25" s="14"/>
      <c r="PJ25" s="15">
        <f t="shared" si="60"/>
        <v>0</v>
      </c>
      <c r="PL25" s="5"/>
      <c r="PM25" s="2"/>
      <c r="PN25" s="13"/>
      <c r="PO25" s="5"/>
      <c r="PP25" s="14"/>
      <c r="PQ25" s="15">
        <f t="shared" si="61"/>
        <v>0</v>
      </c>
      <c r="PS25" s="2"/>
      <c r="PT25" s="2"/>
      <c r="PU25" s="13"/>
      <c r="PV25" s="5"/>
      <c r="PW25" s="14"/>
      <c r="PX25" s="15">
        <f t="shared" si="62"/>
        <v>0</v>
      </c>
      <c r="PZ25" s="2"/>
      <c r="QA25" s="2"/>
      <c r="QB25" s="13"/>
      <c r="QC25" s="5"/>
      <c r="QD25" s="14"/>
      <c r="QE25" s="15">
        <f t="shared" si="63"/>
        <v>1314</v>
      </c>
      <c r="QG25" s="2"/>
      <c r="QH25" s="2"/>
      <c r="QI25" s="13"/>
      <c r="QJ25" s="5"/>
      <c r="QK25" s="14"/>
      <c r="QL25" s="15">
        <f t="shared" si="64"/>
        <v>2721.6</v>
      </c>
      <c r="QN25" s="2"/>
      <c r="QO25" s="101"/>
      <c r="QP25" s="13"/>
      <c r="QQ25" s="5"/>
      <c r="QR25" s="14"/>
      <c r="QS25" s="15">
        <f t="shared" si="65"/>
        <v>1432</v>
      </c>
      <c r="QU25" s="2"/>
      <c r="QV25" s="101"/>
      <c r="QW25" s="13"/>
      <c r="QX25" s="5"/>
      <c r="QY25" s="14"/>
      <c r="QZ25" s="15">
        <f t="shared" si="66"/>
        <v>0</v>
      </c>
      <c r="RB25" s="682"/>
      <c r="RC25" s="809"/>
      <c r="RD25" s="657"/>
      <c r="RE25" s="708"/>
      <c r="RF25" s="658"/>
      <c r="RG25" s="787">
        <f t="shared" si="67"/>
        <v>0</v>
      </c>
      <c r="RI25" s="2"/>
      <c r="RJ25" s="2"/>
      <c r="RK25" s="13"/>
      <c r="RL25" s="5"/>
      <c r="RM25" s="14"/>
      <c r="RN25" s="15">
        <f t="shared" si="68"/>
        <v>0</v>
      </c>
      <c r="RP25" s="2"/>
      <c r="RQ25" s="2"/>
      <c r="RR25" s="13"/>
      <c r="RS25" s="5"/>
      <c r="RT25" s="14"/>
      <c r="RU25" s="15">
        <f t="shared" si="69"/>
        <v>1278</v>
      </c>
      <c r="RW25" s="23"/>
      <c r="RX25" s="23"/>
      <c r="RY25" s="22"/>
      <c r="RZ25" s="99"/>
      <c r="SA25" s="26"/>
      <c r="SB25" s="39">
        <f t="shared" si="70"/>
        <v>0</v>
      </c>
      <c r="SD25" s="23"/>
      <c r="SE25" s="2"/>
      <c r="SF25" s="13"/>
      <c r="SG25" s="5"/>
      <c r="SH25" s="14"/>
      <c r="SI25" s="15">
        <f t="shared" si="71"/>
        <v>0</v>
      </c>
      <c r="SK25" s="23"/>
      <c r="SL25" s="23"/>
      <c r="SM25" s="22"/>
      <c r="SN25" s="99"/>
      <c r="SO25" s="26"/>
      <c r="SP25" s="39">
        <f t="shared" si="72"/>
        <v>0</v>
      </c>
      <c r="SR25" s="2"/>
      <c r="SS25" s="2"/>
      <c r="ST25" s="13"/>
      <c r="SU25" s="5"/>
      <c r="SV25" s="14"/>
      <c r="SW25" s="15">
        <f t="shared" si="73"/>
        <v>0</v>
      </c>
      <c r="SY25" s="314">
        <v>41508</v>
      </c>
      <c r="SZ25" s="2" t="s">
        <v>1965</v>
      </c>
      <c r="TA25" s="13">
        <v>389.5</v>
      </c>
      <c r="TB25" s="314">
        <v>41508</v>
      </c>
      <c r="TC25" s="14">
        <v>389.5</v>
      </c>
      <c r="TD25" s="15">
        <f t="shared" si="74"/>
        <v>112.5</v>
      </c>
      <c r="TF25" s="315"/>
      <c r="TG25" s="23"/>
      <c r="TH25" s="22"/>
      <c r="TI25" s="315"/>
      <c r="TJ25" s="26"/>
      <c r="TK25" s="39">
        <f t="shared" si="75"/>
        <v>11657</v>
      </c>
      <c r="TM25" s="826"/>
      <c r="TN25" s="682"/>
      <c r="TO25" s="657"/>
      <c r="TP25" s="826"/>
      <c r="TQ25" s="658"/>
      <c r="TR25" s="787">
        <f t="shared" si="76"/>
        <v>0</v>
      </c>
      <c r="TT25" s="315"/>
      <c r="TU25" s="23"/>
      <c r="TV25" s="22"/>
      <c r="TW25" s="315"/>
      <c r="TX25" s="26"/>
      <c r="TY25" s="39">
        <f t="shared" si="77"/>
        <v>0</v>
      </c>
      <c r="UA25" s="315"/>
      <c r="UB25" s="23"/>
      <c r="UC25" s="22"/>
      <c r="UD25" s="315"/>
      <c r="UE25" s="26"/>
      <c r="UF25" s="39">
        <f t="shared" si="78"/>
        <v>0</v>
      </c>
      <c r="UH25" s="437"/>
      <c r="UI25" s="37"/>
      <c r="UJ25" s="14"/>
      <c r="UK25" s="5"/>
      <c r="UL25" s="14"/>
      <c r="UM25" s="15">
        <f t="shared" si="79"/>
        <v>0</v>
      </c>
      <c r="UO25" s="5"/>
      <c r="UP25" s="37"/>
      <c r="UQ25" s="14"/>
      <c r="UR25" s="5"/>
      <c r="US25" s="14"/>
      <c r="UT25" s="15">
        <f t="shared" si="80"/>
        <v>1712</v>
      </c>
      <c r="UV25" s="5"/>
      <c r="UW25" s="319"/>
      <c r="UX25" s="13"/>
      <c r="UY25" s="5"/>
      <c r="UZ25" s="14"/>
      <c r="VA25" s="15">
        <f t="shared" si="81"/>
        <v>8879</v>
      </c>
      <c r="VC25" s="5"/>
      <c r="VD25" s="319"/>
      <c r="VE25" s="13"/>
      <c r="VF25" s="5"/>
      <c r="VG25" s="14"/>
      <c r="VH25" s="15">
        <f t="shared" si="82"/>
        <v>0</v>
      </c>
      <c r="VJ25" s="99"/>
      <c r="VK25" s="225"/>
      <c r="VL25" s="22"/>
      <c r="VM25" s="99"/>
      <c r="VN25" s="26"/>
      <c r="VO25" s="39">
        <f t="shared" si="83"/>
        <v>0</v>
      </c>
      <c r="VQ25" s="708"/>
      <c r="VR25" s="789"/>
      <c r="VS25" s="657"/>
      <c r="VT25" s="708"/>
      <c r="VU25" s="658"/>
      <c r="VV25" s="787">
        <f t="shared" si="84"/>
        <v>0</v>
      </c>
      <c r="VX25" s="99"/>
      <c r="VY25" s="68"/>
      <c r="VZ25" s="26"/>
      <c r="WA25" s="99"/>
      <c r="WB25" s="26"/>
      <c r="WC25" s="15">
        <f t="shared" si="85"/>
        <v>0</v>
      </c>
      <c r="WE25" s="99"/>
      <c r="WF25" s="68"/>
      <c r="WG25" s="26"/>
      <c r="WH25" s="99"/>
      <c r="WI25" s="26"/>
      <c r="WJ25" s="39">
        <f t="shared" si="86"/>
        <v>3633</v>
      </c>
      <c r="WL25" s="99"/>
      <c r="WM25" s="68"/>
      <c r="WN25" s="26"/>
      <c r="WO25" s="99"/>
      <c r="WP25" s="26"/>
      <c r="WQ25" s="15">
        <f t="shared" si="87"/>
        <v>0</v>
      </c>
      <c r="WS25" s="5"/>
      <c r="WT25" s="101"/>
      <c r="WU25" s="13"/>
      <c r="WV25" s="5"/>
      <c r="WW25" s="14"/>
      <c r="WX25" s="15">
        <f t="shared" si="88"/>
        <v>2227</v>
      </c>
      <c r="WY25" s="34"/>
      <c r="XA25" s="31"/>
      <c r="XB25" s="192"/>
      <c r="XC25" s="628"/>
      <c r="XD25" s="26"/>
      <c r="XE25" s="39">
        <f t="shared" si="89"/>
        <v>22956.84</v>
      </c>
      <c r="XG25" s="2"/>
      <c r="XH25" s="2"/>
      <c r="XI25" s="13"/>
      <c r="XJ25" s="5"/>
      <c r="XK25" s="14"/>
      <c r="XL25" s="15">
        <f t="shared" si="90"/>
        <v>3092.5</v>
      </c>
      <c r="XN25" s="439"/>
      <c r="XO25" s="101"/>
      <c r="XP25" s="13"/>
      <c r="XQ25" s="5"/>
      <c r="XR25" s="14"/>
      <c r="XS25" s="15">
        <f t="shared" si="91"/>
        <v>0</v>
      </c>
      <c r="XU25" s="437"/>
      <c r="XV25" s="216"/>
      <c r="XW25" s="22"/>
      <c r="XX25" s="99"/>
      <c r="XY25" s="26"/>
      <c r="XZ25" s="39">
        <f t="shared" si="92"/>
        <v>0</v>
      </c>
      <c r="YB25" s="314"/>
      <c r="YC25" s="2"/>
      <c r="YD25" s="13"/>
      <c r="YE25" s="5"/>
      <c r="YF25" s="14"/>
      <c r="YG25" s="15">
        <f t="shared" si="93"/>
        <v>3973</v>
      </c>
      <c r="YI25" s="826"/>
      <c r="YJ25" s="682"/>
      <c r="YK25" s="657"/>
      <c r="YL25" s="708"/>
      <c r="YM25" s="658"/>
      <c r="YN25" s="787">
        <f t="shared" si="197"/>
        <v>1928</v>
      </c>
      <c r="YP25" s="2"/>
      <c r="YQ25" s="2"/>
      <c r="YR25" s="13"/>
      <c r="YS25" s="5"/>
      <c r="YT25" s="14"/>
      <c r="YU25" s="15">
        <f t="shared" si="95"/>
        <v>0</v>
      </c>
      <c r="YW25" s="2"/>
      <c r="YX25" s="2"/>
      <c r="YY25" s="13"/>
      <c r="YZ25" s="5"/>
      <c r="ZA25" s="14"/>
      <c r="ZB25" s="15">
        <f t="shared" si="96"/>
        <v>0</v>
      </c>
      <c r="ZD25" s="2"/>
      <c r="ZE25" s="2"/>
      <c r="ZF25" s="13"/>
      <c r="ZG25" s="5"/>
      <c r="ZH25" s="14"/>
      <c r="ZI25" s="15">
        <f t="shared" si="97"/>
        <v>767</v>
      </c>
      <c r="ZK25" s="2"/>
      <c r="ZL25" s="2"/>
      <c r="ZM25" s="13"/>
      <c r="ZN25" s="5"/>
      <c r="ZO25" s="14"/>
      <c r="ZP25" s="15">
        <f t="shared" si="98"/>
        <v>0</v>
      </c>
      <c r="ZR25" s="23"/>
      <c r="ZS25" s="23"/>
      <c r="ZT25" s="22"/>
      <c r="ZU25" s="99"/>
      <c r="ZV25" s="26"/>
      <c r="ZW25" s="39">
        <f t="shared" si="99"/>
        <v>0</v>
      </c>
      <c r="ZY25" s="682"/>
      <c r="ZZ25" s="682"/>
      <c r="AAA25" s="657"/>
      <c r="AAB25" s="708"/>
      <c r="AAC25" s="658"/>
      <c r="AAD25" s="787">
        <f t="shared" si="100"/>
        <v>0</v>
      </c>
      <c r="AAF25" s="2"/>
      <c r="AAG25" s="2"/>
      <c r="AAH25" s="13"/>
      <c r="AAI25" s="5"/>
      <c r="AAJ25" s="14"/>
      <c r="AAK25" s="15">
        <f t="shared" si="101"/>
        <v>0</v>
      </c>
      <c r="AAM25" s="5">
        <v>41502</v>
      </c>
      <c r="AAN25" s="2" t="s">
        <v>1460</v>
      </c>
      <c r="AAO25" s="13">
        <v>1850.5</v>
      </c>
      <c r="AAP25" s="5">
        <v>41502</v>
      </c>
      <c r="AAQ25" s="14">
        <v>1850.5</v>
      </c>
      <c r="AAR25" s="15">
        <f t="shared" si="102"/>
        <v>0</v>
      </c>
      <c r="AAT25" s="314"/>
      <c r="AAY25" s="39">
        <f t="shared" si="103"/>
        <v>0</v>
      </c>
      <c r="ABA25" s="315"/>
      <c r="ABF25" s="39">
        <f t="shared" si="104"/>
        <v>0</v>
      </c>
      <c r="ABH25" s="5"/>
      <c r="ABI25" s="2"/>
      <c r="ABJ25" s="13"/>
      <c r="ABK25" s="5"/>
      <c r="ABL25" s="14"/>
      <c r="ABM25" s="15">
        <f t="shared" si="105"/>
        <v>30</v>
      </c>
      <c r="ABO25" s="5"/>
      <c r="ABP25" s="2"/>
      <c r="ABQ25" s="13"/>
      <c r="ABR25" s="5"/>
      <c r="ABS25" s="14"/>
      <c r="ABT25" s="15">
        <f t="shared" si="106"/>
        <v>0</v>
      </c>
      <c r="ABV25" s="2"/>
      <c r="ABW25" s="2"/>
      <c r="ABX25" s="13"/>
      <c r="ABY25" s="5"/>
      <c r="ABZ25" s="14"/>
      <c r="ACA25" s="15">
        <f t="shared" si="107"/>
        <v>29514</v>
      </c>
      <c r="ACC25" s="2"/>
      <c r="ACD25" s="2"/>
      <c r="ACE25" s="13"/>
      <c r="ACF25" s="5"/>
      <c r="ACG25" s="14"/>
      <c r="ACH25" s="15">
        <f t="shared" si="108"/>
        <v>0</v>
      </c>
      <c r="ACJ25" s="99"/>
      <c r="ACK25" s="68"/>
      <c r="ACL25" s="26"/>
      <c r="ACM25" s="99"/>
      <c r="ACN25" s="26"/>
      <c r="ACO25" s="15">
        <f t="shared" si="109"/>
        <v>160</v>
      </c>
      <c r="ACQ25" s="99"/>
      <c r="ACR25" s="68"/>
      <c r="ACS25" s="26"/>
      <c r="ACT25" s="99"/>
      <c r="ACU25" s="26"/>
      <c r="ACV25" s="15">
        <f t="shared" si="110"/>
        <v>0</v>
      </c>
      <c r="ADA25" s="5"/>
      <c r="ADB25" s="14"/>
      <c r="ADC25" s="15">
        <f t="shared" si="111"/>
        <v>0</v>
      </c>
      <c r="ADH25" s="5"/>
      <c r="ADI25" s="14"/>
      <c r="ADJ25" s="15">
        <f t="shared" si="112"/>
        <v>0</v>
      </c>
      <c r="ADL25" s="438"/>
      <c r="ADM25" s="23"/>
      <c r="ADN25" s="22"/>
      <c r="ADO25" s="99"/>
      <c r="ADP25" s="26"/>
      <c r="ADQ25" s="15">
        <f t="shared" si="113"/>
        <v>7013</v>
      </c>
      <c r="ADS25" s="99"/>
      <c r="ADT25" s="68"/>
      <c r="ADU25" s="26"/>
      <c r="ADV25" s="99"/>
      <c r="ADW25" s="26"/>
      <c r="ADX25" s="15">
        <f t="shared" si="114"/>
        <v>0</v>
      </c>
      <c r="ADZ25" s="99"/>
      <c r="AEA25" s="68"/>
      <c r="AEB25" s="26"/>
      <c r="AEC25" s="99"/>
      <c r="AED25" s="26"/>
      <c r="AEE25" s="15">
        <f t="shared" si="115"/>
        <v>0</v>
      </c>
      <c r="AEG25" s="315">
        <v>41512</v>
      </c>
      <c r="AEH25" s="68" t="s">
        <v>2044</v>
      </c>
      <c r="AEI25" s="26">
        <v>4542</v>
      </c>
      <c r="AEJ25" s="315">
        <v>41515</v>
      </c>
      <c r="AEK25" s="26">
        <v>4542</v>
      </c>
      <c r="AEL25" s="15">
        <f t="shared" si="116"/>
        <v>102</v>
      </c>
      <c r="AEN25" s="315"/>
      <c r="AEO25" s="68"/>
      <c r="AEP25" s="26"/>
      <c r="AEQ25" s="315"/>
      <c r="AER25" s="26"/>
      <c r="AES25" s="39">
        <f t="shared" si="117"/>
        <v>0</v>
      </c>
      <c r="AEU25" s="99"/>
      <c r="AEV25" s="68"/>
      <c r="AEW25" s="26"/>
      <c r="AEX25" s="99"/>
      <c r="AEY25" s="26"/>
      <c r="AEZ25" s="15">
        <f t="shared" si="118"/>
        <v>0</v>
      </c>
      <c r="AFB25" s="301"/>
      <c r="AFC25" s="23"/>
      <c r="AFD25" s="22"/>
      <c r="AFE25" s="99"/>
      <c r="AFF25" s="26"/>
      <c r="AFG25" s="39">
        <f t="shared" si="119"/>
        <v>0</v>
      </c>
      <c r="AFI25" s="301"/>
      <c r="AFK25" s="22"/>
      <c r="AFL25" s="99"/>
      <c r="AFM25" s="26"/>
      <c r="AFN25" s="39">
        <f t="shared" si="120"/>
        <v>0</v>
      </c>
      <c r="AFP25" s="2"/>
      <c r="AFQ25" s="2"/>
      <c r="AFR25" s="13"/>
      <c r="AFS25" s="5"/>
      <c r="AFT25" s="14"/>
      <c r="AFU25" s="15">
        <f t="shared" si="121"/>
        <v>0</v>
      </c>
      <c r="AFW25" s="2"/>
      <c r="AFX25" s="2"/>
      <c r="AFY25" s="13"/>
      <c r="AFZ25" s="5"/>
      <c r="AGA25" s="14"/>
      <c r="AGB25" s="15">
        <f t="shared" si="122"/>
        <v>0</v>
      </c>
      <c r="AGD25" s="2"/>
      <c r="AGE25" s="2"/>
      <c r="AGF25" s="13"/>
      <c r="AGG25" s="5"/>
      <c r="AGH25" s="14"/>
      <c r="AGI25" s="15">
        <f t="shared" si="123"/>
        <v>0</v>
      </c>
      <c r="AGK25" s="23"/>
      <c r="AGL25" s="23"/>
      <c r="AGM25" s="22"/>
      <c r="AGN25" s="99"/>
      <c r="AGO25" s="26"/>
      <c r="AGP25" s="39">
        <f t="shared" si="124"/>
        <v>0</v>
      </c>
      <c r="AGU25" s="5"/>
      <c r="AGV25" s="14"/>
      <c r="AGW25" s="15">
        <f t="shared" si="205"/>
        <v>0</v>
      </c>
      <c r="AGY25" s="5"/>
      <c r="AGZ25" s="2"/>
      <c r="AHA25" s="13"/>
      <c r="AHB25" s="5"/>
      <c r="AHC25" s="14"/>
      <c r="AHD25" s="15">
        <f t="shared" si="126"/>
        <v>0</v>
      </c>
      <c r="AHF25" s="2"/>
      <c r="AHG25" s="2"/>
      <c r="AHH25" s="13"/>
      <c r="AHI25" s="5"/>
      <c r="AHJ25" s="14"/>
      <c r="AHK25" s="15">
        <f t="shared" si="198"/>
        <v>0</v>
      </c>
      <c r="AHM25" s="682"/>
      <c r="AHN25" s="682"/>
      <c r="AHO25" s="657"/>
      <c r="AHP25" s="708"/>
      <c r="AHQ25" s="658"/>
      <c r="AHR25" s="787">
        <f t="shared" si="199"/>
        <v>0</v>
      </c>
      <c r="AHT25" s="5">
        <v>41495</v>
      </c>
      <c r="AHU25" s="101" t="s">
        <v>1827</v>
      </c>
      <c r="AHV25" s="13">
        <v>514</v>
      </c>
      <c r="AHW25" s="5">
        <v>41496</v>
      </c>
      <c r="AHX25" s="14">
        <v>514</v>
      </c>
      <c r="AHY25" s="15">
        <f t="shared" si="129"/>
        <v>281</v>
      </c>
      <c r="AIA25" s="682"/>
      <c r="AIB25" s="682"/>
      <c r="AIC25" s="657"/>
      <c r="AID25" s="708"/>
      <c r="AIE25" s="658"/>
      <c r="AIF25" s="787">
        <f t="shared" si="130"/>
        <v>0</v>
      </c>
      <c r="AIH25" s="23"/>
      <c r="AII25" s="23"/>
      <c r="AIJ25" s="22"/>
      <c r="AIK25" s="99"/>
      <c r="AIL25" s="26"/>
      <c r="AIM25" s="39">
        <f t="shared" si="131"/>
        <v>6</v>
      </c>
      <c r="AIO25" s="23"/>
      <c r="AIP25" s="23"/>
      <c r="AIQ25" s="22"/>
      <c r="AIR25" s="99"/>
      <c r="AIS25" s="26"/>
      <c r="AIT25" s="39">
        <f t="shared" si="132"/>
        <v>0</v>
      </c>
      <c r="AIV25" s="5"/>
      <c r="AIW25" s="2"/>
      <c r="AIX25" s="13"/>
      <c r="AIY25" s="5"/>
      <c r="AIZ25" s="14"/>
      <c r="AJA25" s="15">
        <f t="shared" si="133"/>
        <v>0</v>
      </c>
      <c r="AJC25" s="439">
        <v>41499</v>
      </c>
      <c r="AJD25" s="2" t="s">
        <v>1896</v>
      </c>
      <c r="AJE25" s="13">
        <v>3562</v>
      </c>
      <c r="AJF25" s="439">
        <v>41499</v>
      </c>
      <c r="AJG25" s="14">
        <v>3562</v>
      </c>
      <c r="AJH25" s="15">
        <f t="shared" si="134"/>
        <v>5626</v>
      </c>
      <c r="AJJ25" s="439"/>
      <c r="AJL25" s="13"/>
      <c r="AJM25" s="314"/>
      <c r="AJN25" s="14"/>
      <c r="AJO25" s="15">
        <f t="shared" si="135"/>
        <v>0</v>
      </c>
      <c r="AJQ25" s="314"/>
      <c r="AJR25" s="2"/>
      <c r="AJS25" s="13"/>
      <c r="AJT25" s="439"/>
      <c r="AJU25" s="14"/>
      <c r="AJV25" s="15">
        <f t="shared" si="136"/>
        <v>0</v>
      </c>
      <c r="AJX25" s="2"/>
      <c r="AJY25" s="2"/>
      <c r="AJZ25" s="13"/>
      <c r="AKA25" s="5"/>
      <c r="AKB25" s="14"/>
      <c r="AKC25" s="15">
        <f t="shared" si="137"/>
        <v>0</v>
      </c>
      <c r="AKE25" s="23"/>
      <c r="AKF25" s="23"/>
      <c r="AKG25" s="22"/>
      <c r="AKH25" s="99"/>
      <c r="AKI25" s="26"/>
      <c r="AKJ25" s="39">
        <f t="shared" si="138"/>
        <v>-4260</v>
      </c>
      <c r="AKL25" s="2"/>
      <c r="AKM25" s="2"/>
      <c r="AKN25" s="13"/>
      <c r="AKO25" s="5"/>
      <c r="AKP25" s="14"/>
      <c r="AKQ25" s="15">
        <f t="shared" si="139"/>
        <v>2835.28</v>
      </c>
      <c r="AKS25" s="99"/>
      <c r="AKT25" s="23"/>
      <c r="AKU25" s="22"/>
      <c r="AKV25" s="99"/>
      <c r="AKW25" s="26"/>
      <c r="AKX25" s="39">
        <f t="shared" si="140"/>
        <v>4784</v>
      </c>
      <c r="AKZ25" s="2"/>
      <c r="ALA25" s="2"/>
      <c r="ALB25" s="13"/>
      <c r="ALC25" s="5"/>
      <c r="ALD25" s="14"/>
      <c r="ALE25" s="15">
        <f t="shared" si="141"/>
        <v>0</v>
      </c>
      <c r="ALG25" s="2"/>
      <c r="ALH25" s="2"/>
      <c r="ALI25" s="13"/>
      <c r="ALJ25" s="5"/>
      <c r="ALK25" s="14"/>
      <c r="ALL25" s="15">
        <f t="shared" si="142"/>
        <v>0</v>
      </c>
      <c r="ALN25" s="2"/>
      <c r="ALO25" s="2"/>
      <c r="ALP25" s="13"/>
      <c r="ALQ25" s="5"/>
      <c r="ALR25" s="14"/>
      <c r="ALS25" s="15">
        <f t="shared" si="143"/>
        <v>0</v>
      </c>
      <c r="ALU25" s="314">
        <v>41510</v>
      </c>
      <c r="ALV25" s="31" t="s">
        <v>2030</v>
      </c>
      <c r="ALW25" s="297">
        <v>2143.6</v>
      </c>
      <c r="ALX25" s="339">
        <v>41516</v>
      </c>
      <c r="ALY25" s="26">
        <v>2143.6</v>
      </c>
      <c r="ALZ25" s="15">
        <f t="shared" si="144"/>
        <v>0</v>
      </c>
      <c r="AMB25" s="99">
        <v>41486</v>
      </c>
      <c r="AMC25" s="23" t="s">
        <v>830</v>
      </c>
      <c r="AMD25" s="22">
        <v>1380</v>
      </c>
      <c r="AME25" s="896">
        <v>41500</v>
      </c>
      <c r="AMF25" s="898">
        <v>2760</v>
      </c>
      <c r="AMG25" s="15">
        <f t="shared" si="145"/>
        <v>-4140</v>
      </c>
      <c r="AMI25" s="5"/>
      <c r="AMJ25" s="2"/>
      <c r="AMK25" s="13"/>
      <c r="AML25" s="14"/>
      <c r="AMM25" s="14"/>
      <c r="AMN25" s="15">
        <f t="shared" si="146"/>
        <v>46308.6</v>
      </c>
      <c r="AMP25" s="99"/>
      <c r="AMQ25" s="23"/>
      <c r="AMR25" s="22"/>
      <c r="AMS25" s="26"/>
      <c r="AMT25" s="26"/>
      <c r="AMU25" s="39">
        <f t="shared" si="147"/>
        <v>0</v>
      </c>
      <c r="AMW25" s="2"/>
      <c r="AMX25" s="2"/>
      <c r="AMY25" s="13"/>
      <c r="AMZ25" s="5"/>
      <c r="ANA25" s="14"/>
      <c r="ANB25" s="15">
        <f t="shared" si="148"/>
        <v>0</v>
      </c>
      <c r="AND25" s="2"/>
      <c r="ANE25" s="2"/>
      <c r="ANF25" s="13"/>
      <c r="ANG25" s="5"/>
      <c r="ANH25" s="14"/>
      <c r="ANI25" s="15">
        <f t="shared" si="149"/>
        <v>0</v>
      </c>
      <c r="ANK25" s="2"/>
      <c r="ANL25" s="2"/>
      <c r="ANM25" s="13"/>
      <c r="ANN25" s="5"/>
      <c r="ANO25" s="14"/>
      <c r="ANP25" s="15">
        <f t="shared" si="150"/>
        <v>38.25</v>
      </c>
      <c r="ANR25" s="2"/>
      <c r="ANS25" s="2"/>
      <c r="ANT25" s="13"/>
      <c r="ANU25" s="5"/>
      <c r="ANV25" s="14"/>
      <c r="ANW25" s="15">
        <f t="shared" si="151"/>
        <v>0</v>
      </c>
      <c r="ANY25" s="2"/>
      <c r="ANZ25" s="2"/>
      <c r="AOA25" s="13"/>
      <c r="AOB25" s="5"/>
      <c r="AOC25" s="14"/>
      <c r="AOD25" s="15">
        <f t="shared" si="152"/>
        <v>0</v>
      </c>
      <c r="AOF25" s="2"/>
      <c r="AOG25" s="2"/>
      <c r="AOH25" s="13"/>
      <c r="AOI25" s="5"/>
      <c r="AOJ25" s="14"/>
      <c r="AOK25" s="15">
        <f t="shared" si="153"/>
        <v>0</v>
      </c>
      <c r="AOM25" s="23"/>
      <c r="AON25" s="23"/>
      <c r="AOO25" s="22"/>
      <c r="AOP25" s="99"/>
      <c r="AOQ25" s="26"/>
      <c r="AOR25" s="39">
        <f t="shared" si="154"/>
        <v>0</v>
      </c>
      <c r="AOT25" s="2"/>
      <c r="AOU25" s="2"/>
      <c r="AOV25" s="13"/>
      <c r="AOW25" s="5"/>
      <c r="AOX25" s="14"/>
      <c r="AOY25" s="15">
        <f t="shared" si="155"/>
        <v>0</v>
      </c>
      <c r="APA25" s="23"/>
      <c r="APB25" s="23"/>
      <c r="APC25" s="22"/>
      <c r="APD25" s="99"/>
      <c r="APE25" s="26"/>
      <c r="APF25" s="39">
        <f t="shared" si="156"/>
        <v>0</v>
      </c>
      <c r="APH25" s="2"/>
      <c r="API25" s="2"/>
      <c r="APJ25" s="13"/>
      <c r="APK25" s="5"/>
      <c r="APL25" s="14"/>
      <c r="APM25" s="15">
        <f t="shared" si="157"/>
        <v>10984.74</v>
      </c>
      <c r="APO25" s="99"/>
      <c r="APP25" s="23"/>
      <c r="APQ25" s="22"/>
      <c r="APR25" s="99"/>
      <c r="APS25" s="92"/>
      <c r="APT25" s="15">
        <f t="shared" si="158"/>
        <v>7092.9800000000005</v>
      </c>
      <c r="APV25" s="5"/>
      <c r="APW25" s="2"/>
      <c r="APX25" s="13"/>
      <c r="APY25" s="30"/>
      <c r="APZ25" s="72"/>
      <c r="AQA25" s="15">
        <f t="shared" si="159"/>
        <v>7092.9800000000005</v>
      </c>
      <c r="AQC25" s="437"/>
      <c r="AQD25" s="23"/>
      <c r="AQE25" s="22"/>
      <c r="AQF25" s="99"/>
      <c r="AQG25" s="26"/>
      <c r="AQH25" s="15">
        <f t="shared" si="160"/>
        <v>0</v>
      </c>
      <c r="AQJ25" s="710"/>
      <c r="AQK25" s="682"/>
      <c r="AQL25" s="657"/>
      <c r="AQM25" s="708"/>
      <c r="AQN25" s="658"/>
      <c r="AQO25" s="787">
        <f t="shared" si="161"/>
        <v>2249</v>
      </c>
      <c r="AQQ25" s="437"/>
      <c r="AQR25" s="23"/>
      <c r="AQS25" s="22"/>
      <c r="AQT25" s="99"/>
      <c r="AQU25" s="26"/>
      <c r="AQV25" s="39">
        <f t="shared" si="162"/>
        <v>0</v>
      </c>
      <c r="AQX25" s="5"/>
      <c r="AQY25" s="2"/>
      <c r="AQZ25" s="78"/>
      <c r="ARA25" s="64"/>
      <c r="ARB25" s="73"/>
      <c r="ARC25" s="15">
        <f t="shared" si="163"/>
        <v>12300.5</v>
      </c>
      <c r="ARE25" s="2"/>
      <c r="ARF25" s="2"/>
      <c r="ARG25" s="13"/>
      <c r="ARH25" s="5"/>
      <c r="ARI25" s="14"/>
      <c r="ARJ25" s="15">
        <f t="shared" si="164"/>
        <v>108</v>
      </c>
      <c r="ARL25" s="5"/>
      <c r="ARM25" s="107"/>
      <c r="ARN25" s="13"/>
      <c r="ARO25" s="5"/>
      <c r="ARP25" s="14"/>
      <c r="ARQ25" s="15">
        <f t="shared" si="165"/>
        <v>0</v>
      </c>
      <c r="ARS25" s="99"/>
      <c r="ART25" s="98"/>
      <c r="ARU25" s="22"/>
      <c r="ARV25" s="99"/>
      <c r="ARW25" s="26"/>
      <c r="ARX25" s="39">
        <f t="shared" si="166"/>
        <v>2722.5</v>
      </c>
      <c r="ARZ25" s="99"/>
      <c r="ASA25" s="98"/>
      <c r="ASB25" s="22"/>
      <c r="ASC25" s="99"/>
      <c r="ASD25" s="26"/>
      <c r="ASE25" s="39">
        <f t="shared" si="167"/>
        <v>0</v>
      </c>
      <c r="ASG25" s="2"/>
      <c r="ASH25" s="2"/>
      <c r="ASI25" s="13"/>
      <c r="ASJ25" s="5"/>
      <c r="ASK25" s="14"/>
      <c r="ASL25" s="15">
        <f t="shared" si="168"/>
        <v>-1000</v>
      </c>
      <c r="ASN25" s="2"/>
      <c r="ASO25" s="2"/>
      <c r="ASP25" s="13"/>
      <c r="ASQ25" s="5"/>
      <c r="ASR25" s="14"/>
      <c r="ASS25" s="15">
        <f t="shared" si="169"/>
        <v>6938</v>
      </c>
      <c r="ASU25" s="5"/>
      <c r="ASV25" s="2"/>
      <c r="ASW25" s="13"/>
      <c r="ASX25" s="314"/>
      <c r="ASY25" s="14"/>
      <c r="ASZ25" s="15">
        <f t="shared" si="170"/>
        <v>0</v>
      </c>
      <c r="ATB25" s="731"/>
      <c r="ATC25" s="2"/>
      <c r="ATD25" s="13"/>
      <c r="ATE25" s="314"/>
      <c r="ATF25" s="14"/>
      <c r="ATG25" s="15">
        <f t="shared" si="171"/>
        <v>0</v>
      </c>
      <c r="ATI25" s="5"/>
      <c r="ATJ25" s="2"/>
      <c r="ATK25" s="13"/>
      <c r="ATL25" s="5"/>
      <c r="ATM25" s="14"/>
      <c r="ATN25" s="15">
        <f t="shared" si="172"/>
        <v>0</v>
      </c>
      <c r="ATP25" s="5"/>
      <c r="ATQ25" s="2"/>
      <c r="ATR25" s="13"/>
      <c r="ATS25" s="5"/>
      <c r="ATT25" s="14"/>
      <c r="ATU25" s="15">
        <f t="shared" si="173"/>
        <v>0</v>
      </c>
      <c r="ATW25" s="315">
        <v>41502</v>
      </c>
      <c r="ATX25" s="2" t="s">
        <v>1469</v>
      </c>
      <c r="ATY25" s="13">
        <v>590</v>
      </c>
      <c r="ATZ25" s="241">
        <v>41502</v>
      </c>
      <c r="AUA25" s="242">
        <v>590</v>
      </c>
      <c r="AUB25" s="15">
        <f t="shared" si="174"/>
        <v>1179.5</v>
      </c>
      <c r="AUD25" s="5"/>
      <c r="AUE25" s="107"/>
      <c r="AUF25" s="13"/>
      <c r="AUG25" s="5"/>
      <c r="AUH25" s="14"/>
      <c r="AUI25" s="15">
        <f t="shared" si="175"/>
        <v>0</v>
      </c>
      <c r="AUK25" s="708"/>
      <c r="AUL25" s="793"/>
      <c r="AUM25" s="657"/>
      <c r="AUN25" s="708"/>
      <c r="AUO25" s="658"/>
      <c r="AUP25" s="787">
        <f t="shared" si="176"/>
        <v>0</v>
      </c>
      <c r="AUR25" s="2"/>
      <c r="AUS25" s="2"/>
      <c r="AUT25" s="297"/>
      <c r="AUU25" s="5"/>
      <c r="AUV25" s="14"/>
      <c r="AUW25" s="15">
        <f t="shared" si="177"/>
        <v>-100</v>
      </c>
      <c r="AUY25" s="5"/>
      <c r="AUZ25" s="2"/>
      <c r="AVA25" s="297"/>
      <c r="AVB25" s="5"/>
      <c r="AVC25" s="14"/>
      <c r="AVD25" s="15">
        <f t="shared" si="178"/>
        <v>1184.5</v>
      </c>
      <c r="AVF25" s="23"/>
      <c r="AVG25" s="23"/>
      <c r="AVH25" s="296"/>
      <c r="AVI25" s="99"/>
      <c r="AVJ25" s="26"/>
      <c r="AVK25" s="39">
        <f t="shared" si="179"/>
        <v>0</v>
      </c>
      <c r="AVM25" s="23"/>
      <c r="AVN25" s="2"/>
      <c r="AVO25" s="297"/>
      <c r="AVP25" s="5"/>
      <c r="AVQ25" s="14"/>
      <c r="AVR25" s="15">
        <f t="shared" si="180"/>
        <v>0</v>
      </c>
      <c r="AVT25" s="23"/>
      <c r="AVU25" s="23"/>
      <c r="AVV25" s="296"/>
      <c r="AVW25" s="99"/>
      <c r="AVX25" s="26"/>
      <c r="AVY25" s="39">
        <f t="shared" si="181"/>
        <v>0</v>
      </c>
      <c r="AWA25" s="2"/>
      <c r="AWB25" s="2"/>
      <c r="AWC25" s="297"/>
      <c r="AWD25" s="5"/>
      <c r="AWE25" s="14"/>
      <c r="AWF25" s="15">
        <f t="shared" si="182"/>
        <v>0</v>
      </c>
      <c r="AWH25" s="2"/>
      <c r="AWI25" s="2"/>
      <c r="AWJ25" s="13"/>
      <c r="AWK25" s="5"/>
      <c r="AWL25" s="14"/>
      <c r="AWM25" s="15">
        <f t="shared" si="183"/>
        <v>0</v>
      </c>
      <c r="AWO25" s="2"/>
      <c r="AWP25" s="2"/>
      <c r="AWQ25" s="13"/>
      <c r="AWR25" s="5"/>
      <c r="AWS25" s="14"/>
      <c r="AWT25" s="15">
        <f t="shared" si="184"/>
        <v>7051.5</v>
      </c>
      <c r="AWV25" s="682"/>
      <c r="AWW25" s="682"/>
      <c r="AWX25" s="842"/>
      <c r="AWY25" s="708"/>
      <c r="AWZ25" s="658"/>
      <c r="AXA25" s="787">
        <f t="shared" si="185"/>
        <v>0</v>
      </c>
      <c r="AXC25" s="2"/>
      <c r="AXD25" s="2"/>
      <c r="AXE25" s="297"/>
      <c r="AXF25" s="5"/>
      <c r="AXG25" s="14"/>
      <c r="AXH25" s="15">
        <f t="shared" si="186"/>
        <v>0</v>
      </c>
    </row>
    <row r="26" spans="1:1308" x14ac:dyDescent="0.25">
      <c r="A26" s="2"/>
      <c r="B26" s="2"/>
      <c r="C26" s="13"/>
      <c r="D26" s="5"/>
      <c r="E26" s="14"/>
      <c r="F26" s="15">
        <f t="shared" si="0"/>
        <v>6630</v>
      </c>
      <c r="H26" s="23"/>
      <c r="I26" s="23"/>
      <c r="J26" s="22"/>
      <c r="K26" s="99"/>
      <c r="L26" s="26"/>
      <c r="M26" s="39">
        <f t="shared" si="1"/>
        <v>2048</v>
      </c>
      <c r="O26" s="23"/>
      <c r="P26" s="23"/>
      <c r="Q26" s="22"/>
      <c r="R26" s="99"/>
      <c r="S26" s="26"/>
      <c r="T26" s="39">
        <f t="shared" si="2"/>
        <v>0</v>
      </c>
      <c r="V26" s="23"/>
      <c r="W26" s="23"/>
      <c r="X26" s="22"/>
      <c r="Y26" s="99"/>
      <c r="Z26" s="26"/>
      <c r="AA26" s="39">
        <f t="shared" si="3"/>
        <v>0</v>
      </c>
      <c r="AC26" s="23"/>
      <c r="AD26" s="23"/>
      <c r="AE26" s="22"/>
      <c r="AF26" s="99"/>
      <c r="AG26" s="26"/>
      <c r="AH26" s="39">
        <f t="shared" si="4"/>
        <v>0</v>
      </c>
      <c r="AJ26" s="23"/>
      <c r="AK26" s="23"/>
      <c r="AL26" s="22"/>
      <c r="AM26" s="99"/>
      <c r="AN26" s="26"/>
      <c r="AO26" s="39">
        <f t="shared" si="5"/>
        <v>0</v>
      </c>
      <c r="AR26" s="2"/>
      <c r="AS26" s="13"/>
      <c r="AT26" s="5"/>
      <c r="AU26" s="14"/>
      <c r="AV26" s="15">
        <f t="shared" si="6"/>
        <v>7809.5</v>
      </c>
      <c r="AX26" s="5"/>
      <c r="AY26" s="2"/>
      <c r="AZ26" s="13"/>
      <c r="BA26" s="5"/>
      <c r="BB26" s="14"/>
      <c r="BC26" s="15">
        <f t="shared" si="7"/>
        <v>1967</v>
      </c>
      <c r="BE26" s="5"/>
      <c r="BF26" s="2"/>
      <c r="BG26" s="13"/>
      <c r="BH26" s="5"/>
      <c r="BI26" s="14"/>
      <c r="BJ26" s="15">
        <f t="shared" si="8"/>
        <v>0</v>
      </c>
      <c r="BL26" s="5"/>
      <c r="BM26" s="33"/>
      <c r="BN26" s="26"/>
      <c r="BO26" s="99"/>
      <c r="BP26" s="26"/>
      <c r="BQ26" s="15">
        <f t="shared" si="9"/>
        <v>14526.099999999999</v>
      </c>
      <c r="BS26" s="437">
        <v>41512</v>
      </c>
      <c r="BT26" s="23" t="s">
        <v>2052</v>
      </c>
      <c r="BU26" s="22">
        <v>2502.5</v>
      </c>
      <c r="BV26" s="91">
        <v>41512</v>
      </c>
      <c r="BW26" s="26">
        <v>2502.5</v>
      </c>
      <c r="BX26" s="15">
        <f t="shared" si="10"/>
        <v>21003.54</v>
      </c>
      <c r="BZ26" s="23"/>
      <c r="CA26" s="23"/>
      <c r="CB26" s="22"/>
      <c r="CC26" s="99"/>
      <c r="CD26" s="26"/>
      <c r="CE26" s="15">
        <f t="shared" si="11"/>
        <v>0</v>
      </c>
      <c r="CG26" s="437"/>
      <c r="CH26" s="216"/>
      <c r="CI26" s="22"/>
      <c r="CJ26" s="99"/>
      <c r="CK26" s="26"/>
      <c r="CL26" s="39">
        <f t="shared" si="12"/>
        <v>7560</v>
      </c>
      <c r="CN26" s="30">
        <v>41509</v>
      </c>
      <c r="CO26" s="685" t="s">
        <v>1985</v>
      </c>
      <c r="CP26" s="13">
        <v>15317.5</v>
      </c>
      <c r="CQ26" s="241">
        <v>41517</v>
      </c>
      <c r="CR26" s="14">
        <v>15317.5</v>
      </c>
      <c r="CS26" s="15">
        <f t="shared" si="187"/>
        <v>0</v>
      </c>
      <c r="CU26" s="2"/>
      <c r="CV26" s="2"/>
      <c r="CW26" s="13"/>
      <c r="CX26" s="241"/>
      <c r="CY26" s="14"/>
      <c r="CZ26" s="15">
        <f t="shared" si="14"/>
        <v>110</v>
      </c>
      <c r="DB26" s="5"/>
      <c r="DC26" s="2"/>
      <c r="DD26" s="297"/>
      <c r="DE26" s="5"/>
      <c r="DF26" s="14"/>
      <c r="DG26" s="15">
        <f t="shared" si="195"/>
        <v>411</v>
      </c>
      <c r="DI26" s="5">
        <v>41513</v>
      </c>
      <c r="DJ26" s="2" t="s">
        <v>2060</v>
      </c>
      <c r="DK26" s="13">
        <v>2897</v>
      </c>
      <c r="DL26" s="5">
        <v>41513</v>
      </c>
      <c r="DM26" s="14">
        <v>2897</v>
      </c>
      <c r="DN26" s="15">
        <f t="shared" si="200"/>
        <v>0</v>
      </c>
      <c r="DP26" s="5"/>
      <c r="DQ26" s="2"/>
      <c r="DR26" s="13"/>
      <c r="DS26" s="5"/>
      <c r="DT26" s="14"/>
      <c r="DU26" s="15">
        <f t="shared" si="201"/>
        <v>4321.5</v>
      </c>
      <c r="DW26" s="758"/>
      <c r="DX26" s="837"/>
      <c r="DY26" s="875"/>
      <c r="DZ26" s="758"/>
      <c r="EA26" s="872"/>
      <c r="EB26" s="868">
        <f t="shared" si="202"/>
        <v>0</v>
      </c>
      <c r="ED26" s="708"/>
      <c r="EE26" s="682"/>
      <c r="EF26" s="657"/>
      <c r="EG26" s="708"/>
      <c r="EH26" s="658"/>
      <c r="EI26" s="787">
        <f t="shared" si="203"/>
        <v>0</v>
      </c>
      <c r="EK26" s="5"/>
      <c r="EL26" s="2"/>
      <c r="EM26" s="13"/>
      <c r="EN26" s="5"/>
      <c r="EO26" s="14"/>
      <c r="EP26" s="15">
        <f t="shared" si="204"/>
        <v>0</v>
      </c>
      <c r="ER26" s="99"/>
      <c r="ES26" s="216"/>
      <c r="ET26" s="38"/>
      <c r="EU26" s="709"/>
      <c r="EV26" s="38"/>
      <c r="EW26" s="15">
        <f t="shared" si="194"/>
        <v>0</v>
      </c>
      <c r="EY26" s="5"/>
      <c r="EZ26" s="2"/>
      <c r="FA26" s="13"/>
      <c r="FB26" s="64"/>
      <c r="FC26" s="14"/>
      <c r="FD26" s="15">
        <f t="shared" si="22"/>
        <v>0</v>
      </c>
      <c r="FF26" s="708"/>
      <c r="FG26" s="682"/>
      <c r="FH26" s="657"/>
      <c r="FI26" s="713"/>
      <c r="FJ26" s="658"/>
      <c r="FK26" s="787">
        <f t="shared" si="23"/>
        <v>0</v>
      </c>
      <c r="FM26" s="5"/>
      <c r="FN26" s="2"/>
      <c r="FO26" s="13"/>
      <c r="FP26" s="5"/>
      <c r="FQ26" s="14"/>
      <c r="FR26" s="15">
        <f t="shared" si="24"/>
        <v>3054</v>
      </c>
      <c r="FT26" s="99"/>
      <c r="FU26" s="23"/>
      <c r="FV26" s="22"/>
      <c r="FW26" s="99"/>
      <c r="FX26" s="26"/>
      <c r="FY26" s="39">
        <f t="shared" si="25"/>
        <v>0</v>
      </c>
      <c r="GA26" s="2"/>
      <c r="GB26" s="2"/>
      <c r="GC26" s="13"/>
      <c r="GD26" s="5"/>
      <c r="GE26" s="14"/>
      <c r="GF26" s="15">
        <f t="shared" si="26"/>
        <v>0</v>
      </c>
      <c r="GH26" s="2"/>
      <c r="GI26" s="2"/>
      <c r="GJ26" s="13"/>
      <c r="GK26" s="5"/>
      <c r="GL26" s="14"/>
      <c r="GM26" s="15">
        <f t="shared" si="27"/>
        <v>0</v>
      </c>
      <c r="GO26" s="2"/>
      <c r="GP26" s="2"/>
      <c r="GQ26" s="13"/>
      <c r="GR26" s="5"/>
      <c r="GS26" s="14"/>
      <c r="GT26" s="15">
        <f t="shared" si="28"/>
        <v>0</v>
      </c>
      <c r="GV26" s="5"/>
      <c r="GW26" s="2"/>
      <c r="GX26" s="13"/>
      <c r="GY26" s="5"/>
      <c r="GZ26" s="14"/>
      <c r="HA26" s="15">
        <f t="shared" si="29"/>
        <v>0</v>
      </c>
      <c r="HC26" s="5"/>
      <c r="HD26" s="2"/>
      <c r="HE26" s="13"/>
      <c r="HF26" s="5"/>
      <c r="HG26" s="14"/>
      <c r="HH26" s="15">
        <f t="shared" si="30"/>
        <v>0</v>
      </c>
      <c r="HJ26" s="2"/>
      <c r="HK26" s="2"/>
      <c r="HL26" s="13"/>
      <c r="HM26" s="5"/>
      <c r="HN26" s="14"/>
      <c r="HO26" s="15">
        <f t="shared" si="31"/>
        <v>5020</v>
      </c>
      <c r="HQ26" s="5"/>
      <c r="HR26" s="2"/>
      <c r="HS26" s="13"/>
      <c r="HT26" s="5"/>
      <c r="HU26" s="14"/>
      <c r="HV26" s="90">
        <f t="shared" si="32"/>
        <v>0</v>
      </c>
      <c r="HX26" s="99"/>
      <c r="HY26" s="23"/>
      <c r="HZ26" s="22"/>
      <c r="IA26" s="99"/>
      <c r="IB26" s="26"/>
      <c r="IC26" s="90">
        <f t="shared" si="33"/>
        <v>855.5</v>
      </c>
      <c r="IE26" s="99"/>
      <c r="IF26" s="62"/>
      <c r="IG26" s="22"/>
      <c r="IH26" s="99"/>
      <c r="II26" s="26"/>
      <c r="IJ26" s="15">
        <f t="shared" si="34"/>
        <v>0</v>
      </c>
      <c r="IL26" s="99"/>
      <c r="IM26" s="98"/>
      <c r="IN26" s="22"/>
      <c r="IO26" s="99"/>
      <c r="IP26" s="26"/>
      <c r="IQ26" s="15">
        <f t="shared" si="35"/>
        <v>0</v>
      </c>
      <c r="IS26" s="99">
        <v>41504</v>
      </c>
      <c r="IT26" s="98" t="s">
        <v>1549</v>
      </c>
      <c r="IU26" s="22">
        <v>4429</v>
      </c>
      <c r="IV26" s="99">
        <v>41505</v>
      </c>
      <c r="IW26" s="26">
        <v>4429</v>
      </c>
      <c r="IX26" s="15">
        <f t="shared" si="36"/>
        <v>17093.599999999999</v>
      </c>
      <c r="IZ26" s="99"/>
      <c r="JA26" s="98"/>
      <c r="JB26" s="22"/>
      <c r="JC26" s="99"/>
      <c r="JD26" s="26"/>
      <c r="JE26" s="15">
        <f t="shared" si="37"/>
        <v>0</v>
      </c>
      <c r="JG26" s="708"/>
      <c r="JH26" s="793"/>
      <c r="JI26" s="657"/>
      <c r="JJ26" s="708"/>
      <c r="JK26" s="658"/>
      <c r="JL26" s="787">
        <f t="shared" si="38"/>
        <v>-100</v>
      </c>
      <c r="JN26" s="99"/>
      <c r="JO26" s="98"/>
      <c r="JP26" s="22"/>
      <c r="JQ26" s="99"/>
      <c r="JR26" s="26"/>
      <c r="JS26" s="39">
        <f t="shared" si="39"/>
        <v>0</v>
      </c>
      <c r="JU26" s="5"/>
      <c r="JV26" s="101"/>
      <c r="JW26" s="13"/>
      <c r="JX26" s="5"/>
      <c r="JY26" s="14"/>
      <c r="JZ26" s="15">
        <f t="shared" si="40"/>
        <v>0</v>
      </c>
      <c r="KB26" s="99"/>
      <c r="KC26" s="216"/>
      <c r="KD26" s="22"/>
      <c r="KE26" s="99"/>
      <c r="KF26" s="26"/>
      <c r="KG26" s="39">
        <f t="shared" si="41"/>
        <v>0</v>
      </c>
      <c r="KI26" s="99"/>
      <c r="KJ26" s="216"/>
      <c r="KK26" s="22"/>
      <c r="KL26" s="99"/>
      <c r="KM26" s="26"/>
      <c r="KN26" s="39">
        <f t="shared" si="42"/>
        <v>0</v>
      </c>
      <c r="KP26" s="5"/>
      <c r="KQ26" s="101"/>
      <c r="KR26" s="13"/>
      <c r="KS26" s="5"/>
      <c r="KT26" s="14"/>
      <c r="KU26" s="15">
        <f t="shared" si="43"/>
        <v>0</v>
      </c>
      <c r="KW26" s="5"/>
      <c r="KX26" s="101"/>
      <c r="KY26" s="13"/>
      <c r="KZ26" s="5"/>
      <c r="LA26" s="14"/>
      <c r="LB26" s="15">
        <f t="shared" si="44"/>
        <v>0</v>
      </c>
      <c r="LD26" s="5"/>
      <c r="LE26" s="101"/>
      <c r="LF26" s="13"/>
      <c r="LG26" s="5"/>
      <c r="LH26" s="14"/>
      <c r="LI26" s="15">
        <f t="shared" si="45"/>
        <v>1125.5</v>
      </c>
      <c r="LK26" s="314"/>
      <c r="LL26" s="2"/>
      <c r="LM26" s="13"/>
      <c r="LN26" s="5"/>
      <c r="LO26" s="14"/>
      <c r="LP26" s="15">
        <f t="shared" si="46"/>
        <v>0</v>
      </c>
      <c r="LR26" s="315"/>
      <c r="LS26" s="23"/>
      <c r="LT26" s="22"/>
      <c r="LU26" s="99"/>
      <c r="LV26" s="26"/>
      <c r="LW26" s="39">
        <f t="shared" si="47"/>
        <v>0</v>
      </c>
      <c r="LY26" s="526"/>
      <c r="LZ26" s="2"/>
      <c r="MA26" s="13"/>
      <c r="MB26" s="5"/>
      <c r="MC26" s="14"/>
      <c r="MD26" s="15">
        <f t="shared" si="196"/>
        <v>22352.5</v>
      </c>
      <c r="MF26" s="5"/>
      <c r="MG26" s="2"/>
      <c r="MH26" s="13"/>
      <c r="MI26" s="5"/>
      <c r="MJ26" s="14"/>
      <c r="MK26" s="39">
        <f t="shared" si="49"/>
        <v>0</v>
      </c>
      <c r="MM26" s="5"/>
      <c r="MN26" s="2"/>
      <c r="MO26" s="13"/>
      <c r="MP26" s="5"/>
      <c r="MQ26" s="14"/>
      <c r="MR26" s="39">
        <f t="shared" si="50"/>
        <v>0</v>
      </c>
      <c r="MT26" s="5"/>
      <c r="MU26" s="2"/>
      <c r="MV26" s="13"/>
      <c r="MW26" s="5"/>
      <c r="MX26" s="14"/>
      <c r="MY26" s="39">
        <f t="shared" si="51"/>
        <v>0</v>
      </c>
      <c r="NA26" s="2"/>
      <c r="NB26" s="2"/>
      <c r="NC26" s="13"/>
      <c r="ND26" s="14"/>
      <c r="NE26" s="14"/>
      <c r="NF26" s="15">
        <f t="shared" si="52"/>
        <v>0</v>
      </c>
      <c r="NH26" s="2"/>
      <c r="NI26" s="2"/>
      <c r="NJ26" s="13"/>
      <c r="NK26" s="14"/>
      <c r="NL26" s="14"/>
      <c r="NM26" s="15">
        <f t="shared" si="53"/>
        <v>0</v>
      </c>
      <c r="NO26" s="2"/>
      <c r="NP26" s="2"/>
      <c r="NQ26" s="13"/>
      <c r="NR26" s="14"/>
      <c r="NS26" s="14"/>
      <c r="NT26" s="15">
        <f t="shared" si="54"/>
        <v>0</v>
      </c>
      <c r="NV26" s="23"/>
      <c r="NW26" s="23"/>
      <c r="NX26" s="22"/>
      <c r="NY26" s="26"/>
      <c r="NZ26" s="26"/>
      <c r="OA26" s="39">
        <f t="shared" si="55"/>
        <v>0</v>
      </c>
      <c r="OC26" s="5">
        <v>41511</v>
      </c>
      <c r="OD26" s="2" t="s">
        <v>2039</v>
      </c>
      <c r="OE26" s="13">
        <v>3080</v>
      </c>
      <c r="OF26" s="572">
        <v>41516</v>
      </c>
      <c r="OG26" s="14">
        <v>3080</v>
      </c>
      <c r="OH26" s="15">
        <f t="shared" si="56"/>
        <v>8140</v>
      </c>
      <c r="OJ26" s="708"/>
      <c r="OK26" s="682"/>
      <c r="OL26" s="657"/>
      <c r="OM26" s="846"/>
      <c r="ON26" s="658"/>
      <c r="OO26" s="787">
        <f t="shared" si="57"/>
        <v>0</v>
      </c>
      <c r="OQ26" s="99"/>
      <c r="OR26" s="23"/>
      <c r="OS26" s="22"/>
      <c r="OT26" s="743"/>
      <c r="OU26" s="26"/>
      <c r="OV26" s="39">
        <f t="shared" si="58"/>
        <v>0</v>
      </c>
      <c r="OX26" s="5">
        <v>41503</v>
      </c>
      <c r="OY26" s="33" t="s">
        <v>1506</v>
      </c>
      <c r="OZ26" s="22">
        <v>566.5</v>
      </c>
      <c r="PA26" s="367"/>
      <c r="PB26" s="26"/>
      <c r="PC26" s="15">
        <f t="shared" si="59"/>
        <v>2000</v>
      </c>
      <c r="PE26" s="2"/>
      <c r="PF26" s="2"/>
      <c r="PG26" s="13"/>
      <c r="PH26" s="5"/>
      <c r="PI26" s="14"/>
      <c r="PJ26" s="15">
        <f t="shared" si="60"/>
        <v>0</v>
      </c>
      <c r="PL26" s="5"/>
      <c r="PM26" s="2"/>
      <c r="PN26" s="13"/>
      <c r="PO26" s="5"/>
      <c r="PP26" s="14"/>
      <c r="PQ26" s="15">
        <f t="shared" si="61"/>
        <v>0</v>
      </c>
      <c r="PS26" s="2"/>
      <c r="PT26" s="2"/>
      <c r="PU26" s="13"/>
      <c r="PV26" s="5"/>
      <c r="PW26" s="14"/>
      <c r="PX26" s="15">
        <f t="shared" si="62"/>
        <v>0</v>
      </c>
      <c r="PZ26" s="2"/>
      <c r="QA26" s="2"/>
      <c r="QB26" s="13"/>
      <c r="QC26" s="5"/>
      <c r="QD26" s="14"/>
      <c r="QE26" s="15">
        <f t="shared" si="63"/>
        <v>1314</v>
      </c>
      <c r="QG26" s="2"/>
      <c r="QH26" s="2"/>
      <c r="QI26" s="13"/>
      <c r="QJ26" s="5"/>
      <c r="QK26" s="14"/>
      <c r="QL26" s="15">
        <f t="shared" si="64"/>
        <v>2721.6</v>
      </c>
      <c r="QN26" s="2"/>
      <c r="QO26" s="101"/>
      <c r="QP26" s="13"/>
      <c r="QQ26" s="5"/>
      <c r="QR26" s="14"/>
      <c r="QS26" s="15">
        <f t="shared" si="65"/>
        <v>1432</v>
      </c>
      <c r="QU26" s="2"/>
      <c r="QV26" s="101"/>
      <c r="QW26" s="13"/>
      <c r="QX26" s="5"/>
      <c r="QY26" s="14"/>
      <c r="QZ26" s="15">
        <f t="shared" si="66"/>
        <v>0</v>
      </c>
      <c r="RB26" s="682"/>
      <c r="RC26" s="809"/>
      <c r="RD26" s="657"/>
      <c r="RE26" s="708"/>
      <c r="RF26" s="658"/>
      <c r="RG26" s="787">
        <f t="shared" si="67"/>
        <v>0</v>
      </c>
      <c r="RI26" s="2"/>
      <c r="RJ26" s="2"/>
      <c r="RK26" s="13"/>
      <c r="RL26" s="5"/>
      <c r="RM26" s="14"/>
      <c r="RN26" s="15">
        <f t="shared" si="68"/>
        <v>0</v>
      </c>
      <c r="RP26" s="2"/>
      <c r="RQ26" s="2"/>
      <c r="RR26" s="13"/>
      <c r="RS26" s="5"/>
      <c r="RT26" s="14"/>
      <c r="RU26" s="15">
        <f t="shared" si="69"/>
        <v>1278</v>
      </c>
      <c r="RW26" s="23"/>
      <c r="RX26" s="23"/>
      <c r="RY26" s="22"/>
      <c r="RZ26" s="99"/>
      <c r="SA26" s="26"/>
      <c r="SB26" s="39">
        <f t="shared" si="70"/>
        <v>0</v>
      </c>
      <c r="SD26" s="23"/>
      <c r="SE26" s="2"/>
      <c r="SF26" s="13"/>
      <c r="SG26" s="5"/>
      <c r="SH26" s="14"/>
      <c r="SI26" s="15">
        <f t="shared" si="71"/>
        <v>0</v>
      </c>
      <c r="SK26" s="23"/>
      <c r="SL26" s="23"/>
      <c r="SM26" s="22"/>
      <c r="SN26" s="99"/>
      <c r="SO26" s="26"/>
      <c r="SP26" s="39">
        <f t="shared" si="72"/>
        <v>0</v>
      </c>
      <c r="SR26" s="2"/>
      <c r="SS26" s="2"/>
      <c r="ST26" s="13"/>
      <c r="SU26" s="5"/>
      <c r="SV26" s="14"/>
      <c r="SW26" s="15">
        <f t="shared" si="73"/>
        <v>0</v>
      </c>
      <c r="SY26" s="314">
        <v>41509</v>
      </c>
      <c r="SZ26" s="2" t="s">
        <v>1998</v>
      </c>
      <c r="TA26" s="13">
        <v>834</v>
      </c>
      <c r="TB26" s="314">
        <v>41509</v>
      </c>
      <c r="TC26" s="14">
        <v>834</v>
      </c>
      <c r="TD26" s="15">
        <f t="shared" si="74"/>
        <v>112.5</v>
      </c>
      <c r="TF26" s="315"/>
      <c r="TG26" s="23"/>
      <c r="TH26" s="22"/>
      <c r="TI26" s="315"/>
      <c r="TJ26" s="26"/>
      <c r="TK26" s="39">
        <f t="shared" si="75"/>
        <v>11657</v>
      </c>
      <c r="TM26" s="826"/>
      <c r="TN26" s="682"/>
      <c r="TO26" s="657"/>
      <c r="TP26" s="826"/>
      <c r="TQ26" s="658"/>
      <c r="TR26" s="787">
        <f t="shared" si="76"/>
        <v>0</v>
      </c>
      <c r="TT26" s="315"/>
      <c r="TU26" s="23"/>
      <c r="TV26" s="22"/>
      <c r="TW26" s="315"/>
      <c r="TX26" s="26"/>
      <c r="TY26" s="39">
        <f t="shared" si="77"/>
        <v>0</v>
      </c>
      <c r="UA26" s="315"/>
      <c r="UB26" s="23"/>
      <c r="UC26" s="22"/>
      <c r="UD26" s="315"/>
      <c r="UE26" s="26"/>
      <c r="UF26" s="39">
        <f t="shared" si="78"/>
        <v>0</v>
      </c>
      <c r="UH26" s="534"/>
      <c r="UI26" s="37"/>
      <c r="UJ26" s="14"/>
      <c r="UK26" s="5"/>
      <c r="UL26" s="14"/>
      <c r="UM26" s="15">
        <f t="shared" si="79"/>
        <v>0</v>
      </c>
      <c r="UO26" s="64"/>
      <c r="UP26" s="37"/>
      <c r="UQ26" s="14"/>
      <c r="UR26" s="5"/>
      <c r="US26" s="14"/>
      <c r="UT26" s="15">
        <f t="shared" si="80"/>
        <v>1712</v>
      </c>
      <c r="UV26" s="5"/>
      <c r="UW26" s="2"/>
      <c r="UX26" s="13"/>
      <c r="UY26" s="5"/>
      <c r="UZ26" s="14"/>
      <c r="VA26" s="15">
        <f t="shared" si="81"/>
        <v>8879</v>
      </c>
      <c r="VC26" s="5"/>
      <c r="VD26" s="2"/>
      <c r="VE26" s="13"/>
      <c r="VF26" s="5"/>
      <c r="VG26" s="14"/>
      <c r="VH26" s="15">
        <f t="shared" si="82"/>
        <v>0</v>
      </c>
      <c r="VJ26" s="99"/>
      <c r="VK26" s="23"/>
      <c r="VL26" s="22"/>
      <c r="VM26" s="99"/>
      <c r="VN26" s="26"/>
      <c r="VO26" s="39">
        <f t="shared" si="83"/>
        <v>0</v>
      </c>
      <c r="VQ26" s="708"/>
      <c r="VR26" s="682"/>
      <c r="VS26" s="657"/>
      <c r="VT26" s="708"/>
      <c r="VU26" s="658"/>
      <c r="VV26" s="787">
        <f t="shared" si="84"/>
        <v>0</v>
      </c>
      <c r="VX26" s="99"/>
      <c r="VY26" s="68"/>
      <c r="VZ26" s="26"/>
      <c r="WA26" s="99"/>
      <c r="WB26" s="26"/>
      <c r="WC26" s="15">
        <f t="shared" si="85"/>
        <v>0</v>
      </c>
      <c r="WE26" s="99"/>
      <c r="WF26" s="68"/>
      <c r="WG26" s="26"/>
      <c r="WH26" s="99"/>
      <c r="WI26" s="26"/>
      <c r="WJ26" s="39">
        <f t="shared" si="86"/>
        <v>3633</v>
      </c>
      <c r="WL26" s="99"/>
      <c r="WM26" s="68"/>
      <c r="WN26" s="26"/>
      <c r="WO26" s="99"/>
      <c r="WP26" s="26"/>
      <c r="WQ26" s="15">
        <f t="shared" si="87"/>
        <v>0</v>
      </c>
      <c r="WS26" s="5"/>
      <c r="WT26" s="101"/>
      <c r="WU26" s="13"/>
      <c r="WV26" s="5"/>
      <c r="WW26" s="14"/>
      <c r="WX26" s="15">
        <f t="shared" si="88"/>
        <v>2227</v>
      </c>
      <c r="WY26" s="34"/>
      <c r="XA26" s="31"/>
      <c r="XB26" s="192"/>
      <c r="XC26" s="628"/>
      <c r="XD26" s="26"/>
      <c r="XE26" s="39">
        <f t="shared" si="89"/>
        <v>22956.84</v>
      </c>
      <c r="XG26" s="2"/>
      <c r="XH26" s="2"/>
      <c r="XI26" s="13"/>
      <c r="XJ26" s="5"/>
      <c r="XK26" s="14"/>
      <c r="XL26" s="15">
        <f t="shared" si="90"/>
        <v>3092.5</v>
      </c>
      <c r="XN26" s="439"/>
      <c r="XO26" s="101"/>
      <c r="XP26" s="13"/>
      <c r="XQ26" s="5"/>
      <c r="XR26" s="14"/>
      <c r="XS26" s="15">
        <f t="shared" si="91"/>
        <v>0</v>
      </c>
      <c r="XU26" s="437"/>
      <c r="XV26" s="216"/>
      <c r="XW26" s="22"/>
      <c r="XX26" s="99"/>
      <c r="XY26" s="26"/>
      <c r="XZ26" s="39">
        <f t="shared" si="92"/>
        <v>0</v>
      </c>
      <c r="YB26" s="314"/>
      <c r="YC26" s="2"/>
      <c r="YD26" s="13"/>
      <c r="YE26" s="5"/>
      <c r="YF26" s="14"/>
      <c r="YG26" s="15">
        <f t="shared" si="93"/>
        <v>3973</v>
      </c>
      <c r="YI26" s="826"/>
      <c r="YJ26" s="682"/>
      <c r="YK26" s="657"/>
      <c r="YL26" s="708"/>
      <c r="YM26" s="658"/>
      <c r="YN26" s="787">
        <f t="shared" si="197"/>
        <v>1928</v>
      </c>
      <c r="YP26" s="2"/>
      <c r="YQ26" s="2"/>
      <c r="YR26" s="13"/>
      <c r="YS26" s="5"/>
      <c r="YT26" s="14"/>
      <c r="YU26" s="15">
        <f t="shared" si="95"/>
        <v>0</v>
      </c>
      <c r="YW26" s="2"/>
      <c r="YX26" s="2"/>
      <c r="YY26" s="13"/>
      <c r="YZ26" s="5"/>
      <c r="ZA26" s="14"/>
      <c r="ZB26" s="15">
        <f t="shared" si="96"/>
        <v>0</v>
      </c>
      <c r="ZD26" s="2"/>
      <c r="ZE26" s="2"/>
      <c r="ZF26" s="13"/>
      <c r="ZG26" s="5"/>
      <c r="ZH26" s="14"/>
      <c r="ZI26" s="15">
        <f t="shared" si="97"/>
        <v>767</v>
      </c>
      <c r="ZK26" s="2"/>
      <c r="ZL26" s="2"/>
      <c r="ZM26" s="13"/>
      <c r="ZN26" s="5"/>
      <c r="ZO26" s="14"/>
      <c r="ZP26" s="15">
        <f t="shared" si="98"/>
        <v>0</v>
      </c>
      <c r="ZR26" s="23"/>
      <c r="ZS26" s="23"/>
      <c r="ZT26" s="22"/>
      <c r="ZU26" s="99"/>
      <c r="ZV26" s="26"/>
      <c r="ZW26" s="39">
        <f t="shared" si="99"/>
        <v>0</v>
      </c>
      <c r="ZY26" s="682"/>
      <c r="ZZ26" s="682"/>
      <c r="AAA26" s="657"/>
      <c r="AAB26" s="708"/>
      <c r="AAC26" s="658"/>
      <c r="AAD26" s="787">
        <f t="shared" si="100"/>
        <v>0</v>
      </c>
      <c r="AAF26" s="2"/>
      <c r="AAG26" s="2"/>
      <c r="AAH26" s="13"/>
      <c r="AAI26" s="5"/>
      <c r="AAJ26" s="14"/>
      <c r="AAK26" s="15">
        <f t="shared" si="101"/>
        <v>0</v>
      </c>
      <c r="AAM26" s="5">
        <v>41502</v>
      </c>
      <c r="AAN26" s="2" t="s">
        <v>1476</v>
      </c>
      <c r="AAO26" s="13">
        <v>7326</v>
      </c>
      <c r="AAP26" s="5">
        <v>41502</v>
      </c>
      <c r="AAQ26" s="14">
        <v>7326</v>
      </c>
      <c r="AAR26" s="15">
        <f t="shared" si="102"/>
        <v>0</v>
      </c>
      <c r="AAT26" s="314"/>
      <c r="AAX26" s="3"/>
      <c r="AAY26" s="39">
        <f t="shared" si="103"/>
        <v>0</v>
      </c>
      <c r="ABA26" s="315"/>
      <c r="ABE26" s="38"/>
      <c r="ABF26" s="39">
        <f t="shared" si="104"/>
        <v>0</v>
      </c>
      <c r="ABH26" s="5"/>
      <c r="ABI26" s="2"/>
      <c r="ABJ26" s="13"/>
      <c r="ABK26" s="5"/>
      <c r="ABL26" s="14"/>
      <c r="ABM26" s="15">
        <f t="shared" si="105"/>
        <v>30</v>
      </c>
      <c r="ABO26" s="5"/>
      <c r="ABP26" s="2"/>
      <c r="ABQ26" s="13"/>
      <c r="ABR26" s="5"/>
      <c r="ABS26" s="14"/>
      <c r="ABT26" s="15">
        <f t="shared" si="106"/>
        <v>0</v>
      </c>
      <c r="ABV26" s="2"/>
      <c r="ABW26" s="2"/>
      <c r="ABX26" s="13"/>
      <c r="ABY26" s="5"/>
      <c r="ABZ26" s="14"/>
      <c r="ACA26" s="15">
        <f t="shared" si="107"/>
        <v>29514</v>
      </c>
      <c r="ACC26" s="2"/>
      <c r="ACD26" s="2"/>
      <c r="ACE26" s="13"/>
      <c r="ACF26" s="5"/>
      <c r="ACG26" s="14"/>
      <c r="ACH26" s="15">
        <f t="shared" si="108"/>
        <v>0</v>
      </c>
      <c r="ACJ26" s="99"/>
      <c r="ACK26" s="68"/>
      <c r="ACL26" s="26"/>
      <c r="ACM26" s="99"/>
      <c r="ACN26" s="26"/>
      <c r="ACO26" s="15">
        <f t="shared" si="109"/>
        <v>160</v>
      </c>
      <c r="ACQ26" s="99"/>
      <c r="ACR26" s="68"/>
      <c r="ACS26" s="26"/>
      <c r="ACT26" s="99"/>
      <c r="ACU26" s="26"/>
      <c r="ACV26" s="15">
        <f t="shared" si="110"/>
        <v>0</v>
      </c>
      <c r="ADA26" s="5"/>
      <c r="ADB26" s="14"/>
      <c r="ADC26" s="15">
        <f t="shared" si="111"/>
        <v>0</v>
      </c>
      <c r="ADH26" s="5"/>
      <c r="ADI26" s="14"/>
      <c r="ADJ26" s="15">
        <f t="shared" si="112"/>
        <v>0</v>
      </c>
      <c r="ADL26" s="438"/>
      <c r="ADM26" s="23"/>
      <c r="ADN26" s="22"/>
      <c r="ADO26" s="99"/>
      <c r="ADP26" s="26"/>
      <c r="ADQ26" s="15">
        <f t="shared" si="113"/>
        <v>7013</v>
      </c>
      <c r="ADS26" s="99"/>
      <c r="ADT26" s="68"/>
      <c r="ADU26" s="26"/>
      <c r="ADV26" s="99"/>
      <c r="ADW26" s="26"/>
      <c r="ADX26" s="15">
        <f t="shared" si="114"/>
        <v>0</v>
      </c>
      <c r="ADZ26" s="99"/>
      <c r="AEA26" s="68"/>
      <c r="AEB26" s="26"/>
      <c r="AEC26" s="99"/>
      <c r="AED26" s="26"/>
      <c r="AEE26" s="15">
        <f t="shared" si="115"/>
        <v>0</v>
      </c>
      <c r="AEG26" s="315">
        <v>41515</v>
      </c>
      <c r="AEH26" s="68" t="s">
        <v>2195</v>
      </c>
      <c r="AEI26" s="26">
        <v>4407.5</v>
      </c>
      <c r="AEJ26" s="315">
        <v>41515</v>
      </c>
      <c r="AEK26" s="26">
        <v>4407.5</v>
      </c>
      <c r="AEL26" s="15">
        <f t="shared" si="116"/>
        <v>102</v>
      </c>
      <c r="AEN26" s="315"/>
      <c r="AEO26" s="68"/>
      <c r="AEP26" s="26"/>
      <c r="AEQ26" s="315"/>
      <c r="AER26" s="26"/>
      <c r="AES26" s="39">
        <f t="shared" si="117"/>
        <v>0</v>
      </c>
      <c r="AEU26" s="99"/>
      <c r="AEV26" s="68"/>
      <c r="AEW26" s="26"/>
      <c r="AEX26" s="99"/>
      <c r="AEY26" s="26"/>
      <c r="AEZ26" s="15">
        <f t="shared" si="118"/>
        <v>0</v>
      </c>
      <c r="AFB26" s="99"/>
      <c r="AFC26" s="23"/>
      <c r="AFD26" s="22"/>
      <c r="AFE26" s="709"/>
      <c r="AFF26" s="133"/>
      <c r="AFG26" s="39">
        <f t="shared" si="119"/>
        <v>0</v>
      </c>
      <c r="AFI26" s="99"/>
      <c r="AFK26" s="22"/>
      <c r="AFL26" s="709"/>
      <c r="AFM26" s="133"/>
      <c r="AFN26" s="39">
        <f t="shared" si="120"/>
        <v>0</v>
      </c>
      <c r="AFP26" s="2"/>
      <c r="AFQ26" s="2"/>
      <c r="AFR26" s="13"/>
      <c r="AFS26" s="5"/>
      <c r="AFT26" s="14"/>
      <c r="AFU26" s="15">
        <f t="shared" si="121"/>
        <v>0</v>
      </c>
      <c r="AFW26" s="2"/>
      <c r="AFX26" s="2"/>
      <c r="AFY26" s="13"/>
      <c r="AFZ26" s="5"/>
      <c r="AGA26" s="14"/>
      <c r="AGB26" s="15">
        <f t="shared" si="122"/>
        <v>0</v>
      </c>
      <c r="AGD26" s="2"/>
      <c r="AGE26" s="2"/>
      <c r="AGF26" s="13"/>
      <c r="AGG26" s="5"/>
      <c r="AGH26" s="14"/>
      <c r="AGI26" s="15">
        <f t="shared" si="123"/>
        <v>0</v>
      </c>
      <c r="AGK26" s="23"/>
      <c r="AGL26" s="23"/>
      <c r="AGM26" s="22"/>
      <c r="AGN26" s="99"/>
      <c r="AGO26" s="26"/>
      <c r="AGP26" s="39">
        <f t="shared" si="124"/>
        <v>0</v>
      </c>
      <c r="AGU26" s="5"/>
      <c r="AGV26" s="14"/>
      <c r="AGW26" s="15">
        <f t="shared" si="205"/>
        <v>0</v>
      </c>
      <c r="AGY26" s="2"/>
      <c r="AGZ26" s="2"/>
      <c r="AHA26" s="13"/>
      <c r="AHB26" s="5"/>
      <c r="AHC26" s="14"/>
      <c r="AHD26" s="15">
        <f t="shared" si="126"/>
        <v>0</v>
      </c>
      <c r="AHF26" s="2"/>
      <c r="AHG26" s="2"/>
      <c r="AHH26" s="13"/>
      <c r="AHI26" s="5"/>
      <c r="AHJ26" s="14"/>
      <c r="AHK26" s="15">
        <f t="shared" si="198"/>
        <v>0</v>
      </c>
      <c r="AHM26" s="682"/>
      <c r="AHN26" s="682"/>
      <c r="AHO26" s="657"/>
      <c r="AHP26" s="708"/>
      <c r="AHQ26" s="658"/>
      <c r="AHR26" s="787">
        <f t="shared" si="199"/>
        <v>0</v>
      </c>
      <c r="AHT26" s="5">
        <v>41496</v>
      </c>
      <c r="AHU26" s="101" t="s">
        <v>1835</v>
      </c>
      <c r="AHV26" s="13">
        <v>1031.5</v>
      </c>
      <c r="AHW26" s="5">
        <v>41496</v>
      </c>
      <c r="AHX26" s="14">
        <v>1031.5</v>
      </c>
      <c r="AHY26" s="15">
        <f t="shared" si="129"/>
        <v>281</v>
      </c>
      <c r="AIA26" s="682"/>
      <c r="AIB26" s="682"/>
      <c r="AIC26" s="657"/>
      <c r="AID26" s="708"/>
      <c r="AIE26" s="658"/>
      <c r="AIF26" s="787">
        <f t="shared" si="130"/>
        <v>0</v>
      </c>
      <c r="AIH26" s="23"/>
      <c r="AII26" s="23"/>
      <c r="AIJ26" s="22"/>
      <c r="AIK26" s="99"/>
      <c r="AIL26" s="26"/>
      <c r="AIM26" s="39">
        <f t="shared" si="131"/>
        <v>6</v>
      </c>
      <c r="AIO26" s="23"/>
      <c r="AIP26" s="23"/>
      <c r="AIQ26" s="22"/>
      <c r="AIR26" s="99"/>
      <c r="AIS26" s="26"/>
      <c r="AIT26" s="39">
        <f t="shared" si="132"/>
        <v>0</v>
      </c>
      <c r="AIV26" s="5"/>
      <c r="AIW26" s="2"/>
      <c r="AIX26" s="13"/>
      <c r="AIY26" s="5"/>
      <c r="AIZ26" s="14"/>
      <c r="AJA26" s="15">
        <f t="shared" si="133"/>
        <v>0</v>
      </c>
      <c r="AJC26" s="439">
        <v>41500</v>
      </c>
      <c r="AJD26" s="2" t="s">
        <v>1922</v>
      </c>
      <c r="AJE26" s="13">
        <v>4973.5</v>
      </c>
      <c r="AJF26" s="439">
        <v>41501</v>
      </c>
      <c r="AJG26" s="13">
        <v>4973.5</v>
      </c>
      <c r="AJH26" s="15">
        <f t="shared" si="134"/>
        <v>5626</v>
      </c>
      <c r="AJJ26" s="439"/>
      <c r="AJL26" s="13"/>
      <c r="AJM26" s="314"/>
      <c r="AJN26" s="14"/>
      <c r="AJO26" s="15">
        <f t="shared" si="135"/>
        <v>0</v>
      </c>
      <c r="AJQ26" s="314"/>
      <c r="AJR26" s="2"/>
      <c r="AJS26" s="13"/>
      <c r="AJT26" s="439"/>
      <c r="AJU26" s="14"/>
      <c r="AJV26" s="15">
        <f t="shared" si="136"/>
        <v>0</v>
      </c>
      <c r="AJX26" s="2"/>
      <c r="AJY26" s="2"/>
      <c r="AJZ26" s="13"/>
      <c r="AKA26" s="5"/>
      <c r="AKB26" s="14"/>
      <c r="AKC26" s="15">
        <f t="shared" si="137"/>
        <v>0</v>
      </c>
      <c r="AKE26" s="23"/>
      <c r="AKF26" s="23"/>
      <c r="AKG26" s="22"/>
      <c r="AKH26" s="99"/>
      <c r="AKI26" s="26"/>
      <c r="AKJ26" s="39">
        <f t="shared" si="138"/>
        <v>-4260</v>
      </c>
      <c r="AKL26" s="2"/>
      <c r="AKM26" s="2"/>
      <c r="AKN26" s="13"/>
      <c r="AKO26" s="5"/>
      <c r="AKP26" s="14"/>
      <c r="AKQ26" s="15">
        <f t="shared" si="139"/>
        <v>2835.28</v>
      </c>
      <c r="AKS26" s="23"/>
      <c r="AKT26" s="23"/>
      <c r="AKU26" s="22"/>
      <c r="AKV26" s="99"/>
      <c r="AKW26" s="26"/>
      <c r="AKX26" s="39">
        <f t="shared" si="140"/>
        <v>4784</v>
      </c>
      <c r="AKZ26" s="2"/>
      <c r="ALA26" s="2"/>
      <c r="ALB26" s="13"/>
      <c r="ALC26" s="5"/>
      <c r="ALD26" s="14"/>
      <c r="ALE26" s="15">
        <f t="shared" si="141"/>
        <v>0</v>
      </c>
      <c r="ALG26" s="2"/>
      <c r="ALH26" s="2"/>
      <c r="ALI26" s="13"/>
      <c r="ALJ26" s="5"/>
      <c r="ALK26" s="14"/>
      <c r="ALL26" s="15">
        <f t="shared" si="142"/>
        <v>0</v>
      </c>
      <c r="ALN26" s="2"/>
      <c r="ALO26" s="2"/>
      <c r="ALP26" s="13"/>
      <c r="ALQ26" s="5"/>
      <c r="ALR26" s="14"/>
      <c r="ALS26" s="15">
        <f t="shared" si="143"/>
        <v>0</v>
      </c>
      <c r="ALU26" s="315">
        <v>41512</v>
      </c>
      <c r="ALV26" s="23" t="s">
        <v>2057</v>
      </c>
      <c r="ALW26" s="22">
        <v>20462.400000000001</v>
      </c>
      <c r="ALX26" s="339">
        <v>41516</v>
      </c>
      <c r="ALY26" s="26">
        <v>20462.400000000001</v>
      </c>
      <c r="ALZ26" s="15">
        <f t="shared" si="144"/>
        <v>0</v>
      </c>
      <c r="AMB26" s="99">
        <v>41487</v>
      </c>
      <c r="AMC26" s="260" t="s">
        <v>1669</v>
      </c>
      <c r="AMD26" s="38">
        <v>1380</v>
      </c>
      <c r="AME26" s="896">
        <v>41500</v>
      </c>
      <c r="AMF26" s="898">
        <v>1380</v>
      </c>
      <c r="AMG26" s="15">
        <f t="shared" si="145"/>
        <v>-4140</v>
      </c>
      <c r="AMI26" s="5"/>
      <c r="AMJ26" s="2"/>
      <c r="AMK26" s="13"/>
      <c r="AML26" s="14"/>
      <c r="AMM26" s="14"/>
      <c r="AMN26" s="15">
        <f t="shared" si="146"/>
        <v>46308.6</v>
      </c>
      <c r="AMP26" s="99"/>
      <c r="AMQ26" s="23"/>
      <c r="AMR26" s="22"/>
      <c r="AMS26" s="26"/>
      <c r="AMT26" s="26"/>
      <c r="AMU26" s="39">
        <f t="shared" si="147"/>
        <v>0</v>
      </c>
      <c r="AMW26" s="2"/>
      <c r="AMX26" s="2"/>
      <c r="AMY26" s="13"/>
      <c r="AMZ26" s="5"/>
      <c r="ANA26" s="14"/>
      <c r="ANB26" s="15">
        <f t="shared" si="148"/>
        <v>0</v>
      </c>
      <c r="AND26" s="2"/>
      <c r="ANE26" s="2"/>
      <c r="ANF26" s="13"/>
      <c r="ANG26" s="5"/>
      <c r="ANH26" s="14"/>
      <c r="ANI26" s="15">
        <f t="shared" si="149"/>
        <v>0</v>
      </c>
      <c r="ANK26" s="2"/>
      <c r="ANL26" s="2"/>
      <c r="ANM26" s="13"/>
      <c r="ANN26" s="5"/>
      <c r="ANO26" s="14"/>
      <c r="ANP26" s="15">
        <f t="shared" si="150"/>
        <v>38.25</v>
      </c>
      <c r="ANR26" s="2"/>
      <c r="ANS26" s="2"/>
      <c r="ANT26" s="13"/>
      <c r="ANU26" s="5"/>
      <c r="ANV26" s="14"/>
      <c r="ANW26" s="15">
        <f t="shared" si="151"/>
        <v>0</v>
      </c>
      <c r="ANY26" s="2"/>
      <c r="ANZ26" s="2"/>
      <c r="AOA26" s="13"/>
      <c r="AOB26" s="5"/>
      <c r="AOC26" s="14"/>
      <c r="AOD26" s="15">
        <f t="shared" si="152"/>
        <v>0</v>
      </c>
      <c r="AOF26" s="2"/>
      <c r="AOG26" s="2"/>
      <c r="AOH26" s="13"/>
      <c r="AOI26" s="5"/>
      <c r="AOJ26" s="14"/>
      <c r="AOK26" s="15">
        <f t="shared" si="153"/>
        <v>0</v>
      </c>
      <c r="AOM26" s="23"/>
      <c r="AON26" s="23"/>
      <c r="AOO26" s="22"/>
      <c r="AOP26" s="99"/>
      <c r="AOQ26" s="26"/>
      <c r="AOR26" s="39">
        <f t="shared" si="154"/>
        <v>0</v>
      </c>
      <c r="AOT26" s="2"/>
      <c r="AOU26" s="2"/>
      <c r="AOV26" s="13"/>
      <c r="AOW26" s="5"/>
      <c r="AOX26" s="14"/>
      <c r="AOY26" s="15">
        <f t="shared" si="155"/>
        <v>0</v>
      </c>
      <c r="APA26" s="23"/>
      <c r="APB26" s="23"/>
      <c r="APC26" s="22"/>
      <c r="APD26" s="99"/>
      <c r="APE26" s="26"/>
      <c r="APF26" s="39">
        <f t="shared" si="156"/>
        <v>0</v>
      </c>
      <c r="APH26" s="2"/>
      <c r="API26" s="2"/>
      <c r="APJ26" s="13"/>
      <c r="APK26" s="5"/>
      <c r="APL26" s="14"/>
      <c r="APM26" s="15">
        <f t="shared" si="157"/>
        <v>10984.74</v>
      </c>
      <c r="APO26" s="99"/>
      <c r="APP26" s="23"/>
      <c r="APQ26" s="22"/>
      <c r="APR26" s="99"/>
      <c r="APS26" s="92"/>
      <c r="APT26" s="15">
        <f t="shared" si="158"/>
        <v>7092.9800000000005</v>
      </c>
      <c r="APV26" s="5"/>
      <c r="APW26" s="2"/>
      <c r="APX26" s="13"/>
      <c r="APY26" s="30"/>
      <c r="APZ26" s="72"/>
      <c r="AQA26" s="15">
        <f t="shared" si="159"/>
        <v>7092.9800000000005</v>
      </c>
      <c r="AQC26" s="437"/>
      <c r="AQD26" s="23"/>
      <c r="AQE26" s="22"/>
      <c r="AQF26" s="99"/>
      <c r="AQG26" s="26"/>
      <c r="AQH26" s="15">
        <f t="shared" si="160"/>
        <v>0</v>
      </c>
      <c r="AQJ26" s="710"/>
      <c r="AQK26" s="682"/>
      <c r="AQL26" s="657"/>
      <c r="AQM26" s="708"/>
      <c r="AQN26" s="658"/>
      <c r="AQO26" s="787">
        <f t="shared" si="161"/>
        <v>2249</v>
      </c>
      <c r="AQQ26" s="437"/>
      <c r="AQR26" s="23"/>
      <c r="AQS26" s="22"/>
      <c r="AQT26" s="99"/>
      <c r="AQU26" s="26"/>
      <c r="AQV26" s="39">
        <f t="shared" si="162"/>
        <v>0</v>
      </c>
      <c r="AQX26" s="5"/>
      <c r="AQY26" s="2"/>
      <c r="AQZ26" s="78"/>
      <c r="ARA26" s="64"/>
      <c r="ARB26" s="73"/>
      <c r="ARC26" s="15">
        <f t="shared" si="163"/>
        <v>12300.5</v>
      </c>
      <c r="ARE26" s="2"/>
      <c r="ARF26" s="2"/>
      <c r="ARG26" s="13"/>
      <c r="ARH26" s="5"/>
      <c r="ARI26" s="14"/>
      <c r="ARJ26" s="15">
        <f t="shared" si="164"/>
        <v>108</v>
      </c>
      <c r="ARL26" s="5"/>
      <c r="ARM26" s="107"/>
      <c r="ARN26" s="13"/>
      <c r="ARO26" s="5"/>
      <c r="ARP26" s="14"/>
      <c r="ARQ26" s="15">
        <f t="shared" si="165"/>
        <v>0</v>
      </c>
      <c r="ARS26" s="99"/>
      <c r="ART26" s="98"/>
      <c r="ARU26" s="22"/>
      <c r="ARV26" s="99"/>
      <c r="ARW26" s="26"/>
      <c r="ARX26" s="39">
        <f t="shared" si="166"/>
        <v>2722.5</v>
      </c>
      <c r="ARZ26" s="99"/>
      <c r="ASA26" s="98"/>
      <c r="ASB26" s="22"/>
      <c r="ASC26" s="99"/>
      <c r="ASD26" s="26"/>
      <c r="ASE26" s="39">
        <f t="shared" si="167"/>
        <v>0</v>
      </c>
      <c r="ASG26" s="2"/>
      <c r="ASH26" s="2"/>
      <c r="ASI26" s="13"/>
      <c r="ASJ26" s="5"/>
      <c r="ASK26" s="14"/>
      <c r="ASL26" s="15">
        <f t="shared" si="168"/>
        <v>-1000</v>
      </c>
      <c r="ASN26" s="2"/>
      <c r="ASO26" s="2"/>
      <c r="ASP26" s="13"/>
      <c r="ASQ26" s="5"/>
      <c r="ASR26" s="14"/>
      <c r="ASS26" s="15">
        <f t="shared" si="169"/>
        <v>6938</v>
      </c>
      <c r="ASU26" s="5"/>
      <c r="ASV26" s="2"/>
      <c r="ASW26" s="13"/>
      <c r="ASX26" s="530"/>
      <c r="ASY26" s="66"/>
      <c r="ASZ26" s="15">
        <f t="shared" si="170"/>
        <v>0</v>
      </c>
      <c r="ATB26" s="731">
        <v>41503</v>
      </c>
      <c r="ATC26" s="2" t="s">
        <v>1521</v>
      </c>
      <c r="ATD26" s="13">
        <v>6004</v>
      </c>
      <c r="ATE26" s="659">
        <v>41503</v>
      </c>
      <c r="ATF26" s="660">
        <v>6004</v>
      </c>
      <c r="ATG26" s="15">
        <f t="shared" si="171"/>
        <v>0</v>
      </c>
      <c r="ATI26" s="5"/>
      <c r="ATJ26" s="2"/>
      <c r="ATK26" s="13"/>
      <c r="ATL26" s="5"/>
      <c r="ATM26" s="14"/>
      <c r="ATN26" s="15">
        <f t="shared" si="172"/>
        <v>0</v>
      </c>
      <c r="ATP26" s="5"/>
      <c r="ATQ26" s="2"/>
      <c r="ATR26" s="13"/>
      <c r="ATS26" s="5"/>
      <c r="ATT26" s="14"/>
      <c r="ATU26" s="15">
        <f t="shared" si="173"/>
        <v>0</v>
      </c>
      <c r="ATW26" s="315">
        <v>41503</v>
      </c>
      <c r="ATX26" s="2" t="s">
        <v>1507</v>
      </c>
      <c r="ATY26" s="13">
        <v>2504</v>
      </c>
      <c r="ATZ26" s="241">
        <v>41509</v>
      </c>
      <c r="AUA26" s="242">
        <v>2504</v>
      </c>
      <c r="AUB26" s="15">
        <f t="shared" si="174"/>
        <v>1179.5</v>
      </c>
      <c r="AUD26" s="5"/>
      <c r="AUE26" s="101"/>
      <c r="AUF26" s="13"/>
      <c r="AUG26" s="5"/>
      <c r="AUH26" s="14"/>
      <c r="AUI26" s="15">
        <f t="shared" si="175"/>
        <v>0</v>
      </c>
      <c r="AUK26" s="708"/>
      <c r="AUL26" s="809"/>
      <c r="AUM26" s="657"/>
      <c r="AUN26" s="708"/>
      <c r="AUO26" s="658"/>
      <c r="AUP26" s="787">
        <f t="shared" si="176"/>
        <v>0</v>
      </c>
      <c r="AUR26" s="2"/>
      <c r="AUS26" s="2"/>
      <c r="AUT26" s="297"/>
      <c r="AUU26" s="5"/>
      <c r="AUV26" s="14"/>
      <c r="AUW26" s="15">
        <f t="shared" si="177"/>
        <v>-100</v>
      </c>
      <c r="AUY26" s="5"/>
      <c r="AUZ26" s="2"/>
      <c r="AVA26" s="297"/>
      <c r="AVB26" s="5"/>
      <c r="AVC26" s="14"/>
      <c r="AVD26" s="15">
        <f t="shared" si="178"/>
        <v>1184.5</v>
      </c>
      <c r="AVF26" s="23"/>
      <c r="AVG26" s="23"/>
      <c r="AVH26" s="296"/>
      <c r="AVI26" s="99"/>
      <c r="AVJ26" s="26"/>
      <c r="AVK26" s="39">
        <f t="shared" si="179"/>
        <v>0</v>
      </c>
      <c r="AVM26" s="23"/>
      <c r="AVN26" s="2"/>
      <c r="AVO26" s="297"/>
      <c r="AVP26" s="5"/>
      <c r="AVQ26" s="14"/>
      <c r="AVR26" s="15">
        <f t="shared" si="180"/>
        <v>0</v>
      </c>
      <c r="AVT26" s="23"/>
      <c r="AVU26" s="23"/>
      <c r="AVV26" s="296"/>
      <c r="AVW26" s="99"/>
      <c r="AVX26" s="26"/>
      <c r="AVY26" s="39">
        <f t="shared" si="181"/>
        <v>0</v>
      </c>
      <c r="AWA26" s="2"/>
      <c r="AWB26" s="2"/>
      <c r="AWC26" s="297"/>
      <c r="AWD26" s="5"/>
      <c r="AWE26" s="14"/>
      <c r="AWF26" s="15">
        <f t="shared" si="182"/>
        <v>0</v>
      </c>
      <c r="AWH26" s="2"/>
      <c r="AWI26" s="2"/>
      <c r="AWJ26" s="13"/>
      <c r="AWK26" s="5"/>
      <c r="AWL26" s="14"/>
      <c r="AWM26" s="15">
        <f t="shared" si="183"/>
        <v>0</v>
      </c>
      <c r="AWO26" s="2"/>
      <c r="AWP26" s="2"/>
      <c r="AWQ26" s="13"/>
      <c r="AWR26" s="5"/>
      <c r="AWS26" s="14"/>
      <c r="AWT26" s="15">
        <f t="shared" si="184"/>
        <v>7051.5</v>
      </c>
      <c r="AWV26" s="682"/>
      <c r="AWW26" s="682"/>
      <c r="AWX26" s="842"/>
      <c r="AWY26" s="708"/>
      <c r="AWZ26" s="658"/>
      <c r="AXA26" s="787">
        <f t="shared" si="185"/>
        <v>0</v>
      </c>
      <c r="AXC26" s="2"/>
      <c r="AXD26" s="2"/>
      <c r="AXE26" s="297"/>
      <c r="AXF26" s="5"/>
      <c r="AXG26" s="14"/>
      <c r="AXH26" s="15">
        <f t="shared" si="186"/>
        <v>0</v>
      </c>
    </row>
    <row r="27" spans="1:1308" x14ac:dyDescent="0.25">
      <c r="A27" s="2"/>
      <c r="B27" s="2"/>
      <c r="C27" s="13"/>
      <c r="D27" s="5"/>
      <c r="E27" s="14"/>
      <c r="F27" s="15">
        <f t="shared" si="0"/>
        <v>6630</v>
      </c>
      <c r="H27" s="23"/>
      <c r="I27" s="23"/>
      <c r="J27" s="22"/>
      <c r="K27" s="99"/>
      <c r="L27" s="26"/>
      <c r="M27" s="39">
        <f t="shared" si="1"/>
        <v>2048</v>
      </c>
      <c r="O27" s="23"/>
      <c r="P27" s="23"/>
      <c r="Q27" s="22"/>
      <c r="R27" s="99"/>
      <c r="S27" s="26"/>
      <c r="T27" s="39">
        <f t="shared" si="2"/>
        <v>0</v>
      </c>
      <c r="V27" s="23"/>
      <c r="W27" s="23"/>
      <c r="X27" s="22"/>
      <c r="Y27" s="99"/>
      <c r="Z27" s="26"/>
      <c r="AA27" s="39">
        <f t="shared" si="3"/>
        <v>0</v>
      </c>
      <c r="AC27" s="23"/>
      <c r="AD27" s="23"/>
      <c r="AE27" s="22"/>
      <c r="AF27" s="99"/>
      <c r="AG27" s="26"/>
      <c r="AH27" s="39">
        <f t="shared" si="4"/>
        <v>0</v>
      </c>
      <c r="AJ27" s="23"/>
      <c r="AK27" s="23"/>
      <c r="AL27" s="22"/>
      <c r="AM27" s="99"/>
      <c r="AN27" s="26"/>
      <c r="AO27" s="39">
        <f t="shared" si="5"/>
        <v>0</v>
      </c>
      <c r="AR27" s="2"/>
      <c r="AS27" s="13"/>
      <c r="AT27" s="5"/>
      <c r="AU27" s="14"/>
      <c r="AV27" s="15">
        <f t="shared" si="6"/>
        <v>7809.5</v>
      </c>
      <c r="AX27" s="5"/>
      <c r="AY27" s="2"/>
      <c r="AZ27" s="13"/>
      <c r="BA27" s="5"/>
      <c r="BB27" s="14"/>
      <c r="BC27" s="15">
        <f t="shared" si="7"/>
        <v>1967</v>
      </c>
      <c r="BE27" s="5"/>
      <c r="BF27" s="2"/>
      <c r="BG27" s="13"/>
      <c r="BH27" s="5"/>
      <c r="BI27" s="14"/>
      <c r="BJ27" s="15">
        <f t="shared" si="8"/>
        <v>0</v>
      </c>
      <c r="BL27" s="5"/>
      <c r="BM27" s="33"/>
      <c r="BN27" s="26"/>
      <c r="BO27" s="60"/>
      <c r="BP27" s="26"/>
      <c r="BQ27" s="15">
        <f t="shared" si="9"/>
        <v>14526.099999999999</v>
      </c>
      <c r="BS27" s="437"/>
      <c r="BT27" s="225"/>
      <c r="BU27" s="22"/>
      <c r="BV27" s="573"/>
      <c r="BW27" s="26"/>
      <c r="BX27" s="15">
        <f t="shared" si="10"/>
        <v>21003.54</v>
      </c>
      <c r="BZ27" s="2"/>
      <c r="CA27" s="2"/>
      <c r="CB27" s="13"/>
      <c r="CC27" s="5"/>
      <c r="CD27" s="14"/>
      <c r="CE27" s="15">
        <f t="shared" si="11"/>
        <v>0</v>
      </c>
      <c r="CG27" s="437"/>
      <c r="CH27" s="216"/>
      <c r="CI27" s="22"/>
      <c r="CJ27" s="99"/>
      <c r="CK27" s="26"/>
      <c r="CL27" s="15">
        <f t="shared" si="12"/>
        <v>7560</v>
      </c>
      <c r="CN27" s="5">
        <v>41511</v>
      </c>
      <c r="CO27" s="685" t="s">
        <v>2033</v>
      </c>
      <c r="CP27" s="13">
        <v>14830</v>
      </c>
      <c r="CQ27" s="241"/>
      <c r="CR27" s="14"/>
      <c r="CS27" s="15">
        <f t="shared" si="187"/>
        <v>14830</v>
      </c>
      <c r="CU27" s="2"/>
      <c r="CV27" s="2"/>
      <c r="CW27" s="13"/>
      <c r="CX27" s="241"/>
      <c r="CY27" s="14"/>
      <c r="CZ27" s="15">
        <f t="shared" si="14"/>
        <v>110</v>
      </c>
      <c r="DB27" s="5"/>
      <c r="DC27" s="2"/>
      <c r="DD27" s="297"/>
      <c r="DE27" s="5"/>
      <c r="DF27" s="14"/>
      <c r="DG27" s="15">
        <f t="shared" si="195"/>
        <v>411</v>
      </c>
      <c r="DI27" s="5">
        <v>41514</v>
      </c>
      <c r="DJ27" s="2" t="s">
        <v>2115</v>
      </c>
      <c r="DK27" s="13">
        <v>1507</v>
      </c>
      <c r="DL27" s="5">
        <v>41514</v>
      </c>
      <c r="DM27" s="14">
        <v>1507</v>
      </c>
      <c r="DN27" s="15">
        <f t="shared" si="200"/>
        <v>0</v>
      </c>
      <c r="DP27" s="5"/>
      <c r="DQ27" s="2"/>
      <c r="DR27" s="13"/>
      <c r="DS27" s="5"/>
      <c r="DT27" s="14"/>
      <c r="DU27" s="15">
        <f t="shared" si="201"/>
        <v>4321.5</v>
      </c>
      <c r="DW27" s="758"/>
      <c r="DX27" s="837"/>
      <c r="DY27" s="875"/>
      <c r="DZ27" s="758"/>
      <c r="EA27" s="872"/>
      <c r="EB27" s="868">
        <f t="shared" si="202"/>
        <v>0</v>
      </c>
      <c r="ED27" s="708"/>
      <c r="EE27" s="682"/>
      <c r="EF27" s="657"/>
      <c r="EG27" s="708"/>
      <c r="EH27" s="658"/>
      <c r="EI27" s="787">
        <f t="shared" si="203"/>
        <v>0</v>
      </c>
      <c r="EK27" s="5"/>
      <c r="EL27" s="2"/>
      <c r="EM27" s="13"/>
      <c r="EN27" s="5"/>
      <c r="EO27" s="14"/>
      <c r="EP27" s="15">
        <f t="shared" si="204"/>
        <v>0</v>
      </c>
      <c r="ER27" s="99"/>
      <c r="ES27" s="216"/>
      <c r="ET27" s="38"/>
      <c r="EU27" s="709"/>
      <c r="EV27" s="38"/>
      <c r="EW27" s="15">
        <f t="shared" si="194"/>
        <v>0</v>
      </c>
      <c r="EY27" s="5"/>
      <c r="EZ27" s="2"/>
      <c r="FA27" s="22"/>
      <c r="FB27" s="64"/>
      <c r="FC27" s="14"/>
      <c r="FD27" s="15">
        <f t="shared" si="22"/>
        <v>0</v>
      </c>
      <c r="FF27" s="708"/>
      <c r="FG27" s="682"/>
      <c r="FH27" s="657"/>
      <c r="FI27" s="713"/>
      <c r="FJ27" s="658"/>
      <c r="FK27" s="787">
        <f t="shared" si="23"/>
        <v>0</v>
      </c>
      <c r="FM27" s="5"/>
      <c r="FN27" s="2"/>
      <c r="FO27" s="13"/>
      <c r="FP27" s="5"/>
      <c r="FQ27" s="14"/>
      <c r="FR27" s="15">
        <f t="shared" si="24"/>
        <v>3054</v>
      </c>
      <c r="FT27" s="99"/>
      <c r="FU27" s="23"/>
      <c r="FV27" s="22"/>
      <c r="FW27" s="99"/>
      <c r="FX27" s="26"/>
      <c r="FY27" s="39">
        <f t="shared" si="25"/>
        <v>0</v>
      </c>
      <c r="GA27" s="2"/>
      <c r="GB27" s="2"/>
      <c r="GC27" s="13"/>
      <c r="GD27" s="5"/>
      <c r="GE27" s="14"/>
      <c r="GF27" s="15">
        <f t="shared" si="26"/>
        <v>0</v>
      </c>
      <c r="GH27" s="2"/>
      <c r="GI27" s="2"/>
      <c r="GJ27" s="13"/>
      <c r="GK27" s="5"/>
      <c r="GL27" s="14"/>
      <c r="GM27" s="15">
        <f t="shared" si="27"/>
        <v>0</v>
      </c>
      <c r="GO27" s="2"/>
      <c r="GP27" s="2"/>
      <c r="GQ27" s="13"/>
      <c r="GR27" s="5"/>
      <c r="GS27" s="14"/>
      <c r="GT27" s="15">
        <f t="shared" si="28"/>
        <v>0</v>
      </c>
      <c r="GV27" s="5"/>
      <c r="GW27" s="2"/>
      <c r="GX27" s="22"/>
      <c r="GY27" s="99"/>
      <c r="GZ27" s="14"/>
      <c r="HA27" s="15">
        <f t="shared" si="29"/>
        <v>0</v>
      </c>
      <c r="HC27" s="5"/>
      <c r="HD27" s="2"/>
      <c r="HE27" s="13"/>
      <c r="HF27" s="5"/>
      <c r="HG27" s="14"/>
      <c r="HH27" s="15">
        <f t="shared" si="30"/>
        <v>0</v>
      </c>
      <c r="HJ27" s="2"/>
      <c r="HK27" s="2"/>
      <c r="HL27" s="13"/>
      <c r="HM27" s="5"/>
      <c r="HN27" s="14"/>
      <c r="HO27" s="15">
        <f t="shared" si="31"/>
        <v>5020</v>
      </c>
      <c r="HQ27" s="5"/>
      <c r="HR27" s="2"/>
      <c r="HS27" s="13"/>
      <c r="HT27" s="5"/>
      <c r="HU27" s="14"/>
      <c r="HV27" s="90">
        <f t="shared" si="32"/>
        <v>0</v>
      </c>
      <c r="HX27" s="99"/>
      <c r="HY27" s="23"/>
      <c r="HZ27" s="22"/>
      <c r="IA27" s="99"/>
      <c r="IB27" s="26"/>
      <c r="IC27" s="90">
        <f t="shared" si="33"/>
        <v>855.5</v>
      </c>
      <c r="IE27" s="99"/>
      <c r="IF27" s="715"/>
      <c r="IG27" s="22"/>
      <c r="IH27" s="99"/>
      <c r="II27" s="26"/>
      <c r="IJ27" s="15">
        <f t="shared" si="34"/>
        <v>0</v>
      </c>
      <c r="IL27" s="99"/>
      <c r="IM27" s="62"/>
      <c r="IN27" s="22"/>
      <c r="IO27" s="99"/>
      <c r="IP27" s="26"/>
      <c r="IQ27" s="15">
        <f t="shared" si="35"/>
        <v>0</v>
      </c>
      <c r="IS27" s="5">
        <v>41505</v>
      </c>
      <c r="IT27" s="107" t="s">
        <v>1582</v>
      </c>
      <c r="IU27" s="13">
        <v>2305.5</v>
      </c>
      <c r="IV27" s="5">
        <v>41506</v>
      </c>
      <c r="IW27" s="14">
        <v>2305.5</v>
      </c>
      <c r="IX27" s="15">
        <f t="shared" si="36"/>
        <v>17093.599999999999</v>
      </c>
      <c r="IZ27" s="99"/>
      <c r="JA27" s="62"/>
      <c r="JB27" s="22"/>
      <c r="JC27" s="99"/>
      <c r="JD27" s="26"/>
      <c r="JE27" s="15">
        <f t="shared" si="37"/>
        <v>0</v>
      </c>
      <c r="JG27" s="708"/>
      <c r="JH27" s="793"/>
      <c r="JI27" s="657"/>
      <c r="JJ27" s="708"/>
      <c r="JK27" s="658"/>
      <c r="JL27" s="787">
        <f t="shared" si="38"/>
        <v>-100</v>
      </c>
      <c r="JN27" s="99"/>
      <c r="JO27" s="62"/>
      <c r="JP27" s="22"/>
      <c r="JQ27" s="99"/>
      <c r="JR27" s="26"/>
      <c r="JS27" s="39">
        <f t="shared" si="39"/>
        <v>0</v>
      </c>
      <c r="JU27" s="5"/>
      <c r="JV27" s="32"/>
      <c r="JW27" s="13"/>
      <c r="JX27" s="5"/>
      <c r="JY27" s="14"/>
      <c r="JZ27" s="15">
        <f t="shared" si="40"/>
        <v>0</v>
      </c>
      <c r="KB27" s="99"/>
      <c r="KC27" s="62"/>
      <c r="KD27" s="22"/>
      <c r="KE27" s="99"/>
      <c r="KF27" s="26"/>
      <c r="KG27" s="39">
        <f t="shared" si="41"/>
        <v>0</v>
      </c>
      <c r="KI27" s="99"/>
      <c r="KJ27" s="62"/>
      <c r="KK27" s="22"/>
      <c r="KL27" s="99"/>
      <c r="KM27" s="26"/>
      <c r="KN27" s="39">
        <f t="shared" si="42"/>
        <v>0</v>
      </c>
      <c r="KP27" s="5"/>
      <c r="KQ27" s="32"/>
      <c r="KR27" s="13"/>
      <c r="KS27" s="5"/>
      <c r="KT27" s="14"/>
      <c r="KU27" s="15">
        <f t="shared" si="43"/>
        <v>0</v>
      </c>
      <c r="KW27" s="5"/>
      <c r="KX27" s="32"/>
      <c r="KY27" s="13"/>
      <c r="KZ27" s="5"/>
      <c r="LA27" s="14"/>
      <c r="LB27" s="15">
        <f t="shared" si="44"/>
        <v>0</v>
      </c>
      <c r="LD27" s="5"/>
      <c r="LE27" s="32"/>
      <c r="LF27" s="13"/>
      <c r="LG27" s="5"/>
      <c r="LH27" s="14"/>
      <c r="LI27" s="15">
        <f t="shared" si="45"/>
        <v>1125.5</v>
      </c>
      <c r="LK27" s="314"/>
      <c r="LL27" s="2"/>
      <c r="LM27" s="13"/>
      <c r="LN27" s="5"/>
      <c r="LO27" s="14"/>
      <c r="LP27" s="15">
        <f t="shared" si="46"/>
        <v>0</v>
      </c>
      <c r="LR27" s="315"/>
      <c r="LS27" s="23"/>
      <c r="LT27" s="22"/>
      <c r="LU27" s="99"/>
      <c r="LV27" s="26"/>
      <c r="LW27" s="39">
        <f t="shared" si="47"/>
        <v>0</v>
      </c>
      <c r="LY27" s="526"/>
      <c r="LZ27" s="2"/>
      <c r="MA27" s="13"/>
      <c r="MB27" s="5"/>
      <c r="MC27" s="14"/>
      <c r="MD27" s="15">
        <f t="shared" si="196"/>
        <v>22352.5</v>
      </c>
      <c r="MF27" s="5"/>
      <c r="MG27" s="2"/>
      <c r="MH27" s="13"/>
      <c r="MI27" s="5"/>
      <c r="MJ27" s="14"/>
      <c r="MK27" s="39">
        <f t="shared" si="49"/>
        <v>0</v>
      </c>
      <c r="MM27" s="5"/>
      <c r="MN27" s="2"/>
      <c r="MO27" s="13"/>
      <c r="MP27" s="5"/>
      <c r="MQ27" s="14"/>
      <c r="MR27" s="39">
        <f t="shared" si="50"/>
        <v>0</v>
      </c>
      <c r="MT27" s="5"/>
      <c r="MU27" s="2"/>
      <c r="MV27" s="13"/>
      <c r="MW27" s="5"/>
      <c r="MX27" s="14"/>
      <c r="MY27" s="39">
        <f t="shared" si="51"/>
        <v>0</v>
      </c>
      <c r="NA27" s="2"/>
      <c r="NB27" s="2"/>
      <c r="NC27" s="13"/>
      <c r="ND27" s="14"/>
      <c r="NE27" s="14"/>
      <c r="NF27" s="15">
        <f t="shared" si="52"/>
        <v>0</v>
      </c>
      <c r="NH27" s="2"/>
      <c r="NI27" s="2"/>
      <c r="NJ27" s="13"/>
      <c r="NK27" s="14"/>
      <c r="NL27" s="14"/>
      <c r="NM27" s="15">
        <f t="shared" si="53"/>
        <v>0</v>
      </c>
      <c r="NO27" s="2"/>
      <c r="NP27" s="2"/>
      <c r="NQ27" s="13"/>
      <c r="NR27" s="14"/>
      <c r="NS27" s="14"/>
      <c r="NT27" s="15">
        <f t="shared" si="54"/>
        <v>0</v>
      </c>
      <c r="NV27" s="23"/>
      <c r="NW27" s="23"/>
      <c r="NX27" s="22"/>
      <c r="NY27" s="26"/>
      <c r="NZ27" s="26"/>
      <c r="OA27" s="39">
        <f t="shared" si="55"/>
        <v>0</v>
      </c>
      <c r="OC27" s="5">
        <v>41514</v>
      </c>
      <c r="OD27" s="2" t="s">
        <v>2111</v>
      </c>
      <c r="OE27" s="13">
        <v>1600</v>
      </c>
      <c r="OF27" s="572">
        <v>41514</v>
      </c>
      <c r="OG27" s="14">
        <v>1600</v>
      </c>
      <c r="OH27" s="15">
        <f t="shared" si="56"/>
        <v>8140</v>
      </c>
      <c r="OJ27" s="708"/>
      <c r="OK27" s="682"/>
      <c r="OL27" s="657"/>
      <c r="OM27" s="846"/>
      <c r="ON27" s="658"/>
      <c r="OO27" s="787">
        <f t="shared" si="57"/>
        <v>0</v>
      </c>
      <c r="OQ27" s="99"/>
      <c r="OR27" s="23"/>
      <c r="OS27" s="22"/>
      <c r="OT27" s="743"/>
      <c r="OU27" s="26"/>
      <c r="OV27" s="39">
        <f t="shared" si="58"/>
        <v>0</v>
      </c>
      <c r="OX27" s="5">
        <v>41504</v>
      </c>
      <c r="OY27" s="33" t="s">
        <v>1540</v>
      </c>
      <c r="OZ27" s="22">
        <v>752</v>
      </c>
      <c r="PA27" s="367"/>
      <c r="PB27" s="26"/>
      <c r="PC27" s="15">
        <f t="shared" si="59"/>
        <v>2752</v>
      </c>
      <c r="PE27" s="2"/>
      <c r="PF27" s="2"/>
      <c r="PG27" s="13"/>
      <c r="PH27" s="5"/>
      <c r="PI27" s="14"/>
      <c r="PJ27" s="15">
        <f t="shared" si="60"/>
        <v>0</v>
      </c>
      <c r="PL27" s="5"/>
      <c r="PM27" s="2"/>
      <c r="PN27" s="13"/>
      <c r="PO27" s="5"/>
      <c r="PP27" s="14"/>
      <c r="PQ27" s="15">
        <f t="shared" si="61"/>
        <v>0</v>
      </c>
      <c r="PS27" s="2"/>
      <c r="PT27" s="2"/>
      <c r="PU27" s="13"/>
      <c r="PV27" s="5"/>
      <c r="PW27" s="14"/>
      <c r="PX27" s="15">
        <f t="shared" si="62"/>
        <v>0</v>
      </c>
      <c r="PZ27" s="2"/>
      <c r="QA27" s="2"/>
      <c r="QB27" s="13"/>
      <c r="QC27" s="5"/>
      <c r="QD27" s="14"/>
      <c r="QE27" s="15">
        <f t="shared" si="63"/>
        <v>1314</v>
      </c>
      <c r="QG27" s="2"/>
      <c r="QH27" s="2"/>
      <c r="QI27" s="13"/>
      <c r="QJ27" s="5"/>
      <c r="QK27" s="14"/>
      <c r="QL27" s="15">
        <f t="shared" si="64"/>
        <v>2721.6</v>
      </c>
      <c r="QN27" s="2"/>
      <c r="QO27" s="101"/>
      <c r="QP27" s="13"/>
      <c r="QQ27" s="5"/>
      <c r="QR27" s="14"/>
      <c r="QS27" s="15">
        <f t="shared" si="65"/>
        <v>1432</v>
      </c>
      <c r="QU27" s="2"/>
      <c r="QV27" s="101"/>
      <c r="QW27" s="13"/>
      <c r="QX27" s="5"/>
      <c r="QY27" s="14"/>
      <c r="QZ27" s="15">
        <f t="shared" si="66"/>
        <v>0</v>
      </c>
      <c r="RB27" s="682"/>
      <c r="RC27" s="809"/>
      <c r="RD27" s="657"/>
      <c r="RE27" s="708"/>
      <c r="RF27" s="658"/>
      <c r="RG27" s="787">
        <f t="shared" si="67"/>
        <v>0</v>
      </c>
      <c r="RI27" s="2"/>
      <c r="RJ27" s="2"/>
      <c r="RK27" s="13"/>
      <c r="RL27" s="5"/>
      <c r="RM27" s="14"/>
      <c r="RN27" s="15">
        <f t="shared" si="68"/>
        <v>0</v>
      </c>
      <c r="RP27" s="2"/>
      <c r="RQ27" s="2"/>
      <c r="RR27" s="13"/>
      <c r="RS27" s="5"/>
      <c r="RT27" s="14"/>
      <c r="RU27" s="15">
        <f t="shared" si="69"/>
        <v>1278</v>
      </c>
      <c r="RW27" s="23"/>
      <c r="RX27" s="23"/>
      <c r="RY27" s="22"/>
      <c r="RZ27" s="99"/>
      <c r="SA27" s="26"/>
      <c r="SB27" s="39">
        <f t="shared" si="70"/>
        <v>0</v>
      </c>
      <c r="SD27" s="23"/>
      <c r="SE27" s="2"/>
      <c r="SF27" s="13"/>
      <c r="SG27" s="5"/>
      <c r="SH27" s="14"/>
      <c r="SI27" s="15">
        <f t="shared" si="71"/>
        <v>0</v>
      </c>
      <c r="SK27" s="23"/>
      <c r="SL27" s="23"/>
      <c r="SM27" s="22"/>
      <c r="SN27" s="99"/>
      <c r="SO27" s="26"/>
      <c r="SP27" s="39">
        <f t="shared" si="72"/>
        <v>0</v>
      </c>
      <c r="SR27" s="2"/>
      <c r="SS27" s="2"/>
      <c r="ST27" s="13"/>
      <c r="SU27" s="5"/>
      <c r="SV27" s="14"/>
      <c r="SW27" s="15">
        <f t="shared" si="73"/>
        <v>0</v>
      </c>
      <c r="SY27" s="314">
        <v>41510</v>
      </c>
      <c r="SZ27" s="2" t="s">
        <v>2023</v>
      </c>
      <c r="TA27" s="13">
        <v>844</v>
      </c>
      <c r="TB27" s="314">
        <v>41510</v>
      </c>
      <c r="TC27" s="14">
        <v>844</v>
      </c>
      <c r="TD27" s="15">
        <f t="shared" si="74"/>
        <v>112.5</v>
      </c>
      <c r="TF27" s="315"/>
      <c r="TG27" s="23"/>
      <c r="TH27" s="22"/>
      <c r="TI27" s="315"/>
      <c r="TJ27" s="26"/>
      <c r="TK27" s="39">
        <f t="shared" si="75"/>
        <v>11657</v>
      </c>
      <c r="TM27" s="826"/>
      <c r="TN27" s="682"/>
      <c r="TO27" s="657"/>
      <c r="TP27" s="826"/>
      <c r="TQ27" s="658"/>
      <c r="TR27" s="787">
        <f t="shared" si="76"/>
        <v>0</v>
      </c>
      <c r="TT27" s="315"/>
      <c r="TU27" s="23"/>
      <c r="TV27" s="22"/>
      <c r="TW27" s="315"/>
      <c r="TX27" s="26"/>
      <c r="TY27" s="39">
        <f t="shared" si="77"/>
        <v>0</v>
      </c>
      <c r="UA27" s="315"/>
      <c r="UB27" s="23"/>
      <c r="UC27" s="22"/>
      <c r="UD27" s="315"/>
      <c r="UE27" s="26"/>
      <c r="UF27" s="39">
        <f t="shared" si="78"/>
        <v>0</v>
      </c>
      <c r="UH27" s="437"/>
      <c r="UI27" s="37"/>
      <c r="UJ27" s="14"/>
      <c r="UK27" s="5"/>
      <c r="UL27" s="14"/>
      <c r="UM27" s="15">
        <f t="shared" si="79"/>
        <v>0</v>
      </c>
      <c r="UO27" s="5"/>
      <c r="UP27" s="37"/>
      <c r="UQ27" s="14"/>
      <c r="UR27" s="5"/>
      <c r="US27" s="14"/>
      <c r="UT27" s="15">
        <f t="shared" si="80"/>
        <v>1712</v>
      </c>
      <c r="UV27" s="5"/>
      <c r="UW27" s="2"/>
      <c r="UX27" s="13"/>
      <c r="UY27" s="5"/>
      <c r="UZ27" s="14"/>
      <c r="VA27" s="15">
        <f t="shared" si="81"/>
        <v>8879</v>
      </c>
      <c r="VC27" s="5"/>
      <c r="VD27" s="2"/>
      <c r="VE27" s="13"/>
      <c r="VF27" s="5"/>
      <c r="VG27" s="14"/>
      <c r="VH27" s="15">
        <f t="shared" si="82"/>
        <v>0</v>
      </c>
      <c r="VJ27" s="99"/>
      <c r="VK27" s="23"/>
      <c r="VL27" s="22"/>
      <c r="VM27" s="99"/>
      <c r="VN27" s="26"/>
      <c r="VO27" s="39">
        <f t="shared" si="83"/>
        <v>0</v>
      </c>
      <c r="VQ27" s="708"/>
      <c r="VR27" s="682"/>
      <c r="VS27" s="657"/>
      <c r="VT27" s="708"/>
      <c r="VU27" s="658"/>
      <c r="VV27" s="787">
        <f t="shared" si="84"/>
        <v>0</v>
      </c>
      <c r="VX27" s="5"/>
      <c r="VY27" s="37"/>
      <c r="VZ27" s="26"/>
      <c r="WA27" s="99"/>
      <c r="WB27" s="14"/>
      <c r="WC27" s="15">
        <f t="shared" si="85"/>
        <v>0</v>
      </c>
      <c r="WE27" s="99"/>
      <c r="WF27" s="68"/>
      <c r="WG27" s="26"/>
      <c r="WH27" s="99"/>
      <c r="WI27" s="26"/>
      <c r="WJ27" s="39">
        <f t="shared" si="86"/>
        <v>3633</v>
      </c>
      <c r="WL27" s="5"/>
      <c r="WM27" s="37"/>
      <c r="WN27" s="26"/>
      <c r="WO27" s="99"/>
      <c r="WP27" s="14"/>
      <c r="WQ27" s="15">
        <f t="shared" si="87"/>
        <v>0</v>
      </c>
      <c r="WS27" s="5"/>
      <c r="WT27" s="101"/>
      <c r="WU27" s="13"/>
      <c r="WV27" s="5"/>
      <c r="WW27" s="14"/>
      <c r="WX27" s="15">
        <f t="shared" si="88"/>
        <v>2227</v>
      </c>
      <c r="XB27" s="3"/>
      <c r="XC27" s="630"/>
      <c r="XD27" s="26"/>
      <c r="XE27" s="39">
        <f t="shared" si="89"/>
        <v>22956.84</v>
      </c>
      <c r="XG27" s="2"/>
      <c r="XH27" s="2"/>
      <c r="XI27" s="13"/>
      <c r="XJ27" s="5"/>
      <c r="XK27" s="14"/>
      <c r="XL27" s="15">
        <f t="shared" si="90"/>
        <v>3092.5</v>
      </c>
      <c r="XN27" s="439"/>
      <c r="XO27" s="101"/>
      <c r="XP27" s="13"/>
      <c r="XQ27" s="5"/>
      <c r="XR27" s="14"/>
      <c r="XS27" s="15">
        <f t="shared" si="91"/>
        <v>0</v>
      </c>
      <c r="XU27" s="437"/>
      <c r="XV27" s="216"/>
      <c r="XW27" s="22"/>
      <c r="XX27" s="99"/>
      <c r="XY27" s="26"/>
      <c r="XZ27" s="39">
        <f t="shared" si="92"/>
        <v>0</v>
      </c>
      <c r="YB27" s="314"/>
      <c r="YC27" s="2"/>
      <c r="YD27" s="13"/>
      <c r="YE27" s="5"/>
      <c r="YF27" s="14"/>
      <c r="YG27" s="15">
        <f t="shared" si="93"/>
        <v>3973</v>
      </c>
      <c r="YI27" s="826"/>
      <c r="YJ27" s="682"/>
      <c r="YK27" s="657"/>
      <c r="YL27" s="708"/>
      <c r="YM27" s="658"/>
      <c r="YN27" s="787">
        <f t="shared" si="197"/>
        <v>1928</v>
      </c>
      <c r="YP27" s="2"/>
      <c r="YQ27" s="2"/>
      <c r="YR27" s="13"/>
      <c r="YS27" s="5"/>
      <c r="YT27" s="14"/>
      <c r="YU27" s="15">
        <f t="shared" si="95"/>
        <v>0</v>
      </c>
      <c r="YW27" s="2"/>
      <c r="YX27" s="2"/>
      <c r="YY27" s="13"/>
      <c r="YZ27" s="5"/>
      <c r="ZA27" s="14"/>
      <c r="ZB27" s="15">
        <f t="shared" si="96"/>
        <v>0</v>
      </c>
      <c r="ZD27" s="2"/>
      <c r="ZE27" s="2"/>
      <c r="ZF27" s="13"/>
      <c r="ZG27" s="5"/>
      <c r="ZH27" s="14"/>
      <c r="ZI27" s="15">
        <f t="shared" si="97"/>
        <v>767</v>
      </c>
      <c r="ZK27" s="2"/>
      <c r="ZL27" s="2"/>
      <c r="ZM27" s="13"/>
      <c r="ZN27" s="5"/>
      <c r="ZO27" s="14"/>
      <c r="ZP27" s="15">
        <f t="shared" si="98"/>
        <v>0</v>
      </c>
      <c r="ZR27" s="23"/>
      <c r="ZS27" s="23"/>
      <c r="ZT27" s="22"/>
      <c r="ZU27" s="99"/>
      <c r="ZV27" s="26"/>
      <c r="ZW27" s="39">
        <f t="shared" si="99"/>
        <v>0</v>
      </c>
      <c r="ZY27" s="682"/>
      <c r="ZZ27" s="682"/>
      <c r="AAA27" s="657"/>
      <c r="AAB27" s="708"/>
      <c r="AAC27" s="658"/>
      <c r="AAD27" s="787">
        <f t="shared" si="100"/>
        <v>0</v>
      </c>
      <c r="AAF27" s="2"/>
      <c r="AAG27" s="2"/>
      <c r="AAH27" s="13"/>
      <c r="AAI27" s="5"/>
      <c r="AAJ27" s="14"/>
      <c r="AAK27" s="15">
        <f t="shared" si="101"/>
        <v>0</v>
      </c>
      <c r="AAM27" s="5">
        <v>41502</v>
      </c>
      <c r="AAN27" s="2" t="s">
        <v>1497</v>
      </c>
      <c r="AAO27" s="13">
        <v>2428</v>
      </c>
      <c r="AAP27" s="5">
        <v>41503</v>
      </c>
      <c r="AAQ27" s="14">
        <v>2428</v>
      </c>
      <c r="AAR27" s="15">
        <f t="shared" si="102"/>
        <v>0</v>
      </c>
      <c r="AAT27" s="314"/>
      <c r="AAY27" s="39">
        <f t="shared" si="103"/>
        <v>0</v>
      </c>
      <c r="ABA27" s="315"/>
      <c r="ABF27" s="39">
        <f t="shared" si="104"/>
        <v>0</v>
      </c>
      <c r="ABH27" s="5"/>
      <c r="ABI27" s="2"/>
      <c r="ABJ27" s="13"/>
      <c r="ABK27" s="5"/>
      <c r="ABL27" s="14"/>
      <c r="ABM27" s="15">
        <f t="shared" si="105"/>
        <v>30</v>
      </c>
      <c r="ABO27" s="2"/>
      <c r="ABP27" s="2"/>
      <c r="ABQ27" s="13"/>
      <c r="ABR27" s="5"/>
      <c r="ABS27" s="14"/>
      <c r="ABT27" s="15">
        <f t="shared" si="106"/>
        <v>0</v>
      </c>
      <c r="ABV27" s="2"/>
      <c r="ABW27" s="2"/>
      <c r="ABX27" s="13"/>
      <c r="ABY27" s="5"/>
      <c r="ABZ27" s="14"/>
      <c r="ACA27" s="15">
        <f t="shared" si="107"/>
        <v>29514</v>
      </c>
      <c r="ACC27" s="2"/>
      <c r="ACD27" s="2"/>
      <c r="ACE27" s="13"/>
      <c r="ACF27" s="5"/>
      <c r="ACG27" s="14"/>
      <c r="ACH27" s="15">
        <f t="shared" si="108"/>
        <v>0</v>
      </c>
      <c r="ACJ27" s="99"/>
      <c r="ACK27" s="68"/>
      <c r="ACL27" s="26"/>
      <c r="ACM27" s="99"/>
      <c r="ACN27" s="26"/>
      <c r="ACO27" s="15">
        <f t="shared" si="109"/>
        <v>160</v>
      </c>
      <c r="ACQ27" s="99"/>
      <c r="ACR27" s="68"/>
      <c r="ACS27" s="26"/>
      <c r="ACT27" s="99"/>
      <c r="ACU27" s="26"/>
      <c r="ACV27" s="15">
        <f t="shared" si="110"/>
        <v>0</v>
      </c>
      <c r="ACX27" s="2"/>
      <c r="ACY27" s="2"/>
      <c r="ACZ27" s="13"/>
      <c r="ADA27" s="5"/>
      <c r="ADB27" s="14"/>
      <c r="ADC27" s="15">
        <f t="shared" si="111"/>
        <v>0</v>
      </c>
      <c r="ADE27" s="2"/>
      <c r="ADF27" s="2"/>
      <c r="ADG27" s="13"/>
      <c r="ADH27" s="5"/>
      <c r="ADI27" s="14"/>
      <c r="ADJ27" s="15">
        <f t="shared" si="112"/>
        <v>0</v>
      </c>
      <c r="ADL27" s="438"/>
      <c r="ADM27" s="23"/>
      <c r="ADN27" s="22"/>
      <c r="ADO27" s="99"/>
      <c r="ADP27" s="26"/>
      <c r="ADQ27" s="15">
        <f t="shared" si="113"/>
        <v>7013</v>
      </c>
      <c r="ADS27" s="5"/>
      <c r="ADT27" s="37"/>
      <c r="ADU27" s="26"/>
      <c r="ADV27" s="99"/>
      <c r="ADW27" s="14"/>
      <c r="ADX27" s="15">
        <f t="shared" si="114"/>
        <v>0</v>
      </c>
      <c r="ADZ27" s="5"/>
      <c r="AEA27" s="37"/>
      <c r="AEB27" s="26"/>
      <c r="AEC27" s="99"/>
      <c r="AED27" s="14"/>
      <c r="AEE27" s="15">
        <f t="shared" si="115"/>
        <v>0</v>
      </c>
      <c r="AEG27" s="315"/>
      <c r="AEH27" s="68"/>
      <c r="AEI27" s="26"/>
      <c r="AEJ27" s="315"/>
      <c r="AEK27" s="26"/>
      <c r="AEL27" s="15">
        <f t="shared" si="116"/>
        <v>102</v>
      </c>
      <c r="AEN27" s="315"/>
      <c r="AEO27" s="68"/>
      <c r="AEP27" s="26"/>
      <c r="AEQ27" s="315"/>
      <c r="AER27" s="26"/>
      <c r="AES27" s="39">
        <f t="shared" si="117"/>
        <v>0</v>
      </c>
      <c r="AEU27" s="5"/>
      <c r="AEV27" s="37"/>
      <c r="AEW27" s="26"/>
      <c r="AEX27" s="99"/>
      <c r="AEY27" s="14"/>
      <c r="AEZ27" s="15">
        <f t="shared" si="118"/>
        <v>0</v>
      </c>
      <c r="AFB27" s="23"/>
      <c r="AFC27" s="23"/>
      <c r="AFD27" s="34"/>
      <c r="AFE27" s="99"/>
      <c r="AFF27" s="26"/>
      <c r="AFG27" s="39">
        <f t="shared" si="119"/>
        <v>0</v>
      </c>
      <c r="AFL27" s="99"/>
      <c r="AFM27" s="26"/>
      <c r="AFN27" s="39">
        <f t="shared" si="120"/>
        <v>0</v>
      </c>
      <c r="AFP27" s="2"/>
      <c r="AFQ27" s="2"/>
      <c r="AFR27" s="13"/>
      <c r="AFS27" s="5"/>
      <c r="AFT27" s="14"/>
      <c r="AFU27" s="15">
        <f t="shared" si="121"/>
        <v>0</v>
      </c>
      <c r="AFW27" s="2"/>
      <c r="AFX27" s="2"/>
      <c r="AFY27" s="13"/>
      <c r="AFZ27" s="5"/>
      <c r="AGA27" s="14"/>
      <c r="AGB27" s="15">
        <f t="shared" si="122"/>
        <v>0</v>
      </c>
      <c r="AGD27" s="2"/>
      <c r="AGE27" s="2"/>
      <c r="AGF27" s="13"/>
      <c r="AGG27" s="5"/>
      <c r="AGH27" s="14"/>
      <c r="AGI27" s="15">
        <f t="shared" si="123"/>
        <v>0</v>
      </c>
      <c r="AGK27" s="23"/>
      <c r="AGL27" s="23"/>
      <c r="AGM27" s="22"/>
      <c r="AGN27" s="99"/>
      <c r="AGO27" s="26"/>
      <c r="AGP27" s="39">
        <f t="shared" si="124"/>
        <v>0</v>
      </c>
      <c r="AGU27" s="5"/>
      <c r="AGV27" s="14"/>
      <c r="AGW27" s="15">
        <f t="shared" si="205"/>
        <v>0</v>
      </c>
      <c r="AGY27" s="2"/>
      <c r="AGZ27" s="2"/>
      <c r="AHA27" s="13"/>
      <c r="AHB27" s="5"/>
      <c r="AHC27" s="14"/>
      <c r="AHD27" s="15">
        <f t="shared" si="126"/>
        <v>0</v>
      </c>
      <c r="AHF27" s="2"/>
      <c r="AHG27" s="2"/>
      <c r="AHH27" s="13"/>
      <c r="AHI27" s="5"/>
      <c r="AHJ27" s="14"/>
      <c r="AHK27" s="15">
        <f t="shared" si="198"/>
        <v>0</v>
      </c>
      <c r="AHM27" s="682"/>
      <c r="AHN27" s="682"/>
      <c r="AHO27" s="657"/>
      <c r="AHP27" s="708"/>
      <c r="AHQ27" s="658"/>
      <c r="AHR27" s="787">
        <f t="shared" si="199"/>
        <v>0</v>
      </c>
      <c r="AHT27" s="5">
        <v>41496</v>
      </c>
      <c r="AHU27" s="101" t="s">
        <v>1845</v>
      </c>
      <c r="AHV27" s="13">
        <v>1854.5</v>
      </c>
      <c r="AHW27" s="5">
        <v>41496</v>
      </c>
      <c r="AHX27" s="14">
        <v>1854.5</v>
      </c>
      <c r="AHY27" s="15">
        <f t="shared" si="129"/>
        <v>281</v>
      </c>
      <c r="AIA27" s="682"/>
      <c r="AIB27" s="682"/>
      <c r="AIC27" s="657"/>
      <c r="AID27" s="708"/>
      <c r="AIE27" s="658"/>
      <c r="AIF27" s="787">
        <f t="shared" si="130"/>
        <v>0</v>
      </c>
      <c r="AIH27" s="23"/>
      <c r="AII27" s="23"/>
      <c r="AIJ27" s="22"/>
      <c r="AIK27" s="99"/>
      <c r="AIL27" s="26"/>
      <c r="AIM27" s="39">
        <f t="shared" si="131"/>
        <v>6</v>
      </c>
      <c r="AIO27" s="23"/>
      <c r="AIP27" s="23"/>
      <c r="AIQ27" s="22"/>
      <c r="AIR27" s="99"/>
      <c r="AIS27" s="26"/>
      <c r="AIT27" s="39">
        <f t="shared" si="132"/>
        <v>0</v>
      </c>
      <c r="AIV27" s="5"/>
      <c r="AIW27" s="2"/>
      <c r="AIX27" s="13"/>
      <c r="AIY27" s="5"/>
      <c r="AIZ27" s="14"/>
      <c r="AJA27" s="15">
        <f t="shared" si="133"/>
        <v>0</v>
      </c>
      <c r="AJC27" s="439">
        <v>41501</v>
      </c>
      <c r="AJD27" s="319" t="s">
        <v>1942</v>
      </c>
      <c r="AJE27" s="13">
        <v>2112</v>
      </c>
      <c r="AJF27" s="439">
        <v>41502</v>
      </c>
      <c r="AJG27" s="13">
        <v>2112</v>
      </c>
      <c r="AJH27" s="15">
        <f t="shared" si="134"/>
        <v>5626</v>
      </c>
      <c r="AJJ27" s="439"/>
      <c r="AJL27" s="13"/>
      <c r="AJM27" s="314"/>
      <c r="AJN27" s="14"/>
      <c r="AJO27" s="15">
        <f t="shared" si="135"/>
        <v>0</v>
      </c>
      <c r="AJQ27" s="314"/>
      <c r="AJR27" s="2"/>
      <c r="AJS27" s="13"/>
      <c r="AJT27" s="439"/>
      <c r="AJU27" s="14"/>
      <c r="AJV27" s="15">
        <f t="shared" si="136"/>
        <v>0</v>
      </c>
      <c r="AJX27" s="2"/>
      <c r="AJY27" s="2"/>
      <c r="AJZ27" s="13"/>
      <c r="AKA27" s="5"/>
      <c r="AKB27" s="14"/>
      <c r="AKC27" s="15">
        <f t="shared" si="137"/>
        <v>0</v>
      </c>
      <c r="AKE27" s="23"/>
      <c r="AKF27" s="23"/>
      <c r="AKG27" s="22"/>
      <c r="AKH27" s="99"/>
      <c r="AKI27" s="26"/>
      <c r="AKJ27" s="39">
        <f t="shared" si="138"/>
        <v>-4260</v>
      </c>
      <c r="AKL27" s="2"/>
      <c r="AKM27" s="2"/>
      <c r="AKN27" s="13"/>
      <c r="AKO27" s="5"/>
      <c r="AKP27" s="14"/>
      <c r="AKQ27" s="15">
        <f t="shared" si="139"/>
        <v>2835.28</v>
      </c>
      <c r="AKS27" s="23"/>
      <c r="AKT27" s="23"/>
      <c r="AKU27" s="22"/>
      <c r="AKV27" s="99"/>
      <c r="AKW27" s="26"/>
      <c r="AKX27" s="39">
        <f t="shared" si="140"/>
        <v>4784</v>
      </c>
      <c r="AKZ27" s="2"/>
      <c r="ALA27" s="2"/>
      <c r="ALB27" s="13"/>
      <c r="ALC27" s="5"/>
      <c r="ALD27" s="14"/>
      <c r="ALE27" s="15">
        <f t="shared" si="141"/>
        <v>0</v>
      </c>
      <c r="ALG27" s="2"/>
      <c r="ALH27" s="2"/>
      <c r="ALI27" s="13"/>
      <c r="ALJ27" s="5"/>
      <c r="ALK27" s="14"/>
      <c r="ALL27" s="15">
        <f t="shared" si="142"/>
        <v>0</v>
      </c>
      <c r="ALN27" s="2"/>
      <c r="ALO27" s="2"/>
      <c r="ALP27" s="13"/>
      <c r="ALQ27" s="5"/>
      <c r="ALR27" s="14"/>
      <c r="ALS27" s="15">
        <f t="shared" si="143"/>
        <v>0</v>
      </c>
      <c r="ALU27" s="315">
        <v>41514</v>
      </c>
      <c r="ALV27" s="23" t="s">
        <v>2107</v>
      </c>
      <c r="ALW27" s="22">
        <v>12295.5</v>
      </c>
      <c r="ALX27" s="339">
        <v>41516</v>
      </c>
      <c r="ALY27" s="26">
        <v>12295.5</v>
      </c>
      <c r="ALZ27" s="15">
        <f t="shared" si="144"/>
        <v>0</v>
      </c>
      <c r="AMB27" s="99">
        <v>41488</v>
      </c>
      <c r="AMC27" s="260" t="s">
        <v>1684</v>
      </c>
      <c r="AMD27" s="38">
        <v>2760</v>
      </c>
      <c r="AME27" s="896">
        <v>41500</v>
      </c>
      <c r="AMF27" s="898">
        <v>1380</v>
      </c>
      <c r="AMG27" s="15">
        <f t="shared" si="145"/>
        <v>-2760</v>
      </c>
      <c r="AMI27" s="5"/>
      <c r="AMJ27" s="2"/>
      <c r="AMK27" s="13"/>
      <c r="AML27" s="14"/>
      <c r="AMM27" s="14"/>
      <c r="AMN27" s="15">
        <f t="shared" si="146"/>
        <v>46308.6</v>
      </c>
      <c r="AMP27" s="99"/>
      <c r="AMQ27" s="23"/>
      <c r="AMR27" s="22"/>
      <c r="AMS27" s="26"/>
      <c r="AMT27" s="26"/>
      <c r="AMU27" s="39">
        <f t="shared" si="147"/>
        <v>0</v>
      </c>
      <c r="AMW27" s="2"/>
      <c r="AMX27" s="2"/>
      <c r="AMY27" s="13"/>
      <c r="AMZ27" s="5"/>
      <c r="ANA27" s="14"/>
      <c r="ANB27" s="15">
        <f t="shared" si="148"/>
        <v>0</v>
      </c>
      <c r="AND27" s="2"/>
      <c r="ANE27" s="2"/>
      <c r="ANF27" s="13"/>
      <c r="ANG27" s="5"/>
      <c r="ANH27" s="14"/>
      <c r="ANI27" s="15">
        <f t="shared" si="149"/>
        <v>0</v>
      </c>
      <c r="ANK27" s="2"/>
      <c r="ANL27" s="2"/>
      <c r="ANM27" s="13"/>
      <c r="ANN27" s="5"/>
      <c r="ANO27" s="14"/>
      <c r="ANP27" s="15">
        <f t="shared" si="150"/>
        <v>38.25</v>
      </c>
      <c r="ANR27" s="2"/>
      <c r="ANS27" s="2"/>
      <c r="ANT27" s="13"/>
      <c r="ANU27" s="5"/>
      <c r="ANV27" s="14"/>
      <c r="ANW27" s="15">
        <f t="shared" si="151"/>
        <v>0</v>
      </c>
      <c r="ANY27" s="2"/>
      <c r="ANZ27" s="2"/>
      <c r="AOA27" s="13"/>
      <c r="AOB27" s="5"/>
      <c r="AOC27" s="14"/>
      <c r="AOD27" s="15">
        <f t="shared" si="152"/>
        <v>0</v>
      </c>
      <c r="AOF27" s="2"/>
      <c r="AOG27" s="2"/>
      <c r="AOH27" s="13"/>
      <c r="AOI27" s="5"/>
      <c r="AOJ27" s="14"/>
      <c r="AOK27" s="15">
        <f t="shared" si="153"/>
        <v>0</v>
      </c>
      <c r="AOM27" s="23"/>
      <c r="AON27" s="23"/>
      <c r="AOO27" s="22"/>
      <c r="AOP27" s="99"/>
      <c r="AOQ27" s="26"/>
      <c r="AOR27" s="39">
        <f t="shared" si="154"/>
        <v>0</v>
      </c>
      <c r="AOT27" s="2"/>
      <c r="AOU27" s="2"/>
      <c r="AOV27" s="13"/>
      <c r="AOW27" s="5"/>
      <c r="AOX27" s="14"/>
      <c r="AOY27" s="15">
        <f t="shared" si="155"/>
        <v>0</v>
      </c>
      <c r="APA27" s="23"/>
      <c r="APB27" s="23"/>
      <c r="APC27" s="22"/>
      <c r="APD27" s="99"/>
      <c r="APE27" s="26"/>
      <c r="APF27" s="39">
        <f t="shared" si="156"/>
        <v>0</v>
      </c>
      <c r="APH27" s="2"/>
      <c r="API27" s="2"/>
      <c r="APJ27" s="13"/>
      <c r="APK27" s="5"/>
      <c r="APL27" s="14"/>
      <c r="APM27" s="15">
        <f t="shared" si="157"/>
        <v>10984.74</v>
      </c>
      <c r="APO27" s="99"/>
      <c r="APP27" s="23"/>
      <c r="APQ27" s="22"/>
      <c r="APR27" s="99"/>
      <c r="APS27" s="92"/>
      <c r="APT27" s="15">
        <f t="shared" si="158"/>
        <v>7092.9800000000005</v>
      </c>
      <c r="APV27" s="5"/>
      <c r="APW27" s="2"/>
      <c r="APX27" s="13"/>
      <c r="APY27" s="30"/>
      <c r="APZ27" s="72"/>
      <c r="AQA27" s="15">
        <f t="shared" si="159"/>
        <v>7092.9800000000005</v>
      </c>
      <c r="AQC27" s="2"/>
      <c r="AQD27" s="2"/>
      <c r="AQE27" s="13"/>
      <c r="AQF27" s="5"/>
      <c r="AQG27" s="14"/>
      <c r="AQH27" s="15">
        <f t="shared" si="160"/>
        <v>0</v>
      </c>
      <c r="AQJ27" s="682"/>
      <c r="AQK27" s="682"/>
      <c r="AQL27" s="657"/>
      <c r="AQM27" s="708"/>
      <c r="AQN27" s="658"/>
      <c r="AQO27" s="787">
        <f t="shared" si="161"/>
        <v>2249</v>
      </c>
      <c r="AQQ27" s="23"/>
      <c r="AQR27" s="23"/>
      <c r="AQS27" s="22"/>
      <c r="AQT27" s="99"/>
      <c r="AQU27" s="26"/>
      <c r="AQV27" s="39">
        <f t="shared" si="162"/>
        <v>0</v>
      </c>
      <c r="AQX27" s="5"/>
      <c r="AQY27" s="2"/>
      <c r="AQZ27" s="79"/>
      <c r="ARA27" s="64"/>
      <c r="ARB27" s="73"/>
      <c r="ARC27" s="15">
        <f t="shared" si="163"/>
        <v>12300.5</v>
      </c>
      <c r="ARE27" s="2"/>
      <c r="ARF27" s="2"/>
      <c r="ARG27" s="13"/>
      <c r="ARH27" s="5"/>
      <c r="ARI27" s="14"/>
      <c r="ARJ27" s="15">
        <f t="shared" si="164"/>
        <v>108</v>
      </c>
      <c r="ARL27" s="5"/>
      <c r="ARM27" s="107"/>
      <c r="ARN27" s="13"/>
      <c r="ARO27" s="5"/>
      <c r="ARP27" s="14"/>
      <c r="ARQ27" s="15">
        <f t="shared" si="165"/>
        <v>0</v>
      </c>
      <c r="ARS27" s="99"/>
      <c r="ART27" s="98"/>
      <c r="ARU27" s="22"/>
      <c r="ARV27" s="99"/>
      <c r="ARW27" s="26"/>
      <c r="ARX27" s="39">
        <f t="shared" si="166"/>
        <v>2722.5</v>
      </c>
      <c r="ARZ27" s="99"/>
      <c r="ASA27" s="98"/>
      <c r="ASB27" s="22"/>
      <c r="ASC27" s="99"/>
      <c r="ASD27" s="26"/>
      <c r="ASE27" s="39">
        <f t="shared" si="167"/>
        <v>0</v>
      </c>
      <c r="ASG27" s="2"/>
      <c r="ASH27" s="2"/>
      <c r="ASI27" s="13"/>
      <c r="ASJ27" s="5"/>
      <c r="ASK27" s="14"/>
      <c r="ASL27" s="15">
        <f t="shared" si="168"/>
        <v>-1000</v>
      </c>
      <c r="ASN27" s="2"/>
      <c r="ASO27" s="2"/>
      <c r="ASP27" s="13"/>
      <c r="ASQ27" s="5"/>
      <c r="ASR27" s="14"/>
      <c r="ASS27" s="15">
        <f t="shared" si="169"/>
        <v>6938</v>
      </c>
      <c r="ASU27" s="5"/>
      <c r="ASV27" s="2"/>
      <c r="ASW27" s="13"/>
      <c r="ASX27" s="60"/>
      <c r="ASY27" s="66"/>
      <c r="ASZ27" s="15">
        <f t="shared" si="170"/>
        <v>0</v>
      </c>
      <c r="ATB27" s="731"/>
      <c r="ATC27" s="2"/>
      <c r="ATD27" s="13"/>
      <c r="ATE27" s="60"/>
      <c r="ATF27" s="66"/>
      <c r="ATG27" s="15">
        <f t="shared" si="171"/>
        <v>0</v>
      </c>
      <c r="ATI27" s="5"/>
      <c r="ATJ27" s="2"/>
      <c r="ATK27" s="13"/>
      <c r="ATL27" s="5"/>
      <c r="ATM27" s="14"/>
      <c r="ATN27" s="15">
        <f t="shared" si="172"/>
        <v>0</v>
      </c>
      <c r="ATP27" s="5"/>
      <c r="ATQ27" s="2"/>
      <c r="ATR27" s="13"/>
      <c r="ATS27" s="5"/>
      <c r="ATT27" s="14"/>
      <c r="ATU27" s="15">
        <f t="shared" si="173"/>
        <v>0</v>
      </c>
      <c r="ATW27" s="315">
        <v>41504</v>
      </c>
      <c r="ATX27" s="2" t="s">
        <v>1538</v>
      </c>
      <c r="ATY27" s="13">
        <v>2000</v>
      </c>
      <c r="ATZ27" s="241">
        <v>41504</v>
      </c>
      <c r="AUA27" s="242">
        <v>2000</v>
      </c>
      <c r="AUB27" s="15">
        <f t="shared" si="174"/>
        <v>1179.5</v>
      </c>
      <c r="AUD27" s="315"/>
      <c r="AUE27" s="2"/>
      <c r="AUF27" s="13"/>
      <c r="AUG27" s="5"/>
      <c r="AUH27" s="14"/>
      <c r="AUI27" s="15">
        <f t="shared" si="175"/>
        <v>0</v>
      </c>
      <c r="AUK27" s="826"/>
      <c r="AUL27" s="682"/>
      <c r="AUM27" s="657"/>
      <c r="AUN27" s="708"/>
      <c r="AUO27" s="658"/>
      <c r="AUP27" s="787">
        <f t="shared" si="176"/>
        <v>0</v>
      </c>
      <c r="AUR27" s="2"/>
      <c r="AUS27" s="2"/>
      <c r="AUT27" s="297"/>
      <c r="AUU27" s="5"/>
      <c r="AUV27" s="14"/>
      <c r="AUW27" s="15">
        <f t="shared" si="177"/>
        <v>-100</v>
      </c>
      <c r="AUY27" s="5"/>
      <c r="AUZ27" s="2"/>
      <c r="AVA27" s="297"/>
      <c r="AVB27" s="5"/>
      <c r="AVC27" s="14"/>
      <c r="AVD27" s="15">
        <f t="shared" si="178"/>
        <v>1184.5</v>
      </c>
      <c r="AVF27" s="23"/>
      <c r="AVG27" s="23"/>
      <c r="AVH27" s="296"/>
      <c r="AVI27" s="99"/>
      <c r="AVJ27" s="26"/>
      <c r="AVK27" s="39">
        <f t="shared" si="179"/>
        <v>0</v>
      </c>
      <c r="AVM27" s="23"/>
      <c r="AVN27" s="2"/>
      <c r="AVO27" s="297"/>
      <c r="AVP27" s="5"/>
      <c r="AVQ27" s="14"/>
      <c r="AVR27" s="15">
        <f t="shared" si="180"/>
        <v>0</v>
      </c>
      <c r="AVT27" s="23"/>
      <c r="AVU27" s="23"/>
      <c r="AVV27" s="296"/>
      <c r="AVW27" s="99"/>
      <c r="AVX27" s="26"/>
      <c r="AVY27" s="39">
        <f t="shared" si="181"/>
        <v>0</v>
      </c>
      <c r="AWA27" s="2"/>
      <c r="AWB27" s="2"/>
      <c r="AWC27" s="297"/>
      <c r="AWD27" s="5"/>
      <c r="AWE27" s="14"/>
      <c r="AWF27" s="15">
        <f t="shared" si="182"/>
        <v>0</v>
      </c>
      <c r="AWH27" s="2"/>
      <c r="AWI27" s="2"/>
      <c r="AWJ27" s="13"/>
      <c r="AWK27" s="5"/>
      <c r="AWL27" s="14"/>
      <c r="AWM27" s="15">
        <f t="shared" si="183"/>
        <v>0</v>
      </c>
      <c r="AWO27" s="2"/>
      <c r="AWP27" s="2"/>
      <c r="AWQ27" s="13"/>
      <c r="AWR27" s="5"/>
      <c r="AWS27" s="14"/>
      <c r="AWT27" s="15">
        <f t="shared" si="184"/>
        <v>7051.5</v>
      </c>
      <c r="AWV27" s="682"/>
      <c r="AWW27" s="682"/>
      <c r="AWX27" s="842"/>
      <c r="AWY27" s="708"/>
      <c r="AWZ27" s="658"/>
      <c r="AXA27" s="787">
        <f t="shared" si="185"/>
        <v>0</v>
      </c>
      <c r="AXC27" s="2"/>
      <c r="AXD27" s="2"/>
      <c r="AXE27" s="297"/>
      <c r="AXF27" s="5"/>
      <c r="AXG27" s="14"/>
      <c r="AXH27" s="15">
        <f t="shared" si="186"/>
        <v>0</v>
      </c>
    </row>
    <row r="28" spans="1:1308" x14ac:dyDescent="0.25">
      <c r="A28" s="2"/>
      <c r="B28" s="2"/>
      <c r="C28" s="13"/>
      <c r="D28" s="5"/>
      <c r="E28" s="14"/>
      <c r="F28" s="15">
        <f t="shared" si="0"/>
        <v>6630</v>
      </c>
      <c r="H28" s="23"/>
      <c r="I28" s="23"/>
      <c r="J28" s="22"/>
      <c r="K28" s="99"/>
      <c r="L28" s="26"/>
      <c r="M28" s="39">
        <f t="shared" si="1"/>
        <v>2048</v>
      </c>
      <c r="O28" s="23"/>
      <c r="P28" s="23"/>
      <c r="Q28" s="22"/>
      <c r="R28" s="99"/>
      <c r="S28" s="26"/>
      <c r="T28" s="39">
        <f t="shared" si="2"/>
        <v>0</v>
      </c>
      <c r="V28" s="23"/>
      <c r="W28" s="23"/>
      <c r="X28" s="22"/>
      <c r="Y28" s="99"/>
      <c r="Z28" s="26"/>
      <c r="AA28" s="39">
        <f t="shared" si="3"/>
        <v>0</v>
      </c>
      <c r="AC28" s="23"/>
      <c r="AD28" s="23"/>
      <c r="AE28" s="22"/>
      <c r="AF28" s="99"/>
      <c r="AG28" s="26"/>
      <c r="AH28" s="39">
        <f t="shared" si="4"/>
        <v>0</v>
      </c>
      <c r="AJ28" s="23"/>
      <c r="AK28" s="23"/>
      <c r="AL28" s="22"/>
      <c r="AM28" s="99"/>
      <c r="AN28" s="26"/>
      <c r="AO28" s="39">
        <f t="shared" si="5"/>
        <v>0</v>
      </c>
      <c r="AR28" s="2"/>
      <c r="AS28" s="13"/>
      <c r="AT28" s="5"/>
      <c r="AU28" s="14"/>
      <c r="AV28" s="15">
        <f t="shared" si="6"/>
        <v>7809.5</v>
      </c>
      <c r="AX28" s="5"/>
      <c r="AY28" s="2"/>
      <c r="AZ28" s="13"/>
      <c r="BA28" s="5"/>
      <c r="BB28" s="14"/>
      <c r="BC28" s="15">
        <f t="shared" si="7"/>
        <v>1967</v>
      </c>
      <c r="BE28" s="5"/>
      <c r="BF28" s="2"/>
      <c r="BG28" s="13"/>
      <c r="BH28" s="5"/>
      <c r="BI28" s="14"/>
      <c r="BJ28" s="15">
        <f t="shared" si="8"/>
        <v>0</v>
      </c>
      <c r="BL28" s="5"/>
      <c r="BM28" s="33"/>
      <c r="BN28" s="14"/>
      <c r="BO28" s="60"/>
      <c r="BP28" s="14"/>
      <c r="BQ28" s="15">
        <f t="shared" si="9"/>
        <v>14526.099999999999</v>
      </c>
      <c r="BS28" s="439"/>
      <c r="BT28" s="2"/>
      <c r="BU28" s="13"/>
      <c r="BV28" s="5"/>
      <c r="BW28" s="14"/>
      <c r="BX28" s="15">
        <f t="shared" si="10"/>
        <v>21003.54</v>
      </c>
      <c r="BZ28" s="2"/>
      <c r="CA28" s="2"/>
      <c r="CB28" s="13"/>
      <c r="CC28" s="5"/>
      <c r="CD28" s="14"/>
      <c r="CE28" s="15">
        <f t="shared" si="11"/>
        <v>0</v>
      </c>
      <c r="CG28" s="437"/>
      <c r="CH28" s="216"/>
      <c r="CI28" s="22"/>
      <c r="CJ28" s="99"/>
      <c r="CK28" s="26"/>
      <c r="CL28" s="15">
        <f t="shared" si="12"/>
        <v>7560</v>
      </c>
      <c r="CN28" s="5">
        <v>41513</v>
      </c>
      <c r="CO28" s="685" t="s">
        <v>2062</v>
      </c>
      <c r="CP28" s="13">
        <v>3974.5</v>
      </c>
      <c r="CQ28" s="5">
        <v>41513</v>
      </c>
      <c r="CR28" s="14">
        <v>3974.5</v>
      </c>
      <c r="CS28" s="15">
        <f t="shared" si="187"/>
        <v>14830</v>
      </c>
      <c r="CU28" s="2"/>
      <c r="CV28" s="2"/>
      <c r="CW28" s="13"/>
      <c r="CX28" s="241"/>
      <c r="CY28" s="14"/>
      <c r="CZ28" s="15">
        <f t="shared" si="14"/>
        <v>110</v>
      </c>
      <c r="DB28" s="5"/>
      <c r="DC28" s="2"/>
      <c r="DD28" s="13"/>
      <c r="DE28" s="5"/>
      <c r="DF28" s="14"/>
      <c r="DG28" s="15">
        <f t="shared" si="195"/>
        <v>411</v>
      </c>
      <c r="DI28" s="5">
        <v>41516</v>
      </c>
      <c r="DJ28" s="2" t="s">
        <v>2221</v>
      </c>
      <c r="DK28" s="13">
        <v>837.5</v>
      </c>
      <c r="DL28" s="5">
        <v>41516</v>
      </c>
      <c r="DM28" s="14">
        <v>837.5</v>
      </c>
      <c r="DN28" s="15">
        <f t="shared" si="200"/>
        <v>0</v>
      </c>
      <c r="DP28" s="5"/>
      <c r="DQ28" s="2"/>
      <c r="DR28" s="13"/>
      <c r="DS28" s="5"/>
      <c r="DT28" s="14"/>
      <c r="DU28" s="15">
        <f t="shared" si="201"/>
        <v>4321.5</v>
      </c>
      <c r="DW28" s="758"/>
      <c r="DX28" s="837"/>
      <c r="DY28" s="875"/>
      <c r="DZ28" s="758"/>
      <c r="EA28" s="872"/>
      <c r="EB28" s="868">
        <f t="shared" si="202"/>
        <v>0</v>
      </c>
      <c r="ED28" s="708"/>
      <c r="EE28" s="682"/>
      <c r="EF28" s="657"/>
      <c r="EG28" s="708"/>
      <c r="EH28" s="658"/>
      <c r="EI28" s="787">
        <f t="shared" si="203"/>
        <v>0</v>
      </c>
      <c r="EK28" s="5"/>
      <c r="EL28" s="2"/>
      <c r="EM28" s="13"/>
      <c r="EN28" s="5"/>
      <c r="EO28" s="14"/>
      <c r="EP28" s="15">
        <f t="shared" si="204"/>
        <v>0</v>
      </c>
      <c r="ER28" s="99"/>
      <c r="ES28" s="216"/>
      <c r="ET28" s="38"/>
      <c r="EU28" s="709"/>
      <c r="EV28" s="38"/>
      <c r="EW28" s="15">
        <f t="shared" si="194"/>
        <v>0</v>
      </c>
      <c r="EY28" s="5"/>
      <c r="EZ28" s="2"/>
      <c r="FA28" s="13"/>
      <c r="FB28" s="64"/>
      <c r="FC28" s="14"/>
      <c r="FD28" s="15">
        <f t="shared" si="22"/>
        <v>0</v>
      </c>
      <c r="FF28" s="708"/>
      <c r="FG28" s="682"/>
      <c r="FH28" s="657"/>
      <c r="FI28" s="713"/>
      <c r="FJ28" s="658"/>
      <c r="FK28" s="787">
        <f t="shared" si="23"/>
        <v>0</v>
      </c>
      <c r="FM28" s="5"/>
      <c r="FN28" s="2"/>
      <c r="FO28" s="13"/>
      <c r="FP28" s="5"/>
      <c r="FQ28" s="14"/>
      <c r="FR28" s="15">
        <f t="shared" si="24"/>
        <v>3054</v>
      </c>
      <c r="FT28" s="99"/>
      <c r="FU28" s="23"/>
      <c r="FV28" s="22"/>
      <c r="FW28" s="99"/>
      <c r="FX28" s="26"/>
      <c r="FY28" s="39">
        <f t="shared" si="25"/>
        <v>0</v>
      </c>
      <c r="GA28" s="2"/>
      <c r="GB28" s="2"/>
      <c r="GC28" s="13"/>
      <c r="GD28" s="5"/>
      <c r="GE28" s="14"/>
      <c r="GF28" s="15">
        <f t="shared" si="26"/>
        <v>0</v>
      </c>
      <c r="GH28" s="2"/>
      <c r="GI28" s="2"/>
      <c r="GJ28" s="13"/>
      <c r="GK28" s="5"/>
      <c r="GL28" s="14"/>
      <c r="GM28" s="15">
        <f t="shared" si="27"/>
        <v>0</v>
      </c>
      <c r="GO28" s="2"/>
      <c r="GP28" s="2"/>
      <c r="GQ28" s="13"/>
      <c r="GR28" s="5"/>
      <c r="GS28" s="14"/>
      <c r="GT28" s="15">
        <f t="shared" si="28"/>
        <v>0</v>
      </c>
      <c r="GV28" s="5"/>
      <c r="GW28" s="2"/>
      <c r="GX28" s="13"/>
      <c r="GY28" s="5"/>
      <c r="GZ28" s="14"/>
      <c r="HA28" s="15">
        <f t="shared" si="29"/>
        <v>0</v>
      </c>
      <c r="HC28" s="5"/>
      <c r="HD28" s="319"/>
      <c r="HE28" s="13"/>
      <c r="HF28" s="5"/>
      <c r="HG28" s="14"/>
      <c r="HH28" s="15">
        <f t="shared" si="30"/>
        <v>0</v>
      </c>
      <c r="HJ28" s="2"/>
      <c r="HK28" s="2"/>
      <c r="HL28" s="13"/>
      <c r="HM28" s="5"/>
      <c r="HN28" s="14"/>
      <c r="HO28" s="15">
        <f t="shared" si="31"/>
        <v>5020</v>
      </c>
      <c r="HQ28" s="5"/>
      <c r="HR28" s="2"/>
      <c r="HS28" s="13"/>
      <c r="HT28" s="5"/>
      <c r="HU28" s="14"/>
      <c r="HV28" s="90">
        <f t="shared" si="32"/>
        <v>0</v>
      </c>
      <c r="HX28" s="99"/>
      <c r="HY28" s="23"/>
      <c r="HZ28" s="22"/>
      <c r="IA28" s="99"/>
      <c r="IB28" s="26"/>
      <c r="IC28" s="90">
        <f t="shared" si="33"/>
        <v>855.5</v>
      </c>
      <c r="IE28" s="99"/>
      <c r="IF28" s="62"/>
      <c r="IG28" s="22"/>
      <c r="IH28" s="99"/>
      <c r="II28" s="26"/>
      <c r="IJ28" s="15">
        <f t="shared" si="34"/>
        <v>0</v>
      </c>
      <c r="IL28" s="99"/>
      <c r="IM28" s="62"/>
      <c r="IN28" s="22"/>
      <c r="IO28" s="99"/>
      <c r="IP28" s="26"/>
      <c r="IQ28" s="15">
        <f t="shared" si="35"/>
        <v>0</v>
      </c>
      <c r="IS28" s="5">
        <v>41506</v>
      </c>
      <c r="IT28" s="107" t="s">
        <v>1614</v>
      </c>
      <c r="IU28" s="13">
        <v>3517</v>
      </c>
      <c r="IV28" s="5">
        <v>41507</v>
      </c>
      <c r="IW28" s="14">
        <v>3517</v>
      </c>
      <c r="IX28" s="15">
        <f t="shared" si="36"/>
        <v>17093.599999999999</v>
      </c>
      <c r="IZ28" s="99"/>
      <c r="JA28" s="62"/>
      <c r="JB28" s="22"/>
      <c r="JC28" s="99"/>
      <c r="JD28" s="26"/>
      <c r="JE28" s="15">
        <f t="shared" si="37"/>
        <v>0</v>
      </c>
      <c r="JG28" s="708"/>
      <c r="JH28" s="793"/>
      <c r="JI28" s="657"/>
      <c r="JJ28" s="708"/>
      <c r="JK28" s="658"/>
      <c r="JL28" s="787">
        <f t="shared" si="38"/>
        <v>-100</v>
      </c>
      <c r="JN28" s="99"/>
      <c r="JO28" s="62"/>
      <c r="JP28" s="22"/>
      <c r="JQ28" s="99"/>
      <c r="JR28" s="26"/>
      <c r="JS28" s="39">
        <f t="shared" si="39"/>
        <v>0</v>
      </c>
      <c r="JU28" s="5"/>
      <c r="JV28" s="32"/>
      <c r="JW28" s="13"/>
      <c r="JX28" s="5"/>
      <c r="JY28" s="14"/>
      <c r="JZ28" s="15">
        <f t="shared" si="40"/>
        <v>0</v>
      </c>
      <c r="KB28" s="99"/>
      <c r="KC28" s="62"/>
      <c r="KD28" s="22"/>
      <c r="KE28" s="99"/>
      <c r="KF28" s="26"/>
      <c r="KG28" s="39">
        <f t="shared" si="41"/>
        <v>0</v>
      </c>
      <c r="KI28" s="99"/>
      <c r="KJ28" s="62"/>
      <c r="KK28" s="22"/>
      <c r="KL28" s="99"/>
      <c r="KM28" s="26"/>
      <c r="KN28" s="39">
        <f t="shared" si="42"/>
        <v>0</v>
      </c>
      <c r="KP28" s="5"/>
      <c r="KQ28" s="32"/>
      <c r="KR28" s="13"/>
      <c r="KS28" s="5"/>
      <c r="KT28" s="14"/>
      <c r="KU28" s="15">
        <f t="shared" si="43"/>
        <v>0</v>
      </c>
      <c r="KW28" s="5"/>
      <c r="KX28" s="32"/>
      <c r="KY28" s="13"/>
      <c r="KZ28" s="5"/>
      <c r="LA28" s="14"/>
      <c r="LB28" s="15">
        <f t="shared" si="44"/>
        <v>0</v>
      </c>
      <c r="LD28" s="5"/>
      <c r="LE28" s="32"/>
      <c r="LF28" s="13"/>
      <c r="LG28" s="5"/>
      <c r="LH28" s="14"/>
      <c r="LI28" s="15">
        <f t="shared" si="45"/>
        <v>1125.5</v>
      </c>
      <c r="LK28" s="314"/>
      <c r="LL28" s="2"/>
      <c r="LM28" s="13"/>
      <c r="LN28" s="5"/>
      <c r="LO28" s="14"/>
      <c r="LP28" s="15">
        <f t="shared" si="46"/>
        <v>0</v>
      </c>
      <c r="LR28" s="315"/>
      <c r="LS28" s="23"/>
      <c r="LT28" s="22"/>
      <c r="LU28" s="99"/>
      <c r="LV28" s="26"/>
      <c r="LW28" s="39">
        <f t="shared" si="47"/>
        <v>0</v>
      </c>
      <c r="LY28" s="526"/>
      <c r="LZ28" s="2"/>
      <c r="MA28" s="13"/>
      <c r="MB28" s="5"/>
      <c r="MC28" s="14"/>
      <c r="MD28" s="15">
        <f t="shared" si="196"/>
        <v>22352.5</v>
      </c>
      <c r="MI28" s="104"/>
      <c r="MJ28" s="14"/>
      <c r="MK28" s="39">
        <f t="shared" si="49"/>
        <v>0</v>
      </c>
      <c r="MM28" s="2"/>
      <c r="MP28" s="104"/>
      <c r="MQ28" s="14"/>
      <c r="MR28" s="39">
        <f t="shared" si="50"/>
        <v>0</v>
      </c>
      <c r="MT28" s="2"/>
      <c r="MW28" s="104"/>
      <c r="MX28" s="14"/>
      <c r="MY28" s="39">
        <f t="shared" si="51"/>
        <v>0</v>
      </c>
      <c r="NA28" s="2"/>
      <c r="NB28" s="2"/>
      <c r="NC28" s="13"/>
      <c r="ND28" s="14"/>
      <c r="NE28" s="14"/>
      <c r="NF28" s="15">
        <f t="shared" si="52"/>
        <v>0</v>
      </c>
      <c r="NH28" s="2"/>
      <c r="NI28" s="2"/>
      <c r="NJ28" s="13"/>
      <c r="NK28" s="14"/>
      <c r="NL28" s="14"/>
      <c r="NM28" s="15">
        <f t="shared" si="53"/>
        <v>0</v>
      </c>
      <c r="NO28" s="2"/>
      <c r="NP28" s="2"/>
      <c r="NQ28" s="13"/>
      <c r="NR28" s="14"/>
      <c r="NS28" s="14"/>
      <c r="NT28" s="15">
        <f t="shared" si="54"/>
        <v>0</v>
      </c>
      <c r="NV28" s="23"/>
      <c r="NW28" s="23"/>
      <c r="NX28" s="22"/>
      <c r="NY28" s="26"/>
      <c r="NZ28" s="26"/>
      <c r="OA28" s="39">
        <f t="shared" si="55"/>
        <v>0</v>
      </c>
      <c r="OC28" s="5">
        <v>41514</v>
      </c>
      <c r="OD28" s="2" t="s">
        <v>2127</v>
      </c>
      <c r="OE28" s="13">
        <v>1600</v>
      </c>
      <c r="OF28" s="572">
        <v>41515</v>
      </c>
      <c r="OG28" s="14">
        <v>1600</v>
      </c>
      <c r="OH28" s="15">
        <f t="shared" si="56"/>
        <v>8140</v>
      </c>
      <c r="OJ28" s="708"/>
      <c r="OK28" s="682"/>
      <c r="OL28" s="657"/>
      <c r="OM28" s="846"/>
      <c r="ON28" s="658"/>
      <c r="OO28" s="787">
        <f t="shared" si="57"/>
        <v>0</v>
      </c>
      <c r="OQ28" s="99"/>
      <c r="OR28" s="23"/>
      <c r="OS28" s="22"/>
      <c r="OT28" s="743"/>
      <c r="OU28" s="26"/>
      <c r="OV28" s="39">
        <f t="shared" si="58"/>
        <v>0</v>
      </c>
      <c r="OX28" s="5">
        <v>41505</v>
      </c>
      <c r="OY28" s="33" t="s">
        <v>1593</v>
      </c>
      <c r="OZ28" s="3">
        <v>518</v>
      </c>
      <c r="PA28" s="367"/>
      <c r="PB28" s="3"/>
      <c r="PC28" s="15">
        <f t="shared" si="59"/>
        <v>3270</v>
      </c>
      <c r="PE28" s="2"/>
      <c r="PF28" s="2"/>
      <c r="PG28" s="13"/>
      <c r="PH28" s="5"/>
      <c r="PI28" s="14"/>
      <c r="PJ28" s="15">
        <f t="shared" si="60"/>
        <v>0</v>
      </c>
      <c r="PL28" s="5"/>
      <c r="PM28" s="2"/>
      <c r="PN28" s="13"/>
      <c r="PO28" s="5"/>
      <c r="PP28" s="14"/>
      <c r="PQ28" s="15">
        <f t="shared" si="61"/>
        <v>0</v>
      </c>
      <c r="PS28" s="2"/>
      <c r="PT28" s="2"/>
      <c r="PU28" s="13"/>
      <c r="PV28" s="5"/>
      <c r="PW28" s="14"/>
      <c r="PX28" s="15">
        <f t="shared" si="62"/>
        <v>0</v>
      </c>
      <c r="PZ28" s="2"/>
      <c r="QA28" s="2"/>
      <c r="QB28" s="13"/>
      <c r="QC28" s="5"/>
      <c r="QD28" s="14"/>
      <c r="QE28" s="15">
        <f t="shared" si="63"/>
        <v>1314</v>
      </c>
      <c r="QG28" s="2"/>
      <c r="QH28" s="2"/>
      <c r="QI28" s="13"/>
      <c r="QJ28" s="5"/>
      <c r="QK28" s="14"/>
      <c r="QL28" s="15">
        <f t="shared" si="64"/>
        <v>2721.6</v>
      </c>
      <c r="QN28" s="2"/>
      <c r="QO28" s="101"/>
      <c r="QP28" s="13"/>
      <c r="QQ28" s="5"/>
      <c r="QR28" s="14"/>
      <c r="QS28" s="15">
        <f t="shared" si="65"/>
        <v>1432</v>
      </c>
      <c r="QU28" s="2"/>
      <c r="QV28" s="101"/>
      <c r="QW28" s="13"/>
      <c r="QX28" s="5"/>
      <c r="QY28" s="14"/>
      <c r="QZ28" s="15">
        <f t="shared" si="66"/>
        <v>0</v>
      </c>
      <c r="RB28" s="682"/>
      <c r="RC28" s="809"/>
      <c r="RD28" s="657"/>
      <c r="RE28" s="708"/>
      <c r="RF28" s="658"/>
      <c r="RG28" s="787">
        <f t="shared" si="67"/>
        <v>0</v>
      </c>
      <c r="RI28" s="2"/>
      <c r="RJ28" s="2"/>
      <c r="RK28" s="13"/>
      <c r="RL28" s="5"/>
      <c r="RM28" s="14"/>
      <c r="RN28" s="15">
        <f t="shared" si="68"/>
        <v>0</v>
      </c>
      <c r="RP28" s="2"/>
      <c r="RQ28" s="2"/>
      <c r="RR28" s="13"/>
      <c r="RS28" s="5"/>
      <c r="RT28" s="14"/>
      <c r="RU28" s="15">
        <f t="shared" si="69"/>
        <v>1278</v>
      </c>
      <c r="RW28" s="23"/>
      <c r="RX28" s="23"/>
      <c r="RY28" s="22"/>
      <c r="RZ28" s="99"/>
      <c r="SA28" s="26"/>
      <c r="SB28" s="39">
        <f t="shared" si="70"/>
        <v>0</v>
      </c>
      <c r="SD28" s="23"/>
      <c r="SE28" s="2"/>
      <c r="SF28" s="13"/>
      <c r="SG28" s="5"/>
      <c r="SH28" s="14"/>
      <c r="SI28" s="15">
        <f t="shared" si="71"/>
        <v>0</v>
      </c>
      <c r="SK28" s="23"/>
      <c r="SL28" s="23"/>
      <c r="SM28" s="22"/>
      <c r="SN28" s="99"/>
      <c r="SO28" s="26"/>
      <c r="SP28" s="39">
        <f t="shared" si="72"/>
        <v>0</v>
      </c>
      <c r="SR28" s="2"/>
      <c r="SS28" s="2"/>
      <c r="ST28" s="13"/>
      <c r="SU28" s="5"/>
      <c r="SV28" s="14"/>
      <c r="SW28" s="15">
        <f t="shared" si="73"/>
        <v>0</v>
      </c>
      <c r="SY28" s="314">
        <v>41513</v>
      </c>
      <c r="SZ28" s="2" t="s">
        <v>2067</v>
      </c>
      <c r="TA28" s="13">
        <v>353.5</v>
      </c>
      <c r="TB28" s="314">
        <v>41513</v>
      </c>
      <c r="TC28" s="14">
        <v>353.5</v>
      </c>
      <c r="TD28" s="15">
        <f t="shared" si="74"/>
        <v>112.5</v>
      </c>
      <c r="TF28" s="315"/>
      <c r="TG28" s="23"/>
      <c r="TH28" s="22"/>
      <c r="TI28" s="315"/>
      <c r="TJ28" s="26"/>
      <c r="TK28" s="39">
        <f t="shared" si="75"/>
        <v>11657</v>
      </c>
      <c r="TM28" s="826"/>
      <c r="TN28" s="682"/>
      <c r="TO28" s="657"/>
      <c r="TP28" s="826"/>
      <c r="TQ28" s="658"/>
      <c r="TR28" s="787">
        <f t="shared" si="76"/>
        <v>0</v>
      </c>
      <c r="TT28" s="315"/>
      <c r="TU28" s="23"/>
      <c r="TV28" s="22"/>
      <c r="TW28" s="315"/>
      <c r="TX28" s="26"/>
      <c r="TY28" s="39">
        <f t="shared" si="77"/>
        <v>0</v>
      </c>
      <c r="UA28" s="315"/>
      <c r="UB28" s="23"/>
      <c r="UC28" s="22"/>
      <c r="UD28" s="315"/>
      <c r="UE28" s="26"/>
      <c r="UF28" s="39">
        <f t="shared" si="78"/>
        <v>0</v>
      </c>
      <c r="UH28" s="437"/>
      <c r="UI28" s="37"/>
      <c r="UJ28" s="14"/>
      <c r="UK28" s="5"/>
      <c r="UL28" s="14"/>
      <c r="UM28" s="15">
        <f t="shared" si="79"/>
        <v>0</v>
      </c>
      <c r="UO28" s="5"/>
      <c r="UP28" s="37"/>
      <c r="UQ28" s="14"/>
      <c r="UR28" s="5"/>
      <c r="US28" s="14"/>
      <c r="UT28" s="15">
        <f t="shared" si="80"/>
        <v>1712</v>
      </c>
      <c r="UV28" s="5"/>
      <c r="UW28" s="2"/>
      <c r="UX28" s="13"/>
      <c r="UY28" s="5"/>
      <c r="UZ28" s="14"/>
      <c r="VA28" s="15">
        <f t="shared" si="81"/>
        <v>8879</v>
      </c>
      <c r="VC28" s="5"/>
      <c r="VD28" s="2"/>
      <c r="VE28" s="13"/>
      <c r="VF28" s="5"/>
      <c r="VG28" s="14"/>
      <c r="VH28" s="15">
        <f t="shared" si="82"/>
        <v>0</v>
      </c>
      <c r="VJ28" s="99"/>
      <c r="VK28" s="23"/>
      <c r="VL28" s="22"/>
      <c r="VM28" s="99"/>
      <c r="VN28" s="26"/>
      <c r="VO28" s="39">
        <f t="shared" si="83"/>
        <v>0</v>
      </c>
      <c r="VQ28" s="708"/>
      <c r="VR28" s="682"/>
      <c r="VS28" s="657"/>
      <c r="VT28" s="708"/>
      <c r="VU28" s="658"/>
      <c r="VV28" s="787">
        <f t="shared" si="84"/>
        <v>0</v>
      </c>
      <c r="VX28" s="5"/>
      <c r="VY28" s="37"/>
      <c r="VZ28" s="14"/>
      <c r="WA28" s="99"/>
      <c r="WB28" s="14"/>
      <c r="WC28" s="15">
        <f t="shared" si="85"/>
        <v>0</v>
      </c>
      <c r="WE28" s="99"/>
      <c r="WF28" s="68"/>
      <c r="WG28" s="26"/>
      <c r="WH28" s="99"/>
      <c r="WI28" s="26"/>
      <c r="WJ28" s="39">
        <f t="shared" si="86"/>
        <v>3633</v>
      </c>
      <c r="WL28" s="5"/>
      <c r="WM28" s="37"/>
      <c r="WN28" s="14"/>
      <c r="WO28" s="99"/>
      <c r="WP28" s="14"/>
      <c r="WQ28" s="15">
        <f t="shared" si="87"/>
        <v>0</v>
      </c>
      <c r="WS28" s="5"/>
      <c r="WT28" s="101"/>
      <c r="WU28" s="13"/>
      <c r="WV28" s="5"/>
      <c r="WW28" s="14"/>
      <c r="WX28" s="15">
        <f t="shared" si="88"/>
        <v>2227</v>
      </c>
      <c r="XC28" s="630"/>
      <c r="XD28" s="26"/>
      <c r="XE28" s="39">
        <f t="shared" si="89"/>
        <v>22956.84</v>
      </c>
      <c r="XG28" s="2"/>
      <c r="XH28" s="2"/>
      <c r="XI28" s="13"/>
      <c r="XJ28" s="5"/>
      <c r="XK28" s="14"/>
      <c r="XL28" s="15">
        <f t="shared" si="90"/>
        <v>3092.5</v>
      </c>
      <c r="XN28" s="439"/>
      <c r="XO28" s="101"/>
      <c r="XP28" s="13"/>
      <c r="XQ28" s="5"/>
      <c r="XR28" s="14"/>
      <c r="XS28" s="15">
        <f t="shared" si="91"/>
        <v>0</v>
      </c>
      <c r="XU28" s="437"/>
      <c r="XV28" s="216"/>
      <c r="XW28" s="22"/>
      <c r="XX28" s="99"/>
      <c r="XY28" s="26"/>
      <c r="XZ28" s="39">
        <f t="shared" si="92"/>
        <v>0</v>
      </c>
      <c r="YB28" s="314"/>
      <c r="YC28" s="2"/>
      <c r="YD28" s="13"/>
      <c r="YE28" s="5"/>
      <c r="YF28" s="14"/>
      <c r="YG28" s="15">
        <f>YG27+YD28-YF28</f>
        <v>3973</v>
      </c>
      <c r="YI28" s="826"/>
      <c r="YJ28" s="682"/>
      <c r="YK28" s="657"/>
      <c r="YL28" s="708"/>
      <c r="YM28" s="658"/>
      <c r="YN28" s="787">
        <f>YN27+YK28-YM28</f>
        <v>1928</v>
      </c>
      <c r="YP28" s="2"/>
      <c r="YQ28" s="2"/>
      <c r="YR28" s="13"/>
      <c r="YS28" s="5"/>
      <c r="YT28" s="14"/>
      <c r="YU28" s="15">
        <f t="shared" si="95"/>
        <v>0</v>
      </c>
      <c r="YW28" s="2"/>
      <c r="YX28" s="2"/>
      <c r="YY28" s="13"/>
      <c r="YZ28" s="5"/>
      <c r="ZA28" s="14"/>
      <c r="ZB28" s="15">
        <f t="shared" si="96"/>
        <v>0</v>
      </c>
      <c r="ZD28" s="2"/>
      <c r="ZE28" s="2"/>
      <c r="ZF28" s="13"/>
      <c r="ZG28" s="5"/>
      <c r="ZH28" s="14"/>
      <c r="ZI28" s="15">
        <f t="shared" si="97"/>
        <v>767</v>
      </c>
      <c r="ZK28" s="2"/>
      <c r="ZL28" s="2"/>
      <c r="ZM28" s="13"/>
      <c r="ZN28" s="5"/>
      <c r="ZO28" s="14"/>
      <c r="ZP28" s="15">
        <f t="shared" si="98"/>
        <v>0</v>
      </c>
      <c r="ZR28" s="23"/>
      <c r="ZS28" s="23"/>
      <c r="ZT28" s="22"/>
      <c r="ZU28" s="99"/>
      <c r="ZV28" s="26"/>
      <c r="ZW28" s="39">
        <f t="shared" si="99"/>
        <v>0</v>
      </c>
      <c r="ZY28" s="682"/>
      <c r="ZZ28" s="682"/>
      <c r="AAA28" s="657"/>
      <c r="AAB28" s="708"/>
      <c r="AAC28" s="658"/>
      <c r="AAD28" s="787">
        <f t="shared" si="100"/>
        <v>0</v>
      </c>
      <c r="AAF28" s="2"/>
      <c r="AAG28" s="2"/>
      <c r="AAH28" s="13"/>
      <c r="AAI28" s="5"/>
      <c r="AAJ28" s="14"/>
      <c r="AAK28" s="15">
        <f t="shared" si="101"/>
        <v>0</v>
      </c>
      <c r="AAM28" s="5">
        <v>41503</v>
      </c>
      <c r="AAN28" s="2" t="s">
        <v>1512</v>
      </c>
      <c r="AAO28" s="13">
        <v>7609</v>
      </c>
      <c r="AAP28" s="5">
        <v>41503</v>
      </c>
      <c r="AAQ28" s="14">
        <v>7609</v>
      </c>
      <c r="AAR28" s="15">
        <f t="shared" si="102"/>
        <v>0</v>
      </c>
      <c r="AAT28" s="314"/>
      <c r="AAY28" s="39">
        <f t="shared" si="103"/>
        <v>0</v>
      </c>
      <c r="ABA28" s="315"/>
      <c r="ABF28" s="39">
        <f t="shared" si="104"/>
        <v>0</v>
      </c>
      <c r="ABH28" s="5"/>
      <c r="ABI28" s="2"/>
      <c r="ABJ28" s="13"/>
      <c r="ABK28" s="5"/>
      <c r="ABL28" s="14"/>
      <c r="ABM28" s="15">
        <f t="shared" si="105"/>
        <v>30</v>
      </c>
      <c r="ABO28" s="2"/>
      <c r="ABP28" s="2"/>
      <c r="ABQ28" s="13"/>
      <c r="ABR28" s="5"/>
      <c r="ABS28" s="14"/>
      <c r="ABT28" s="15">
        <f t="shared" si="106"/>
        <v>0</v>
      </c>
      <c r="ABV28" s="2"/>
      <c r="ABW28" s="2"/>
      <c r="ABX28" s="13"/>
      <c r="ABY28" s="5"/>
      <c r="ABZ28" s="14"/>
      <c r="ACA28" s="15">
        <f t="shared" si="107"/>
        <v>29514</v>
      </c>
      <c r="ACC28" s="2"/>
      <c r="ACD28" s="2"/>
      <c r="ACE28" s="13"/>
      <c r="ACF28" s="5"/>
      <c r="ACG28" s="14"/>
      <c r="ACH28" s="15">
        <f t="shared" si="108"/>
        <v>0</v>
      </c>
      <c r="ACJ28" s="99"/>
      <c r="ACK28" s="68"/>
      <c r="ACL28" s="26"/>
      <c r="ACM28" s="99"/>
      <c r="ACN28" s="26"/>
      <c r="ACO28" s="15">
        <f t="shared" si="109"/>
        <v>160</v>
      </c>
      <c r="ACQ28" s="99"/>
      <c r="ACR28" s="68"/>
      <c r="ACS28" s="26"/>
      <c r="ACT28" s="99"/>
      <c r="ACU28" s="26"/>
      <c r="ACV28" s="15">
        <f t="shared" si="110"/>
        <v>0</v>
      </c>
      <c r="ACX28" s="2"/>
      <c r="ACY28" s="2"/>
      <c r="ACZ28" s="13"/>
      <c r="ADA28" s="5"/>
      <c r="ADB28" s="14"/>
      <c r="ADC28" s="15">
        <f t="shared" si="111"/>
        <v>0</v>
      </c>
      <c r="ADE28" s="2"/>
      <c r="ADF28" s="2"/>
      <c r="ADG28" s="13"/>
      <c r="ADH28" s="5"/>
      <c r="ADI28" s="14"/>
      <c r="ADJ28" s="15">
        <f t="shared" si="112"/>
        <v>0</v>
      </c>
      <c r="ADL28" s="438"/>
      <c r="ADM28" s="23"/>
      <c r="ADN28" s="22"/>
      <c r="ADO28" s="99"/>
      <c r="ADP28" s="26"/>
      <c r="ADQ28" s="15">
        <f t="shared" si="113"/>
        <v>7013</v>
      </c>
      <c r="ADS28" s="5"/>
      <c r="ADT28" s="37"/>
      <c r="ADU28" s="14"/>
      <c r="ADV28" s="99"/>
      <c r="ADW28" s="14"/>
      <c r="ADX28" s="15">
        <f t="shared" si="114"/>
        <v>0</v>
      </c>
      <c r="ADZ28" s="5"/>
      <c r="AEA28" s="37"/>
      <c r="AEB28" s="14"/>
      <c r="AEC28" s="99"/>
      <c r="AED28" s="14"/>
      <c r="AEE28" s="15">
        <f t="shared" si="115"/>
        <v>0</v>
      </c>
      <c r="AEG28" s="315"/>
      <c r="AEH28" s="68"/>
      <c r="AEI28" s="26"/>
      <c r="AEJ28" s="315"/>
      <c r="AEK28" s="26"/>
      <c r="AEL28" s="15">
        <f t="shared" si="116"/>
        <v>102</v>
      </c>
      <c r="AEN28" s="315"/>
      <c r="AEO28" s="68"/>
      <c r="AEP28" s="26"/>
      <c r="AEQ28" s="315"/>
      <c r="AER28" s="26"/>
      <c r="AES28" s="39">
        <f t="shared" si="117"/>
        <v>0</v>
      </c>
      <c r="AEU28" s="5"/>
      <c r="AEV28" s="37"/>
      <c r="AEW28" s="14"/>
      <c r="AEX28" s="99"/>
      <c r="AEY28" s="14"/>
      <c r="AEZ28" s="15">
        <f t="shared" si="118"/>
        <v>0</v>
      </c>
      <c r="AFB28" s="5"/>
      <c r="AFD28" s="13"/>
      <c r="AFE28" s="5"/>
      <c r="AFF28" s="14"/>
      <c r="AFG28" s="39">
        <f t="shared" si="119"/>
        <v>0</v>
      </c>
      <c r="AFI28" s="99"/>
      <c r="AFK28" s="22"/>
      <c r="AFL28" s="99"/>
      <c r="AFM28" s="26"/>
      <c r="AFN28" s="39">
        <f t="shared" si="120"/>
        <v>0</v>
      </c>
      <c r="AFP28" s="2"/>
      <c r="AFQ28" s="2"/>
      <c r="AFR28" s="13"/>
      <c r="AFS28" s="5"/>
      <c r="AFT28" s="14"/>
      <c r="AFU28" s="15">
        <f t="shared" si="121"/>
        <v>0</v>
      </c>
      <c r="AFW28" s="2"/>
      <c r="AFX28" s="2"/>
      <c r="AFY28" s="13"/>
      <c r="AFZ28" s="5"/>
      <c r="AGA28" s="14"/>
      <c r="AGB28" s="15">
        <f t="shared" si="122"/>
        <v>0</v>
      </c>
      <c r="AGD28" s="2"/>
      <c r="AGE28" s="2"/>
      <c r="AGF28" s="13"/>
      <c r="AGG28" s="5"/>
      <c r="AGH28" s="14"/>
      <c r="AGI28" s="15">
        <f t="shared" si="123"/>
        <v>0</v>
      </c>
      <c r="AGK28" s="23"/>
      <c r="AGL28" s="23"/>
      <c r="AGM28" s="22"/>
      <c r="AGN28" s="99"/>
      <c r="AGO28" s="26"/>
      <c r="AGP28" s="39">
        <f t="shared" si="124"/>
        <v>0</v>
      </c>
      <c r="AGR28" s="2"/>
      <c r="AGS28" s="2"/>
      <c r="AGT28" s="13"/>
      <c r="AGU28" s="5"/>
      <c r="AGV28" s="14"/>
      <c r="AGW28" s="15">
        <f t="shared" si="205"/>
        <v>0</v>
      </c>
      <c r="AGY28" s="2"/>
      <c r="AGZ28" s="2"/>
      <c r="AHA28" s="13"/>
      <c r="AHB28" s="5"/>
      <c r="AHC28" s="14"/>
      <c r="AHD28" s="15">
        <f t="shared" si="126"/>
        <v>0</v>
      </c>
      <c r="AHF28" s="2"/>
      <c r="AHG28" s="2"/>
      <c r="AHH28" s="13"/>
      <c r="AHI28" s="5"/>
      <c r="AHJ28" s="14"/>
      <c r="AHK28" s="15">
        <f t="shared" si="198"/>
        <v>0</v>
      </c>
      <c r="AHM28" s="682"/>
      <c r="AHN28" s="682"/>
      <c r="AHO28" s="657"/>
      <c r="AHP28" s="708"/>
      <c r="AHQ28" s="658"/>
      <c r="AHR28" s="787">
        <f t="shared" si="199"/>
        <v>0</v>
      </c>
      <c r="AHT28" s="5">
        <v>41497</v>
      </c>
      <c r="AHU28" s="101" t="s">
        <v>1858</v>
      </c>
      <c r="AHV28" s="13">
        <v>740.5</v>
      </c>
      <c r="AHW28" s="5">
        <v>41497</v>
      </c>
      <c r="AHX28" s="14">
        <v>740.5</v>
      </c>
      <c r="AHY28" s="15">
        <f t="shared" si="129"/>
        <v>281</v>
      </c>
      <c r="AIA28" s="682"/>
      <c r="AIB28" s="682"/>
      <c r="AIC28" s="657"/>
      <c r="AID28" s="708"/>
      <c r="AIE28" s="658"/>
      <c r="AIF28" s="787">
        <f t="shared" si="130"/>
        <v>0</v>
      </c>
      <c r="AIH28" s="23"/>
      <c r="AII28" s="23"/>
      <c r="AIJ28" s="22"/>
      <c r="AIK28" s="99"/>
      <c r="AIL28" s="26"/>
      <c r="AIM28" s="39">
        <f t="shared" si="131"/>
        <v>6</v>
      </c>
      <c r="AIO28" s="23"/>
      <c r="AIP28" s="23"/>
      <c r="AIQ28" s="22"/>
      <c r="AIR28" s="99"/>
      <c r="AIS28" s="26"/>
      <c r="AIT28" s="39">
        <f t="shared" si="132"/>
        <v>0</v>
      </c>
      <c r="AIV28" s="5"/>
      <c r="AIW28" s="2"/>
      <c r="AIX28" s="13"/>
      <c r="AIY28" s="5"/>
      <c r="AIZ28" s="14"/>
      <c r="AJA28" s="15">
        <f t="shared" si="133"/>
        <v>0</v>
      </c>
      <c r="AJC28" s="439">
        <v>41502</v>
      </c>
      <c r="AJD28" s="2" t="s">
        <v>1456</v>
      </c>
      <c r="AJE28" s="13">
        <v>1041.5</v>
      </c>
      <c r="AJF28" s="439">
        <v>41502</v>
      </c>
      <c r="AJG28" s="14">
        <v>1041.5</v>
      </c>
      <c r="AJH28" s="15">
        <f t="shared" si="134"/>
        <v>5626</v>
      </c>
      <c r="AJJ28" s="439"/>
      <c r="AJL28" s="13"/>
      <c r="AJM28" s="314"/>
      <c r="AJN28" s="14"/>
      <c r="AJO28" s="15">
        <f t="shared" si="135"/>
        <v>0</v>
      </c>
      <c r="AJQ28" s="314"/>
      <c r="AJR28" s="2"/>
      <c r="AJS28" s="13"/>
      <c r="AJT28" s="439"/>
      <c r="AJU28" s="14"/>
      <c r="AJV28" s="15">
        <f t="shared" si="136"/>
        <v>0</v>
      </c>
      <c r="AJX28" s="2"/>
      <c r="AJY28" s="2"/>
      <c r="AJZ28" s="13"/>
      <c r="AKA28" s="5"/>
      <c r="AKB28" s="14"/>
      <c r="AKC28" s="15">
        <f t="shared" si="137"/>
        <v>0</v>
      </c>
      <c r="AKE28" s="23"/>
      <c r="AKF28" s="23"/>
      <c r="AKG28" s="22"/>
      <c r="AKH28" s="99"/>
      <c r="AKI28" s="26"/>
      <c r="AKJ28" s="39">
        <f t="shared" si="138"/>
        <v>-4260</v>
      </c>
      <c r="AKL28" s="2"/>
      <c r="AKM28" s="2"/>
      <c r="AKN28" s="13"/>
      <c r="AKO28" s="5"/>
      <c r="AKP28" s="14"/>
      <c r="AKQ28" s="15">
        <f t="shared" si="139"/>
        <v>2835.28</v>
      </c>
      <c r="AKS28" s="23"/>
      <c r="AKT28" s="23"/>
      <c r="AKU28" s="22"/>
      <c r="AKV28" s="99"/>
      <c r="AKW28" s="26"/>
      <c r="AKX28" s="39">
        <f t="shared" si="140"/>
        <v>4784</v>
      </c>
      <c r="AKZ28" s="2"/>
      <c r="ALA28" s="2"/>
      <c r="ALB28" s="13"/>
      <c r="ALC28" s="5"/>
      <c r="ALD28" s="14"/>
      <c r="ALE28" s="15">
        <f t="shared" si="141"/>
        <v>0</v>
      </c>
      <c r="ALG28" s="2"/>
      <c r="ALH28" s="2"/>
      <c r="ALI28" s="13"/>
      <c r="ALJ28" s="5"/>
      <c r="ALK28" s="14"/>
      <c r="ALL28" s="15">
        <f t="shared" si="142"/>
        <v>0</v>
      </c>
      <c r="ALN28" s="2"/>
      <c r="ALO28" s="2"/>
      <c r="ALP28" s="13"/>
      <c r="ALQ28" s="5"/>
      <c r="ALR28" s="14"/>
      <c r="ALS28" s="15">
        <f t="shared" si="143"/>
        <v>0</v>
      </c>
      <c r="ALU28" s="315">
        <v>41515</v>
      </c>
      <c r="ALV28" s="23" t="s">
        <v>2191</v>
      </c>
      <c r="ALW28" s="92">
        <v>8073</v>
      </c>
      <c r="ALX28" s="339">
        <v>41516</v>
      </c>
      <c r="ALY28" s="26">
        <v>8073</v>
      </c>
      <c r="ALZ28" s="15">
        <f t="shared" si="144"/>
        <v>0</v>
      </c>
      <c r="AMB28" s="99">
        <v>41489</v>
      </c>
      <c r="AMC28" s="856" t="s">
        <v>1719</v>
      </c>
      <c r="AMD28" s="38">
        <v>2760</v>
      </c>
      <c r="AME28" s="899">
        <v>41500</v>
      </c>
      <c r="AMF28" s="898">
        <v>1380</v>
      </c>
      <c r="AMG28" s="15">
        <f t="shared" si="145"/>
        <v>-1380</v>
      </c>
      <c r="AMI28" s="5"/>
      <c r="AMJ28" s="2"/>
      <c r="AMK28" s="13"/>
      <c r="AML28" s="14"/>
      <c r="AMM28" s="14"/>
      <c r="AMN28" s="15">
        <f t="shared" si="146"/>
        <v>46308.6</v>
      </c>
      <c r="AMP28" s="99"/>
      <c r="AMQ28" s="23"/>
      <c r="AMR28" s="22"/>
      <c r="AMS28" s="26"/>
      <c r="AMT28" s="26"/>
      <c r="AMU28" s="39">
        <f t="shared" si="147"/>
        <v>0</v>
      </c>
      <c r="AMW28" s="2"/>
      <c r="AMX28" s="2"/>
      <c r="AMY28" s="13"/>
      <c r="AMZ28" s="5"/>
      <c r="ANA28" s="14"/>
      <c r="ANB28" s="15">
        <f t="shared" si="148"/>
        <v>0</v>
      </c>
      <c r="AND28" s="2"/>
      <c r="ANE28" s="2"/>
      <c r="ANF28" s="13"/>
      <c r="ANG28" s="5"/>
      <c r="ANH28" s="14"/>
      <c r="ANI28" s="15">
        <f t="shared" si="149"/>
        <v>0</v>
      </c>
      <c r="ANK28" s="2"/>
      <c r="ANL28" s="2"/>
      <c r="ANM28" s="13"/>
      <c r="ANN28" s="5"/>
      <c r="ANO28" s="14"/>
      <c r="ANP28" s="15">
        <f t="shared" si="150"/>
        <v>38.25</v>
      </c>
      <c r="ANR28" s="2"/>
      <c r="ANS28" s="2"/>
      <c r="ANT28" s="13"/>
      <c r="ANU28" s="5"/>
      <c r="ANV28" s="14"/>
      <c r="ANW28" s="15">
        <f t="shared" si="151"/>
        <v>0</v>
      </c>
      <c r="ANY28" s="2"/>
      <c r="ANZ28" s="2"/>
      <c r="AOA28" s="13"/>
      <c r="AOB28" s="5"/>
      <c r="AOC28" s="14"/>
      <c r="AOD28" s="15">
        <f t="shared" si="152"/>
        <v>0</v>
      </c>
      <c r="AOF28" s="2"/>
      <c r="AOG28" s="2"/>
      <c r="AOH28" s="13"/>
      <c r="AOI28" s="5"/>
      <c r="AOJ28" s="14"/>
      <c r="AOK28" s="15">
        <f t="shared" si="153"/>
        <v>0</v>
      </c>
      <c r="AOM28" s="23"/>
      <c r="AON28" s="23"/>
      <c r="AOO28" s="22"/>
      <c r="AOP28" s="99"/>
      <c r="AOQ28" s="26"/>
      <c r="AOR28" s="39">
        <f t="shared" si="154"/>
        <v>0</v>
      </c>
      <c r="AOT28" s="2"/>
      <c r="AOU28" s="2"/>
      <c r="AOV28" s="13"/>
      <c r="AOW28" s="5"/>
      <c r="AOX28" s="14"/>
      <c r="AOY28" s="15">
        <f t="shared" si="155"/>
        <v>0</v>
      </c>
      <c r="APA28" s="23"/>
      <c r="APB28" s="23"/>
      <c r="APC28" s="22"/>
      <c r="APD28" s="99"/>
      <c r="APE28" s="26"/>
      <c r="APF28" s="39">
        <f t="shared" si="156"/>
        <v>0</v>
      </c>
      <c r="APH28" s="2"/>
      <c r="API28" s="2"/>
      <c r="APJ28" s="13"/>
      <c r="APK28" s="5"/>
      <c r="APL28" s="14"/>
      <c r="APM28" s="15">
        <f t="shared" si="157"/>
        <v>10984.74</v>
      </c>
      <c r="APO28" s="5"/>
      <c r="APP28" s="2"/>
      <c r="APQ28" s="13"/>
      <c r="APR28" s="5"/>
      <c r="APS28" s="20"/>
      <c r="APT28" s="15">
        <f t="shared" si="158"/>
        <v>7092.9800000000005</v>
      </c>
      <c r="APV28" s="5"/>
      <c r="APW28" s="2"/>
      <c r="APX28" s="13"/>
      <c r="APY28" s="30"/>
      <c r="APZ28" s="72"/>
      <c r="AQA28" s="15">
        <f t="shared" si="159"/>
        <v>7092.9800000000005</v>
      </c>
      <c r="AQC28" s="2"/>
      <c r="AQD28" s="2"/>
      <c r="AQE28" s="13"/>
      <c r="AQF28" s="5"/>
      <c r="AQG28" s="14"/>
      <c r="AQH28" s="15">
        <f t="shared" si="160"/>
        <v>0</v>
      </c>
      <c r="AQJ28" s="682"/>
      <c r="AQK28" s="682"/>
      <c r="AQL28" s="657"/>
      <c r="AQM28" s="708"/>
      <c r="AQN28" s="658"/>
      <c r="AQO28" s="787">
        <f t="shared" si="161"/>
        <v>2249</v>
      </c>
      <c r="AQQ28" s="23"/>
      <c r="AQR28" s="23"/>
      <c r="AQS28" s="22"/>
      <c r="AQT28" s="99"/>
      <c r="AQU28" s="26"/>
      <c r="AQV28" s="39">
        <f t="shared" si="162"/>
        <v>0</v>
      </c>
      <c r="AQX28" s="5"/>
      <c r="AQY28" s="2"/>
      <c r="AQZ28" s="79"/>
      <c r="ARA28" s="64"/>
      <c r="ARB28" s="73"/>
      <c r="ARC28" s="15">
        <f t="shared" si="163"/>
        <v>12300.5</v>
      </c>
      <c r="ARE28" s="2"/>
      <c r="ARF28" s="2"/>
      <c r="ARG28" s="13"/>
      <c r="ARH28" s="5"/>
      <c r="ARI28" s="14"/>
      <c r="ARJ28" s="15">
        <f t="shared" si="164"/>
        <v>108</v>
      </c>
      <c r="ARL28" s="5"/>
      <c r="ARM28" s="107"/>
      <c r="ARN28" s="13"/>
      <c r="ARO28" s="5"/>
      <c r="ARP28" s="14"/>
      <c r="ARQ28" s="15">
        <f t="shared" si="165"/>
        <v>0</v>
      </c>
      <c r="ARS28" s="99"/>
      <c r="ART28" s="98"/>
      <c r="ARU28" s="22"/>
      <c r="ARV28" s="99"/>
      <c r="ARW28" s="26"/>
      <c r="ARX28" s="39">
        <f t="shared" si="166"/>
        <v>2722.5</v>
      </c>
      <c r="ARZ28" s="99"/>
      <c r="ASA28" s="98"/>
      <c r="ASB28" s="22"/>
      <c r="ASC28" s="99"/>
      <c r="ASD28" s="26"/>
      <c r="ASE28" s="39">
        <f t="shared" si="167"/>
        <v>0</v>
      </c>
      <c r="ASG28" s="2"/>
      <c r="ASH28" s="2"/>
      <c r="ASI28" s="13"/>
      <c r="ASJ28" s="5"/>
      <c r="ASK28" s="14"/>
      <c r="ASL28" s="15">
        <f t="shared" si="168"/>
        <v>-1000</v>
      </c>
      <c r="ASN28" s="2"/>
      <c r="ASO28" s="2"/>
      <c r="ASP28" s="13"/>
      <c r="ASQ28" s="5"/>
      <c r="ASR28" s="14"/>
      <c r="ASS28" s="15">
        <f t="shared" si="169"/>
        <v>6938</v>
      </c>
      <c r="ASX28" s="5"/>
      <c r="ASY28" s="14"/>
      <c r="ASZ28" s="15">
        <f t="shared" si="170"/>
        <v>0</v>
      </c>
      <c r="ATB28" s="732"/>
      <c r="ATE28" s="5"/>
      <c r="ATF28" s="14"/>
      <c r="ATG28" s="15">
        <f t="shared" si="171"/>
        <v>0</v>
      </c>
      <c r="ATI28" s="5"/>
      <c r="ATJ28" s="2"/>
      <c r="ATK28" s="13"/>
      <c r="ATL28" s="5"/>
      <c r="ATM28" s="14"/>
      <c r="ATN28" s="15">
        <f t="shared" si="172"/>
        <v>0</v>
      </c>
      <c r="ATP28" s="5"/>
      <c r="ATQ28" s="2"/>
      <c r="ATR28" s="13"/>
      <c r="ATS28" s="5"/>
      <c r="ATT28" s="14"/>
      <c r="ATU28" s="15">
        <f t="shared" si="173"/>
        <v>0</v>
      </c>
      <c r="ATW28" s="315">
        <v>41505</v>
      </c>
      <c r="ATX28" s="2" t="s">
        <v>1574</v>
      </c>
      <c r="ATY28" s="13">
        <v>792</v>
      </c>
      <c r="ATZ28" s="241">
        <v>41507</v>
      </c>
      <c r="AUA28" s="242">
        <v>792</v>
      </c>
      <c r="AUB28" s="15">
        <f t="shared" si="174"/>
        <v>1179.5</v>
      </c>
      <c r="AUD28" s="315"/>
      <c r="AUE28" s="2"/>
      <c r="AUF28" s="13"/>
      <c r="AUG28" s="5"/>
      <c r="AUH28" s="14"/>
      <c r="AUI28" s="15">
        <f t="shared" si="175"/>
        <v>0</v>
      </c>
      <c r="AUK28" s="826"/>
      <c r="AUL28" s="682"/>
      <c r="AUM28" s="657"/>
      <c r="AUN28" s="708"/>
      <c r="AUO28" s="658"/>
      <c r="AUP28" s="787">
        <f t="shared" si="176"/>
        <v>0</v>
      </c>
      <c r="AUR28" s="2"/>
      <c r="AUS28" s="2"/>
      <c r="AUT28" s="297"/>
      <c r="AUU28" s="5"/>
      <c r="AUV28" s="14"/>
      <c r="AUW28" s="15">
        <f t="shared" si="177"/>
        <v>-100</v>
      </c>
      <c r="AUY28" s="5"/>
      <c r="AUZ28" s="2"/>
      <c r="AVA28" s="297"/>
      <c r="AVB28" s="5"/>
      <c r="AVC28" s="14"/>
      <c r="AVD28" s="15">
        <f t="shared" si="178"/>
        <v>1184.5</v>
      </c>
      <c r="AVF28" s="23"/>
      <c r="AVG28" s="23"/>
      <c r="AVH28" s="296"/>
      <c r="AVI28" s="99"/>
      <c r="AVJ28" s="26"/>
      <c r="AVK28" s="39">
        <f t="shared" si="179"/>
        <v>0</v>
      </c>
      <c r="AVM28" s="23"/>
      <c r="AVN28" s="2"/>
      <c r="AVO28" s="297"/>
      <c r="AVP28" s="5"/>
      <c r="AVQ28" s="14"/>
      <c r="AVR28" s="15">
        <f t="shared" si="180"/>
        <v>0</v>
      </c>
      <c r="AVT28" s="23"/>
      <c r="AVU28" s="23"/>
      <c r="AVV28" s="296"/>
      <c r="AVW28" s="99"/>
      <c r="AVX28" s="26"/>
      <c r="AVY28" s="39">
        <f t="shared" si="181"/>
        <v>0</v>
      </c>
      <c r="AWA28" s="2"/>
      <c r="AWB28" s="2"/>
      <c r="AWC28" s="297"/>
      <c r="AWD28" s="5"/>
      <c r="AWE28" s="14"/>
      <c r="AWF28" s="15">
        <f t="shared" si="182"/>
        <v>0</v>
      </c>
      <c r="AWH28" s="2"/>
      <c r="AWI28" s="2"/>
      <c r="AWJ28" s="13"/>
      <c r="AWK28" s="5"/>
      <c r="AWL28" s="14"/>
      <c r="AWM28" s="15">
        <f t="shared" si="183"/>
        <v>0</v>
      </c>
      <c r="AWO28" s="2"/>
      <c r="AWP28" s="2"/>
      <c r="AWQ28" s="13"/>
      <c r="AWR28" s="5"/>
      <c r="AWS28" s="14"/>
      <c r="AWT28" s="15">
        <f t="shared" si="184"/>
        <v>7051.5</v>
      </c>
      <c r="AWV28" s="682"/>
      <c r="AWW28" s="682"/>
      <c r="AWX28" s="842"/>
      <c r="AWY28" s="708"/>
      <c r="AWZ28" s="658"/>
      <c r="AXA28" s="787">
        <f t="shared" si="185"/>
        <v>0</v>
      </c>
      <c r="AXC28" s="2"/>
      <c r="AXD28" s="2"/>
      <c r="AXE28" s="297"/>
      <c r="AXF28" s="5"/>
      <c r="AXG28" s="14"/>
      <c r="AXH28" s="15">
        <f t="shared" si="186"/>
        <v>0</v>
      </c>
    </row>
    <row r="29" spans="1:1308" x14ac:dyDescent="0.25">
      <c r="A29" s="2"/>
      <c r="B29" s="2"/>
      <c r="C29" s="13"/>
      <c r="D29" s="5"/>
      <c r="E29" s="14"/>
      <c r="F29" s="15">
        <f t="shared" si="0"/>
        <v>6630</v>
      </c>
      <c r="H29" s="23"/>
      <c r="I29" s="23"/>
      <c r="J29" s="22"/>
      <c r="K29" s="99"/>
      <c r="L29" s="26"/>
      <c r="M29" s="39">
        <f t="shared" si="1"/>
        <v>2048</v>
      </c>
      <c r="O29" s="23"/>
      <c r="P29" s="23"/>
      <c r="Q29" s="22"/>
      <c r="R29" s="99"/>
      <c r="S29" s="26"/>
      <c r="T29" s="39">
        <f t="shared" si="2"/>
        <v>0</v>
      </c>
      <c r="V29" s="23"/>
      <c r="W29" s="23"/>
      <c r="X29" s="22"/>
      <c r="Y29" s="99"/>
      <c r="Z29" s="26"/>
      <c r="AA29" s="39">
        <f t="shared" si="3"/>
        <v>0</v>
      </c>
      <c r="AC29" s="23"/>
      <c r="AD29" s="23"/>
      <c r="AE29" s="22"/>
      <c r="AF29" s="99"/>
      <c r="AG29" s="26"/>
      <c r="AH29" s="39">
        <f t="shared" si="4"/>
        <v>0</v>
      </c>
      <c r="AJ29" s="23"/>
      <c r="AK29" s="23"/>
      <c r="AL29" s="22"/>
      <c r="AM29" s="99"/>
      <c r="AN29" s="26"/>
      <c r="AO29" s="39">
        <f t="shared" si="5"/>
        <v>0</v>
      </c>
      <c r="AR29" s="2"/>
      <c r="AS29" s="13"/>
      <c r="AT29" s="5"/>
      <c r="AU29" s="14"/>
      <c r="AV29" s="15">
        <f t="shared" si="6"/>
        <v>7809.5</v>
      </c>
      <c r="AX29" s="2"/>
      <c r="AY29" s="2"/>
      <c r="AZ29" s="13"/>
      <c r="BA29" s="5"/>
      <c r="BB29" s="14"/>
      <c r="BC29" s="15">
        <f t="shared" si="7"/>
        <v>1967</v>
      </c>
      <c r="BE29" s="2"/>
      <c r="BF29" s="2"/>
      <c r="BG29" s="13"/>
      <c r="BH29" s="5"/>
      <c r="BI29" s="14"/>
      <c r="BJ29" s="15">
        <f t="shared" si="8"/>
        <v>0</v>
      </c>
      <c r="BL29" s="5"/>
      <c r="BM29" s="33"/>
      <c r="BN29" s="14"/>
      <c r="BO29" s="60"/>
      <c r="BP29" s="14"/>
      <c r="BQ29" s="15">
        <f t="shared" si="9"/>
        <v>14526.099999999999</v>
      </c>
      <c r="BS29" s="437"/>
      <c r="BT29" s="23"/>
      <c r="BU29" s="22"/>
      <c r="BV29" s="5"/>
      <c r="BW29" s="14"/>
      <c r="BX29" s="15">
        <f t="shared" si="10"/>
        <v>21003.54</v>
      </c>
      <c r="BZ29" s="2"/>
      <c r="CA29" s="2"/>
      <c r="CB29" s="13"/>
      <c r="CC29" s="5"/>
      <c r="CD29" s="14"/>
      <c r="CE29" s="15">
        <f t="shared" si="11"/>
        <v>0</v>
      </c>
      <c r="CG29" s="437"/>
      <c r="CH29" s="216"/>
      <c r="CI29" s="22"/>
      <c r="CJ29" s="99"/>
      <c r="CK29" s="26"/>
      <c r="CL29" s="15">
        <f t="shared" si="12"/>
        <v>7560</v>
      </c>
      <c r="CN29" s="5">
        <v>41516</v>
      </c>
      <c r="CO29" s="685" t="s">
        <v>2216</v>
      </c>
      <c r="CP29" s="13">
        <v>24166</v>
      </c>
      <c r="CQ29" s="5"/>
      <c r="CR29" s="14"/>
      <c r="CS29" s="15">
        <f t="shared" si="187"/>
        <v>38996</v>
      </c>
      <c r="CU29" s="2"/>
      <c r="CV29" s="2"/>
      <c r="CW29" s="13"/>
      <c r="CX29" s="5"/>
      <c r="CY29" s="14"/>
      <c r="CZ29" s="15">
        <f t="shared" si="14"/>
        <v>110</v>
      </c>
      <c r="DB29" s="5"/>
      <c r="DC29" s="2"/>
      <c r="DD29" s="13"/>
      <c r="DE29" s="5"/>
      <c r="DF29" s="14"/>
      <c r="DG29" s="15">
        <f t="shared" si="195"/>
        <v>411</v>
      </c>
      <c r="DI29" s="5">
        <v>41517</v>
      </c>
      <c r="DJ29" s="2" t="s">
        <v>2245</v>
      </c>
      <c r="DK29" s="13">
        <v>812.5</v>
      </c>
      <c r="DL29" s="5">
        <v>41517</v>
      </c>
      <c r="DM29" s="14">
        <v>812.5</v>
      </c>
      <c r="DN29" s="15">
        <f t="shared" si="200"/>
        <v>0</v>
      </c>
      <c r="DP29" s="5"/>
      <c r="DQ29" s="2"/>
      <c r="DR29" s="13"/>
      <c r="DS29" s="5"/>
      <c r="DT29" s="14"/>
      <c r="DU29" s="15">
        <f t="shared" si="201"/>
        <v>4321.5</v>
      </c>
      <c r="DW29" s="758"/>
      <c r="DX29" s="837"/>
      <c r="DY29" s="875"/>
      <c r="DZ29" s="758"/>
      <c r="EA29" s="872"/>
      <c r="EB29" s="868">
        <f t="shared" si="202"/>
        <v>0</v>
      </c>
      <c r="ED29" s="708"/>
      <c r="EE29" s="682"/>
      <c r="EF29" s="657"/>
      <c r="EG29" s="708"/>
      <c r="EH29" s="658"/>
      <c r="EI29" s="787">
        <f t="shared" si="203"/>
        <v>0</v>
      </c>
      <c r="EK29" s="5"/>
      <c r="EL29" s="2"/>
      <c r="EM29" s="13"/>
      <c r="EN29" s="5"/>
      <c r="EO29" s="14"/>
      <c r="EP29" s="15">
        <f t="shared" si="204"/>
        <v>0</v>
      </c>
      <c r="ER29" s="99"/>
      <c r="ES29" s="216"/>
      <c r="ET29" s="26"/>
      <c r="EU29" s="709"/>
      <c r="EV29" s="38"/>
      <c r="EW29" s="15">
        <f t="shared" si="194"/>
        <v>0</v>
      </c>
      <c r="EY29" s="5"/>
      <c r="EZ29" s="2"/>
      <c r="FA29" s="13"/>
      <c r="FB29" s="64"/>
      <c r="FC29" s="14"/>
      <c r="FD29" s="15">
        <f t="shared" si="22"/>
        <v>0</v>
      </c>
      <c r="FF29" s="708"/>
      <c r="FG29" s="682"/>
      <c r="FH29" s="657"/>
      <c r="FI29" s="713"/>
      <c r="FJ29" s="658"/>
      <c r="FK29" s="787">
        <f t="shared" si="23"/>
        <v>0</v>
      </c>
      <c r="FM29" s="5"/>
      <c r="FN29" s="2"/>
      <c r="FO29" s="13"/>
      <c r="FP29" s="5"/>
      <c r="FQ29" s="14"/>
      <c r="FR29" s="15">
        <f t="shared" si="24"/>
        <v>3054</v>
      </c>
      <c r="FT29" s="99"/>
      <c r="FU29" s="23"/>
      <c r="FV29" s="22"/>
      <c r="FW29" s="99"/>
      <c r="FX29" s="26"/>
      <c r="FY29" s="39">
        <f t="shared" si="25"/>
        <v>0</v>
      </c>
      <c r="GA29" s="2"/>
      <c r="GB29" s="2"/>
      <c r="GC29" s="13"/>
      <c r="GD29" s="5"/>
      <c r="GE29" s="14"/>
      <c r="GF29" s="15">
        <f t="shared" si="26"/>
        <v>0</v>
      </c>
      <c r="GH29" s="2"/>
      <c r="GI29" s="2"/>
      <c r="GJ29" s="13"/>
      <c r="GK29" s="5"/>
      <c r="GL29" s="14"/>
      <c r="GM29" s="15">
        <f t="shared" si="27"/>
        <v>0</v>
      </c>
      <c r="GO29" s="2"/>
      <c r="GP29" s="2"/>
      <c r="GQ29" s="13"/>
      <c r="GR29" s="5"/>
      <c r="GS29" s="14"/>
      <c r="GT29" s="15">
        <f t="shared" si="28"/>
        <v>0</v>
      </c>
      <c r="GV29" s="5"/>
      <c r="GW29" s="2"/>
      <c r="GX29" s="13"/>
      <c r="GY29" s="5"/>
      <c r="GZ29" s="14"/>
      <c r="HA29" s="15">
        <f t="shared" si="29"/>
        <v>0</v>
      </c>
      <c r="HC29" s="5"/>
      <c r="HD29" s="2"/>
      <c r="HE29" s="13"/>
      <c r="HF29" s="5"/>
      <c r="HG29" s="14"/>
      <c r="HH29" s="15">
        <f t="shared" si="30"/>
        <v>0</v>
      </c>
      <c r="HJ29" s="2"/>
      <c r="HK29" s="2"/>
      <c r="HL29" s="13"/>
      <c r="HM29" s="5"/>
      <c r="HN29" s="14"/>
      <c r="HO29" s="15">
        <f t="shared" si="31"/>
        <v>5020</v>
      </c>
      <c r="HQ29" s="5"/>
      <c r="HR29" s="2"/>
      <c r="HS29" s="13"/>
      <c r="HT29" s="5"/>
      <c r="HU29" s="14"/>
      <c r="HV29" s="90">
        <f t="shared" si="32"/>
        <v>0</v>
      </c>
      <c r="HX29" s="99"/>
      <c r="HY29" s="23"/>
      <c r="HZ29" s="22"/>
      <c r="IA29" s="99"/>
      <c r="IB29" s="26"/>
      <c r="IC29" s="90">
        <f t="shared" si="33"/>
        <v>855.5</v>
      </c>
      <c r="IE29" s="99"/>
      <c r="IF29" s="62"/>
      <c r="IG29" s="22"/>
      <c r="IH29" s="99"/>
      <c r="II29" s="26"/>
      <c r="IJ29" s="15">
        <f t="shared" si="34"/>
        <v>0</v>
      </c>
      <c r="IL29" s="99"/>
      <c r="IM29" s="62"/>
      <c r="IN29" s="22"/>
      <c r="IO29" s="99"/>
      <c r="IP29" s="26"/>
      <c r="IQ29" s="15">
        <f t="shared" si="35"/>
        <v>0</v>
      </c>
      <c r="IS29" s="5">
        <v>41507</v>
      </c>
      <c r="IT29" s="107" t="s">
        <v>1653</v>
      </c>
      <c r="IU29" s="13">
        <v>4706</v>
      </c>
      <c r="IV29" s="5">
        <v>41508</v>
      </c>
      <c r="IW29" s="14">
        <v>4706</v>
      </c>
      <c r="IX29" s="15">
        <f t="shared" si="36"/>
        <v>17093.599999999999</v>
      </c>
      <c r="IZ29" s="99"/>
      <c r="JA29" s="62"/>
      <c r="JB29" s="22"/>
      <c r="JC29" s="99"/>
      <c r="JD29" s="26"/>
      <c r="JE29" s="15">
        <f t="shared" si="37"/>
        <v>0</v>
      </c>
      <c r="JG29" s="708"/>
      <c r="JH29" s="793"/>
      <c r="JI29" s="657"/>
      <c r="JJ29" s="708"/>
      <c r="JK29" s="658"/>
      <c r="JL29" s="787">
        <f t="shared" si="38"/>
        <v>-100</v>
      </c>
      <c r="JN29" s="99"/>
      <c r="JO29" s="62"/>
      <c r="JP29" s="22"/>
      <c r="JQ29" s="99"/>
      <c r="JR29" s="26"/>
      <c r="JS29" s="39">
        <f t="shared" si="39"/>
        <v>0</v>
      </c>
      <c r="JX29" s="5"/>
      <c r="JY29" s="14"/>
      <c r="JZ29" s="15">
        <f t="shared" si="40"/>
        <v>0</v>
      </c>
      <c r="KE29" s="99"/>
      <c r="KF29" s="26"/>
      <c r="KG29" s="39">
        <f t="shared" si="41"/>
        <v>0</v>
      </c>
      <c r="KL29" s="99"/>
      <c r="KM29" s="26"/>
      <c r="KN29" s="39">
        <f t="shared" si="42"/>
        <v>0</v>
      </c>
      <c r="KS29" s="5"/>
      <c r="KT29" s="14"/>
      <c r="KU29" s="15">
        <f t="shared" si="43"/>
        <v>0</v>
      </c>
      <c r="KZ29" s="5"/>
      <c r="LA29" s="14"/>
      <c r="LB29" s="15">
        <f t="shared" si="44"/>
        <v>0</v>
      </c>
      <c r="LG29" s="5"/>
      <c r="LH29" s="14"/>
      <c r="LI29" s="15">
        <f t="shared" si="45"/>
        <v>1125.5</v>
      </c>
      <c r="LK29" s="314"/>
      <c r="LL29" s="2"/>
      <c r="LM29" s="13"/>
      <c r="LN29" s="5"/>
      <c r="LO29" s="14"/>
      <c r="LP29" s="15">
        <f t="shared" si="46"/>
        <v>0</v>
      </c>
      <c r="LR29" s="315"/>
      <c r="LS29" s="23"/>
      <c r="LT29" s="22"/>
      <c r="LU29" s="99"/>
      <c r="LV29" s="26"/>
      <c r="LW29" s="39">
        <f t="shared" si="47"/>
        <v>0</v>
      </c>
      <c r="LY29" s="526"/>
      <c r="LZ29" s="2"/>
      <c r="MA29" s="13"/>
      <c r="MB29" s="5"/>
      <c r="MC29" s="14"/>
      <c r="MD29" s="15">
        <f t="shared" si="196"/>
        <v>22352.5</v>
      </c>
      <c r="MI29" s="104"/>
      <c r="MJ29" s="14"/>
      <c r="MK29" s="39">
        <f t="shared" si="49"/>
        <v>0</v>
      </c>
      <c r="MM29" s="2"/>
      <c r="MP29" s="104"/>
      <c r="MQ29" s="14"/>
      <c r="MR29" s="39">
        <f t="shared" si="50"/>
        <v>0</v>
      </c>
      <c r="MT29" s="2"/>
      <c r="MW29" s="104"/>
      <c r="MX29" s="14"/>
      <c r="MY29" s="39">
        <f t="shared" si="51"/>
        <v>0</v>
      </c>
      <c r="NA29" s="2"/>
      <c r="NB29" s="2"/>
      <c r="NC29" s="13"/>
      <c r="ND29" s="14"/>
      <c r="NE29" s="14"/>
      <c r="NF29" s="15">
        <f t="shared" si="52"/>
        <v>0</v>
      </c>
      <c r="NH29" s="2"/>
      <c r="NI29" s="2"/>
      <c r="NJ29" s="13"/>
      <c r="NK29" s="14"/>
      <c r="NL29" s="14"/>
      <c r="NM29" s="15">
        <f t="shared" si="53"/>
        <v>0</v>
      </c>
      <c r="NO29" s="2"/>
      <c r="NP29" s="2"/>
      <c r="NQ29" s="13"/>
      <c r="NR29" s="14"/>
      <c r="NS29" s="14"/>
      <c r="NT29" s="15">
        <f t="shared" si="54"/>
        <v>0</v>
      </c>
      <c r="NV29" s="23"/>
      <c r="NW29" s="23"/>
      <c r="NX29" s="22"/>
      <c r="NY29" s="26"/>
      <c r="NZ29" s="26"/>
      <c r="OA29" s="39">
        <f t="shared" si="55"/>
        <v>0</v>
      </c>
      <c r="OC29" s="5">
        <v>41515</v>
      </c>
      <c r="OD29" s="2" t="s">
        <v>2211</v>
      </c>
      <c r="OE29" s="13">
        <v>2000</v>
      </c>
      <c r="OF29" s="572">
        <v>41515</v>
      </c>
      <c r="OG29" s="14">
        <v>2000</v>
      </c>
      <c r="OH29" s="15">
        <f t="shared" si="56"/>
        <v>8140</v>
      </c>
      <c r="OJ29" s="708"/>
      <c r="OK29" s="682"/>
      <c r="OL29" s="657"/>
      <c r="OM29" s="846"/>
      <c r="ON29" s="658"/>
      <c r="OO29" s="787">
        <f t="shared" si="57"/>
        <v>0</v>
      </c>
      <c r="OQ29" s="99"/>
      <c r="OR29" s="23"/>
      <c r="OS29" s="22"/>
      <c r="OT29" s="743"/>
      <c r="OU29" s="26"/>
      <c r="OV29" s="39">
        <f t="shared" si="58"/>
        <v>0</v>
      </c>
      <c r="OX29" s="5">
        <v>41505</v>
      </c>
      <c r="OY29" s="33" t="s">
        <v>1594</v>
      </c>
      <c r="OZ29" s="3">
        <v>5130</v>
      </c>
      <c r="PA29" s="367">
        <v>41505</v>
      </c>
      <c r="PB29" s="3">
        <v>5130</v>
      </c>
      <c r="PC29" s="15">
        <f t="shared" si="59"/>
        <v>3270</v>
      </c>
      <c r="PE29" s="2"/>
      <c r="PF29" s="2"/>
      <c r="PG29" s="13"/>
      <c r="PH29" s="5"/>
      <c r="PI29" s="14"/>
      <c r="PJ29" s="15">
        <f t="shared" si="60"/>
        <v>0</v>
      </c>
      <c r="PL29" s="5"/>
      <c r="PM29" s="2"/>
      <c r="PN29" s="13"/>
      <c r="PO29" s="5"/>
      <c r="PP29" s="14"/>
      <c r="PQ29" s="15">
        <f t="shared" si="61"/>
        <v>0</v>
      </c>
      <c r="PS29" s="2"/>
      <c r="PT29" s="2"/>
      <c r="PU29" s="13"/>
      <c r="PV29" s="5"/>
      <c r="PW29" s="14"/>
      <c r="PX29" s="15">
        <f t="shared" si="62"/>
        <v>0</v>
      </c>
      <c r="PZ29" s="2"/>
      <c r="QA29" s="2"/>
      <c r="QB29" s="13"/>
      <c r="QC29" s="5"/>
      <c r="QD29" s="14"/>
      <c r="QE29" s="15">
        <f t="shared" si="63"/>
        <v>1314</v>
      </c>
      <c r="QG29" s="2"/>
      <c r="QH29" s="2"/>
      <c r="QI29" s="13"/>
      <c r="QJ29" s="5"/>
      <c r="QK29" s="14"/>
      <c r="QL29" s="15">
        <f t="shared" si="64"/>
        <v>2721.6</v>
      </c>
      <c r="QN29" s="2"/>
      <c r="QO29" s="101"/>
      <c r="QP29" s="13"/>
      <c r="QQ29" s="5"/>
      <c r="QR29" s="14"/>
      <c r="QS29" s="15">
        <f t="shared" si="65"/>
        <v>1432</v>
      </c>
      <c r="QU29" s="2"/>
      <c r="QV29" s="101"/>
      <c r="QW29" s="13"/>
      <c r="QX29" s="5"/>
      <c r="QY29" s="14"/>
      <c r="QZ29" s="15">
        <f t="shared" si="66"/>
        <v>0</v>
      </c>
      <c r="RB29" s="682"/>
      <c r="RC29" s="809"/>
      <c r="RD29" s="657"/>
      <c r="RE29" s="708"/>
      <c r="RF29" s="658"/>
      <c r="RG29" s="787">
        <f t="shared" si="67"/>
        <v>0</v>
      </c>
      <c r="RI29" s="2"/>
      <c r="RJ29" s="2"/>
      <c r="RK29" s="13"/>
      <c r="RL29" s="5"/>
      <c r="RM29" s="14"/>
      <c r="RN29" s="15">
        <f t="shared" si="68"/>
        <v>0</v>
      </c>
      <c r="RP29" s="2"/>
      <c r="RQ29" s="2"/>
      <c r="RR29" s="13"/>
      <c r="RS29" s="5"/>
      <c r="RT29" s="14"/>
      <c r="RU29" s="15">
        <f t="shared" si="69"/>
        <v>1278</v>
      </c>
      <c r="RW29" s="23"/>
      <c r="RX29" s="23"/>
      <c r="RY29" s="22"/>
      <c r="RZ29" s="99"/>
      <c r="SA29" s="26"/>
      <c r="SB29" s="39">
        <f t="shared" si="70"/>
        <v>0</v>
      </c>
      <c r="SD29" s="23"/>
      <c r="SE29" s="2"/>
      <c r="SF29" s="13"/>
      <c r="SG29" s="5"/>
      <c r="SH29" s="14"/>
      <c r="SI29" s="15">
        <f t="shared" si="71"/>
        <v>0</v>
      </c>
      <c r="SK29" s="23"/>
      <c r="SL29" s="23"/>
      <c r="SM29" s="22"/>
      <c r="SN29" s="99"/>
      <c r="SO29" s="26"/>
      <c r="SP29" s="39">
        <f t="shared" si="72"/>
        <v>0</v>
      </c>
      <c r="SR29" s="2"/>
      <c r="SS29" s="2"/>
      <c r="ST29" s="13"/>
      <c r="SU29" s="5"/>
      <c r="SV29" s="14"/>
      <c r="SW29" s="15">
        <f t="shared" si="73"/>
        <v>0</v>
      </c>
      <c r="SY29" s="314">
        <v>41514</v>
      </c>
      <c r="SZ29" s="2" t="s">
        <v>2122</v>
      </c>
      <c r="TA29" s="13">
        <v>455</v>
      </c>
      <c r="TB29" s="314">
        <v>41514</v>
      </c>
      <c r="TC29" s="14">
        <v>455</v>
      </c>
      <c r="TD29" s="15">
        <f t="shared" si="74"/>
        <v>112.5</v>
      </c>
      <c r="TF29" s="315"/>
      <c r="TG29" s="23"/>
      <c r="TH29" s="22"/>
      <c r="TI29" s="315"/>
      <c r="TJ29" s="26"/>
      <c r="TK29" s="39">
        <f t="shared" si="75"/>
        <v>11657</v>
      </c>
      <c r="TM29" s="826"/>
      <c r="TN29" s="682"/>
      <c r="TO29" s="657"/>
      <c r="TP29" s="826"/>
      <c r="TQ29" s="658"/>
      <c r="TR29" s="787">
        <f t="shared" si="76"/>
        <v>0</v>
      </c>
      <c r="TT29" s="315"/>
      <c r="TU29" s="23"/>
      <c r="TV29" s="22"/>
      <c r="TW29" s="315"/>
      <c r="TX29" s="26"/>
      <c r="TY29" s="39">
        <f t="shared" si="77"/>
        <v>0</v>
      </c>
      <c r="UA29" s="315"/>
      <c r="UB29" s="23"/>
      <c r="UC29" s="22"/>
      <c r="UD29" s="315"/>
      <c r="UE29" s="26"/>
      <c r="UF29" s="39">
        <f t="shared" si="78"/>
        <v>0</v>
      </c>
      <c r="UH29" s="437"/>
      <c r="UI29" s="2"/>
      <c r="UJ29" s="22"/>
      <c r="UK29" s="5"/>
      <c r="UL29" s="14"/>
      <c r="UM29" s="15">
        <f t="shared" si="79"/>
        <v>0</v>
      </c>
      <c r="UO29" s="5"/>
      <c r="UP29" s="2"/>
      <c r="UQ29" s="22"/>
      <c r="UR29" s="5"/>
      <c r="US29" s="14"/>
      <c r="UT29" s="15">
        <f t="shared" si="80"/>
        <v>1712</v>
      </c>
      <c r="UV29" s="5"/>
      <c r="UW29" s="2"/>
      <c r="UX29" s="13"/>
      <c r="UY29" s="5"/>
      <c r="UZ29" s="14"/>
      <c r="VA29" s="15">
        <f t="shared" si="81"/>
        <v>8879</v>
      </c>
      <c r="VC29" s="5"/>
      <c r="VD29" s="2"/>
      <c r="VE29" s="13"/>
      <c r="VF29" s="5"/>
      <c r="VG29" s="14"/>
      <c r="VH29" s="15">
        <f t="shared" si="82"/>
        <v>0</v>
      </c>
      <c r="VJ29" s="99"/>
      <c r="VK29" s="23"/>
      <c r="VL29" s="22"/>
      <c r="VM29" s="99"/>
      <c r="VN29" s="26"/>
      <c r="VO29" s="39">
        <f t="shared" si="83"/>
        <v>0</v>
      </c>
      <c r="VQ29" s="708"/>
      <c r="VR29" s="682"/>
      <c r="VS29" s="657"/>
      <c r="VT29" s="708"/>
      <c r="VU29" s="658"/>
      <c r="VV29" s="787">
        <f t="shared" si="84"/>
        <v>0</v>
      </c>
      <c r="VX29" s="5"/>
      <c r="VY29" s="37"/>
      <c r="VZ29" s="14"/>
      <c r="WA29" s="5"/>
      <c r="WB29" s="14"/>
      <c r="WC29" s="15">
        <f t="shared" si="85"/>
        <v>0</v>
      </c>
      <c r="WE29" s="99"/>
      <c r="WF29" s="68"/>
      <c r="WG29" s="26"/>
      <c r="WH29" s="99"/>
      <c r="WI29" s="26"/>
      <c r="WJ29" s="39">
        <f t="shared" si="86"/>
        <v>3633</v>
      </c>
      <c r="WL29" s="5"/>
      <c r="WM29" s="37"/>
      <c r="WN29" s="14"/>
      <c r="WO29" s="5"/>
      <c r="WP29" s="14"/>
      <c r="WQ29" s="15">
        <f t="shared" si="87"/>
        <v>0</v>
      </c>
      <c r="WS29" s="5"/>
      <c r="WT29" s="101"/>
      <c r="WU29" s="13"/>
      <c r="WV29" s="5"/>
      <c r="WW29" s="14"/>
      <c r="WX29" s="15">
        <f t="shared" si="88"/>
        <v>2227</v>
      </c>
      <c r="XC29" s="630"/>
      <c r="XD29" s="26"/>
      <c r="XE29" s="39">
        <f t="shared" si="89"/>
        <v>22956.84</v>
      </c>
      <c r="XG29" s="2"/>
      <c r="XH29" s="2"/>
      <c r="XI29" s="13"/>
      <c r="XJ29" s="5"/>
      <c r="XK29" s="14"/>
      <c r="XL29" s="15">
        <f t="shared" si="90"/>
        <v>3092.5</v>
      </c>
      <c r="XN29" s="439"/>
      <c r="XO29" s="101"/>
      <c r="XP29" s="13"/>
      <c r="XQ29" s="5"/>
      <c r="XR29" s="14"/>
      <c r="XS29" s="15">
        <f t="shared" si="91"/>
        <v>0</v>
      </c>
      <c r="XU29" s="437"/>
      <c r="XV29" s="216"/>
      <c r="XW29" s="22"/>
      <c r="XX29" s="99"/>
      <c r="XY29" s="26"/>
      <c r="XZ29" s="39">
        <f t="shared" si="92"/>
        <v>0</v>
      </c>
      <c r="YB29" s="314"/>
      <c r="YC29" s="2"/>
      <c r="YD29" s="13"/>
      <c r="YE29" s="5"/>
      <c r="YF29" s="14"/>
      <c r="YG29" s="15">
        <f t="shared" ref="YG29:YG43" si="206">YG28+YD29-YF29</f>
        <v>3973</v>
      </c>
      <c r="YI29" s="826"/>
      <c r="YJ29" s="682"/>
      <c r="YK29" s="657"/>
      <c r="YL29" s="708"/>
      <c r="YM29" s="658"/>
      <c r="YN29" s="787">
        <f t="shared" ref="YN29:YN43" si="207">YN28+YK29-YM29</f>
        <v>1928</v>
      </c>
      <c r="YP29" s="2"/>
      <c r="YQ29" s="2"/>
      <c r="YR29" s="13"/>
      <c r="YS29" s="5"/>
      <c r="YT29" s="14"/>
      <c r="YU29" s="15">
        <f t="shared" si="95"/>
        <v>0</v>
      </c>
      <c r="YW29" s="2"/>
      <c r="YX29" s="2"/>
      <c r="YY29" s="13"/>
      <c r="YZ29" s="5"/>
      <c r="ZA29" s="14"/>
      <c r="ZB29" s="15">
        <f t="shared" si="96"/>
        <v>0</v>
      </c>
      <c r="ZD29" s="2"/>
      <c r="ZE29" s="2"/>
      <c r="ZF29" s="13"/>
      <c r="ZG29" s="5"/>
      <c r="ZH29" s="14"/>
      <c r="ZI29" s="15">
        <f t="shared" si="97"/>
        <v>767</v>
      </c>
      <c r="ZK29" s="2"/>
      <c r="ZL29" s="2"/>
      <c r="ZM29" s="13"/>
      <c r="ZN29" s="5"/>
      <c r="ZO29" s="14"/>
      <c r="ZP29" s="15">
        <f t="shared" si="98"/>
        <v>0</v>
      </c>
      <c r="ZR29" s="23"/>
      <c r="ZS29" s="23"/>
      <c r="ZT29" s="22"/>
      <c r="ZU29" s="99"/>
      <c r="ZV29" s="26"/>
      <c r="ZW29" s="39">
        <f t="shared" si="99"/>
        <v>0</v>
      </c>
      <c r="ZY29" s="682"/>
      <c r="ZZ29" s="682"/>
      <c r="AAA29" s="657"/>
      <c r="AAB29" s="708"/>
      <c r="AAC29" s="658"/>
      <c r="AAD29" s="787">
        <f t="shared" si="100"/>
        <v>0</v>
      </c>
      <c r="AAF29" s="2"/>
      <c r="AAG29" s="2"/>
      <c r="AAH29" s="13"/>
      <c r="AAI29" s="5"/>
      <c r="AAJ29" s="14"/>
      <c r="AAK29" s="15">
        <f t="shared" si="101"/>
        <v>0</v>
      </c>
      <c r="AAM29" s="5">
        <v>41504</v>
      </c>
      <c r="AAN29" s="2" t="s">
        <v>1543</v>
      </c>
      <c r="AAO29" s="13">
        <v>4945</v>
      </c>
      <c r="AAP29" s="5">
        <v>41504</v>
      </c>
      <c r="AAQ29" s="14">
        <v>4945</v>
      </c>
      <c r="AAR29" s="15">
        <f t="shared" si="102"/>
        <v>0</v>
      </c>
      <c r="AAY29" s="39">
        <f t="shared" si="103"/>
        <v>0</v>
      </c>
      <c r="ABF29" s="39">
        <f t="shared" si="104"/>
        <v>0</v>
      </c>
      <c r="ABH29" s="5"/>
      <c r="ABI29" s="2"/>
      <c r="ABJ29" s="13"/>
      <c r="ABK29" s="5"/>
      <c r="ABL29" s="14"/>
      <c r="ABM29" s="15">
        <f t="shared" si="105"/>
        <v>30</v>
      </c>
      <c r="ABO29" s="2"/>
      <c r="ABP29" s="2"/>
      <c r="ABQ29" s="13"/>
      <c r="ABR29" s="5"/>
      <c r="ABS29" s="14"/>
      <c r="ABT29" s="15">
        <f t="shared" si="106"/>
        <v>0</v>
      </c>
      <c r="ABV29" s="2"/>
      <c r="ABW29" s="2"/>
      <c r="ABX29" s="13"/>
      <c r="ABY29" s="5"/>
      <c r="ABZ29" s="14"/>
      <c r="ACA29" s="15">
        <f t="shared" si="107"/>
        <v>29514</v>
      </c>
      <c r="ACC29" s="2"/>
      <c r="ACD29" s="2"/>
      <c r="ACE29" s="13"/>
      <c r="ACF29" s="5"/>
      <c r="ACG29" s="14"/>
      <c r="ACH29" s="15">
        <f t="shared" si="108"/>
        <v>0</v>
      </c>
      <c r="ACJ29" s="99"/>
      <c r="ACK29" s="68"/>
      <c r="ACL29" s="26"/>
      <c r="ACM29" s="99"/>
      <c r="ACN29" s="26"/>
      <c r="ACO29" s="15">
        <f t="shared" si="109"/>
        <v>160</v>
      </c>
      <c r="ACQ29" s="99"/>
      <c r="ACR29" s="68"/>
      <c r="ACS29" s="26"/>
      <c r="ACT29" s="99"/>
      <c r="ACU29" s="26"/>
      <c r="ACV29" s="15">
        <f t="shared" si="110"/>
        <v>0</v>
      </c>
      <c r="ACX29" s="2"/>
      <c r="ACY29" s="2"/>
      <c r="ACZ29" s="13"/>
      <c r="ADA29" s="5"/>
      <c r="ADB29" s="14"/>
      <c r="ADC29" s="15">
        <f t="shared" si="111"/>
        <v>0</v>
      </c>
      <c r="ADE29" s="2"/>
      <c r="ADF29" s="2"/>
      <c r="ADG29" s="13"/>
      <c r="ADH29" s="5"/>
      <c r="ADI29" s="14"/>
      <c r="ADJ29" s="15">
        <f t="shared" si="112"/>
        <v>0</v>
      </c>
      <c r="ADL29" s="417"/>
      <c r="ADM29" s="2"/>
      <c r="ADN29" s="13"/>
      <c r="ADO29" s="5"/>
      <c r="ADP29" s="14"/>
      <c r="ADQ29" s="15">
        <f t="shared" si="113"/>
        <v>7013</v>
      </c>
      <c r="ADS29" s="5"/>
      <c r="ADT29" s="37"/>
      <c r="ADU29" s="14"/>
      <c r="ADV29" s="5"/>
      <c r="ADW29" s="14"/>
      <c r="ADX29" s="15">
        <f t="shared" si="114"/>
        <v>0</v>
      </c>
      <c r="ADZ29" s="5"/>
      <c r="AEA29" s="37"/>
      <c r="AEB29" s="14"/>
      <c r="AEC29" s="5"/>
      <c r="AED29" s="14"/>
      <c r="AEE29" s="15">
        <f t="shared" si="115"/>
        <v>0</v>
      </c>
      <c r="AEG29" s="315"/>
      <c r="AEH29" s="68"/>
      <c r="AEI29" s="26"/>
      <c r="AEJ29" s="315"/>
      <c r="AEK29" s="26"/>
      <c r="AEL29" s="15">
        <f t="shared" si="116"/>
        <v>102</v>
      </c>
      <c r="AEN29" s="315"/>
      <c r="AEO29" s="68"/>
      <c r="AEP29" s="26"/>
      <c r="AEQ29" s="315"/>
      <c r="AER29" s="26"/>
      <c r="AES29" s="39">
        <f t="shared" si="117"/>
        <v>0</v>
      </c>
      <c r="AEU29" s="5"/>
      <c r="AEV29" s="37"/>
      <c r="AEW29" s="14"/>
      <c r="AEX29" s="5"/>
      <c r="AEY29" s="14"/>
      <c r="AEZ29" s="15">
        <f t="shared" si="118"/>
        <v>0</v>
      </c>
      <c r="AFB29" s="5"/>
      <c r="AFD29" s="13"/>
      <c r="AFE29" s="5"/>
      <c r="AFF29" s="72"/>
      <c r="AFG29" s="39">
        <f t="shared" si="119"/>
        <v>0</v>
      </c>
      <c r="AFI29" s="99"/>
      <c r="AFK29" s="22"/>
      <c r="AFL29" s="99"/>
      <c r="AFM29" s="133"/>
      <c r="AFN29" s="39">
        <f t="shared" si="120"/>
        <v>0</v>
      </c>
      <c r="AFP29" s="2"/>
      <c r="AFQ29" s="2"/>
      <c r="AFR29" s="13"/>
      <c r="AFS29" s="5"/>
      <c r="AFT29" s="14"/>
      <c r="AFU29" s="15">
        <f t="shared" si="121"/>
        <v>0</v>
      </c>
      <c r="AFW29" s="2"/>
      <c r="AFX29" s="2"/>
      <c r="AFY29" s="13"/>
      <c r="AFZ29" s="5"/>
      <c r="AGA29" s="14"/>
      <c r="AGB29" s="15">
        <f t="shared" si="122"/>
        <v>0</v>
      </c>
      <c r="AGD29" s="2"/>
      <c r="AGE29" s="2"/>
      <c r="AGF29" s="13"/>
      <c r="AGG29" s="5"/>
      <c r="AGH29" s="14"/>
      <c r="AGI29" s="15">
        <f t="shared" si="123"/>
        <v>0</v>
      </c>
      <c r="AGK29" s="23"/>
      <c r="AGL29" s="23"/>
      <c r="AGM29" s="22"/>
      <c r="AGN29" s="99"/>
      <c r="AGO29" s="26"/>
      <c r="AGP29" s="39">
        <f t="shared" si="124"/>
        <v>0</v>
      </c>
      <c r="AGR29" s="2"/>
      <c r="AGS29" s="2"/>
      <c r="AGT29" s="13"/>
      <c r="AGU29" s="5"/>
      <c r="AGV29" s="14"/>
      <c r="AGW29" s="15">
        <f t="shared" si="205"/>
        <v>0</v>
      </c>
      <c r="AGY29" s="2"/>
      <c r="AGZ29" s="2"/>
      <c r="AHA29" s="13"/>
      <c r="AHB29" s="5"/>
      <c r="AHC29" s="14"/>
      <c r="AHD29" s="15">
        <f t="shared" si="126"/>
        <v>0</v>
      </c>
      <c r="AHF29" s="2"/>
      <c r="AHG29" s="2"/>
      <c r="AHH29" s="13"/>
      <c r="AHI29" s="5"/>
      <c r="AHJ29" s="14"/>
      <c r="AHK29" s="15">
        <f t="shared" si="198"/>
        <v>0</v>
      </c>
      <c r="AHM29" s="682"/>
      <c r="AHN29" s="682"/>
      <c r="AHO29" s="657"/>
      <c r="AHP29" s="708"/>
      <c r="AHQ29" s="658"/>
      <c r="AHR29" s="787">
        <f t="shared" si="199"/>
        <v>0</v>
      </c>
      <c r="AHT29" s="5">
        <v>41497</v>
      </c>
      <c r="AHU29" s="101" t="s">
        <v>1866</v>
      </c>
      <c r="AHV29" s="13">
        <v>971.5</v>
      </c>
      <c r="AHW29" s="5">
        <v>41497</v>
      </c>
      <c r="AHX29" s="14">
        <v>971.5</v>
      </c>
      <c r="AHY29" s="15">
        <f t="shared" si="129"/>
        <v>281</v>
      </c>
      <c r="AIA29" s="682"/>
      <c r="AIB29" s="682"/>
      <c r="AIC29" s="657"/>
      <c r="AID29" s="708"/>
      <c r="AIE29" s="658"/>
      <c r="AIF29" s="787">
        <f t="shared" si="130"/>
        <v>0</v>
      </c>
      <c r="AIH29" s="23"/>
      <c r="AII29" s="23"/>
      <c r="AIJ29" s="22"/>
      <c r="AIK29" s="99"/>
      <c r="AIL29" s="26"/>
      <c r="AIM29" s="39">
        <f t="shared" si="131"/>
        <v>6</v>
      </c>
      <c r="AIO29" s="23"/>
      <c r="AIP29" s="23"/>
      <c r="AIQ29" s="22"/>
      <c r="AIR29" s="99"/>
      <c r="AIS29" s="26"/>
      <c r="AIT29" s="39">
        <f t="shared" si="132"/>
        <v>0</v>
      </c>
      <c r="AIV29" s="5"/>
      <c r="AIW29" s="2"/>
      <c r="AIX29" s="13"/>
      <c r="AIY29" s="5"/>
      <c r="AIZ29" s="14"/>
      <c r="AJA29" s="15">
        <f t="shared" si="133"/>
        <v>0</v>
      </c>
      <c r="AJC29" s="439">
        <v>41502</v>
      </c>
      <c r="AJD29" s="2" t="s">
        <v>1466</v>
      </c>
      <c r="AJE29" s="13">
        <v>5715.5</v>
      </c>
      <c r="AJF29" s="439">
        <v>41502</v>
      </c>
      <c r="AJG29" s="14">
        <v>5715.5</v>
      </c>
      <c r="AJH29" s="15">
        <f t="shared" si="134"/>
        <v>5626</v>
      </c>
      <c r="AJJ29" s="439"/>
      <c r="AJL29" s="13"/>
      <c r="AJM29" s="314"/>
      <c r="AJN29" s="14"/>
      <c r="AJO29" s="15">
        <f t="shared" si="135"/>
        <v>0</v>
      </c>
      <c r="AJQ29" s="314"/>
      <c r="AJR29" s="2"/>
      <c r="AJS29" s="13"/>
      <c r="AJT29" s="439"/>
      <c r="AJU29" s="14"/>
      <c r="AJV29" s="15">
        <f t="shared" si="136"/>
        <v>0</v>
      </c>
      <c r="AJX29" s="2"/>
      <c r="AJY29" s="2"/>
      <c r="AJZ29" s="13"/>
      <c r="AKA29" s="5"/>
      <c r="AKB29" s="14"/>
      <c r="AKC29" s="15">
        <f t="shared" si="137"/>
        <v>0</v>
      </c>
      <c r="AKE29" s="99"/>
      <c r="AKF29" s="23"/>
      <c r="AKG29" s="22"/>
      <c r="AKH29" s="99"/>
      <c r="AKI29" s="26"/>
      <c r="AKJ29" s="39">
        <f t="shared" si="138"/>
        <v>-4260</v>
      </c>
      <c r="AKL29" s="2"/>
      <c r="AKM29" s="2"/>
      <c r="AKN29" s="13"/>
      <c r="AKO29" s="5"/>
      <c r="AKP29" s="14"/>
      <c r="AKQ29" s="15">
        <f t="shared" si="139"/>
        <v>2835.28</v>
      </c>
      <c r="AKS29" s="23"/>
      <c r="AKT29" s="23"/>
      <c r="AKU29" s="22"/>
      <c r="AKV29" s="99"/>
      <c r="AKW29" s="26"/>
      <c r="AKX29" s="39">
        <f t="shared" si="140"/>
        <v>4784</v>
      </c>
      <c r="AKZ29" s="2"/>
      <c r="ALA29" s="2"/>
      <c r="ALB29" s="13"/>
      <c r="ALC29" s="5"/>
      <c r="ALD29" s="14"/>
      <c r="ALE29" s="15">
        <f t="shared" si="141"/>
        <v>0</v>
      </c>
      <c r="ALG29" s="2"/>
      <c r="ALH29" s="2"/>
      <c r="ALI29" s="13"/>
      <c r="ALJ29" s="5"/>
      <c r="ALK29" s="14"/>
      <c r="ALL29" s="15">
        <f t="shared" si="142"/>
        <v>0</v>
      </c>
      <c r="ALN29" s="2"/>
      <c r="ALO29" s="2"/>
      <c r="ALP29" s="13"/>
      <c r="ALQ29" s="5"/>
      <c r="ALR29" s="14"/>
      <c r="ALS29" s="15">
        <f t="shared" si="143"/>
        <v>0</v>
      </c>
      <c r="ALU29" s="315">
        <v>41516</v>
      </c>
      <c r="ALV29" s="23" t="s">
        <v>2227</v>
      </c>
      <c r="ALW29" s="92">
        <v>34053.699999999997</v>
      </c>
      <c r="ALX29" s="339"/>
      <c r="ALY29" s="26"/>
      <c r="ALZ29" s="15">
        <f t="shared" si="144"/>
        <v>34053.699999999997</v>
      </c>
      <c r="AMB29" s="99">
        <v>41490</v>
      </c>
      <c r="AMC29" s="311" t="s">
        <v>1727</v>
      </c>
      <c r="AMD29" s="38">
        <v>2760</v>
      </c>
      <c r="AME29" s="896">
        <v>41500</v>
      </c>
      <c r="AMF29" s="898">
        <v>1380</v>
      </c>
      <c r="AMG29" s="15">
        <f t="shared" si="145"/>
        <v>0</v>
      </c>
      <c r="AMI29" s="2"/>
      <c r="AMJ29" s="2"/>
      <c r="AMK29" s="13"/>
      <c r="AML29" s="14"/>
      <c r="AMM29" s="14"/>
      <c r="AMN29" s="15">
        <f t="shared" si="146"/>
        <v>46308.6</v>
      </c>
      <c r="AMP29" s="23"/>
      <c r="AMQ29" s="23"/>
      <c r="AMR29" s="22"/>
      <c r="AMS29" s="26"/>
      <c r="AMT29" s="26"/>
      <c r="AMU29" s="39">
        <f t="shared" si="147"/>
        <v>0</v>
      </c>
      <c r="AMW29" s="2"/>
      <c r="AMX29" s="2"/>
      <c r="AMY29" s="13"/>
      <c r="AMZ29" s="5"/>
      <c r="ANA29" s="14"/>
      <c r="ANB29" s="15">
        <f t="shared" si="148"/>
        <v>0</v>
      </c>
      <c r="AND29" s="2"/>
      <c r="ANE29" s="2"/>
      <c r="ANF29" s="13"/>
      <c r="ANG29" s="5"/>
      <c r="ANH29" s="14"/>
      <c r="ANI29" s="15">
        <f t="shared" si="149"/>
        <v>0</v>
      </c>
      <c r="ANK29" s="2"/>
      <c r="ANL29" s="2"/>
      <c r="ANM29" s="13"/>
      <c r="ANN29" s="5"/>
      <c r="ANO29" s="14"/>
      <c r="ANP29" s="15">
        <f t="shared" si="150"/>
        <v>38.25</v>
      </c>
      <c r="ANR29" s="2"/>
      <c r="ANS29" s="2"/>
      <c r="ANT29" s="13"/>
      <c r="ANU29" s="5"/>
      <c r="ANV29" s="14"/>
      <c r="ANW29" s="15">
        <f t="shared" si="151"/>
        <v>0</v>
      </c>
      <c r="ANY29" s="2"/>
      <c r="ANZ29" s="2"/>
      <c r="AOA29" s="13"/>
      <c r="AOB29" s="5"/>
      <c r="AOC29" s="14"/>
      <c r="AOD29" s="15">
        <f t="shared" si="152"/>
        <v>0</v>
      </c>
      <c r="AOF29" s="2"/>
      <c r="AOG29" s="2"/>
      <c r="AOH29" s="13"/>
      <c r="AOI29" s="5"/>
      <c r="AOJ29" s="14"/>
      <c r="AOK29" s="15">
        <f t="shared" si="153"/>
        <v>0</v>
      </c>
      <c r="AOM29" s="23"/>
      <c r="AON29" s="23"/>
      <c r="AOO29" s="22"/>
      <c r="AOP29" s="99"/>
      <c r="AOQ29" s="26"/>
      <c r="AOR29" s="39">
        <f t="shared" si="154"/>
        <v>0</v>
      </c>
      <c r="AOT29" s="2"/>
      <c r="AOU29" s="2"/>
      <c r="AOV29" s="13"/>
      <c r="AOW29" s="5"/>
      <c r="AOX29" s="14"/>
      <c r="AOY29" s="15">
        <f t="shared" si="155"/>
        <v>0</v>
      </c>
      <c r="APA29" s="23"/>
      <c r="APB29" s="23"/>
      <c r="APC29" s="22"/>
      <c r="APD29" s="99"/>
      <c r="APE29" s="26"/>
      <c r="APF29" s="39">
        <f t="shared" si="156"/>
        <v>0</v>
      </c>
      <c r="APH29" s="2"/>
      <c r="API29" s="2"/>
      <c r="APJ29" s="13"/>
      <c r="APK29" s="5"/>
      <c r="APL29" s="14"/>
      <c r="APM29" s="15">
        <f t="shared" si="157"/>
        <v>10984.74</v>
      </c>
      <c r="APO29" s="5"/>
      <c r="APP29" s="2"/>
      <c r="APQ29" s="13"/>
      <c r="APR29" s="5"/>
      <c r="APS29" s="14"/>
      <c r="APT29" s="15">
        <f t="shared" si="158"/>
        <v>7092.9800000000005</v>
      </c>
      <c r="APV29" s="5"/>
      <c r="APW29" s="2"/>
      <c r="APX29" s="13"/>
      <c r="APY29" s="5"/>
      <c r="APZ29" s="14"/>
      <c r="AQA29" s="15">
        <f t="shared" si="159"/>
        <v>7092.9800000000005</v>
      </c>
      <c r="AQC29" s="2"/>
      <c r="AQD29" s="2"/>
      <c r="AQE29" s="13"/>
      <c r="AQF29" s="5"/>
      <c r="AQG29" s="14"/>
      <c r="AQH29" s="15">
        <f t="shared" si="160"/>
        <v>0</v>
      </c>
      <c r="AQJ29" s="682"/>
      <c r="AQK29" s="682"/>
      <c r="AQL29" s="657"/>
      <c r="AQM29" s="708"/>
      <c r="AQN29" s="658"/>
      <c r="AQO29" s="787">
        <f t="shared" si="161"/>
        <v>2249</v>
      </c>
      <c r="AQQ29" s="23"/>
      <c r="AQR29" s="23"/>
      <c r="AQS29" s="22"/>
      <c r="AQT29" s="99"/>
      <c r="AQU29" s="26"/>
      <c r="AQV29" s="39">
        <f t="shared" si="162"/>
        <v>0</v>
      </c>
      <c r="AQX29" s="5"/>
      <c r="AQY29" s="2"/>
      <c r="AQZ29" s="79"/>
      <c r="ARA29" s="60"/>
      <c r="ARB29" s="66"/>
      <c r="ARC29" s="15">
        <f t="shared" si="163"/>
        <v>12300.5</v>
      </c>
      <c r="ARE29" s="2"/>
      <c r="ARF29" s="2"/>
      <c r="ARG29" s="13"/>
      <c r="ARH29" s="5"/>
      <c r="ARI29" s="14"/>
      <c r="ARJ29" s="15">
        <f t="shared" si="164"/>
        <v>108</v>
      </c>
      <c r="ARL29" s="5"/>
      <c r="ARM29" s="107"/>
      <c r="ARN29" s="13"/>
      <c r="ARO29" s="5"/>
      <c r="ARP29" s="14"/>
      <c r="ARQ29" s="15">
        <f t="shared" si="165"/>
        <v>0</v>
      </c>
      <c r="ARS29" s="99"/>
      <c r="ART29" s="98"/>
      <c r="ARU29" s="22"/>
      <c r="ARV29" s="99"/>
      <c r="ARW29" s="26"/>
      <c r="ARX29" s="39">
        <f t="shared" si="166"/>
        <v>2722.5</v>
      </c>
      <c r="ARZ29" s="99"/>
      <c r="ASA29" s="98"/>
      <c r="ASB29" s="22"/>
      <c r="ASC29" s="99"/>
      <c r="ASD29" s="26"/>
      <c r="ASE29" s="39">
        <f t="shared" si="167"/>
        <v>0</v>
      </c>
      <c r="ASG29" s="2"/>
      <c r="ASH29" s="2"/>
      <c r="ASI29" s="13"/>
      <c r="ASJ29" s="5"/>
      <c r="ASK29" s="14"/>
      <c r="ASL29" s="15">
        <f t="shared" si="168"/>
        <v>-1000</v>
      </c>
      <c r="ASN29" s="2"/>
      <c r="ASO29" s="2"/>
      <c r="ASP29" s="13"/>
      <c r="ASQ29" s="5"/>
      <c r="ASR29" s="14"/>
      <c r="ASS29" s="15">
        <f t="shared" si="169"/>
        <v>6938</v>
      </c>
      <c r="ASX29" s="5"/>
      <c r="ASY29" s="14"/>
      <c r="ASZ29" s="15">
        <f t="shared" si="170"/>
        <v>0</v>
      </c>
      <c r="ATB29" s="732"/>
      <c r="ATE29" s="5"/>
      <c r="ATF29" s="14"/>
      <c r="ATG29" s="15">
        <f t="shared" si="171"/>
        <v>0</v>
      </c>
      <c r="ATI29" s="5"/>
      <c r="ATJ29" s="2"/>
      <c r="ATK29" s="13"/>
      <c r="ATL29" s="5"/>
      <c r="ATM29" s="14"/>
      <c r="ATN29" s="15">
        <f t="shared" si="172"/>
        <v>0</v>
      </c>
      <c r="ATP29" s="5"/>
      <c r="ATQ29" s="2"/>
      <c r="ATR29" s="13"/>
      <c r="ATS29" s="5"/>
      <c r="ATT29" s="14"/>
      <c r="ATU29" s="15">
        <f t="shared" si="173"/>
        <v>0</v>
      </c>
      <c r="ATW29" s="315">
        <v>41506</v>
      </c>
      <c r="ATX29" s="2" t="s">
        <v>1618</v>
      </c>
      <c r="ATY29" s="13">
        <v>858</v>
      </c>
      <c r="ATZ29" s="241">
        <v>41516</v>
      </c>
      <c r="AUA29" s="242">
        <v>858</v>
      </c>
      <c r="AUB29" s="15">
        <f t="shared" si="174"/>
        <v>1179.5</v>
      </c>
      <c r="AUD29" s="315"/>
      <c r="AUE29" s="2"/>
      <c r="AUF29" s="13"/>
      <c r="AUG29" s="5"/>
      <c r="AUH29" s="14"/>
      <c r="AUI29" s="15">
        <f t="shared" si="175"/>
        <v>0</v>
      </c>
      <c r="AUK29" s="826"/>
      <c r="AUL29" s="682"/>
      <c r="AUM29" s="657"/>
      <c r="AUN29" s="708"/>
      <c r="AUO29" s="658"/>
      <c r="AUP29" s="787">
        <f t="shared" si="176"/>
        <v>0</v>
      </c>
      <c r="AUR29" s="2"/>
      <c r="AUS29" s="2"/>
      <c r="AUT29" s="297"/>
      <c r="AUU29" s="5"/>
      <c r="AUV29" s="14"/>
      <c r="AUW29" s="15">
        <f t="shared" si="177"/>
        <v>-100</v>
      </c>
      <c r="AUY29" s="2"/>
      <c r="AUZ29" s="2"/>
      <c r="AVA29" s="297"/>
      <c r="AVB29" s="5"/>
      <c r="AVC29" s="14"/>
      <c r="AVD29" s="15">
        <f t="shared" si="178"/>
        <v>1184.5</v>
      </c>
      <c r="AVF29" s="23"/>
      <c r="AVG29" s="23"/>
      <c r="AVH29" s="296"/>
      <c r="AVI29" s="99"/>
      <c r="AVJ29" s="26"/>
      <c r="AVK29" s="39">
        <f t="shared" si="179"/>
        <v>0</v>
      </c>
      <c r="AVM29" s="23"/>
      <c r="AVN29" s="2"/>
      <c r="AVO29" s="297"/>
      <c r="AVP29" s="5"/>
      <c r="AVQ29" s="14"/>
      <c r="AVR29" s="15">
        <f t="shared" si="180"/>
        <v>0</v>
      </c>
      <c r="AVT29" s="23"/>
      <c r="AVU29" s="23"/>
      <c r="AVV29" s="296"/>
      <c r="AVW29" s="99"/>
      <c r="AVX29" s="26"/>
      <c r="AVY29" s="39">
        <f t="shared" si="181"/>
        <v>0</v>
      </c>
      <c r="AWA29" s="2"/>
      <c r="AWB29" s="2"/>
      <c r="AWC29" s="297"/>
      <c r="AWD29" s="5"/>
      <c r="AWE29" s="14"/>
      <c r="AWF29" s="15">
        <f t="shared" si="182"/>
        <v>0</v>
      </c>
      <c r="AWH29" s="2"/>
      <c r="AWI29" s="2"/>
      <c r="AWJ29" s="13"/>
      <c r="AWK29" s="5"/>
      <c r="AWL29" s="14"/>
      <c r="AWM29" s="15">
        <f t="shared" si="183"/>
        <v>0</v>
      </c>
      <c r="AWO29" s="2"/>
      <c r="AWP29" s="2"/>
      <c r="AWQ29" s="13"/>
      <c r="AWR29" s="5"/>
      <c r="AWS29" s="14"/>
      <c r="AWT29" s="15">
        <f t="shared" si="184"/>
        <v>7051.5</v>
      </c>
      <c r="AWV29" s="682"/>
      <c r="AWW29" s="682"/>
      <c r="AWX29" s="842"/>
      <c r="AWY29" s="708"/>
      <c r="AWZ29" s="658"/>
      <c r="AXA29" s="787">
        <f t="shared" si="185"/>
        <v>0</v>
      </c>
      <c r="AXC29" s="2"/>
      <c r="AXD29" s="2"/>
      <c r="AXE29" s="297"/>
      <c r="AXF29" s="5"/>
      <c r="AXG29" s="14"/>
      <c r="AXH29" s="15">
        <f t="shared" si="186"/>
        <v>0</v>
      </c>
    </row>
    <row r="30" spans="1:1308" x14ac:dyDescent="0.25">
      <c r="A30" s="2"/>
      <c r="B30" s="2"/>
      <c r="C30" s="13"/>
      <c r="D30" s="5"/>
      <c r="E30" s="14"/>
      <c r="F30" s="15">
        <f t="shared" si="0"/>
        <v>6630</v>
      </c>
      <c r="H30" s="23"/>
      <c r="I30" s="23"/>
      <c r="J30" s="22"/>
      <c r="K30" s="99"/>
      <c r="L30" s="26"/>
      <c r="M30" s="39">
        <f t="shared" si="1"/>
        <v>2048</v>
      </c>
      <c r="O30" s="23"/>
      <c r="P30" s="23"/>
      <c r="Q30" s="22"/>
      <c r="R30" s="99"/>
      <c r="S30" s="26"/>
      <c r="T30" s="39">
        <f t="shared" si="2"/>
        <v>0</v>
      </c>
      <c r="V30" s="23"/>
      <c r="W30" s="23"/>
      <c r="X30" s="22"/>
      <c r="Y30" s="99"/>
      <c r="Z30" s="26"/>
      <c r="AA30" s="39">
        <f t="shared" si="3"/>
        <v>0</v>
      </c>
      <c r="AC30" s="23"/>
      <c r="AD30" s="23"/>
      <c r="AE30" s="22"/>
      <c r="AF30" s="99"/>
      <c r="AG30" s="26"/>
      <c r="AH30" s="39">
        <f t="shared" si="4"/>
        <v>0</v>
      </c>
      <c r="AJ30" s="23"/>
      <c r="AK30" s="23"/>
      <c r="AL30" s="22"/>
      <c r="AM30" s="99"/>
      <c r="AN30" s="26"/>
      <c r="AO30" s="39">
        <f t="shared" si="5"/>
        <v>0</v>
      </c>
      <c r="AR30" s="2"/>
      <c r="AS30" s="13"/>
      <c r="AT30" s="5"/>
      <c r="AU30" s="14"/>
      <c r="AV30" s="15">
        <f t="shared" si="6"/>
        <v>7809.5</v>
      </c>
      <c r="AX30" s="2"/>
      <c r="AY30" s="2"/>
      <c r="AZ30" s="13"/>
      <c r="BA30" s="5"/>
      <c r="BB30" s="14"/>
      <c r="BC30" s="15">
        <f t="shared" si="7"/>
        <v>1967</v>
      </c>
      <c r="BE30" s="2"/>
      <c r="BF30" s="2"/>
      <c r="BG30" s="13"/>
      <c r="BH30" s="5"/>
      <c r="BI30" s="14"/>
      <c r="BJ30" s="15">
        <f t="shared" si="8"/>
        <v>0</v>
      </c>
      <c r="BL30" s="5"/>
      <c r="BM30" s="2"/>
      <c r="BN30" s="13"/>
      <c r="BO30" s="60"/>
      <c r="BP30" s="14"/>
      <c r="BQ30" s="15">
        <f t="shared" si="9"/>
        <v>14526.099999999999</v>
      </c>
      <c r="BS30" s="439"/>
      <c r="BT30" s="2" t="s">
        <v>564</v>
      </c>
      <c r="BU30" s="13"/>
      <c r="BV30" s="5"/>
      <c r="BW30" s="14"/>
      <c r="BX30" s="15">
        <f t="shared" si="10"/>
        <v>21003.54</v>
      </c>
      <c r="BZ30" s="2"/>
      <c r="CA30" s="2"/>
      <c r="CB30" s="13"/>
      <c r="CC30" s="5"/>
      <c r="CD30" s="14"/>
      <c r="CE30" s="15">
        <f t="shared" si="11"/>
        <v>0</v>
      </c>
      <c r="CG30" s="437"/>
      <c r="CH30" s="216"/>
      <c r="CI30" s="22"/>
      <c r="CJ30" s="99"/>
      <c r="CK30" s="26"/>
      <c r="CL30" s="15">
        <f t="shared" si="12"/>
        <v>7560</v>
      </c>
      <c r="CN30" s="5"/>
      <c r="CO30" s="685"/>
      <c r="CP30" s="13"/>
      <c r="CQ30" s="5"/>
      <c r="CR30" s="14"/>
      <c r="CS30" s="15">
        <f t="shared" si="187"/>
        <v>38996</v>
      </c>
      <c r="CU30" s="2"/>
      <c r="CV30" s="2"/>
      <c r="CW30" s="13"/>
      <c r="CX30" s="5"/>
      <c r="CY30" s="14"/>
      <c r="CZ30" s="15">
        <f t="shared" si="14"/>
        <v>110</v>
      </c>
      <c r="DB30" s="5"/>
      <c r="DC30" s="2"/>
      <c r="DD30" s="13"/>
      <c r="DE30" s="5"/>
      <c r="DF30" s="14"/>
      <c r="DG30" s="15">
        <f t="shared" si="195"/>
        <v>411</v>
      </c>
      <c r="DI30" s="5"/>
      <c r="DJ30" s="2"/>
      <c r="DK30" s="13"/>
      <c r="DL30" s="5"/>
      <c r="DM30" s="14"/>
      <c r="DN30" s="15">
        <f t="shared" si="200"/>
        <v>0</v>
      </c>
      <c r="DP30" s="5"/>
      <c r="DQ30" s="2"/>
      <c r="DR30" s="13"/>
      <c r="DS30" s="5"/>
      <c r="DT30" s="14"/>
      <c r="DU30" s="15">
        <f t="shared" si="201"/>
        <v>4321.5</v>
      </c>
      <c r="DW30" s="758"/>
      <c r="DX30" s="837"/>
      <c r="DY30" s="875"/>
      <c r="DZ30" s="758"/>
      <c r="EA30" s="872"/>
      <c r="EB30" s="868">
        <f t="shared" si="202"/>
        <v>0</v>
      </c>
      <c r="ED30" s="708"/>
      <c r="EE30" s="682"/>
      <c r="EF30" s="657"/>
      <c r="EG30" s="708"/>
      <c r="EH30" s="658"/>
      <c r="EI30" s="787">
        <f t="shared" si="203"/>
        <v>0</v>
      </c>
      <c r="EK30" s="5"/>
      <c r="EL30" s="2"/>
      <c r="EM30" s="13"/>
      <c r="EN30" s="5"/>
      <c r="EO30" s="14"/>
      <c r="EP30" s="15">
        <f t="shared" si="204"/>
        <v>0</v>
      </c>
      <c r="ER30" s="99"/>
      <c r="ES30" s="216"/>
      <c r="ET30" s="26"/>
      <c r="EU30" s="709"/>
      <c r="EV30" s="38"/>
      <c r="EW30" s="15">
        <f t="shared" si="194"/>
        <v>0</v>
      </c>
      <c r="EY30" s="99"/>
      <c r="EZ30" s="23"/>
      <c r="FA30" s="22"/>
      <c r="FB30" s="322"/>
      <c r="FC30" s="329"/>
      <c r="FD30" s="15">
        <f t="shared" si="22"/>
        <v>0</v>
      </c>
      <c r="FF30" s="708"/>
      <c r="FG30" s="682"/>
      <c r="FH30" s="657"/>
      <c r="FI30" s="820"/>
      <c r="FJ30" s="821"/>
      <c r="FK30" s="787">
        <f t="shared" si="23"/>
        <v>0</v>
      </c>
      <c r="FM30" s="5"/>
      <c r="FN30" s="2"/>
      <c r="FO30" s="13"/>
      <c r="FP30" s="5"/>
      <c r="FQ30" s="14"/>
      <c r="FR30" s="15">
        <f t="shared" si="24"/>
        <v>3054</v>
      </c>
      <c r="FT30" s="99"/>
      <c r="FU30" s="23"/>
      <c r="FV30" s="22"/>
      <c r="FW30" s="99"/>
      <c r="FX30" s="26"/>
      <c r="FY30" s="39">
        <f t="shared" si="25"/>
        <v>0</v>
      </c>
      <c r="GA30" s="2"/>
      <c r="GB30" s="2"/>
      <c r="GC30" s="13"/>
      <c r="GD30" s="5"/>
      <c r="GE30" s="14"/>
      <c r="GF30" s="15">
        <f t="shared" si="26"/>
        <v>0</v>
      </c>
      <c r="GH30" s="2"/>
      <c r="GI30" s="2"/>
      <c r="GJ30" s="13"/>
      <c r="GK30" s="5"/>
      <c r="GL30" s="14"/>
      <c r="GM30" s="15">
        <f t="shared" si="27"/>
        <v>0</v>
      </c>
      <c r="GO30" s="2"/>
      <c r="GP30" s="2"/>
      <c r="GQ30" s="13"/>
      <c r="GR30" s="5"/>
      <c r="GS30" s="14"/>
      <c r="GT30" s="15">
        <f t="shared" si="28"/>
        <v>0</v>
      </c>
      <c r="GV30" s="5"/>
      <c r="GW30" s="2"/>
      <c r="GX30" s="20"/>
      <c r="GY30" s="5"/>
      <c r="GZ30" s="14"/>
      <c r="HA30" s="15">
        <f t="shared" si="29"/>
        <v>0</v>
      </c>
      <c r="HC30" s="5"/>
      <c r="HD30" s="2"/>
      <c r="HE30" s="13"/>
      <c r="HF30" s="5"/>
      <c r="HG30" s="14"/>
      <c r="HH30" s="15">
        <f t="shared" si="30"/>
        <v>0</v>
      </c>
      <c r="HJ30" s="2"/>
      <c r="HK30" s="2"/>
      <c r="HL30" s="13"/>
      <c r="HM30" s="5"/>
      <c r="HN30" s="14"/>
      <c r="HO30" s="15">
        <f t="shared" si="31"/>
        <v>5020</v>
      </c>
      <c r="HQ30" s="5"/>
      <c r="HR30" s="2"/>
      <c r="HS30" s="13"/>
      <c r="HT30" s="5"/>
      <c r="HU30" s="14"/>
      <c r="HV30" s="90">
        <f t="shared" si="32"/>
        <v>0</v>
      </c>
      <c r="HX30" s="99"/>
      <c r="HY30" s="23"/>
      <c r="HZ30" s="22"/>
      <c r="IA30" s="99"/>
      <c r="IB30" s="26"/>
      <c r="IC30" s="90">
        <f t="shared" si="33"/>
        <v>855.5</v>
      </c>
      <c r="IE30" s="99"/>
      <c r="IF30" s="62"/>
      <c r="IG30" s="22"/>
      <c r="IH30" s="99"/>
      <c r="II30" s="26"/>
      <c r="IJ30" s="15">
        <f t="shared" si="34"/>
        <v>0</v>
      </c>
      <c r="IL30" s="99"/>
      <c r="IM30" s="62"/>
      <c r="IN30" s="22"/>
      <c r="IO30" s="99"/>
      <c r="IP30" s="26"/>
      <c r="IQ30" s="15">
        <f t="shared" si="35"/>
        <v>0</v>
      </c>
      <c r="IS30" s="99">
        <v>41510</v>
      </c>
      <c r="IT30" s="98" t="s">
        <v>2027</v>
      </c>
      <c r="IU30" s="22">
        <v>4402.6000000000004</v>
      </c>
      <c r="IV30" s="99">
        <v>41510</v>
      </c>
      <c r="IW30" s="26">
        <v>4402.6000000000004</v>
      </c>
      <c r="IX30" s="15">
        <f t="shared" si="36"/>
        <v>17093.599999999999</v>
      </c>
      <c r="IZ30" s="99"/>
      <c r="JA30" s="62"/>
      <c r="JB30" s="22"/>
      <c r="JC30" s="99"/>
      <c r="JD30" s="26"/>
      <c r="JE30" s="15">
        <f t="shared" si="37"/>
        <v>0</v>
      </c>
      <c r="JG30" s="708"/>
      <c r="JH30" s="793"/>
      <c r="JI30" s="657"/>
      <c r="JJ30" s="708"/>
      <c r="JK30" s="658"/>
      <c r="JL30" s="787">
        <f t="shared" si="38"/>
        <v>-100</v>
      </c>
      <c r="JN30" s="99"/>
      <c r="JO30" s="62"/>
      <c r="JP30" s="22"/>
      <c r="JQ30" s="99"/>
      <c r="JR30" s="26"/>
      <c r="JS30" s="39">
        <f t="shared" si="39"/>
        <v>0</v>
      </c>
      <c r="JX30" s="5"/>
      <c r="JY30" s="14"/>
      <c r="JZ30" s="15">
        <f t="shared" si="40"/>
        <v>0</v>
      </c>
      <c r="KE30" s="99"/>
      <c r="KF30" s="26"/>
      <c r="KG30" s="39">
        <f t="shared" si="41"/>
        <v>0</v>
      </c>
      <c r="KL30" s="99"/>
      <c r="KM30" s="26"/>
      <c r="KN30" s="39">
        <f t="shared" si="42"/>
        <v>0</v>
      </c>
      <c r="KS30" s="5"/>
      <c r="KT30" s="14"/>
      <c r="KU30" s="15">
        <f t="shared" si="43"/>
        <v>0</v>
      </c>
      <c r="KZ30" s="5"/>
      <c r="LA30" s="14"/>
      <c r="LB30" s="15">
        <f t="shared" si="44"/>
        <v>0</v>
      </c>
      <c r="LG30" s="5"/>
      <c r="LH30" s="14"/>
      <c r="LI30" s="15">
        <f t="shared" si="45"/>
        <v>1125.5</v>
      </c>
      <c r="LK30" s="314"/>
      <c r="LL30" s="2"/>
      <c r="LM30" s="13"/>
      <c r="LN30" s="5"/>
      <c r="LO30" s="14"/>
      <c r="LP30" s="15">
        <f t="shared" si="46"/>
        <v>0</v>
      </c>
      <c r="LR30" s="315"/>
      <c r="LS30" s="23"/>
      <c r="LT30" s="22"/>
      <c r="LU30" s="99"/>
      <c r="LV30" s="26"/>
      <c r="LW30" s="39">
        <f t="shared" si="47"/>
        <v>0</v>
      </c>
      <c r="LY30" s="526"/>
      <c r="LZ30" s="2"/>
      <c r="MA30" s="13"/>
      <c r="MB30" s="5"/>
      <c r="MC30" s="14"/>
      <c r="MD30" s="15">
        <f t="shared" si="196"/>
        <v>22352.5</v>
      </c>
      <c r="MI30" s="5"/>
      <c r="MJ30" s="14"/>
      <c r="MK30" s="39">
        <f t="shared" si="49"/>
        <v>0</v>
      </c>
      <c r="MM30" s="2"/>
      <c r="MP30" s="5"/>
      <c r="MQ30" s="14"/>
      <c r="MR30" s="39">
        <f t="shared" si="50"/>
        <v>0</v>
      </c>
      <c r="MT30" s="2"/>
      <c r="MW30" s="5"/>
      <c r="MX30" s="14"/>
      <c r="MY30" s="39">
        <f t="shared" si="51"/>
        <v>0</v>
      </c>
      <c r="NA30" s="2"/>
      <c r="NB30" s="2"/>
      <c r="NC30" s="13"/>
      <c r="ND30" s="14"/>
      <c r="NE30" s="14"/>
      <c r="NF30" s="15">
        <f t="shared" si="52"/>
        <v>0</v>
      </c>
      <c r="NH30" s="2"/>
      <c r="NI30" s="2"/>
      <c r="NJ30" s="13"/>
      <c r="NK30" s="14"/>
      <c r="NL30" s="14"/>
      <c r="NM30" s="15">
        <f t="shared" si="53"/>
        <v>0</v>
      </c>
      <c r="NO30" s="2"/>
      <c r="NP30" s="2"/>
      <c r="NQ30" s="13"/>
      <c r="NR30" s="14"/>
      <c r="NS30" s="14"/>
      <c r="NT30" s="15">
        <f t="shared" si="54"/>
        <v>0</v>
      </c>
      <c r="NV30" s="23"/>
      <c r="NW30" s="23"/>
      <c r="NX30" s="22"/>
      <c r="NY30" s="26"/>
      <c r="NZ30" s="26"/>
      <c r="OA30" s="39">
        <f t="shared" si="55"/>
        <v>0</v>
      </c>
      <c r="OC30" s="5">
        <v>41517</v>
      </c>
      <c r="OD30" s="2" t="s">
        <v>2266</v>
      </c>
      <c r="OE30" s="13">
        <v>3200</v>
      </c>
      <c r="OF30" s="572">
        <v>41517</v>
      </c>
      <c r="OG30" s="14">
        <v>3200</v>
      </c>
      <c r="OH30" s="15">
        <f t="shared" si="56"/>
        <v>8140</v>
      </c>
      <c r="OJ30" s="708"/>
      <c r="OK30" s="682"/>
      <c r="OL30" s="657"/>
      <c r="OM30" s="846"/>
      <c r="ON30" s="658"/>
      <c r="OO30" s="787">
        <f t="shared" si="57"/>
        <v>0</v>
      </c>
      <c r="OQ30" s="99"/>
      <c r="OR30" s="23"/>
      <c r="OS30" s="22"/>
      <c r="OT30" s="743"/>
      <c r="OU30" s="26"/>
      <c r="OV30" s="39">
        <f t="shared" si="58"/>
        <v>0</v>
      </c>
      <c r="OX30" s="5">
        <v>41506</v>
      </c>
      <c r="OY30" s="33" t="s">
        <v>1627</v>
      </c>
      <c r="OZ30" s="3">
        <v>497.6</v>
      </c>
      <c r="PA30" s="367"/>
      <c r="PB30" s="3"/>
      <c r="PC30" s="15">
        <f t="shared" si="59"/>
        <v>3767.6</v>
      </c>
      <c r="PE30" s="2"/>
      <c r="PF30" s="2"/>
      <c r="PG30" s="13"/>
      <c r="PH30" s="5"/>
      <c r="PI30" s="14"/>
      <c r="PJ30" s="15">
        <f t="shared" si="60"/>
        <v>0</v>
      </c>
      <c r="PL30" s="5"/>
      <c r="PM30" s="2"/>
      <c r="PN30" s="13"/>
      <c r="PO30" s="5"/>
      <c r="PP30" s="14"/>
      <c r="PQ30" s="15">
        <f t="shared" si="61"/>
        <v>0</v>
      </c>
      <c r="PS30" s="2"/>
      <c r="PT30" s="2"/>
      <c r="PU30" s="13"/>
      <c r="PV30" s="5"/>
      <c r="PW30" s="14"/>
      <c r="PX30" s="15">
        <f t="shared" si="62"/>
        <v>0</v>
      </c>
      <c r="PZ30" s="2"/>
      <c r="QA30" s="2"/>
      <c r="QB30" s="13"/>
      <c r="QC30" s="5"/>
      <c r="QD30" s="14"/>
      <c r="QE30" s="15">
        <f t="shared" si="63"/>
        <v>1314</v>
      </c>
      <c r="QG30" s="2"/>
      <c r="QH30" s="2"/>
      <c r="QI30" s="13"/>
      <c r="QJ30" s="5"/>
      <c r="QK30" s="14"/>
      <c r="QL30" s="15">
        <f t="shared" si="64"/>
        <v>2721.6</v>
      </c>
      <c r="QN30" s="2"/>
      <c r="QO30" s="101"/>
      <c r="QP30" s="13"/>
      <c r="QQ30" s="5"/>
      <c r="QR30" s="14"/>
      <c r="QS30" s="15">
        <f t="shared" si="65"/>
        <v>1432</v>
      </c>
      <c r="QU30" s="2"/>
      <c r="QV30" s="101"/>
      <c r="QW30" s="13"/>
      <c r="QX30" s="5"/>
      <c r="QY30" s="14"/>
      <c r="QZ30" s="15">
        <f t="shared" si="66"/>
        <v>0</v>
      </c>
      <c r="RB30" s="682"/>
      <c r="RC30" s="809"/>
      <c r="RD30" s="657"/>
      <c r="RE30" s="708"/>
      <c r="RF30" s="658"/>
      <c r="RG30" s="787">
        <f t="shared" si="67"/>
        <v>0</v>
      </c>
      <c r="RI30" s="2"/>
      <c r="RJ30" s="2"/>
      <c r="RK30" s="13"/>
      <c r="RL30" s="5"/>
      <c r="RM30" s="14"/>
      <c r="RN30" s="15">
        <f t="shared" si="68"/>
        <v>0</v>
      </c>
      <c r="RP30" s="2"/>
      <c r="RQ30" s="2"/>
      <c r="RR30" s="13"/>
      <c r="RS30" s="5"/>
      <c r="RT30" s="14"/>
      <c r="RU30" s="15">
        <f t="shared" si="69"/>
        <v>1278</v>
      </c>
      <c r="RW30" s="23"/>
      <c r="RX30" s="23"/>
      <c r="RY30" s="22"/>
      <c r="RZ30" s="99"/>
      <c r="SA30" s="26"/>
      <c r="SB30" s="39">
        <f t="shared" si="70"/>
        <v>0</v>
      </c>
      <c r="SD30" s="23"/>
      <c r="SE30" s="2"/>
      <c r="SF30" s="13"/>
      <c r="SG30" s="5"/>
      <c r="SH30" s="14"/>
      <c r="SI30" s="15">
        <f t="shared" si="71"/>
        <v>0</v>
      </c>
      <c r="SK30" s="23"/>
      <c r="SL30" s="23"/>
      <c r="SM30" s="22"/>
      <c r="SN30" s="99"/>
      <c r="SO30" s="26"/>
      <c r="SP30" s="39">
        <f t="shared" si="72"/>
        <v>0</v>
      </c>
      <c r="SR30" s="2"/>
      <c r="SS30" s="2"/>
      <c r="ST30" s="13"/>
      <c r="SU30" s="5"/>
      <c r="SV30" s="14"/>
      <c r="SW30" s="15">
        <f t="shared" si="73"/>
        <v>0</v>
      </c>
      <c r="SY30" s="314">
        <v>41515</v>
      </c>
      <c r="SZ30" s="2" t="s">
        <v>2202</v>
      </c>
      <c r="TA30" s="13">
        <v>263</v>
      </c>
      <c r="TB30" s="314">
        <v>41515</v>
      </c>
      <c r="TC30" s="14">
        <v>263</v>
      </c>
      <c r="TD30" s="15">
        <f t="shared" si="74"/>
        <v>112.5</v>
      </c>
      <c r="TF30" s="315"/>
      <c r="TG30" s="23"/>
      <c r="TH30" s="22"/>
      <c r="TI30" s="315"/>
      <c r="TJ30" s="26"/>
      <c r="TK30" s="39">
        <f t="shared" si="75"/>
        <v>11657</v>
      </c>
      <c r="TM30" s="826"/>
      <c r="TN30" s="682"/>
      <c r="TO30" s="657"/>
      <c r="TP30" s="826"/>
      <c r="TQ30" s="658"/>
      <c r="TR30" s="787">
        <f t="shared" si="76"/>
        <v>0</v>
      </c>
      <c r="TT30" s="315"/>
      <c r="TU30" s="23"/>
      <c r="TV30" s="22"/>
      <c r="TW30" s="315"/>
      <c r="TX30" s="26"/>
      <c r="TY30" s="39">
        <f t="shared" si="77"/>
        <v>0</v>
      </c>
      <c r="UA30" s="315"/>
      <c r="UB30" s="23"/>
      <c r="UC30" s="22"/>
      <c r="UD30" s="315"/>
      <c r="UE30" s="26"/>
      <c r="UF30" s="39">
        <f t="shared" si="78"/>
        <v>0</v>
      </c>
      <c r="UH30" s="437"/>
      <c r="UI30" s="2"/>
      <c r="UJ30" s="13"/>
      <c r="UK30" s="5"/>
      <c r="UL30" s="14"/>
      <c r="UM30" s="15">
        <f t="shared" si="79"/>
        <v>0</v>
      </c>
      <c r="UO30" s="5"/>
      <c r="UP30" s="2"/>
      <c r="UQ30" s="13"/>
      <c r="UR30" s="5"/>
      <c r="US30" s="14"/>
      <c r="UT30" s="15">
        <f t="shared" si="80"/>
        <v>1712</v>
      </c>
      <c r="UV30" s="5"/>
      <c r="UW30" s="2"/>
      <c r="UX30" s="13"/>
      <c r="UY30" s="5"/>
      <c r="UZ30" s="14"/>
      <c r="VA30" s="15">
        <f t="shared" si="81"/>
        <v>8879</v>
      </c>
      <c r="VC30" s="5"/>
      <c r="VD30" s="2"/>
      <c r="VE30" s="13"/>
      <c r="VF30" s="5"/>
      <c r="VG30" s="14"/>
      <c r="VH30" s="15">
        <f t="shared" si="82"/>
        <v>0</v>
      </c>
      <c r="VJ30" s="99"/>
      <c r="VK30" s="23"/>
      <c r="VL30" s="22"/>
      <c r="VM30" s="99"/>
      <c r="VN30" s="26"/>
      <c r="VO30" s="39">
        <f t="shared" si="83"/>
        <v>0</v>
      </c>
      <c r="VQ30" s="708"/>
      <c r="VR30" s="682"/>
      <c r="VS30" s="657"/>
      <c r="VT30" s="708"/>
      <c r="VU30" s="658"/>
      <c r="VV30" s="787">
        <f t="shared" si="84"/>
        <v>0</v>
      </c>
      <c r="VX30" s="5"/>
      <c r="VY30" s="37"/>
      <c r="VZ30" s="14"/>
      <c r="WA30" s="5"/>
      <c r="WB30" s="14"/>
      <c r="WC30" s="15">
        <f t="shared" si="85"/>
        <v>0</v>
      </c>
      <c r="WE30" s="99"/>
      <c r="WF30" s="68"/>
      <c r="WG30" s="26"/>
      <c r="WH30" s="99"/>
      <c r="WI30" s="26"/>
      <c r="WJ30" s="39">
        <f t="shared" si="86"/>
        <v>3633</v>
      </c>
      <c r="WL30" s="5"/>
      <c r="WM30" s="37"/>
      <c r="WN30" s="14"/>
      <c r="WO30" s="5"/>
      <c r="WP30" s="14"/>
      <c r="WQ30" s="15">
        <f t="shared" si="87"/>
        <v>0</v>
      </c>
      <c r="WS30" s="5"/>
      <c r="WT30" s="101"/>
      <c r="WU30" s="13"/>
      <c r="WV30" s="5"/>
      <c r="WW30" s="14"/>
      <c r="WX30" s="15">
        <f t="shared" si="88"/>
        <v>2227</v>
      </c>
      <c r="XC30" s="630"/>
      <c r="XD30" s="26"/>
      <c r="XE30" s="39">
        <f t="shared" si="89"/>
        <v>22956.84</v>
      </c>
      <c r="XG30" s="2"/>
      <c r="XH30" s="2"/>
      <c r="XI30" s="13"/>
      <c r="XJ30" s="5"/>
      <c r="XK30" s="14"/>
      <c r="XL30" s="15">
        <f t="shared" si="90"/>
        <v>3092.5</v>
      </c>
      <c r="XN30" s="439"/>
      <c r="XO30" s="101"/>
      <c r="XP30" s="13"/>
      <c r="XQ30" s="5"/>
      <c r="XR30" s="14"/>
      <c r="XS30" s="15">
        <f t="shared" si="91"/>
        <v>0</v>
      </c>
      <c r="XU30" s="437"/>
      <c r="XV30" s="216"/>
      <c r="XW30" s="22"/>
      <c r="XX30" s="99"/>
      <c r="XY30" s="26"/>
      <c r="XZ30" s="39">
        <f t="shared" si="92"/>
        <v>0</v>
      </c>
      <c r="YB30" s="314"/>
      <c r="YC30" s="2"/>
      <c r="YD30" s="13"/>
      <c r="YE30" s="5"/>
      <c r="YF30" s="14"/>
      <c r="YG30" s="15">
        <f t="shared" si="206"/>
        <v>3973</v>
      </c>
      <c r="YI30" s="826"/>
      <c r="YJ30" s="682"/>
      <c r="YK30" s="657"/>
      <c r="YL30" s="708"/>
      <c r="YM30" s="658"/>
      <c r="YN30" s="787">
        <f t="shared" si="207"/>
        <v>1928</v>
      </c>
      <c r="YP30" s="2"/>
      <c r="YQ30" s="2"/>
      <c r="YR30" s="13"/>
      <c r="YS30" s="5"/>
      <c r="YT30" s="14"/>
      <c r="YU30" s="15">
        <f t="shared" si="95"/>
        <v>0</v>
      </c>
      <c r="YW30" s="2"/>
      <c r="YX30" s="2"/>
      <c r="YY30" s="13"/>
      <c r="YZ30" s="5"/>
      <c r="ZA30" s="14"/>
      <c r="ZB30" s="15">
        <f t="shared" si="96"/>
        <v>0</v>
      </c>
      <c r="ZD30" s="2"/>
      <c r="ZE30" s="2"/>
      <c r="ZF30" s="13"/>
      <c r="ZG30" s="5"/>
      <c r="ZH30" s="14"/>
      <c r="ZI30" s="15">
        <f t="shared" si="97"/>
        <v>767</v>
      </c>
      <c r="ZK30" s="2"/>
      <c r="ZL30" s="2"/>
      <c r="ZM30" s="13"/>
      <c r="ZN30" s="5"/>
      <c r="ZO30" s="14"/>
      <c r="ZP30" s="15">
        <f t="shared" si="98"/>
        <v>0</v>
      </c>
      <c r="ZR30" s="23"/>
      <c r="ZS30" s="23"/>
      <c r="ZT30" s="22"/>
      <c r="ZU30" s="99"/>
      <c r="ZV30" s="26"/>
      <c r="ZW30" s="39">
        <f t="shared" si="99"/>
        <v>0</v>
      </c>
      <c r="ZY30" s="682"/>
      <c r="ZZ30" s="682"/>
      <c r="AAA30" s="657"/>
      <c r="AAB30" s="708"/>
      <c r="AAC30" s="658"/>
      <c r="AAD30" s="787">
        <f t="shared" si="100"/>
        <v>0</v>
      </c>
      <c r="AAF30" s="2"/>
      <c r="AAG30" s="2"/>
      <c r="AAH30" s="13"/>
      <c r="AAI30" s="5"/>
      <c r="AAJ30" s="14"/>
      <c r="AAK30" s="15">
        <f t="shared" si="101"/>
        <v>0</v>
      </c>
      <c r="AAM30" s="5">
        <v>41505</v>
      </c>
      <c r="AAN30" s="2" t="s">
        <v>1579</v>
      </c>
      <c r="AAO30" s="13">
        <v>4876.5</v>
      </c>
      <c r="AAP30" s="5">
        <v>41505</v>
      </c>
      <c r="AAQ30" s="14">
        <v>4876.5</v>
      </c>
      <c r="AAR30" s="15">
        <f t="shared" si="102"/>
        <v>0</v>
      </c>
      <c r="AAT30" s="314"/>
      <c r="AAU30" s="2"/>
      <c r="AAV30" s="13"/>
      <c r="AAX30" s="14"/>
      <c r="AAY30" s="39">
        <f t="shared" si="103"/>
        <v>0</v>
      </c>
      <c r="ABA30" s="315"/>
      <c r="ABB30" s="23"/>
      <c r="ABC30" s="22"/>
      <c r="ABE30" s="26"/>
      <c r="ABF30" s="39">
        <f t="shared" si="104"/>
        <v>0</v>
      </c>
      <c r="ABH30" s="2"/>
      <c r="ABI30" s="2"/>
      <c r="ABJ30" s="13"/>
      <c r="ABK30" s="5"/>
      <c r="ABL30" s="14"/>
      <c r="ABM30" s="15">
        <f t="shared" si="105"/>
        <v>30</v>
      </c>
      <c r="ABO30" s="2"/>
      <c r="ABP30" s="2"/>
      <c r="ABQ30" s="13"/>
      <c r="ABR30" s="5"/>
      <c r="ABS30" s="14"/>
      <c r="ABT30" s="15">
        <f t="shared" si="106"/>
        <v>0</v>
      </c>
      <c r="ABV30" s="2"/>
      <c r="ABW30" s="2"/>
      <c r="ABX30" s="13"/>
      <c r="ABY30" s="5"/>
      <c r="ABZ30" s="14"/>
      <c r="ACA30" s="15">
        <f t="shared" si="107"/>
        <v>29514</v>
      </c>
      <c r="ACC30" s="2"/>
      <c r="ACD30" s="2"/>
      <c r="ACE30" s="13"/>
      <c r="ACF30" s="5"/>
      <c r="ACG30" s="14"/>
      <c r="ACH30" s="15">
        <f t="shared" si="108"/>
        <v>0</v>
      </c>
      <c r="ACJ30" s="99"/>
      <c r="ACK30" s="68"/>
      <c r="ACL30" s="26"/>
      <c r="ACM30" s="99"/>
      <c r="ACN30" s="26"/>
      <c r="ACO30" s="15">
        <f t="shared" si="109"/>
        <v>160</v>
      </c>
      <c r="ACQ30" s="99"/>
      <c r="ACR30" s="68"/>
      <c r="ACS30" s="26"/>
      <c r="ACT30" s="99"/>
      <c r="ACU30" s="26"/>
      <c r="ACV30" s="15">
        <f t="shared" si="110"/>
        <v>0</v>
      </c>
      <c r="ACX30" s="2"/>
      <c r="ACY30" s="2"/>
      <c r="ACZ30" s="13"/>
      <c r="ADA30" s="5"/>
      <c r="ADB30" s="14"/>
      <c r="ADC30" s="15">
        <f t="shared" si="111"/>
        <v>0</v>
      </c>
      <c r="ADE30" s="2"/>
      <c r="ADF30" s="2"/>
      <c r="ADG30" s="13"/>
      <c r="ADH30" s="5"/>
      <c r="ADI30" s="14"/>
      <c r="ADJ30" s="15">
        <f t="shared" si="112"/>
        <v>0</v>
      </c>
      <c r="ADL30" s="417"/>
      <c r="ADM30" s="2"/>
      <c r="ADN30" s="13"/>
      <c r="ADO30" s="5"/>
      <c r="ADP30" s="14"/>
      <c r="ADQ30" s="15">
        <f t="shared" si="113"/>
        <v>7013</v>
      </c>
      <c r="ADS30" s="5"/>
      <c r="ADT30" s="37"/>
      <c r="ADU30" s="14"/>
      <c r="ADV30" s="5"/>
      <c r="ADW30" s="14"/>
      <c r="ADX30" s="15">
        <f t="shared" si="114"/>
        <v>0</v>
      </c>
      <c r="ADZ30" s="5"/>
      <c r="AEA30" s="37"/>
      <c r="AEB30" s="14"/>
      <c r="AEC30" s="5"/>
      <c r="AED30" s="14"/>
      <c r="AEE30" s="15">
        <f t="shared" si="115"/>
        <v>0</v>
      </c>
      <c r="AEG30" s="315"/>
      <c r="AEH30" s="68"/>
      <c r="AEI30" s="26"/>
      <c r="AEJ30" s="315"/>
      <c r="AEK30" s="26"/>
      <c r="AEL30" s="15">
        <f t="shared" si="116"/>
        <v>102</v>
      </c>
      <c r="AEN30" s="315"/>
      <c r="AEO30" s="68"/>
      <c r="AEP30" s="26"/>
      <c r="AEQ30" s="315"/>
      <c r="AER30" s="26"/>
      <c r="AES30" s="39">
        <f t="shared" si="117"/>
        <v>0</v>
      </c>
      <c r="AEU30" s="5"/>
      <c r="AEV30" s="37"/>
      <c r="AEW30" s="14"/>
      <c r="AEX30" s="5"/>
      <c r="AEY30" s="14"/>
      <c r="AEZ30" s="15">
        <f t="shared" si="118"/>
        <v>0</v>
      </c>
      <c r="AFB30" s="5"/>
      <c r="AFD30" s="13"/>
      <c r="AFE30" s="5"/>
      <c r="AFF30" s="14"/>
      <c r="AFG30" s="39">
        <f t="shared" si="119"/>
        <v>0</v>
      </c>
      <c r="AFI30" s="99"/>
      <c r="AFK30" s="22"/>
      <c r="AFL30" s="99"/>
      <c r="AFM30" s="26"/>
      <c r="AFN30" s="39">
        <f t="shared" si="120"/>
        <v>0</v>
      </c>
      <c r="AFP30" s="2"/>
      <c r="AFQ30" s="2"/>
      <c r="AFR30" s="13"/>
      <c r="AFS30" s="5"/>
      <c r="AFT30" s="14"/>
      <c r="AFU30" s="15">
        <f t="shared" si="121"/>
        <v>0</v>
      </c>
      <c r="AFW30" s="2"/>
      <c r="AFX30" s="2"/>
      <c r="AFY30" s="13"/>
      <c r="AFZ30" s="5"/>
      <c r="AGA30" s="14"/>
      <c r="AGB30" s="15">
        <f t="shared" si="122"/>
        <v>0</v>
      </c>
      <c r="AGD30" s="2"/>
      <c r="AGE30" s="2"/>
      <c r="AGF30" s="13"/>
      <c r="AGG30" s="5"/>
      <c r="AGH30" s="14"/>
      <c r="AGI30" s="15">
        <f t="shared" si="123"/>
        <v>0</v>
      </c>
      <c r="AGK30" s="23"/>
      <c r="AGL30" s="23"/>
      <c r="AGM30" s="22"/>
      <c r="AGN30" s="99"/>
      <c r="AGO30" s="26"/>
      <c r="AGP30" s="39">
        <f t="shared" si="124"/>
        <v>0</v>
      </c>
      <c r="AGR30" s="2"/>
      <c r="AGS30" s="2"/>
      <c r="AGT30" s="13"/>
      <c r="AGU30" s="5"/>
      <c r="AGV30" s="14"/>
      <c r="AGW30" s="15">
        <f t="shared" si="205"/>
        <v>0</v>
      </c>
      <c r="AGY30" s="2"/>
      <c r="AGZ30" s="2"/>
      <c r="AHA30" s="13"/>
      <c r="AHB30" s="5"/>
      <c r="AHC30" s="14"/>
      <c r="AHD30" s="15">
        <f t="shared" si="126"/>
        <v>0</v>
      </c>
      <c r="AHF30" s="2"/>
      <c r="AHG30" s="2"/>
      <c r="AHH30" s="13"/>
      <c r="AHI30" s="5"/>
      <c r="AHJ30" s="14"/>
      <c r="AHK30" s="15">
        <f t="shared" si="198"/>
        <v>0</v>
      </c>
      <c r="AHM30" s="682"/>
      <c r="AHN30" s="682"/>
      <c r="AHO30" s="657"/>
      <c r="AHP30" s="708"/>
      <c r="AHQ30" s="658"/>
      <c r="AHR30" s="787">
        <f t="shared" si="199"/>
        <v>0</v>
      </c>
      <c r="AHT30" s="5">
        <v>41498</v>
      </c>
      <c r="AHU30" s="101" t="s">
        <v>1873</v>
      </c>
      <c r="AHV30" s="13">
        <v>690.5</v>
      </c>
      <c r="AHW30" s="5">
        <v>41498</v>
      </c>
      <c r="AHX30" s="14">
        <v>690.5</v>
      </c>
      <c r="AHY30" s="15">
        <f t="shared" si="129"/>
        <v>281</v>
      </c>
      <c r="AIA30" s="708"/>
      <c r="AIB30" s="682"/>
      <c r="AIC30" s="657"/>
      <c r="AID30" s="708"/>
      <c r="AIE30" s="658"/>
      <c r="AIF30" s="787">
        <f t="shared" si="130"/>
        <v>0</v>
      </c>
      <c r="AIH30" s="23"/>
      <c r="AII30" s="23"/>
      <c r="AIJ30" s="22"/>
      <c r="AIK30" s="99"/>
      <c r="AIL30" s="26"/>
      <c r="AIM30" s="39">
        <f t="shared" si="131"/>
        <v>6</v>
      </c>
      <c r="AIO30" s="23"/>
      <c r="AIP30" s="23"/>
      <c r="AIQ30" s="22"/>
      <c r="AIR30" s="99"/>
      <c r="AIS30" s="26"/>
      <c r="AIT30" s="39">
        <f t="shared" si="132"/>
        <v>0</v>
      </c>
      <c r="AIV30" s="5"/>
      <c r="AIW30" s="2"/>
      <c r="AIX30" s="13"/>
      <c r="AIY30" s="5"/>
      <c r="AIZ30" s="14"/>
      <c r="AJA30" s="15">
        <f t="shared" si="133"/>
        <v>0</v>
      </c>
      <c r="AJC30" s="439">
        <v>41502</v>
      </c>
      <c r="AJD30" s="2" t="s">
        <v>1490</v>
      </c>
      <c r="AJE30" s="13">
        <v>892</v>
      </c>
      <c r="AJF30" s="439">
        <v>41502</v>
      </c>
      <c r="AJG30" s="14">
        <v>892</v>
      </c>
      <c r="AJH30" s="15">
        <f t="shared" si="134"/>
        <v>5626</v>
      </c>
      <c r="AJJ30" s="439"/>
      <c r="AJL30" s="13"/>
      <c r="AJM30" s="314"/>
      <c r="AJN30" s="14"/>
      <c r="AJO30" s="15">
        <f t="shared" si="135"/>
        <v>0</v>
      </c>
      <c r="AJQ30" s="314"/>
      <c r="AJR30" s="2"/>
      <c r="AJS30" s="13"/>
      <c r="AJT30" s="439"/>
      <c r="AJU30" s="14"/>
      <c r="AJV30" s="15">
        <f t="shared" si="136"/>
        <v>0</v>
      </c>
      <c r="AJX30" s="2"/>
      <c r="AJY30" s="2"/>
      <c r="AJZ30" s="13"/>
      <c r="AKA30" s="5"/>
      <c r="AKB30" s="14"/>
      <c r="AKC30" s="15">
        <f t="shared" si="137"/>
        <v>0</v>
      </c>
      <c r="AKE30" s="99"/>
      <c r="AKF30" s="23"/>
      <c r="AKG30" s="22"/>
      <c r="AKH30" s="99"/>
      <c r="AKI30" s="26"/>
      <c r="AKJ30" s="39">
        <f t="shared" si="138"/>
        <v>-4260</v>
      </c>
      <c r="AKL30" s="2"/>
      <c r="AKM30" s="2"/>
      <c r="AKN30" s="13"/>
      <c r="AKO30" s="5"/>
      <c r="AKP30" s="14"/>
      <c r="AKQ30" s="15">
        <f t="shared" si="139"/>
        <v>2835.28</v>
      </c>
      <c r="AKS30" s="23"/>
      <c r="AKT30" s="23"/>
      <c r="AKU30" s="22"/>
      <c r="AKV30" s="99"/>
      <c r="AKW30" s="26"/>
      <c r="AKX30" s="39">
        <f t="shared" si="140"/>
        <v>4784</v>
      </c>
      <c r="AKZ30" s="2"/>
      <c r="ALA30" s="2"/>
      <c r="ALB30" s="13"/>
      <c r="ALC30" s="5"/>
      <c r="ALD30" s="14"/>
      <c r="ALE30" s="15">
        <f t="shared" si="141"/>
        <v>0</v>
      </c>
      <c r="ALG30" s="2"/>
      <c r="ALH30" s="2"/>
      <c r="ALI30" s="13"/>
      <c r="ALJ30" s="5"/>
      <c r="ALK30" s="14"/>
      <c r="ALL30" s="15">
        <f t="shared" si="142"/>
        <v>0</v>
      </c>
      <c r="ALN30" s="2"/>
      <c r="ALO30" s="2"/>
      <c r="ALP30" s="13"/>
      <c r="ALQ30" s="5"/>
      <c r="ALR30" s="14"/>
      <c r="ALS30" s="15">
        <f t="shared" si="143"/>
        <v>0</v>
      </c>
      <c r="ALU30" s="315">
        <v>41517</v>
      </c>
      <c r="ALV30" s="225" t="s">
        <v>2242</v>
      </c>
      <c r="ALW30" s="22">
        <v>12254.9</v>
      </c>
      <c r="ALX30" s="339"/>
      <c r="ALY30" s="26"/>
      <c r="ALZ30" s="15">
        <f t="shared" si="144"/>
        <v>46308.6</v>
      </c>
      <c r="AMB30" s="99"/>
      <c r="AMC30" s="260"/>
      <c r="AMD30" s="38"/>
      <c r="AME30" s="99"/>
      <c r="AMF30" s="38"/>
      <c r="AMG30" s="15">
        <f t="shared" si="145"/>
        <v>0</v>
      </c>
      <c r="AMI30" s="5"/>
      <c r="AMJ30" s="2"/>
      <c r="AMK30" s="13"/>
      <c r="AML30" s="14"/>
      <c r="AMM30" s="14"/>
      <c r="AMN30" s="15">
        <f t="shared" si="146"/>
        <v>46308.6</v>
      </c>
      <c r="AMP30" s="99"/>
      <c r="AMQ30" s="23"/>
      <c r="AMR30" s="22"/>
      <c r="AMS30" s="26"/>
      <c r="AMT30" s="26"/>
      <c r="AMU30" s="39">
        <f t="shared" si="147"/>
        <v>0</v>
      </c>
      <c r="AMW30" s="2"/>
      <c r="AMX30" s="2"/>
      <c r="AMY30" s="13"/>
      <c r="AMZ30" s="5"/>
      <c r="ANA30" s="14"/>
      <c r="ANB30" s="15">
        <f t="shared" si="148"/>
        <v>0</v>
      </c>
      <c r="AND30" s="2"/>
      <c r="ANE30" s="2"/>
      <c r="ANF30" s="13"/>
      <c r="ANG30" s="5"/>
      <c r="ANH30" s="14"/>
      <c r="ANI30" s="15">
        <f t="shared" si="149"/>
        <v>0</v>
      </c>
      <c r="ANK30" s="2"/>
      <c r="ANL30" s="2"/>
      <c r="ANM30" s="13"/>
      <c r="ANN30" s="5"/>
      <c r="ANO30" s="14"/>
      <c r="ANP30" s="15">
        <f t="shared" si="150"/>
        <v>38.25</v>
      </c>
      <c r="ANR30" s="2"/>
      <c r="ANS30" s="2"/>
      <c r="ANT30" s="13"/>
      <c r="ANU30" s="5"/>
      <c r="ANV30" s="14"/>
      <c r="ANW30" s="15">
        <f t="shared" si="151"/>
        <v>0</v>
      </c>
      <c r="ANY30" s="2"/>
      <c r="ANZ30" s="2"/>
      <c r="AOA30" s="13"/>
      <c r="AOB30" s="5"/>
      <c r="AOC30" s="14"/>
      <c r="AOD30" s="15">
        <f t="shared" si="152"/>
        <v>0</v>
      </c>
      <c r="AOF30" s="2"/>
      <c r="AOG30" s="2"/>
      <c r="AOH30" s="13"/>
      <c r="AOI30" s="5"/>
      <c r="AOJ30" s="14"/>
      <c r="AOK30" s="15">
        <f t="shared" si="153"/>
        <v>0</v>
      </c>
      <c r="AOM30" s="23"/>
      <c r="AON30" s="23"/>
      <c r="AOO30" s="22"/>
      <c r="AOP30" s="99"/>
      <c r="AOQ30" s="26"/>
      <c r="AOR30" s="39">
        <f t="shared" si="154"/>
        <v>0</v>
      </c>
      <c r="AOT30" s="2"/>
      <c r="AOU30" s="2"/>
      <c r="AOV30" s="13"/>
      <c r="AOW30" s="5"/>
      <c r="AOX30" s="14"/>
      <c r="AOY30" s="15">
        <f t="shared" si="155"/>
        <v>0</v>
      </c>
      <c r="APA30" s="23"/>
      <c r="APB30" s="23"/>
      <c r="APC30" s="22"/>
      <c r="APD30" s="99"/>
      <c r="APE30" s="26"/>
      <c r="APF30" s="39">
        <f t="shared" si="156"/>
        <v>0</v>
      </c>
      <c r="APH30" s="2"/>
      <c r="API30" s="2"/>
      <c r="APJ30" s="13"/>
      <c r="APK30" s="5"/>
      <c r="APL30" s="14"/>
      <c r="APM30" s="15">
        <f t="shared" si="157"/>
        <v>10984.74</v>
      </c>
      <c r="APO30" s="5"/>
      <c r="APP30" s="2"/>
      <c r="APQ30" s="13"/>
      <c r="APR30" s="5"/>
      <c r="APS30" s="14"/>
      <c r="APT30" s="15">
        <f t="shared" si="158"/>
        <v>7092.9800000000005</v>
      </c>
      <c r="APV30" s="5"/>
      <c r="APW30" s="2"/>
      <c r="APX30" s="13"/>
      <c r="APY30" s="5"/>
      <c r="APZ30" s="14"/>
      <c r="AQA30" s="15">
        <f t="shared" si="159"/>
        <v>7092.9800000000005</v>
      </c>
      <c r="AQC30" s="2"/>
      <c r="AQD30" s="2"/>
      <c r="AQE30" s="13"/>
      <c r="AQF30" s="5"/>
      <c r="AQG30" s="14"/>
      <c r="AQH30" s="15">
        <f t="shared" si="160"/>
        <v>0</v>
      </c>
      <c r="AQJ30" s="682"/>
      <c r="AQK30" s="682"/>
      <c r="AQL30" s="657"/>
      <c r="AQM30" s="708"/>
      <c r="AQN30" s="658"/>
      <c r="AQO30" s="787">
        <f t="shared" si="161"/>
        <v>2249</v>
      </c>
      <c r="AQQ30" s="23"/>
      <c r="AQR30" s="23"/>
      <c r="AQS30" s="22"/>
      <c r="AQT30" s="99"/>
      <c r="AQU30" s="26"/>
      <c r="AQV30" s="39">
        <f t="shared" si="162"/>
        <v>0</v>
      </c>
      <c r="AQX30" s="5"/>
      <c r="AQY30" s="2"/>
      <c r="AQZ30" s="79"/>
      <c r="ARA30" s="60"/>
      <c r="ARB30" s="66"/>
      <c r="ARC30" s="15">
        <f t="shared" si="163"/>
        <v>12300.5</v>
      </c>
      <c r="ARE30" s="2"/>
      <c r="ARF30" s="2"/>
      <c r="ARG30" s="13"/>
      <c r="ARH30" s="5"/>
      <c r="ARI30" s="14"/>
      <c r="ARJ30" s="15">
        <f t="shared" si="164"/>
        <v>108</v>
      </c>
      <c r="ARL30" s="5"/>
      <c r="ARM30" s="107"/>
      <c r="ARN30" s="13"/>
      <c r="ARO30" s="572"/>
      <c r="ARP30" s="14"/>
      <c r="ARQ30" s="15">
        <f t="shared" si="165"/>
        <v>0</v>
      </c>
      <c r="ARS30" s="99"/>
      <c r="ART30" s="98"/>
      <c r="ARU30" s="22"/>
      <c r="ARV30" s="743"/>
      <c r="ARW30" s="26"/>
      <c r="ARX30" s="39">
        <f t="shared" si="166"/>
        <v>2722.5</v>
      </c>
      <c r="ARZ30" s="99"/>
      <c r="ASA30" s="98"/>
      <c r="ASB30" s="22"/>
      <c r="ASC30" s="743"/>
      <c r="ASD30" s="26"/>
      <c r="ASE30" s="39">
        <f t="shared" si="167"/>
        <v>0</v>
      </c>
      <c r="ASG30" s="2"/>
      <c r="ASH30" s="2"/>
      <c r="ASI30" s="13"/>
      <c r="ASJ30" s="5"/>
      <c r="ASK30" s="14"/>
      <c r="ASL30" s="15">
        <f t="shared" si="168"/>
        <v>-1000</v>
      </c>
      <c r="ASN30" s="2"/>
      <c r="ASO30" s="2"/>
      <c r="ASP30" s="13"/>
      <c r="ASQ30" s="5"/>
      <c r="ASR30" s="14"/>
      <c r="ASS30" s="15">
        <f t="shared" si="169"/>
        <v>6938</v>
      </c>
      <c r="ASU30" s="5"/>
      <c r="ASV30" s="2"/>
      <c r="ASW30" s="13"/>
      <c r="ASX30" s="5"/>
      <c r="ASY30" s="14"/>
      <c r="ASZ30" s="15">
        <f t="shared" si="170"/>
        <v>0</v>
      </c>
      <c r="ATB30" s="731"/>
      <c r="ATC30" s="2"/>
      <c r="ATD30" s="13"/>
      <c r="ATE30" s="5"/>
      <c r="ATF30" s="14"/>
      <c r="ATG30" s="15">
        <f t="shared" si="171"/>
        <v>0</v>
      </c>
      <c r="ATI30" s="5"/>
      <c r="ATJ30" s="2"/>
      <c r="ATK30" s="13"/>
      <c r="ATL30" s="5"/>
      <c r="ATM30" s="14"/>
      <c r="ATN30" s="15">
        <f t="shared" si="172"/>
        <v>0</v>
      </c>
      <c r="ATP30" s="5"/>
      <c r="ATQ30" s="2"/>
      <c r="ATR30" s="13"/>
      <c r="ATS30" s="5"/>
      <c r="ATT30" s="14"/>
      <c r="ATU30" s="15">
        <f t="shared" si="173"/>
        <v>0</v>
      </c>
      <c r="ATW30" s="315">
        <v>41507</v>
      </c>
      <c r="ATX30" s="2" t="s">
        <v>1641</v>
      </c>
      <c r="ATY30" s="13">
        <v>767.6</v>
      </c>
      <c r="ATZ30" s="241">
        <v>41507</v>
      </c>
      <c r="AUA30" s="242">
        <v>767.6</v>
      </c>
      <c r="AUB30" s="15">
        <f t="shared" si="174"/>
        <v>1179.5</v>
      </c>
      <c r="AUD30" s="315"/>
      <c r="AUE30" s="2"/>
      <c r="AUF30" s="13"/>
      <c r="AUG30" s="5"/>
      <c r="AUH30" s="14"/>
      <c r="AUI30" s="15">
        <f t="shared" si="175"/>
        <v>0</v>
      </c>
      <c r="AUK30" s="826"/>
      <c r="AUL30" s="682"/>
      <c r="AUM30" s="657"/>
      <c r="AUN30" s="708"/>
      <c r="AUO30" s="658"/>
      <c r="AUP30" s="787">
        <f t="shared" si="176"/>
        <v>0</v>
      </c>
      <c r="AUR30" s="2"/>
      <c r="AUS30" s="2"/>
      <c r="AUT30" s="297"/>
      <c r="AUU30" s="5"/>
      <c r="AUV30" s="14"/>
      <c r="AUW30" s="15">
        <f t="shared" si="177"/>
        <v>-100</v>
      </c>
      <c r="AUY30" s="2"/>
      <c r="AUZ30" s="2"/>
      <c r="AVA30" s="297"/>
      <c r="AVB30" s="5"/>
      <c r="AVC30" s="14"/>
      <c r="AVD30" s="15">
        <f t="shared" si="178"/>
        <v>1184.5</v>
      </c>
      <c r="AVF30" s="23"/>
      <c r="AVG30" s="23"/>
      <c r="AVH30" s="296"/>
      <c r="AVI30" s="99"/>
      <c r="AVJ30" s="26"/>
      <c r="AVK30" s="39">
        <f t="shared" si="179"/>
        <v>0</v>
      </c>
      <c r="AVM30" s="23"/>
      <c r="AVN30" s="2"/>
      <c r="AVO30" s="297"/>
      <c r="AVP30" s="5"/>
      <c r="AVQ30" s="14"/>
      <c r="AVR30" s="15">
        <f t="shared" si="180"/>
        <v>0</v>
      </c>
      <c r="AVT30" s="23"/>
      <c r="AVU30" s="23"/>
      <c r="AVV30" s="296"/>
      <c r="AVW30" s="99"/>
      <c r="AVX30" s="26"/>
      <c r="AVY30" s="39">
        <f t="shared" si="181"/>
        <v>0</v>
      </c>
      <c r="AWA30" s="2"/>
      <c r="AWB30" s="2"/>
      <c r="AWC30" s="297"/>
      <c r="AWD30" s="5"/>
      <c r="AWE30" s="14"/>
      <c r="AWF30" s="15">
        <f t="shared" si="182"/>
        <v>0</v>
      </c>
      <c r="AWH30" s="2"/>
      <c r="AWI30" s="2"/>
      <c r="AWJ30" s="13"/>
      <c r="AWK30" s="5"/>
      <c r="AWL30" s="14"/>
      <c r="AWM30" s="15">
        <f t="shared" si="183"/>
        <v>0</v>
      </c>
      <c r="AWO30" s="2"/>
      <c r="AWP30" s="2"/>
      <c r="AWQ30" s="13"/>
      <c r="AWR30" s="5"/>
      <c r="AWS30" s="14"/>
      <c r="AWT30" s="15">
        <f t="shared" si="184"/>
        <v>7051.5</v>
      </c>
      <c r="AWV30" s="682"/>
      <c r="AWW30" s="682"/>
      <c r="AWX30" s="842"/>
      <c r="AWY30" s="708"/>
      <c r="AWZ30" s="658"/>
      <c r="AXA30" s="787">
        <f t="shared" si="185"/>
        <v>0</v>
      </c>
      <c r="AXC30" s="2"/>
      <c r="AXD30" s="2"/>
      <c r="AXE30" s="297"/>
      <c r="AXF30" s="5"/>
      <c r="AXG30" s="14"/>
      <c r="AXH30" s="15">
        <f t="shared" si="186"/>
        <v>0</v>
      </c>
    </row>
    <row r="31" spans="1:1308" x14ac:dyDescent="0.25">
      <c r="A31" s="2"/>
      <c r="B31" s="2"/>
      <c r="C31" s="13"/>
      <c r="D31" s="5"/>
      <c r="E31" s="14"/>
      <c r="F31" s="15">
        <f t="shared" si="0"/>
        <v>6630</v>
      </c>
      <c r="H31" s="23"/>
      <c r="I31" s="23"/>
      <c r="J31" s="22"/>
      <c r="K31" s="99"/>
      <c r="L31" s="26"/>
      <c r="M31" s="39">
        <f t="shared" si="1"/>
        <v>2048</v>
      </c>
      <c r="O31" s="23"/>
      <c r="P31" s="23"/>
      <c r="Q31" s="22"/>
      <c r="R31" s="99"/>
      <c r="S31" s="26"/>
      <c r="T31" s="39">
        <f t="shared" si="2"/>
        <v>0</v>
      </c>
      <c r="V31" s="23"/>
      <c r="W31" s="23"/>
      <c r="X31" s="22"/>
      <c r="Y31" s="99"/>
      <c r="Z31" s="26"/>
      <c r="AA31" s="39">
        <f t="shared" si="3"/>
        <v>0</v>
      </c>
      <c r="AC31" s="23"/>
      <c r="AD31" s="23"/>
      <c r="AE31" s="22"/>
      <c r="AF31" s="99"/>
      <c r="AG31" s="26"/>
      <c r="AH31" s="39">
        <f t="shared" si="4"/>
        <v>0</v>
      </c>
      <c r="AJ31" s="23"/>
      <c r="AK31" s="23"/>
      <c r="AL31" s="22"/>
      <c r="AM31" s="99"/>
      <c r="AN31" s="26"/>
      <c r="AO31" s="39">
        <f t="shared" si="5"/>
        <v>0</v>
      </c>
      <c r="AR31" s="2"/>
      <c r="AS31" s="13"/>
      <c r="AT31" s="5"/>
      <c r="AU31" s="14"/>
      <c r="AV31" s="15">
        <f t="shared" si="6"/>
        <v>7809.5</v>
      </c>
      <c r="AX31" s="2"/>
      <c r="AY31" s="2"/>
      <c r="AZ31" s="13"/>
      <c r="BA31" s="5"/>
      <c r="BB31" s="14"/>
      <c r="BC31" s="15">
        <f t="shared" si="7"/>
        <v>1967</v>
      </c>
      <c r="BE31" s="2"/>
      <c r="BF31" s="2"/>
      <c r="BG31" s="13"/>
      <c r="BH31" s="5"/>
      <c r="BI31" s="14"/>
      <c r="BJ31" s="15">
        <f t="shared" si="8"/>
        <v>0</v>
      </c>
      <c r="BL31" s="5"/>
      <c r="BM31" s="2"/>
      <c r="BN31" s="13"/>
      <c r="BO31" s="60"/>
      <c r="BP31" s="14"/>
      <c r="BQ31" s="15">
        <f t="shared" si="9"/>
        <v>14526.099999999999</v>
      </c>
      <c r="BS31" s="439"/>
      <c r="BT31" s="2"/>
      <c r="BU31" s="13"/>
      <c r="BV31" s="5"/>
      <c r="BW31" s="14"/>
      <c r="BX31" s="15">
        <f t="shared" si="10"/>
        <v>21003.54</v>
      </c>
      <c r="BZ31" s="2"/>
      <c r="CA31" s="2"/>
      <c r="CB31" s="13"/>
      <c r="CC31" s="5"/>
      <c r="CD31" s="14"/>
      <c r="CE31" s="15">
        <f t="shared" si="11"/>
        <v>0</v>
      </c>
      <c r="CG31" s="437"/>
      <c r="CH31" s="23"/>
      <c r="CI31" s="22"/>
      <c r="CJ31" s="99"/>
      <c r="CK31" s="26"/>
      <c r="CL31" s="15">
        <f t="shared" si="12"/>
        <v>7560</v>
      </c>
      <c r="CN31" s="5"/>
      <c r="CO31" s="685"/>
      <c r="CP31" s="13"/>
      <c r="CQ31" s="5"/>
      <c r="CR31" s="14"/>
      <c r="CS31" s="15">
        <f t="shared" si="187"/>
        <v>38996</v>
      </c>
      <c r="CU31" s="2"/>
      <c r="CV31" s="2"/>
      <c r="CW31" s="13"/>
      <c r="CX31" s="5"/>
      <c r="CY31" s="14"/>
      <c r="CZ31" s="15">
        <f t="shared" si="14"/>
        <v>110</v>
      </c>
      <c r="DB31" s="5"/>
      <c r="DC31" s="2"/>
      <c r="DD31" s="13"/>
      <c r="DE31" s="5"/>
      <c r="DF31" s="14"/>
      <c r="DG31" s="15">
        <f t="shared" si="195"/>
        <v>411</v>
      </c>
      <c r="DI31" s="5"/>
      <c r="DJ31" s="2"/>
      <c r="DK31" s="13"/>
      <c r="DL31" s="5"/>
      <c r="DM31" s="14"/>
      <c r="DN31" s="15">
        <f t="shared" si="200"/>
        <v>0</v>
      </c>
      <c r="DP31" s="5"/>
      <c r="DQ31" s="2"/>
      <c r="DR31" s="13"/>
      <c r="DS31" s="5"/>
      <c r="DT31" s="14"/>
      <c r="DU31" s="15">
        <f t="shared" si="201"/>
        <v>4321.5</v>
      </c>
      <c r="DW31" s="758"/>
      <c r="DX31" s="837"/>
      <c r="DY31" s="875"/>
      <c r="DZ31" s="758"/>
      <c r="EA31" s="872"/>
      <c r="EB31" s="868">
        <f t="shared" si="202"/>
        <v>0</v>
      </c>
      <c r="ED31" s="708"/>
      <c r="EE31" s="682"/>
      <c r="EF31" s="657"/>
      <c r="EG31" s="708"/>
      <c r="EH31" s="658"/>
      <c r="EI31" s="787">
        <f t="shared" si="203"/>
        <v>0</v>
      </c>
      <c r="EK31" s="5"/>
      <c r="EL31" s="2"/>
      <c r="EM31" s="13"/>
      <c r="EN31" s="5"/>
      <c r="EO31" s="14"/>
      <c r="EP31" s="15">
        <f t="shared" si="204"/>
        <v>0</v>
      </c>
      <c r="ER31" s="99"/>
      <c r="ES31" s="216"/>
      <c r="ET31" s="38"/>
      <c r="EU31" s="709"/>
      <c r="EV31" s="38"/>
      <c r="EW31" s="15">
        <f t="shared" si="194"/>
        <v>0</v>
      </c>
      <c r="EY31" s="5"/>
      <c r="EZ31" s="2"/>
      <c r="FA31" s="22"/>
      <c r="FB31" s="316"/>
      <c r="FC31" s="321"/>
      <c r="FD31" s="15">
        <f t="shared" si="22"/>
        <v>0</v>
      </c>
      <c r="FF31" s="708"/>
      <c r="FG31" s="682"/>
      <c r="FH31" s="657"/>
      <c r="FI31" s="820"/>
      <c r="FJ31" s="821"/>
      <c r="FK31" s="787">
        <f t="shared" si="23"/>
        <v>0</v>
      </c>
      <c r="FM31" s="5"/>
      <c r="FN31" s="2"/>
      <c r="FO31" s="13"/>
      <c r="FP31" s="5"/>
      <c r="FQ31" s="14"/>
      <c r="FR31" s="15">
        <f t="shared" si="24"/>
        <v>3054</v>
      </c>
      <c r="FT31" s="99"/>
      <c r="FU31" s="23"/>
      <c r="FV31" s="22"/>
      <c r="FW31" s="99"/>
      <c r="FX31" s="26"/>
      <c r="FY31" s="39">
        <f t="shared" si="25"/>
        <v>0</v>
      </c>
      <c r="GA31" s="2"/>
      <c r="GB31" s="2"/>
      <c r="GC31" s="13"/>
      <c r="GD31" s="5"/>
      <c r="GE31" s="14"/>
      <c r="GF31" s="15">
        <f t="shared" si="26"/>
        <v>0</v>
      </c>
      <c r="GH31" s="2"/>
      <c r="GI31" s="2"/>
      <c r="GJ31" s="13"/>
      <c r="GK31" s="5"/>
      <c r="GL31" s="14"/>
      <c r="GM31" s="15">
        <f t="shared" si="27"/>
        <v>0</v>
      </c>
      <c r="GO31" s="2"/>
      <c r="GP31" s="2"/>
      <c r="GQ31" s="13"/>
      <c r="GR31" s="5"/>
      <c r="GS31" s="14"/>
      <c r="GT31" s="15">
        <f t="shared" si="28"/>
        <v>0</v>
      </c>
      <c r="GV31" s="5"/>
      <c r="GW31" s="2"/>
      <c r="GX31" s="13"/>
      <c r="GY31" s="5"/>
      <c r="GZ31" s="14"/>
      <c r="HA31" s="15">
        <f t="shared" si="29"/>
        <v>0</v>
      </c>
      <c r="HC31" s="5"/>
      <c r="HD31" s="2"/>
      <c r="HE31" s="13"/>
      <c r="HF31" s="5"/>
      <c r="HG31" s="14"/>
      <c r="HH31" s="15">
        <f t="shared" si="30"/>
        <v>0</v>
      </c>
      <c r="HJ31" s="2"/>
      <c r="HK31" s="2"/>
      <c r="HL31" s="13"/>
      <c r="HM31" s="5"/>
      <c r="HN31" s="14"/>
      <c r="HO31" s="15">
        <f t="shared" si="31"/>
        <v>5020</v>
      </c>
      <c r="HQ31" s="5"/>
      <c r="HR31" s="2"/>
      <c r="HS31" s="13"/>
      <c r="HT31" s="5"/>
      <c r="HU31" s="14"/>
      <c r="HV31" s="90">
        <f t="shared" si="32"/>
        <v>0</v>
      </c>
      <c r="HX31" s="99"/>
      <c r="HY31" s="23"/>
      <c r="HZ31" s="22"/>
      <c r="IA31" s="99"/>
      <c r="IB31" s="26"/>
      <c r="IC31" s="90">
        <f t="shared" si="33"/>
        <v>855.5</v>
      </c>
      <c r="IE31" s="5"/>
      <c r="IF31" s="32"/>
      <c r="IG31" s="13"/>
      <c r="IH31" s="5"/>
      <c r="II31" s="14"/>
      <c r="IJ31" s="15">
        <f t="shared" si="34"/>
        <v>0</v>
      </c>
      <c r="IL31" s="5"/>
      <c r="IM31" s="101"/>
      <c r="IN31" s="13"/>
      <c r="IO31" s="5"/>
      <c r="IP31" s="14"/>
      <c r="IQ31" s="15">
        <f t="shared" si="35"/>
        <v>0</v>
      </c>
      <c r="IS31" s="5"/>
      <c r="IT31" s="107"/>
      <c r="IU31" s="13"/>
      <c r="IV31" s="5"/>
      <c r="IW31" s="14"/>
      <c r="IX31" s="15">
        <f t="shared" si="36"/>
        <v>17093.599999999999</v>
      </c>
      <c r="IZ31" s="5"/>
      <c r="JA31" s="101"/>
      <c r="JB31" s="13"/>
      <c r="JC31" s="5"/>
      <c r="JD31" s="14"/>
      <c r="JE31" s="15">
        <f t="shared" si="37"/>
        <v>0</v>
      </c>
      <c r="JG31" s="708"/>
      <c r="JH31" s="793"/>
      <c r="JI31" s="657"/>
      <c r="JJ31" s="708"/>
      <c r="JK31" s="658"/>
      <c r="JL31" s="787">
        <f t="shared" si="38"/>
        <v>-100</v>
      </c>
      <c r="JN31" s="99"/>
      <c r="JO31" s="216"/>
      <c r="JP31" s="22"/>
      <c r="JQ31" s="99"/>
      <c r="JR31" s="26"/>
      <c r="JS31" s="39">
        <f t="shared" si="39"/>
        <v>0</v>
      </c>
      <c r="JU31" s="2"/>
      <c r="JV31" s="2"/>
      <c r="JW31" s="13"/>
      <c r="JX31" s="5"/>
      <c r="JY31" s="14"/>
      <c r="JZ31" s="15">
        <f t="shared" si="40"/>
        <v>0</v>
      </c>
      <c r="KB31" s="23"/>
      <c r="KC31" s="23"/>
      <c r="KD31" s="22"/>
      <c r="KE31" s="99"/>
      <c r="KF31" s="26"/>
      <c r="KG31" s="39">
        <f t="shared" si="41"/>
        <v>0</v>
      </c>
      <c r="KI31" s="23"/>
      <c r="KJ31" s="23"/>
      <c r="KK31" s="22"/>
      <c r="KL31" s="99"/>
      <c r="KM31" s="26"/>
      <c r="KN31" s="39">
        <f t="shared" si="42"/>
        <v>0</v>
      </c>
      <c r="KP31" s="2"/>
      <c r="KQ31" s="2"/>
      <c r="KR31" s="13"/>
      <c r="KS31" s="5"/>
      <c r="KT31" s="14"/>
      <c r="KU31" s="15">
        <f t="shared" si="43"/>
        <v>0</v>
      </c>
      <c r="KW31" s="2"/>
      <c r="KX31" s="2"/>
      <c r="KY31" s="13"/>
      <c r="KZ31" s="5"/>
      <c r="LA31" s="14"/>
      <c r="LB31" s="15">
        <f t="shared" si="44"/>
        <v>0</v>
      </c>
      <c r="LD31" s="2"/>
      <c r="LE31" s="2"/>
      <c r="LF31" s="13"/>
      <c r="LG31" s="5"/>
      <c r="LH31" s="14"/>
      <c r="LI31" s="15">
        <f t="shared" si="45"/>
        <v>1125.5</v>
      </c>
      <c r="LK31" s="314"/>
      <c r="LL31" s="2"/>
      <c r="LM31" s="13"/>
      <c r="LN31" s="5"/>
      <c r="LO31" s="14"/>
      <c r="LP31" s="15">
        <f t="shared" si="46"/>
        <v>0</v>
      </c>
      <c r="LR31" s="315"/>
      <c r="LS31" s="23"/>
      <c r="LT31" s="22"/>
      <c r="LU31" s="99"/>
      <c r="LV31" s="26"/>
      <c r="LW31" s="39">
        <f t="shared" si="47"/>
        <v>0</v>
      </c>
      <c r="LY31" s="526"/>
      <c r="LZ31" s="2"/>
      <c r="MA31" s="13"/>
      <c r="MB31" s="5"/>
      <c r="MC31" s="14"/>
      <c r="MD31" s="15">
        <f t="shared" si="196"/>
        <v>22352.5</v>
      </c>
      <c r="MI31" s="5"/>
      <c r="MJ31" s="14"/>
      <c r="MK31" s="39">
        <f t="shared" si="49"/>
        <v>0</v>
      </c>
      <c r="MM31" s="2"/>
      <c r="MP31" s="5"/>
      <c r="MQ31" s="14"/>
      <c r="MR31" s="39">
        <f t="shared" si="50"/>
        <v>0</v>
      </c>
      <c r="MT31" s="2"/>
      <c r="MW31" s="5"/>
      <c r="MX31" s="14"/>
      <c r="MY31" s="39">
        <f t="shared" si="51"/>
        <v>0</v>
      </c>
      <c r="NA31" s="2"/>
      <c r="NB31" s="2"/>
      <c r="NC31" s="13"/>
      <c r="ND31" s="14"/>
      <c r="NE31" s="14"/>
      <c r="NF31" s="15">
        <f t="shared" si="52"/>
        <v>0</v>
      </c>
      <c r="NH31" s="2"/>
      <c r="NI31" s="2"/>
      <c r="NJ31" s="13"/>
      <c r="NK31" s="14"/>
      <c r="NL31" s="14"/>
      <c r="NM31" s="15">
        <f t="shared" si="53"/>
        <v>0</v>
      </c>
      <c r="NO31" s="2"/>
      <c r="NP31" s="2"/>
      <c r="NQ31" s="13"/>
      <c r="NR31" s="14"/>
      <c r="NS31" s="14"/>
      <c r="NT31" s="15">
        <f t="shared" si="54"/>
        <v>0</v>
      </c>
      <c r="NV31" s="23"/>
      <c r="NW31" s="23"/>
      <c r="NX31" s="22"/>
      <c r="NY31" s="26"/>
      <c r="NZ31" s="26"/>
      <c r="OA31" s="39">
        <f t="shared" si="55"/>
        <v>0</v>
      </c>
      <c r="OC31" s="5">
        <v>41517</v>
      </c>
      <c r="OD31" s="2" t="s">
        <v>2260</v>
      </c>
      <c r="OE31" s="13">
        <v>3200</v>
      </c>
      <c r="OF31" s="661">
        <v>41517</v>
      </c>
      <c r="OG31" s="14">
        <v>3200</v>
      </c>
      <c r="OH31" s="15">
        <f t="shared" si="56"/>
        <v>8140</v>
      </c>
      <c r="OJ31" s="708"/>
      <c r="OK31" s="682"/>
      <c r="OL31" s="657"/>
      <c r="OM31" s="847"/>
      <c r="ON31" s="658"/>
      <c r="OO31" s="787">
        <f t="shared" si="57"/>
        <v>0</v>
      </c>
      <c r="OQ31" s="99"/>
      <c r="OR31" s="23"/>
      <c r="OS31" s="22"/>
      <c r="OT31" s="762"/>
      <c r="OU31" s="26"/>
      <c r="OV31" s="39">
        <f t="shared" si="58"/>
        <v>0</v>
      </c>
      <c r="OX31" s="5">
        <v>41508</v>
      </c>
      <c r="OY31" s="2" t="s">
        <v>1966</v>
      </c>
      <c r="OZ31" s="13">
        <v>658</v>
      </c>
      <c r="PA31" s="572">
        <v>41508</v>
      </c>
      <c r="PB31" s="14">
        <v>658</v>
      </c>
      <c r="PC31" s="15">
        <f t="shared" si="59"/>
        <v>3767.6000000000004</v>
      </c>
      <c r="PE31" s="2"/>
      <c r="PF31" s="2"/>
      <c r="PG31" s="13"/>
      <c r="PH31" s="5"/>
      <c r="PI31" s="14"/>
      <c r="PJ31" s="15">
        <f t="shared" si="60"/>
        <v>0</v>
      </c>
      <c r="PL31" s="5"/>
      <c r="PM31" s="2"/>
      <c r="PN31" s="13"/>
      <c r="PO31" s="5"/>
      <c r="PP31" s="14"/>
      <c r="PQ31" s="15">
        <f t="shared" si="61"/>
        <v>0</v>
      </c>
      <c r="PS31" s="2"/>
      <c r="PT31" s="2"/>
      <c r="PU31" s="13"/>
      <c r="PV31" s="5"/>
      <c r="PW31" s="14"/>
      <c r="PX31" s="15">
        <f t="shared" si="62"/>
        <v>0</v>
      </c>
      <c r="PZ31" s="2"/>
      <c r="QA31" s="2"/>
      <c r="QB31" s="13"/>
      <c r="QC31" s="5"/>
      <c r="QD31" s="14"/>
      <c r="QE31" s="15">
        <f t="shared" si="63"/>
        <v>1314</v>
      </c>
      <c r="QG31" s="2"/>
      <c r="QH31" s="2"/>
      <c r="QI31" s="13"/>
      <c r="QJ31" s="5"/>
      <c r="QK31" s="14"/>
      <c r="QL31" s="15">
        <f t="shared" si="64"/>
        <v>2721.6</v>
      </c>
      <c r="QN31" s="2"/>
      <c r="QO31" s="101"/>
      <c r="QP31" s="13"/>
      <c r="QQ31" s="5"/>
      <c r="QR31" s="14"/>
      <c r="QS31" s="15">
        <f t="shared" si="65"/>
        <v>1432</v>
      </c>
      <c r="QU31" s="2"/>
      <c r="QV31" s="101"/>
      <c r="QW31" s="13"/>
      <c r="QX31" s="5"/>
      <c r="QY31" s="14"/>
      <c r="QZ31" s="15">
        <f t="shared" si="66"/>
        <v>0</v>
      </c>
      <c r="RB31" s="682"/>
      <c r="RC31" s="809"/>
      <c r="RD31" s="657"/>
      <c r="RE31" s="708"/>
      <c r="RF31" s="658"/>
      <c r="RG31" s="787">
        <f t="shared" si="67"/>
        <v>0</v>
      </c>
      <c r="RI31" s="2"/>
      <c r="RJ31" s="2"/>
      <c r="RK31" s="13"/>
      <c r="RL31" s="5"/>
      <c r="RM31" s="14"/>
      <c r="RN31" s="15">
        <f t="shared" si="68"/>
        <v>0</v>
      </c>
      <c r="RP31" s="2"/>
      <c r="RQ31" s="2"/>
      <c r="RR31" s="13"/>
      <c r="RS31" s="5"/>
      <c r="RT31" s="14"/>
      <c r="RU31" s="15">
        <f t="shared" si="69"/>
        <v>1278</v>
      </c>
      <c r="RW31" s="23"/>
      <c r="RX31" s="23"/>
      <c r="RY31" s="22"/>
      <c r="RZ31" s="99"/>
      <c r="SA31" s="26"/>
      <c r="SB31" s="39">
        <f t="shared" si="70"/>
        <v>0</v>
      </c>
      <c r="SD31" s="23"/>
      <c r="SE31" s="2"/>
      <c r="SF31" s="13"/>
      <c r="SG31" s="5"/>
      <c r="SH31" s="14"/>
      <c r="SI31" s="15">
        <f t="shared" si="71"/>
        <v>0</v>
      </c>
      <c r="SK31" s="23"/>
      <c r="SL31" s="23"/>
      <c r="SM31" s="22"/>
      <c r="SN31" s="99"/>
      <c r="SO31" s="26"/>
      <c r="SP31" s="39">
        <f t="shared" si="72"/>
        <v>0</v>
      </c>
      <c r="SR31" s="2"/>
      <c r="SS31" s="2"/>
      <c r="ST31" s="13"/>
      <c r="SU31" s="5"/>
      <c r="SV31" s="14"/>
      <c r="SW31" s="15">
        <f t="shared" si="73"/>
        <v>0</v>
      </c>
      <c r="SY31" s="314">
        <v>41516</v>
      </c>
      <c r="SZ31" s="2" t="s">
        <v>2229</v>
      </c>
      <c r="TA31" s="13">
        <v>249.5</v>
      </c>
      <c r="TB31" s="314">
        <v>41516</v>
      </c>
      <c r="TC31" s="14">
        <v>249.5</v>
      </c>
      <c r="TD31" s="15">
        <f t="shared" si="74"/>
        <v>112.5</v>
      </c>
      <c r="TF31" s="315"/>
      <c r="TG31" s="23"/>
      <c r="TH31" s="22"/>
      <c r="TI31" s="315"/>
      <c r="TJ31" s="26"/>
      <c r="TK31" s="39">
        <f t="shared" si="75"/>
        <v>11657</v>
      </c>
      <c r="TM31" s="826"/>
      <c r="TN31" s="682"/>
      <c r="TO31" s="657"/>
      <c r="TP31" s="826"/>
      <c r="TQ31" s="658"/>
      <c r="TR31" s="787">
        <f t="shared" si="76"/>
        <v>0</v>
      </c>
      <c r="TT31" s="315"/>
      <c r="TU31" s="23"/>
      <c r="TV31" s="22"/>
      <c r="TW31" s="315"/>
      <c r="TX31" s="26"/>
      <c r="TY31" s="39">
        <f t="shared" si="77"/>
        <v>0</v>
      </c>
      <c r="UA31" s="315"/>
      <c r="UB31" s="23"/>
      <c r="UC31" s="22"/>
      <c r="UD31" s="315"/>
      <c r="UE31" s="26"/>
      <c r="UF31" s="39">
        <f t="shared" si="78"/>
        <v>0</v>
      </c>
      <c r="UH31" s="437"/>
      <c r="UI31" s="2"/>
      <c r="UJ31" s="13"/>
      <c r="UK31" s="5"/>
      <c r="UL31" s="14"/>
      <c r="UM31" s="15">
        <f t="shared" si="79"/>
        <v>0</v>
      </c>
      <c r="UO31" s="5"/>
      <c r="UP31" s="2"/>
      <c r="UQ31" s="13"/>
      <c r="UR31" s="5"/>
      <c r="US31" s="14"/>
      <c r="UT31" s="15">
        <f t="shared" si="80"/>
        <v>1712</v>
      </c>
      <c r="UV31" s="2"/>
      <c r="UW31" s="2"/>
      <c r="UX31" s="13"/>
      <c r="UY31" s="5"/>
      <c r="UZ31" s="14"/>
      <c r="VA31" s="15">
        <f t="shared" si="81"/>
        <v>8879</v>
      </c>
      <c r="VC31" s="2"/>
      <c r="VD31" s="2"/>
      <c r="VE31" s="13"/>
      <c r="VF31" s="5"/>
      <c r="VG31" s="14"/>
      <c r="VH31" s="15">
        <f t="shared" si="82"/>
        <v>0</v>
      </c>
      <c r="VJ31" s="23"/>
      <c r="VK31" s="23"/>
      <c r="VL31" s="22"/>
      <c r="VM31" s="99"/>
      <c r="VN31" s="26"/>
      <c r="VO31" s="39">
        <f t="shared" si="83"/>
        <v>0</v>
      </c>
      <c r="VQ31" s="682"/>
      <c r="VR31" s="682"/>
      <c r="VS31" s="657"/>
      <c r="VT31" s="708"/>
      <c r="VU31" s="658"/>
      <c r="VV31" s="787">
        <f t="shared" si="84"/>
        <v>0</v>
      </c>
      <c r="VX31" s="5"/>
      <c r="VY31" s="2"/>
      <c r="VZ31" s="13"/>
      <c r="WA31" s="5"/>
      <c r="WB31" s="14"/>
      <c r="WC31" s="15">
        <f t="shared" si="85"/>
        <v>0</v>
      </c>
      <c r="WE31" s="99"/>
      <c r="WF31" s="23"/>
      <c r="WG31" s="22"/>
      <c r="WH31" s="99"/>
      <c r="WI31" s="26"/>
      <c r="WJ31" s="39">
        <f t="shared" si="86"/>
        <v>3633</v>
      </c>
      <c r="WL31" s="5"/>
      <c r="WM31" s="2"/>
      <c r="WN31" s="13"/>
      <c r="WO31" s="5"/>
      <c r="WP31" s="14"/>
      <c r="WQ31" s="15">
        <f t="shared" si="87"/>
        <v>0</v>
      </c>
      <c r="WS31" s="5"/>
      <c r="WT31" s="101"/>
      <c r="WU31" s="13"/>
      <c r="WV31" s="5"/>
      <c r="WW31" s="14"/>
      <c r="WX31" s="15">
        <f t="shared" si="88"/>
        <v>2227</v>
      </c>
      <c r="XC31" s="630"/>
      <c r="XD31" s="26"/>
      <c r="XE31" s="39">
        <f t="shared" si="89"/>
        <v>22956.84</v>
      </c>
      <c r="XG31" s="2"/>
      <c r="XH31" s="2"/>
      <c r="XI31" s="13"/>
      <c r="XJ31" s="5"/>
      <c r="XK31" s="14"/>
      <c r="XL31" s="15">
        <f t="shared" si="90"/>
        <v>3092.5</v>
      </c>
      <c r="XN31" s="439"/>
      <c r="XO31" s="101"/>
      <c r="XP31" s="13"/>
      <c r="XQ31" s="5"/>
      <c r="XR31" s="14"/>
      <c r="XS31" s="15">
        <f t="shared" si="91"/>
        <v>0</v>
      </c>
      <c r="XU31" s="437"/>
      <c r="XV31" s="216"/>
      <c r="XW31" s="22"/>
      <c r="XX31" s="99"/>
      <c r="XY31" s="26"/>
      <c r="XZ31" s="39">
        <f t="shared" si="92"/>
        <v>0</v>
      </c>
      <c r="YB31" s="314"/>
      <c r="YC31" s="2"/>
      <c r="YD31" s="13"/>
      <c r="YE31" s="5"/>
      <c r="YF31" s="14"/>
      <c r="YG31" s="15">
        <f t="shared" si="206"/>
        <v>3973</v>
      </c>
      <c r="YI31" s="826"/>
      <c r="YJ31" s="682"/>
      <c r="YK31" s="657"/>
      <c r="YL31" s="708"/>
      <c r="YM31" s="658"/>
      <c r="YN31" s="787">
        <f t="shared" si="207"/>
        <v>1928</v>
      </c>
      <c r="YP31" s="2"/>
      <c r="YQ31" s="2"/>
      <c r="YR31" s="13"/>
      <c r="YS31" s="5"/>
      <c r="YT31" s="14"/>
      <c r="YU31" s="15">
        <f t="shared" si="95"/>
        <v>0</v>
      </c>
      <c r="YW31" s="2"/>
      <c r="YX31" s="2"/>
      <c r="YY31" s="13"/>
      <c r="YZ31" s="5"/>
      <c r="ZA31" s="14"/>
      <c r="ZB31" s="15">
        <f t="shared" si="96"/>
        <v>0</v>
      </c>
      <c r="ZD31" s="2"/>
      <c r="ZE31" s="2"/>
      <c r="ZF31" s="13"/>
      <c r="ZG31" s="5"/>
      <c r="ZH31" s="14"/>
      <c r="ZI31" s="15">
        <f t="shared" si="97"/>
        <v>767</v>
      </c>
      <c r="ZK31" s="2"/>
      <c r="ZL31" s="2"/>
      <c r="ZM31" s="13"/>
      <c r="ZN31" s="5"/>
      <c r="ZO31" s="14"/>
      <c r="ZP31" s="15">
        <f t="shared" si="98"/>
        <v>0</v>
      </c>
      <c r="ZR31" s="23"/>
      <c r="ZS31" s="23"/>
      <c r="ZT31" s="22"/>
      <c r="ZU31" s="99"/>
      <c r="ZV31" s="26"/>
      <c r="ZW31" s="39">
        <f t="shared" si="99"/>
        <v>0</v>
      </c>
      <c r="ZY31" s="682"/>
      <c r="ZZ31" s="682"/>
      <c r="AAA31" s="657"/>
      <c r="AAB31" s="708"/>
      <c r="AAC31" s="658"/>
      <c r="AAD31" s="787">
        <f t="shared" si="100"/>
        <v>0</v>
      </c>
      <c r="AAF31" s="2"/>
      <c r="AAG31" s="2"/>
      <c r="AAH31" s="13"/>
      <c r="AAI31" s="5"/>
      <c r="AAJ31" s="14"/>
      <c r="AAK31" s="15">
        <f t="shared" si="101"/>
        <v>0</v>
      </c>
      <c r="AAM31" s="5">
        <v>41506</v>
      </c>
      <c r="AAN31" s="2" t="s">
        <v>1620</v>
      </c>
      <c r="AAO31" s="13">
        <v>4900.5</v>
      </c>
      <c r="AAP31" s="5">
        <v>41506</v>
      </c>
      <c r="AAQ31" s="14">
        <v>4900.5</v>
      </c>
      <c r="AAR31" s="15">
        <f t="shared" si="102"/>
        <v>0</v>
      </c>
      <c r="AAT31" s="314"/>
      <c r="AAU31" s="2"/>
      <c r="AAV31" s="13"/>
      <c r="AAX31" s="14"/>
      <c r="AAY31" s="39">
        <f t="shared" si="103"/>
        <v>0</v>
      </c>
      <c r="ABA31" s="315"/>
      <c r="ABB31" s="23"/>
      <c r="ABC31" s="22"/>
      <c r="ABE31" s="26"/>
      <c r="ABF31" s="39">
        <f t="shared" si="104"/>
        <v>0</v>
      </c>
      <c r="ABH31" s="5"/>
      <c r="ABI31" s="2"/>
      <c r="ABJ31" s="13"/>
      <c r="ABK31" s="5"/>
      <c r="ABL31" s="14"/>
      <c r="ABM31" s="15">
        <f t="shared" si="105"/>
        <v>30</v>
      </c>
      <c r="ABO31" s="2"/>
      <c r="ABP31" s="2"/>
      <c r="ABQ31" s="13"/>
      <c r="ABR31" s="5"/>
      <c r="ABS31" s="14"/>
      <c r="ABT31" s="15">
        <f t="shared" si="106"/>
        <v>0</v>
      </c>
      <c r="ABV31" s="2"/>
      <c r="ABW31" s="2"/>
      <c r="ABX31" s="13"/>
      <c r="ABY31" s="5"/>
      <c r="ABZ31" s="14"/>
      <c r="ACA31" s="15">
        <f t="shared" si="107"/>
        <v>29514</v>
      </c>
      <c r="ACC31" s="2"/>
      <c r="ACD31" s="2"/>
      <c r="ACE31" s="13"/>
      <c r="ACF31" s="5"/>
      <c r="ACG31" s="14"/>
      <c r="ACH31" s="15">
        <f t="shared" si="108"/>
        <v>0</v>
      </c>
      <c r="ACJ31" s="99"/>
      <c r="ACK31" s="68"/>
      <c r="ACL31" s="26"/>
      <c r="ACM31" s="99"/>
      <c r="ACN31" s="26"/>
      <c r="ACO31" s="15">
        <f t="shared" si="109"/>
        <v>160</v>
      </c>
      <c r="ACQ31" s="99"/>
      <c r="ACR31" s="68"/>
      <c r="ACS31" s="26"/>
      <c r="ACT31" s="99"/>
      <c r="ACU31" s="26"/>
      <c r="ACV31" s="15">
        <f t="shared" si="110"/>
        <v>0</v>
      </c>
      <c r="ACX31" s="2"/>
      <c r="ACY31" s="2"/>
      <c r="ACZ31" s="13"/>
      <c r="ADA31" s="5"/>
      <c r="ADB31" s="14"/>
      <c r="ADC31" s="15">
        <f t="shared" si="111"/>
        <v>0</v>
      </c>
      <c r="ADE31" s="2"/>
      <c r="ADF31" s="2"/>
      <c r="ADG31" s="13"/>
      <c r="ADH31" s="5"/>
      <c r="ADI31" s="14"/>
      <c r="ADJ31" s="15">
        <f t="shared" si="112"/>
        <v>0</v>
      </c>
      <c r="ADL31" s="417"/>
      <c r="ADM31" s="2"/>
      <c r="ADN31" s="13"/>
      <c r="ADO31" s="5"/>
      <c r="ADP31" s="14"/>
      <c r="ADQ31" s="15">
        <f t="shared" si="113"/>
        <v>7013</v>
      </c>
      <c r="ADS31" s="5"/>
      <c r="ADT31" s="2"/>
      <c r="ADU31" s="13"/>
      <c r="ADV31" s="5"/>
      <c r="ADW31" s="14"/>
      <c r="ADX31" s="15">
        <f t="shared" si="114"/>
        <v>0</v>
      </c>
      <c r="ADZ31" s="5"/>
      <c r="AEA31" s="2"/>
      <c r="AEB31" s="13"/>
      <c r="AEC31" s="5"/>
      <c r="AED31" s="14"/>
      <c r="AEE31" s="15">
        <f t="shared" si="115"/>
        <v>0</v>
      </c>
      <c r="AEG31" s="315"/>
      <c r="AEH31" s="23"/>
      <c r="AEI31" s="22"/>
      <c r="AEJ31" s="315"/>
      <c r="AEK31" s="26"/>
      <c r="AEL31" s="15">
        <f t="shared" si="116"/>
        <v>102</v>
      </c>
      <c r="AEN31" s="315"/>
      <c r="AEO31" s="23"/>
      <c r="AEP31" s="22"/>
      <c r="AEQ31" s="315"/>
      <c r="AER31" s="26"/>
      <c r="AES31" s="39">
        <f t="shared" si="117"/>
        <v>0</v>
      </c>
      <c r="AEU31" s="5"/>
      <c r="AEV31" s="2"/>
      <c r="AEW31" s="13"/>
      <c r="AEX31" s="5"/>
      <c r="AEY31" s="14"/>
      <c r="AEZ31" s="15">
        <f t="shared" si="118"/>
        <v>0</v>
      </c>
      <c r="AFD31" s="13"/>
      <c r="AFE31" s="5"/>
      <c r="AFF31" s="14"/>
      <c r="AFG31" s="39">
        <f t="shared" si="119"/>
        <v>0</v>
      </c>
      <c r="AFK31" s="22"/>
      <c r="AFL31" s="99"/>
      <c r="AFM31" s="26"/>
      <c r="AFN31" s="39">
        <f t="shared" si="120"/>
        <v>0</v>
      </c>
      <c r="AFP31" s="2"/>
      <c r="AFQ31" s="2"/>
      <c r="AFR31" s="13"/>
      <c r="AFS31" s="5"/>
      <c r="AFT31" s="14"/>
      <c r="AFU31" s="15">
        <f t="shared" si="121"/>
        <v>0</v>
      </c>
      <c r="AFW31" s="2"/>
      <c r="AFX31" s="2"/>
      <c r="AFY31" s="13"/>
      <c r="AFZ31" s="5"/>
      <c r="AGA31" s="14"/>
      <c r="AGB31" s="15">
        <f t="shared" si="122"/>
        <v>0</v>
      </c>
      <c r="AGD31" s="2"/>
      <c r="AGE31" s="2"/>
      <c r="AGF31" s="13"/>
      <c r="AGG31" s="5"/>
      <c r="AGH31" s="14"/>
      <c r="AGI31" s="15">
        <f t="shared" si="123"/>
        <v>0</v>
      </c>
      <c r="AGK31" s="23"/>
      <c r="AGL31" s="23"/>
      <c r="AGM31" s="22"/>
      <c r="AGN31" s="99"/>
      <c r="AGO31" s="26"/>
      <c r="AGP31" s="39">
        <f t="shared" si="124"/>
        <v>0</v>
      </c>
      <c r="AGR31" s="2"/>
      <c r="AGS31" s="2"/>
      <c r="AGT31" s="13"/>
      <c r="AGU31" s="5"/>
      <c r="AGV31" s="14"/>
      <c r="AGW31" s="15">
        <f t="shared" si="205"/>
        <v>0</v>
      </c>
      <c r="AGY31" s="2"/>
      <c r="AGZ31" s="2"/>
      <c r="AHA31" s="13"/>
      <c r="AHB31" s="5"/>
      <c r="AHC31" s="14"/>
      <c r="AHD31" s="15">
        <f t="shared" si="126"/>
        <v>0</v>
      </c>
      <c r="AHF31" s="2"/>
      <c r="AHG31" s="2"/>
      <c r="AHH31" s="13"/>
      <c r="AHI31" s="5"/>
      <c r="AHJ31" s="14"/>
      <c r="AHK31" s="15">
        <f t="shared" si="198"/>
        <v>0</v>
      </c>
      <c r="AHM31" s="682"/>
      <c r="AHN31" s="682"/>
      <c r="AHO31" s="657"/>
      <c r="AHP31" s="708"/>
      <c r="AHQ31" s="658"/>
      <c r="AHR31" s="787">
        <f t="shared" si="199"/>
        <v>0</v>
      </c>
      <c r="AHT31" s="5">
        <v>41498</v>
      </c>
      <c r="AHU31" s="101" t="s">
        <v>1883</v>
      </c>
      <c r="AHV31" s="13">
        <v>732</v>
      </c>
      <c r="AHW31" s="5">
        <v>41498</v>
      </c>
      <c r="AHX31" s="14">
        <v>732</v>
      </c>
      <c r="AHY31" s="15">
        <f t="shared" si="129"/>
        <v>281</v>
      </c>
      <c r="AIA31" s="682"/>
      <c r="AIB31" s="682"/>
      <c r="AIC31" s="657"/>
      <c r="AID31" s="708"/>
      <c r="AIE31" s="658"/>
      <c r="AIF31" s="787">
        <f t="shared" si="130"/>
        <v>0</v>
      </c>
      <c r="AIH31" s="23"/>
      <c r="AII31" s="23"/>
      <c r="AIJ31" s="22"/>
      <c r="AIK31" s="99"/>
      <c r="AIL31" s="26"/>
      <c r="AIM31" s="39">
        <f t="shared" si="131"/>
        <v>6</v>
      </c>
      <c r="AIO31" s="23"/>
      <c r="AIP31" s="23"/>
      <c r="AIQ31" s="22"/>
      <c r="AIR31" s="99"/>
      <c r="AIS31" s="26"/>
      <c r="AIT31" s="39">
        <f t="shared" si="132"/>
        <v>0</v>
      </c>
      <c r="AIV31" s="2"/>
      <c r="AIW31" s="2"/>
      <c r="AIX31" s="13"/>
      <c r="AIY31" s="5"/>
      <c r="AIZ31" s="14"/>
      <c r="AJA31" s="15">
        <f t="shared" si="133"/>
        <v>0</v>
      </c>
      <c r="AJC31" s="439">
        <v>41502</v>
      </c>
      <c r="AJD31" s="2" t="s">
        <v>1496</v>
      </c>
      <c r="AJE31" s="13">
        <v>496</v>
      </c>
      <c r="AJF31" s="439">
        <v>41502</v>
      </c>
      <c r="AJG31" s="14">
        <v>496</v>
      </c>
      <c r="AJH31" s="15">
        <f t="shared" si="134"/>
        <v>5626</v>
      </c>
      <c r="AJJ31" s="439"/>
      <c r="AJL31" s="13"/>
      <c r="AJM31" s="314"/>
      <c r="AJN31" s="14"/>
      <c r="AJO31" s="15">
        <f t="shared" si="135"/>
        <v>0</v>
      </c>
      <c r="AJQ31" s="314"/>
      <c r="AJR31" s="2"/>
      <c r="AJS31" s="13"/>
      <c r="AJT31" s="439"/>
      <c r="AJU31" s="14"/>
      <c r="AJV31" s="15">
        <f t="shared" si="136"/>
        <v>0</v>
      </c>
      <c r="AJX31" s="2"/>
      <c r="AJY31" s="2"/>
      <c r="AJZ31" s="13"/>
      <c r="AKA31" s="5"/>
      <c r="AKB31" s="14"/>
      <c r="AKC31" s="15">
        <f t="shared" si="137"/>
        <v>0</v>
      </c>
      <c r="AKE31" s="99"/>
      <c r="AKF31" s="23"/>
      <c r="AKG31" s="22"/>
      <c r="AKH31" s="99"/>
      <c r="AKI31" s="26"/>
      <c r="AKJ31" s="39">
        <f t="shared" si="138"/>
        <v>-4260</v>
      </c>
      <c r="AKL31" s="2"/>
      <c r="AKM31" s="2"/>
      <c r="AKN31" s="13"/>
      <c r="AKO31" s="5"/>
      <c r="AKP31" s="14"/>
      <c r="AKQ31" s="15">
        <f t="shared" si="139"/>
        <v>2835.28</v>
      </c>
      <c r="AKS31" s="23"/>
      <c r="AKT31" s="23"/>
      <c r="AKU31" s="22"/>
      <c r="AKV31" s="99"/>
      <c r="AKW31" s="26"/>
      <c r="AKX31" s="39">
        <f t="shared" si="140"/>
        <v>4784</v>
      </c>
      <c r="AKZ31" s="2"/>
      <c r="ALA31" s="2"/>
      <c r="ALB31" s="13"/>
      <c r="ALC31" s="5"/>
      <c r="ALD31" s="14"/>
      <c r="ALE31" s="15">
        <f t="shared" si="141"/>
        <v>0</v>
      </c>
      <c r="ALG31" s="2"/>
      <c r="ALH31" s="2"/>
      <c r="ALI31" s="13"/>
      <c r="ALJ31" s="5"/>
      <c r="ALK31" s="14"/>
      <c r="ALL31" s="15">
        <f t="shared" si="142"/>
        <v>0</v>
      </c>
      <c r="ALN31" s="2"/>
      <c r="ALO31" s="2"/>
      <c r="ALP31" s="13"/>
      <c r="ALQ31" s="5"/>
      <c r="ALR31" s="14"/>
      <c r="ALS31" s="15">
        <f t="shared" si="143"/>
        <v>0</v>
      </c>
      <c r="ALU31" s="315"/>
      <c r="ALV31" s="23"/>
      <c r="ALW31" s="92"/>
      <c r="ALX31" s="339"/>
      <c r="ALY31" s="26"/>
      <c r="ALZ31" s="15">
        <f t="shared" si="144"/>
        <v>46308.6</v>
      </c>
      <c r="AMB31" s="99">
        <v>41491</v>
      </c>
      <c r="AMC31" s="260" t="s">
        <v>1597</v>
      </c>
      <c r="AMD31" s="38">
        <v>1380</v>
      </c>
      <c r="AME31" s="99">
        <v>41505</v>
      </c>
      <c r="AMF31" s="38">
        <v>1380</v>
      </c>
      <c r="AMG31" s="15">
        <f t="shared" si="145"/>
        <v>0</v>
      </c>
      <c r="AMI31" s="5"/>
      <c r="AMJ31" s="2"/>
      <c r="AMK31" s="13"/>
      <c r="AML31" s="14"/>
      <c r="AMM31" s="14"/>
      <c r="AMN31" s="15">
        <f t="shared" si="146"/>
        <v>46308.6</v>
      </c>
      <c r="AMP31" s="99"/>
      <c r="AMQ31" s="23"/>
      <c r="AMR31" s="22"/>
      <c r="AMS31" s="26"/>
      <c r="AMT31" s="26"/>
      <c r="AMU31" s="39">
        <f t="shared" si="147"/>
        <v>0</v>
      </c>
      <c r="AMW31" s="2"/>
      <c r="AMX31" s="2"/>
      <c r="AMY31" s="13"/>
      <c r="AMZ31" s="5"/>
      <c r="ANA31" s="14"/>
      <c r="ANB31" s="15">
        <f t="shared" si="148"/>
        <v>0</v>
      </c>
      <c r="AND31" s="2"/>
      <c r="ANE31" s="2"/>
      <c r="ANF31" s="13"/>
      <c r="ANG31" s="5"/>
      <c r="ANH31" s="14"/>
      <c r="ANI31" s="15">
        <f t="shared" si="149"/>
        <v>0</v>
      </c>
      <c r="ANK31" s="2"/>
      <c r="ANL31" s="2"/>
      <c r="ANM31" s="13"/>
      <c r="ANN31" s="5"/>
      <c r="ANO31" s="14"/>
      <c r="ANP31" s="15">
        <f t="shared" si="150"/>
        <v>38.25</v>
      </c>
      <c r="ANR31" s="2"/>
      <c r="ANS31" s="2"/>
      <c r="ANT31" s="13"/>
      <c r="ANU31" s="5"/>
      <c r="ANV31" s="14"/>
      <c r="ANW31" s="15">
        <f t="shared" si="151"/>
        <v>0</v>
      </c>
      <c r="ANY31" s="2"/>
      <c r="ANZ31" s="2"/>
      <c r="AOA31" s="13"/>
      <c r="AOB31" s="5"/>
      <c r="AOC31" s="14"/>
      <c r="AOD31" s="15">
        <f t="shared" si="152"/>
        <v>0</v>
      </c>
      <c r="AOF31" s="2"/>
      <c r="AOG31" s="2"/>
      <c r="AOH31" s="13"/>
      <c r="AOI31" s="5"/>
      <c r="AOJ31" s="14"/>
      <c r="AOK31" s="15">
        <f t="shared" si="153"/>
        <v>0</v>
      </c>
      <c r="AOM31" s="23"/>
      <c r="AON31" s="23"/>
      <c r="AOO31" s="22"/>
      <c r="AOP31" s="99"/>
      <c r="AOQ31" s="26"/>
      <c r="AOR31" s="39">
        <f t="shared" si="154"/>
        <v>0</v>
      </c>
      <c r="AOT31" s="2"/>
      <c r="AOU31" s="2"/>
      <c r="AOV31" s="13"/>
      <c r="AOW31" s="5"/>
      <c r="AOX31" s="14"/>
      <c r="AOY31" s="15">
        <f t="shared" si="155"/>
        <v>0</v>
      </c>
      <c r="APA31" s="23"/>
      <c r="APB31" s="23"/>
      <c r="APC31" s="22"/>
      <c r="APD31" s="99"/>
      <c r="APE31" s="26"/>
      <c r="APF31" s="39">
        <f t="shared" si="156"/>
        <v>0</v>
      </c>
      <c r="APH31" s="2"/>
      <c r="API31" s="2"/>
      <c r="APJ31" s="13"/>
      <c r="APK31" s="5"/>
      <c r="APL31" s="14"/>
      <c r="APM31" s="15">
        <f t="shared" si="157"/>
        <v>10984.74</v>
      </c>
      <c r="APO31" s="5"/>
      <c r="APP31" s="2"/>
      <c r="APQ31" s="13"/>
      <c r="APR31" s="5"/>
      <c r="APS31" s="14"/>
      <c r="APT31" s="15">
        <f t="shared" si="158"/>
        <v>7092.9800000000005</v>
      </c>
      <c r="APV31" s="5"/>
      <c r="APW31" s="2"/>
      <c r="APX31" s="13"/>
      <c r="APY31" s="5"/>
      <c r="APZ31" s="14"/>
      <c r="AQA31" s="15">
        <f t="shared" si="159"/>
        <v>7092.9800000000005</v>
      </c>
      <c r="AQC31" s="2"/>
      <c r="AQD31" s="2"/>
      <c r="AQE31" s="13"/>
      <c r="AQF31" s="5"/>
      <c r="AQG31" s="14"/>
      <c r="AQH31" s="15">
        <f t="shared" si="160"/>
        <v>0</v>
      </c>
      <c r="AQJ31" s="682"/>
      <c r="AQK31" s="682"/>
      <c r="AQL31" s="657"/>
      <c r="AQM31" s="708"/>
      <c r="AQN31" s="658"/>
      <c r="AQO31" s="787">
        <f t="shared" si="161"/>
        <v>2249</v>
      </c>
      <c r="AQQ31" s="23"/>
      <c r="AQR31" s="23"/>
      <c r="AQS31" s="22"/>
      <c r="AQT31" s="99"/>
      <c r="AQU31" s="26"/>
      <c r="AQV31" s="39">
        <f t="shared" si="162"/>
        <v>0</v>
      </c>
      <c r="AQX31" s="5"/>
      <c r="AQY31" s="2"/>
      <c r="AQZ31" s="79"/>
      <c r="ARA31" s="60"/>
      <c r="ARB31" s="66"/>
      <c r="ARC31" s="15">
        <f t="shared" si="163"/>
        <v>12300.5</v>
      </c>
      <c r="ARE31" s="2"/>
      <c r="ARF31" s="2"/>
      <c r="ARG31" s="13"/>
      <c r="ARH31" s="5"/>
      <c r="ARI31" s="14"/>
      <c r="ARJ31" s="15">
        <f t="shared" si="164"/>
        <v>108</v>
      </c>
      <c r="ARL31" s="5"/>
      <c r="ARM31" s="107"/>
      <c r="ARN31" s="13"/>
      <c r="ARO31" s="572"/>
      <c r="ARP31" s="14"/>
      <c r="ARQ31" s="15">
        <f t="shared" si="165"/>
        <v>0</v>
      </c>
      <c r="ARS31" s="99"/>
      <c r="ART31" s="98"/>
      <c r="ARU31" s="22"/>
      <c r="ARV31" s="743"/>
      <c r="ARW31" s="26"/>
      <c r="ARX31" s="39">
        <f t="shared" si="166"/>
        <v>2722.5</v>
      </c>
      <c r="ARZ31" s="99"/>
      <c r="ASA31" s="98"/>
      <c r="ASB31" s="22"/>
      <c r="ASC31" s="743"/>
      <c r="ASD31" s="26"/>
      <c r="ASE31" s="39">
        <f t="shared" si="167"/>
        <v>0</v>
      </c>
      <c r="ASG31" s="2"/>
      <c r="ASH31" s="2"/>
      <c r="ASI31" s="13"/>
      <c r="ASJ31" s="5"/>
      <c r="ASK31" s="14"/>
      <c r="ASL31" s="15">
        <f t="shared" si="168"/>
        <v>-1000</v>
      </c>
      <c r="ASN31" s="2"/>
      <c r="ASO31" s="2"/>
      <c r="ASP31" s="13"/>
      <c r="ASQ31" s="5"/>
      <c r="ASR31" s="14"/>
      <c r="ASS31" s="15">
        <f t="shared" si="169"/>
        <v>6938</v>
      </c>
      <c r="ASU31" s="5"/>
      <c r="ASV31" s="2"/>
      <c r="ASW31" s="13"/>
      <c r="ASX31" s="5"/>
      <c r="ASY31" s="14"/>
      <c r="ASZ31" s="15">
        <f t="shared" si="170"/>
        <v>0</v>
      </c>
      <c r="ATB31" s="731"/>
      <c r="ATC31" s="2"/>
      <c r="ATD31" s="13"/>
      <c r="ATE31" s="5"/>
      <c r="ATF31" s="14"/>
      <c r="ATG31" s="15">
        <f t="shared" si="171"/>
        <v>0</v>
      </c>
      <c r="ATI31" s="2"/>
      <c r="ATJ31" s="2"/>
      <c r="ATK31" s="13"/>
      <c r="ATL31" s="5"/>
      <c r="ATM31" s="14"/>
      <c r="ATN31" s="15">
        <f t="shared" si="172"/>
        <v>0</v>
      </c>
      <c r="ATP31" s="2"/>
      <c r="ATQ31" s="2"/>
      <c r="ATR31" s="13"/>
      <c r="ATS31" s="5"/>
      <c r="ATT31" s="14"/>
      <c r="ATU31" s="15">
        <f t="shared" si="173"/>
        <v>0</v>
      </c>
      <c r="ATW31" s="315">
        <v>41508</v>
      </c>
      <c r="ATX31" s="2" t="s">
        <v>1961</v>
      </c>
      <c r="ATY31" s="13">
        <v>858</v>
      </c>
      <c r="ATZ31" s="241">
        <v>41509</v>
      </c>
      <c r="AUA31" s="242">
        <v>858</v>
      </c>
      <c r="AUB31" s="15">
        <f t="shared" si="174"/>
        <v>1179.5</v>
      </c>
      <c r="AUD31" s="315"/>
      <c r="AUE31" s="2"/>
      <c r="AUF31" s="13"/>
      <c r="AUG31" s="5"/>
      <c r="AUH31" s="14"/>
      <c r="AUI31" s="15">
        <f t="shared" si="175"/>
        <v>0</v>
      </c>
      <c r="AUK31" s="826"/>
      <c r="AUL31" s="682"/>
      <c r="AUM31" s="657"/>
      <c r="AUN31" s="708"/>
      <c r="AUO31" s="658"/>
      <c r="AUP31" s="787">
        <f t="shared" si="176"/>
        <v>0</v>
      </c>
      <c r="AUR31" s="2"/>
      <c r="AUS31" s="2"/>
      <c r="AUT31" s="297"/>
      <c r="AUU31" s="5"/>
      <c r="AUV31" s="14"/>
      <c r="AUW31" s="15">
        <f t="shared" si="177"/>
        <v>-100</v>
      </c>
      <c r="AUY31" s="2"/>
      <c r="AUZ31" s="2"/>
      <c r="AVA31" s="297"/>
      <c r="AVB31" s="5"/>
      <c r="AVC31" s="14"/>
      <c r="AVD31" s="15">
        <f t="shared" si="178"/>
        <v>1184.5</v>
      </c>
      <c r="AVF31" s="23"/>
      <c r="AVG31" s="23"/>
      <c r="AVH31" s="296"/>
      <c r="AVI31" s="99"/>
      <c r="AVJ31" s="26"/>
      <c r="AVK31" s="39">
        <f t="shared" si="179"/>
        <v>0</v>
      </c>
      <c r="AVM31" s="23"/>
      <c r="AVN31" s="2"/>
      <c r="AVO31" s="297"/>
      <c r="AVP31" s="5"/>
      <c r="AVQ31" s="14"/>
      <c r="AVR31" s="15">
        <f t="shared" si="180"/>
        <v>0</v>
      </c>
      <c r="AVT31" s="23"/>
      <c r="AVU31" s="23"/>
      <c r="AVV31" s="296"/>
      <c r="AVW31" s="99"/>
      <c r="AVX31" s="26"/>
      <c r="AVY31" s="39">
        <f t="shared" si="181"/>
        <v>0</v>
      </c>
      <c r="AWA31" s="2"/>
      <c r="AWB31" s="2"/>
      <c r="AWC31" s="297"/>
      <c r="AWD31" s="5"/>
      <c r="AWE31" s="14"/>
      <c r="AWF31" s="15">
        <f t="shared" si="182"/>
        <v>0</v>
      </c>
      <c r="AWH31" s="2"/>
      <c r="AWI31" s="2"/>
      <c r="AWJ31" s="13"/>
      <c r="AWK31" s="5"/>
      <c r="AWL31" s="14"/>
      <c r="AWM31" s="15">
        <f t="shared" si="183"/>
        <v>0</v>
      </c>
      <c r="AWO31" s="2"/>
      <c r="AWP31" s="2"/>
      <c r="AWQ31" s="13"/>
      <c r="AWR31" s="5"/>
      <c r="AWS31" s="14"/>
      <c r="AWT31" s="15">
        <f t="shared" si="184"/>
        <v>7051.5</v>
      </c>
      <c r="AWV31" s="682"/>
      <c r="AWW31" s="682"/>
      <c r="AWX31" s="842"/>
      <c r="AWY31" s="708"/>
      <c r="AWZ31" s="658"/>
      <c r="AXA31" s="787">
        <f t="shared" si="185"/>
        <v>0</v>
      </c>
      <c r="AXC31" s="2"/>
      <c r="AXD31" s="2"/>
      <c r="AXE31" s="297"/>
      <c r="AXF31" s="5"/>
      <c r="AXG31" s="14"/>
      <c r="AXH31" s="15">
        <f t="shared" si="186"/>
        <v>0</v>
      </c>
    </row>
    <row r="32" spans="1:1308" x14ac:dyDescent="0.25">
      <c r="A32" s="2"/>
      <c r="B32" s="2"/>
      <c r="C32" s="13"/>
      <c r="D32" s="5"/>
      <c r="E32" s="14"/>
      <c r="F32" s="15">
        <f t="shared" si="0"/>
        <v>6630</v>
      </c>
      <c r="H32" s="23"/>
      <c r="I32" s="23"/>
      <c r="J32" s="22"/>
      <c r="K32" s="99"/>
      <c r="L32" s="26"/>
      <c r="M32" s="39">
        <f t="shared" si="1"/>
        <v>2048</v>
      </c>
      <c r="O32" s="23"/>
      <c r="P32" s="23"/>
      <c r="Q32" s="22"/>
      <c r="R32" s="99"/>
      <c r="S32" s="26"/>
      <c r="T32" s="39">
        <f t="shared" si="2"/>
        <v>0</v>
      </c>
      <c r="V32" s="23"/>
      <c r="W32" s="23"/>
      <c r="X32" s="22"/>
      <c r="Y32" s="99"/>
      <c r="Z32" s="26"/>
      <c r="AA32" s="39">
        <f t="shared" si="3"/>
        <v>0</v>
      </c>
      <c r="AC32" s="23"/>
      <c r="AD32" s="23"/>
      <c r="AE32" s="22"/>
      <c r="AF32" s="99"/>
      <c r="AG32" s="26"/>
      <c r="AH32" s="39">
        <f t="shared" si="4"/>
        <v>0</v>
      </c>
      <c r="AJ32" s="23"/>
      <c r="AK32" s="23"/>
      <c r="AL32" s="22"/>
      <c r="AM32" s="99"/>
      <c r="AN32" s="26"/>
      <c r="AO32" s="39">
        <f t="shared" si="5"/>
        <v>0</v>
      </c>
      <c r="AR32" s="2"/>
      <c r="AS32" s="13"/>
      <c r="AT32" s="5"/>
      <c r="AU32" s="14"/>
      <c r="AV32" s="15">
        <f t="shared" si="6"/>
        <v>7809.5</v>
      </c>
      <c r="AX32" s="2"/>
      <c r="AY32" s="2"/>
      <c r="AZ32" s="13"/>
      <c r="BA32" s="5"/>
      <c r="BB32" s="14"/>
      <c r="BC32" s="15">
        <f t="shared" si="7"/>
        <v>1967</v>
      </c>
      <c r="BE32" s="2"/>
      <c r="BF32" s="2"/>
      <c r="BG32" s="13"/>
      <c r="BH32" s="5"/>
      <c r="BI32" s="14"/>
      <c r="BJ32" s="15">
        <f t="shared" si="8"/>
        <v>0</v>
      </c>
      <c r="BL32" s="5"/>
      <c r="BM32" s="2"/>
      <c r="BN32" s="13"/>
      <c r="BO32" s="60"/>
      <c r="BP32" s="14"/>
      <c r="BQ32" s="15">
        <f t="shared" si="9"/>
        <v>14526.099999999999</v>
      </c>
      <c r="BS32" s="439"/>
      <c r="BT32" s="2"/>
      <c r="BU32" s="13"/>
      <c r="BV32" s="5"/>
      <c r="BW32" s="14"/>
      <c r="BX32" s="15">
        <f t="shared" si="10"/>
        <v>21003.54</v>
      </c>
      <c r="BZ32" s="2"/>
      <c r="CA32" s="2"/>
      <c r="CB32" s="13"/>
      <c r="CC32" s="5"/>
      <c r="CD32" s="14"/>
      <c r="CE32" s="15">
        <f t="shared" si="11"/>
        <v>0</v>
      </c>
      <c r="CG32" s="437"/>
      <c r="CH32" s="23"/>
      <c r="CI32" s="22"/>
      <c r="CJ32" s="99"/>
      <c r="CK32" s="26"/>
      <c r="CL32" s="15">
        <f t="shared" si="12"/>
        <v>7560</v>
      </c>
      <c r="CN32" s="5"/>
      <c r="CO32" s="685"/>
      <c r="CP32" s="13"/>
      <c r="CQ32" s="5"/>
      <c r="CR32" s="14"/>
      <c r="CS32" s="15">
        <f t="shared" si="187"/>
        <v>38996</v>
      </c>
      <c r="CU32" s="2"/>
      <c r="CV32" s="2"/>
      <c r="CW32" s="13"/>
      <c r="CX32" s="5"/>
      <c r="CY32" s="14"/>
      <c r="CZ32" s="15">
        <f t="shared" si="14"/>
        <v>110</v>
      </c>
      <c r="DB32" s="434"/>
      <c r="DC32" s="583"/>
      <c r="DD32" s="617"/>
      <c r="DE32" s="5"/>
      <c r="DF32" s="14"/>
      <c r="DG32" s="15">
        <f t="shared" si="195"/>
        <v>411</v>
      </c>
      <c r="DI32" s="5"/>
      <c r="DJ32" s="2"/>
      <c r="DK32" s="13"/>
      <c r="DL32" s="5"/>
      <c r="DM32" s="14"/>
      <c r="DN32" s="15">
        <f t="shared" si="200"/>
        <v>0</v>
      </c>
      <c r="DP32" s="5"/>
      <c r="DQ32" s="2"/>
      <c r="DR32" s="13"/>
      <c r="DS32" s="5"/>
      <c r="DT32" s="14"/>
      <c r="DU32" s="15">
        <f t="shared" si="201"/>
        <v>4321.5</v>
      </c>
      <c r="DW32" s="758"/>
      <c r="DX32" s="837"/>
      <c r="DY32" s="875"/>
      <c r="DZ32" s="758"/>
      <c r="EA32" s="872"/>
      <c r="EB32" s="868">
        <f t="shared" si="202"/>
        <v>0</v>
      </c>
      <c r="ED32" s="708"/>
      <c r="EE32" s="682"/>
      <c r="EF32" s="657"/>
      <c r="EG32" s="708"/>
      <c r="EH32" s="658"/>
      <c r="EI32" s="787">
        <f t="shared" si="203"/>
        <v>0</v>
      </c>
      <c r="EK32" s="5"/>
      <c r="EL32" s="2"/>
      <c r="EM32" s="13"/>
      <c r="EN32" s="5"/>
      <c r="EO32" s="14"/>
      <c r="EP32" s="15">
        <f t="shared" si="204"/>
        <v>0</v>
      </c>
      <c r="ER32" s="99"/>
      <c r="ES32" s="216"/>
      <c r="ET32" s="38"/>
      <c r="EU32" s="709"/>
      <c r="EV32" s="38"/>
      <c r="EW32" s="15">
        <f t="shared" si="194"/>
        <v>0</v>
      </c>
      <c r="EY32" s="5"/>
      <c r="EZ32" s="2"/>
      <c r="FA32" s="13"/>
      <c r="FB32" s="316"/>
      <c r="FC32" s="321"/>
      <c r="FD32" s="15">
        <f t="shared" si="22"/>
        <v>0</v>
      </c>
      <c r="FF32" s="708"/>
      <c r="FG32" s="682"/>
      <c r="FH32" s="657"/>
      <c r="FI32" s="820"/>
      <c r="FJ32" s="821"/>
      <c r="FK32" s="787">
        <f t="shared" si="23"/>
        <v>0</v>
      </c>
      <c r="FM32" s="5"/>
      <c r="FN32" s="2"/>
      <c r="FO32" s="13"/>
      <c r="FP32" s="5"/>
      <c r="FQ32" s="14"/>
      <c r="FR32" s="15">
        <f t="shared" si="24"/>
        <v>3054</v>
      </c>
      <c r="FT32" s="99"/>
      <c r="FU32" s="23"/>
      <c r="FV32" s="22"/>
      <c r="FW32" s="99"/>
      <c r="FX32" s="26"/>
      <c r="FY32" s="39">
        <f t="shared" si="25"/>
        <v>0</v>
      </c>
      <c r="GA32" s="2"/>
      <c r="GB32" s="2"/>
      <c r="GC32" s="13"/>
      <c r="GD32" s="5"/>
      <c r="GE32" s="14"/>
      <c r="GF32" s="15">
        <f t="shared" si="26"/>
        <v>0</v>
      </c>
      <c r="GH32" s="2"/>
      <c r="GI32" s="2"/>
      <c r="GJ32" s="13"/>
      <c r="GK32" s="5"/>
      <c r="GL32" s="14"/>
      <c r="GM32" s="15">
        <f t="shared" si="27"/>
        <v>0</v>
      </c>
      <c r="GO32" s="2"/>
      <c r="GP32" s="2"/>
      <c r="GQ32" s="13"/>
      <c r="GR32" s="5"/>
      <c r="GS32" s="14"/>
      <c r="GT32" s="15">
        <f t="shared" si="28"/>
        <v>0</v>
      </c>
      <c r="GV32" s="5"/>
      <c r="GW32" s="2"/>
      <c r="GX32" s="13"/>
      <c r="GY32" s="5"/>
      <c r="GZ32" s="14"/>
      <c r="HA32" s="15">
        <f t="shared" si="29"/>
        <v>0</v>
      </c>
      <c r="HC32" s="5"/>
      <c r="HD32" s="2"/>
      <c r="HE32" s="13"/>
      <c r="HF32" s="5"/>
      <c r="HG32" s="14"/>
      <c r="HH32" s="15">
        <f t="shared" si="30"/>
        <v>0</v>
      </c>
      <c r="HJ32" s="2"/>
      <c r="HK32" s="2"/>
      <c r="HL32" s="13"/>
      <c r="HM32" s="5"/>
      <c r="HN32" s="14"/>
      <c r="HO32" s="15">
        <f t="shared" si="31"/>
        <v>5020</v>
      </c>
      <c r="HQ32" s="5"/>
      <c r="HR32" s="2"/>
      <c r="HS32" s="13"/>
      <c r="HT32" s="5"/>
      <c r="HU32" s="14"/>
      <c r="HV32" s="90">
        <f t="shared" si="32"/>
        <v>0</v>
      </c>
      <c r="HX32" s="99"/>
      <c r="HY32" s="23"/>
      <c r="HZ32" s="22"/>
      <c r="IA32" s="99"/>
      <c r="IB32" s="26"/>
      <c r="IC32" s="90">
        <f t="shared" si="33"/>
        <v>855.5</v>
      </c>
      <c r="IE32" s="5"/>
      <c r="IF32" s="32"/>
      <c r="IG32" s="13"/>
      <c r="IH32" s="5"/>
      <c r="II32" s="14"/>
      <c r="IJ32" s="15">
        <f t="shared" si="34"/>
        <v>0</v>
      </c>
      <c r="IL32" s="5"/>
      <c r="IM32" s="101"/>
      <c r="IN32" s="13"/>
      <c r="IO32" s="5"/>
      <c r="IP32" s="14"/>
      <c r="IQ32" s="15">
        <f t="shared" si="35"/>
        <v>0</v>
      </c>
      <c r="IS32" s="5"/>
      <c r="IT32" s="107"/>
      <c r="IU32" s="13"/>
      <c r="IV32" s="5"/>
      <c r="IW32" s="14"/>
      <c r="IX32" s="15">
        <f t="shared" si="36"/>
        <v>17093.599999999999</v>
      </c>
      <c r="IZ32" s="5"/>
      <c r="JA32" s="101"/>
      <c r="JB32" s="13"/>
      <c r="JC32" s="5"/>
      <c r="JD32" s="14"/>
      <c r="JE32" s="15">
        <f t="shared" si="37"/>
        <v>0</v>
      </c>
      <c r="JG32" s="708"/>
      <c r="JH32" s="793"/>
      <c r="JI32" s="657"/>
      <c r="JJ32" s="708"/>
      <c r="JK32" s="658"/>
      <c r="JL32" s="787">
        <f t="shared" si="38"/>
        <v>-100</v>
      </c>
      <c r="JN32" s="99"/>
      <c r="JO32" s="216"/>
      <c r="JP32" s="22"/>
      <c r="JQ32" s="99"/>
      <c r="JR32" s="26"/>
      <c r="JS32" s="39">
        <f t="shared" si="39"/>
        <v>0</v>
      </c>
      <c r="JU32" s="2"/>
      <c r="JV32" s="2"/>
      <c r="JW32" s="13"/>
      <c r="JX32" s="5"/>
      <c r="JY32" s="14"/>
      <c r="JZ32" s="15">
        <f t="shared" si="40"/>
        <v>0</v>
      </c>
      <c r="KB32" s="23"/>
      <c r="KC32" s="23"/>
      <c r="KD32" s="22"/>
      <c r="KE32" s="99"/>
      <c r="KF32" s="26"/>
      <c r="KG32" s="39">
        <f t="shared" si="41"/>
        <v>0</v>
      </c>
      <c r="KI32" s="23"/>
      <c r="KJ32" s="23"/>
      <c r="KK32" s="22"/>
      <c r="KL32" s="99"/>
      <c r="KM32" s="26"/>
      <c r="KN32" s="39">
        <f t="shared" si="42"/>
        <v>0</v>
      </c>
      <c r="KP32" s="2"/>
      <c r="KQ32" s="2"/>
      <c r="KR32" s="13"/>
      <c r="KS32" s="5"/>
      <c r="KT32" s="14"/>
      <c r="KU32" s="15">
        <f t="shared" si="43"/>
        <v>0</v>
      </c>
      <c r="KW32" s="2"/>
      <c r="KX32" s="2"/>
      <c r="KY32" s="13"/>
      <c r="KZ32" s="5"/>
      <c r="LA32" s="14"/>
      <c r="LB32" s="15">
        <f t="shared" si="44"/>
        <v>0</v>
      </c>
      <c r="LD32" s="5"/>
      <c r="LE32" s="2"/>
      <c r="LF32" s="13"/>
      <c r="LG32" s="5"/>
      <c r="LH32" s="14"/>
      <c r="LI32" s="15">
        <f t="shared" si="45"/>
        <v>1125.5</v>
      </c>
      <c r="LK32" s="314"/>
      <c r="LL32" s="2"/>
      <c r="LM32" s="13"/>
      <c r="LN32" s="5"/>
      <c r="LO32" s="14"/>
      <c r="LP32" s="15">
        <f t="shared" si="46"/>
        <v>0</v>
      </c>
      <c r="LR32" s="315"/>
      <c r="LS32" s="23"/>
      <c r="LT32" s="22"/>
      <c r="LU32" s="99"/>
      <c r="LV32" s="26"/>
      <c r="LW32" s="39">
        <f t="shared" si="47"/>
        <v>0</v>
      </c>
      <c r="LY32" s="526"/>
      <c r="LZ32" s="2"/>
      <c r="MA32" s="13"/>
      <c r="MB32" s="5"/>
      <c r="MC32" s="14"/>
      <c r="MD32" s="15">
        <f t="shared" si="196"/>
        <v>22352.5</v>
      </c>
      <c r="MG32" s="2"/>
      <c r="MH32" s="13"/>
      <c r="MI32" s="5"/>
      <c r="MJ32" s="14"/>
      <c r="MK32" s="39">
        <f t="shared" si="49"/>
        <v>0</v>
      </c>
      <c r="MM32" s="2"/>
      <c r="MN32" s="2"/>
      <c r="MO32" s="13"/>
      <c r="MP32" s="5"/>
      <c r="MQ32" s="14"/>
      <c r="MR32" s="39">
        <f t="shared" si="50"/>
        <v>0</v>
      </c>
      <c r="MT32" s="2"/>
      <c r="MU32" s="2"/>
      <c r="MV32" s="13"/>
      <c r="MW32" s="5"/>
      <c r="MX32" s="14"/>
      <c r="MY32" s="39">
        <f t="shared" si="51"/>
        <v>0</v>
      </c>
      <c r="NA32" s="2"/>
      <c r="NB32" s="2"/>
      <c r="NC32" s="13"/>
      <c r="ND32" s="14"/>
      <c r="NE32" s="14"/>
      <c r="NF32" s="15">
        <f t="shared" si="52"/>
        <v>0</v>
      </c>
      <c r="NH32" s="2"/>
      <c r="NI32" s="2"/>
      <c r="NJ32" s="13"/>
      <c r="NK32" s="14"/>
      <c r="NL32" s="14"/>
      <c r="NM32" s="15">
        <f t="shared" si="53"/>
        <v>0</v>
      </c>
      <c r="NO32" s="2"/>
      <c r="NP32" s="2"/>
      <c r="NQ32" s="13"/>
      <c r="NR32" s="14"/>
      <c r="NS32" s="14"/>
      <c r="NT32" s="15">
        <f t="shared" si="54"/>
        <v>0</v>
      </c>
      <c r="NV32" s="23"/>
      <c r="NW32" s="23"/>
      <c r="NX32" s="22"/>
      <c r="NY32" s="26"/>
      <c r="NZ32" s="26"/>
      <c r="OA32" s="39">
        <f t="shared" si="55"/>
        <v>0</v>
      </c>
      <c r="OC32" s="5"/>
      <c r="OD32" s="2"/>
      <c r="OE32" s="13"/>
      <c r="OF32" s="538"/>
      <c r="OG32" s="14"/>
      <c r="OH32" s="15">
        <f t="shared" si="56"/>
        <v>8140</v>
      </c>
      <c r="OJ32" s="708"/>
      <c r="OK32" s="682"/>
      <c r="OL32" s="657"/>
      <c r="OM32" s="848"/>
      <c r="ON32" s="658"/>
      <c r="OO32" s="787">
        <f t="shared" si="57"/>
        <v>0</v>
      </c>
      <c r="OQ32" s="99"/>
      <c r="OR32" s="23"/>
      <c r="OS32" s="22"/>
      <c r="OT32" s="763"/>
      <c r="OU32" s="26"/>
      <c r="OV32" s="39">
        <f t="shared" si="58"/>
        <v>0</v>
      </c>
      <c r="OX32" s="5">
        <v>41509</v>
      </c>
      <c r="OY32" s="2" t="s">
        <v>1989</v>
      </c>
      <c r="OZ32" s="13">
        <v>845.5</v>
      </c>
      <c r="PA32" s="538"/>
      <c r="PB32" s="14"/>
      <c r="PC32" s="15">
        <f t="shared" si="59"/>
        <v>4613.1000000000004</v>
      </c>
      <c r="PE32" s="2"/>
      <c r="PF32" s="2"/>
      <c r="PG32" s="13"/>
      <c r="PH32" s="5"/>
      <c r="PI32" s="14"/>
      <c r="PJ32" s="15">
        <f t="shared" si="60"/>
        <v>0</v>
      </c>
      <c r="PL32" s="5"/>
      <c r="PM32" s="2"/>
      <c r="PN32" s="13"/>
      <c r="PO32" s="5"/>
      <c r="PP32" s="14"/>
      <c r="PQ32" s="15">
        <f t="shared" si="61"/>
        <v>0</v>
      </c>
      <c r="PS32" s="2"/>
      <c r="PT32" s="2"/>
      <c r="PU32" s="13"/>
      <c r="PV32" s="5"/>
      <c r="PW32" s="14"/>
      <c r="PX32" s="15">
        <f t="shared" si="62"/>
        <v>0</v>
      </c>
      <c r="PZ32" s="2"/>
      <c r="QA32" s="2"/>
      <c r="QB32" s="13"/>
      <c r="QC32" s="5"/>
      <c r="QD32" s="14"/>
      <c r="QE32" s="15">
        <f t="shared" si="63"/>
        <v>1314</v>
      </c>
      <c r="QG32" s="2"/>
      <c r="QH32" s="2"/>
      <c r="QI32" s="13"/>
      <c r="QJ32" s="5"/>
      <c r="QK32" s="14"/>
      <c r="QL32" s="15">
        <f t="shared" si="64"/>
        <v>2721.6</v>
      </c>
      <c r="QN32" s="2"/>
      <c r="QO32" s="101"/>
      <c r="QP32" s="13"/>
      <c r="QQ32" s="5"/>
      <c r="QR32" s="14"/>
      <c r="QS32" s="15">
        <f t="shared" si="65"/>
        <v>1432</v>
      </c>
      <c r="QU32" s="2"/>
      <c r="QV32" s="101"/>
      <c r="QW32" s="13"/>
      <c r="QX32" s="5"/>
      <c r="QY32" s="14"/>
      <c r="QZ32" s="15">
        <f t="shared" si="66"/>
        <v>0</v>
      </c>
      <c r="RB32" s="682"/>
      <c r="RC32" s="809"/>
      <c r="RD32" s="657"/>
      <c r="RE32" s="708"/>
      <c r="RF32" s="658"/>
      <c r="RG32" s="787">
        <f t="shared" si="67"/>
        <v>0</v>
      </c>
      <c r="RI32" s="2"/>
      <c r="RJ32" s="2"/>
      <c r="RK32" s="13"/>
      <c r="RL32" s="5"/>
      <c r="RM32" s="14"/>
      <c r="RN32" s="15">
        <f t="shared" si="68"/>
        <v>0</v>
      </c>
      <c r="RP32" s="2"/>
      <c r="RQ32" s="2"/>
      <c r="RR32" s="13"/>
      <c r="RS32" s="5"/>
      <c r="RT32" s="14"/>
      <c r="RU32" s="15">
        <f t="shared" si="69"/>
        <v>1278</v>
      </c>
      <c r="RW32" s="23"/>
      <c r="RX32" s="23"/>
      <c r="RY32" s="22"/>
      <c r="RZ32" s="99"/>
      <c r="SA32" s="26"/>
      <c r="SB32" s="39">
        <f t="shared" si="70"/>
        <v>0</v>
      </c>
      <c r="SD32" s="23"/>
      <c r="SE32" s="2"/>
      <c r="SF32" s="13"/>
      <c r="SG32" s="5"/>
      <c r="SH32" s="14"/>
      <c r="SI32" s="15">
        <f t="shared" si="71"/>
        <v>0</v>
      </c>
      <c r="SK32" s="23"/>
      <c r="SL32" s="23"/>
      <c r="SM32" s="22"/>
      <c r="SN32" s="99"/>
      <c r="SO32" s="26"/>
      <c r="SP32" s="39">
        <f t="shared" si="72"/>
        <v>0</v>
      </c>
      <c r="SR32" s="2"/>
      <c r="SS32" s="2"/>
      <c r="ST32" s="13"/>
      <c r="SU32" s="5"/>
      <c r="SV32" s="14"/>
      <c r="SW32" s="15">
        <f t="shared" si="73"/>
        <v>0</v>
      </c>
      <c r="SY32" s="314">
        <v>41517</v>
      </c>
      <c r="SZ32" s="2" t="s">
        <v>2253</v>
      </c>
      <c r="TA32" s="13">
        <v>595</v>
      </c>
      <c r="TB32" s="314">
        <v>41517</v>
      </c>
      <c r="TC32" s="14">
        <v>595</v>
      </c>
      <c r="TD32" s="15">
        <f t="shared" si="74"/>
        <v>112.5</v>
      </c>
      <c r="TF32" s="315"/>
      <c r="TG32" s="23"/>
      <c r="TH32" s="22"/>
      <c r="TI32" s="315"/>
      <c r="TJ32" s="26"/>
      <c r="TK32" s="39">
        <f t="shared" si="75"/>
        <v>11657</v>
      </c>
      <c r="TM32" s="826"/>
      <c r="TN32" s="682"/>
      <c r="TO32" s="657"/>
      <c r="TP32" s="826"/>
      <c r="TQ32" s="658"/>
      <c r="TR32" s="787">
        <f t="shared" si="76"/>
        <v>0</v>
      </c>
      <c r="TT32" s="315"/>
      <c r="TU32" s="23"/>
      <c r="TV32" s="22"/>
      <c r="TW32" s="315"/>
      <c r="TX32" s="26"/>
      <c r="TY32" s="39">
        <f t="shared" si="77"/>
        <v>0</v>
      </c>
      <c r="UA32" s="315"/>
      <c r="UB32" s="23"/>
      <c r="UC32" s="22"/>
      <c r="UD32" s="315"/>
      <c r="UE32" s="26"/>
      <c r="UF32" s="39">
        <f t="shared" si="78"/>
        <v>0</v>
      </c>
      <c r="UH32" s="437"/>
      <c r="UI32" s="2"/>
      <c r="UJ32" s="13"/>
      <c r="UK32" s="5"/>
      <c r="UL32" s="14"/>
      <c r="UM32" s="15">
        <f t="shared" si="79"/>
        <v>0</v>
      </c>
      <c r="UO32" s="5"/>
      <c r="UP32" s="2"/>
      <c r="UQ32" s="13"/>
      <c r="UR32" s="5"/>
      <c r="US32" s="14"/>
      <c r="UT32" s="15">
        <f t="shared" si="80"/>
        <v>1712</v>
      </c>
      <c r="UV32" s="2"/>
      <c r="UW32" s="2"/>
      <c r="UX32" s="13"/>
      <c r="UY32" s="5"/>
      <c r="UZ32" s="14"/>
      <c r="VA32" s="15">
        <f t="shared" si="81"/>
        <v>8879</v>
      </c>
      <c r="VC32" s="2"/>
      <c r="VD32" s="2"/>
      <c r="VE32" s="13"/>
      <c r="VF32" s="5"/>
      <c r="VG32" s="14"/>
      <c r="VH32" s="15">
        <f t="shared" si="82"/>
        <v>0</v>
      </c>
      <c r="VJ32" s="23"/>
      <c r="VK32" s="23"/>
      <c r="VL32" s="22"/>
      <c r="VM32" s="99"/>
      <c r="VN32" s="26"/>
      <c r="VO32" s="39">
        <f t="shared" si="83"/>
        <v>0</v>
      </c>
      <c r="VQ32" s="682"/>
      <c r="VR32" s="682"/>
      <c r="VS32" s="657"/>
      <c r="VT32" s="708"/>
      <c r="VU32" s="658"/>
      <c r="VV32" s="787">
        <f t="shared" si="84"/>
        <v>0</v>
      </c>
      <c r="VX32" s="5"/>
      <c r="VY32" s="2"/>
      <c r="VZ32" s="13"/>
      <c r="WA32" s="5"/>
      <c r="WB32" s="14"/>
      <c r="WC32" s="15">
        <f t="shared" si="85"/>
        <v>0</v>
      </c>
      <c r="WE32" s="99"/>
      <c r="WF32" s="23"/>
      <c r="WG32" s="22"/>
      <c r="WH32" s="99"/>
      <c r="WI32" s="26"/>
      <c r="WJ32" s="39">
        <f t="shared" si="86"/>
        <v>3633</v>
      </c>
      <c r="WL32" s="5"/>
      <c r="WM32" s="2"/>
      <c r="WN32" s="13"/>
      <c r="WO32" s="5"/>
      <c r="WP32" s="14"/>
      <c r="WQ32" s="15">
        <f t="shared" si="87"/>
        <v>0</v>
      </c>
      <c r="WS32" s="5"/>
      <c r="WT32" s="101"/>
      <c r="WU32" s="13"/>
      <c r="WV32" s="5"/>
      <c r="WW32" s="14"/>
      <c r="WX32" s="15">
        <f t="shared" si="88"/>
        <v>2227</v>
      </c>
      <c r="XC32" s="630"/>
      <c r="XD32" s="26"/>
      <c r="XE32" s="39">
        <f t="shared" si="89"/>
        <v>22956.84</v>
      </c>
      <c r="XG32" s="5"/>
      <c r="XH32" s="2"/>
      <c r="XI32" s="13"/>
      <c r="XJ32" s="5"/>
      <c r="XK32" s="14"/>
      <c r="XL32" s="15">
        <f t="shared" si="90"/>
        <v>3092.5</v>
      </c>
      <c r="XN32" s="439"/>
      <c r="XO32" s="101"/>
      <c r="XP32" s="13"/>
      <c r="XQ32" s="5"/>
      <c r="XR32" s="14"/>
      <c r="XS32" s="15">
        <f t="shared" si="91"/>
        <v>0</v>
      </c>
      <c r="XU32" s="437"/>
      <c r="XV32" s="216"/>
      <c r="XW32" s="22"/>
      <c r="XX32" s="99"/>
      <c r="XY32" s="26"/>
      <c r="XZ32" s="39">
        <f t="shared" si="92"/>
        <v>0</v>
      </c>
      <c r="YB32" s="314"/>
      <c r="YC32" s="2"/>
      <c r="YD32" s="13"/>
      <c r="YE32" s="5"/>
      <c r="YF32" s="14"/>
      <c r="YG32" s="15">
        <f t="shared" si="206"/>
        <v>3973</v>
      </c>
      <c r="YI32" s="826"/>
      <c r="YJ32" s="682"/>
      <c r="YK32" s="657"/>
      <c r="YL32" s="708"/>
      <c r="YM32" s="658"/>
      <c r="YN32" s="787">
        <f t="shared" si="207"/>
        <v>1928</v>
      </c>
      <c r="YP32" s="2"/>
      <c r="YQ32" s="2"/>
      <c r="YR32" s="13"/>
      <c r="YS32" s="5"/>
      <c r="YT32" s="14"/>
      <c r="YU32" s="15">
        <f t="shared" si="95"/>
        <v>0</v>
      </c>
      <c r="YW32" s="2"/>
      <c r="YX32" s="2"/>
      <c r="YY32" s="13"/>
      <c r="YZ32" s="5"/>
      <c r="ZA32" s="14"/>
      <c r="ZB32" s="15">
        <f t="shared" si="96"/>
        <v>0</v>
      </c>
      <c r="ZD32" s="2"/>
      <c r="ZE32" s="2"/>
      <c r="ZF32" s="13"/>
      <c r="ZG32" s="5"/>
      <c r="ZH32" s="14"/>
      <c r="ZI32" s="15">
        <f t="shared" si="97"/>
        <v>767</v>
      </c>
      <c r="ZK32" s="2"/>
      <c r="ZL32" s="2"/>
      <c r="ZM32" s="13"/>
      <c r="ZN32" s="5"/>
      <c r="ZO32" s="14"/>
      <c r="ZP32" s="15">
        <f t="shared" si="98"/>
        <v>0</v>
      </c>
      <c r="ZR32" s="23"/>
      <c r="ZS32" s="23"/>
      <c r="ZT32" s="22"/>
      <c r="ZU32" s="99"/>
      <c r="ZV32" s="26"/>
      <c r="ZW32" s="39">
        <f t="shared" si="99"/>
        <v>0</v>
      </c>
      <c r="ZY32" s="682"/>
      <c r="ZZ32" s="682"/>
      <c r="AAA32" s="657"/>
      <c r="AAB32" s="708"/>
      <c r="AAC32" s="658"/>
      <c r="AAD32" s="787">
        <f t="shared" si="100"/>
        <v>0</v>
      </c>
      <c r="AAF32" s="2"/>
      <c r="AAG32" s="2"/>
      <c r="AAH32" s="13"/>
      <c r="AAI32" s="5"/>
      <c r="AAJ32" s="14"/>
      <c r="AAK32" s="15">
        <f t="shared" si="101"/>
        <v>0</v>
      </c>
      <c r="AAM32" s="5">
        <v>41507</v>
      </c>
      <c r="AAN32" s="2" t="s">
        <v>1638</v>
      </c>
      <c r="AAO32" s="13">
        <v>2257</v>
      </c>
      <c r="AAP32" s="5">
        <v>41507</v>
      </c>
      <c r="AAQ32" s="72">
        <v>2257</v>
      </c>
      <c r="AAR32" s="15">
        <f t="shared" si="102"/>
        <v>0</v>
      </c>
      <c r="AAT32" s="314"/>
      <c r="AAU32" s="2"/>
      <c r="AAV32" s="13"/>
      <c r="AAX32" s="14"/>
      <c r="AAY32" s="39">
        <f t="shared" si="103"/>
        <v>0</v>
      </c>
      <c r="ABA32" s="315"/>
      <c r="ABB32" s="23"/>
      <c r="ABC32" s="22"/>
      <c r="ABE32" s="26"/>
      <c r="ABF32" s="39">
        <f t="shared" si="104"/>
        <v>0</v>
      </c>
      <c r="ABH32" s="5"/>
      <c r="ABI32" s="2"/>
      <c r="ABJ32" s="13"/>
      <c r="ABK32" s="5"/>
      <c r="ABL32" s="14"/>
      <c r="ABM32" s="15">
        <f t="shared" si="105"/>
        <v>30</v>
      </c>
      <c r="ABO32" s="2"/>
      <c r="ABP32" s="2"/>
      <c r="ABQ32" s="13"/>
      <c r="ABR32" s="5"/>
      <c r="ABS32" s="14"/>
      <c r="ABT32" s="15">
        <f t="shared" si="106"/>
        <v>0</v>
      </c>
      <c r="ABV32" s="2"/>
      <c r="ABW32" s="2"/>
      <c r="ABX32" s="13"/>
      <c r="ABY32" s="5"/>
      <c r="ABZ32" s="14"/>
      <c r="ACA32" s="15">
        <f t="shared" si="107"/>
        <v>29514</v>
      </c>
      <c r="ACC32" s="2"/>
      <c r="ACD32" s="2"/>
      <c r="ACE32" s="13"/>
      <c r="ACF32" s="5"/>
      <c r="ACG32" s="14"/>
      <c r="ACH32" s="15">
        <f t="shared" si="108"/>
        <v>0</v>
      </c>
      <c r="ACJ32" s="99"/>
      <c r="ACK32" s="68"/>
      <c r="ACL32" s="26"/>
      <c r="ACM32" s="99"/>
      <c r="ACN32" s="26"/>
      <c r="ACO32" s="15">
        <f t="shared" si="109"/>
        <v>160</v>
      </c>
      <c r="ACQ32" s="99"/>
      <c r="ACR32" s="68"/>
      <c r="ACS32" s="26"/>
      <c r="ACT32" s="99"/>
      <c r="ACU32" s="26"/>
      <c r="ACV32" s="15">
        <f t="shared" si="110"/>
        <v>0</v>
      </c>
      <c r="ACX32" s="2"/>
      <c r="ACY32" s="2"/>
      <c r="ACZ32" s="13"/>
      <c r="ADA32" s="5"/>
      <c r="ADB32" s="14"/>
      <c r="ADC32" s="15">
        <f t="shared" si="111"/>
        <v>0</v>
      </c>
      <c r="ADE32" s="2"/>
      <c r="ADF32" s="2"/>
      <c r="ADG32" s="13"/>
      <c r="ADH32" s="5"/>
      <c r="ADI32" s="14"/>
      <c r="ADJ32" s="15">
        <f t="shared" si="112"/>
        <v>0</v>
      </c>
      <c r="ADL32" s="417"/>
      <c r="ADM32" s="2"/>
      <c r="ADN32" s="13"/>
      <c r="ADO32" s="5"/>
      <c r="ADP32" s="14"/>
      <c r="ADQ32" s="15">
        <f t="shared" si="113"/>
        <v>7013</v>
      </c>
      <c r="ADS32" s="5"/>
      <c r="ADT32" s="2"/>
      <c r="ADU32" s="13"/>
      <c r="ADV32" s="5"/>
      <c r="ADW32" s="14"/>
      <c r="ADX32" s="15">
        <f t="shared" si="114"/>
        <v>0</v>
      </c>
      <c r="ADZ32" s="5"/>
      <c r="AEA32" s="2"/>
      <c r="AEB32" s="13"/>
      <c r="AEC32" s="5"/>
      <c r="AED32" s="14"/>
      <c r="AEE32" s="15">
        <f t="shared" si="115"/>
        <v>0</v>
      </c>
      <c r="AEG32" s="315"/>
      <c r="AEH32" s="23"/>
      <c r="AEI32" s="22"/>
      <c r="AEJ32" s="315"/>
      <c r="AEK32" s="26"/>
      <c r="AEL32" s="15">
        <f t="shared" si="116"/>
        <v>102</v>
      </c>
      <c r="AEN32" s="315"/>
      <c r="AEO32" s="23"/>
      <c r="AEP32" s="22"/>
      <c r="AEQ32" s="315"/>
      <c r="AER32" s="26"/>
      <c r="AES32" s="39">
        <f t="shared" si="117"/>
        <v>0</v>
      </c>
      <c r="AEU32" s="5"/>
      <c r="AEV32" s="2"/>
      <c r="AEW32" s="13"/>
      <c r="AEX32" s="5"/>
      <c r="AEY32" s="14"/>
      <c r="AEZ32" s="15">
        <f t="shared" si="118"/>
        <v>0</v>
      </c>
      <c r="AFD32" s="13"/>
      <c r="AFE32" s="5"/>
      <c r="AFF32" s="14"/>
      <c r="AFG32" s="39">
        <f t="shared" si="119"/>
        <v>0</v>
      </c>
      <c r="AFK32" s="22"/>
      <c r="AFL32" s="99"/>
      <c r="AFM32" s="26"/>
      <c r="AFN32" s="39">
        <f t="shared" si="120"/>
        <v>0</v>
      </c>
      <c r="AFP32" s="2"/>
      <c r="AFQ32" s="2"/>
      <c r="AFR32" s="13"/>
      <c r="AFS32" s="5"/>
      <c r="AFT32" s="14"/>
      <c r="AFU32" s="15">
        <f t="shared" si="121"/>
        <v>0</v>
      </c>
      <c r="AFW32" s="2"/>
      <c r="AFX32" s="2"/>
      <c r="AFY32" s="13"/>
      <c r="AFZ32" s="5"/>
      <c r="AGA32" s="14"/>
      <c r="AGB32" s="15">
        <f t="shared" si="122"/>
        <v>0</v>
      </c>
      <c r="AGD32" s="2"/>
      <c r="AGE32" s="2"/>
      <c r="AGF32" s="13"/>
      <c r="AGG32" s="5"/>
      <c r="AGH32" s="14"/>
      <c r="AGI32" s="15">
        <f t="shared" si="123"/>
        <v>0</v>
      </c>
      <c r="AGK32" s="23"/>
      <c r="AGL32" s="23"/>
      <c r="AGM32" s="22"/>
      <c r="AGN32" s="99"/>
      <c r="AGO32" s="26"/>
      <c r="AGP32" s="39">
        <f t="shared" si="124"/>
        <v>0</v>
      </c>
      <c r="AGR32" s="2"/>
      <c r="AGS32" s="2"/>
      <c r="AGT32" s="13"/>
      <c r="AGU32" s="5"/>
      <c r="AGV32" s="14"/>
      <c r="AGW32" s="15">
        <f t="shared" si="205"/>
        <v>0</v>
      </c>
      <c r="AGY32" s="2"/>
      <c r="AGZ32" s="2"/>
      <c r="AHA32" s="13"/>
      <c r="AHB32" s="5"/>
      <c r="AHC32" s="14"/>
      <c r="AHD32" s="15">
        <f t="shared" si="126"/>
        <v>0</v>
      </c>
      <c r="AHF32" s="2"/>
      <c r="AHG32" s="2"/>
      <c r="AHH32" s="13"/>
      <c r="AHI32" s="5"/>
      <c r="AHJ32" s="14"/>
      <c r="AHK32" s="15">
        <f t="shared" si="198"/>
        <v>0</v>
      </c>
      <c r="AHM32" s="682"/>
      <c r="AHN32" s="682"/>
      <c r="AHO32" s="657"/>
      <c r="AHP32" s="708"/>
      <c r="AHQ32" s="658"/>
      <c r="AHR32" s="787">
        <f t="shared" si="199"/>
        <v>0</v>
      </c>
      <c r="AHT32" s="5">
        <v>41498</v>
      </c>
      <c r="AHU32" s="101" t="s">
        <v>1885</v>
      </c>
      <c r="AHV32" s="13">
        <v>1109.5</v>
      </c>
      <c r="AHW32" s="5">
        <v>41498</v>
      </c>
      <c r="AHX32" s="14">
        <v>1109.5</v>
      </c>
      <c r="AHY32" s="15">
        <f t="shared" si="129"/>
        <v>281</v>
      </c>
      <c r="AIA32" s="682"/>
      <c r="AIB32" s="682"/>
      <c r="AIC32" s="657"/>
      <c r="AID32" s="708"/>
      <c r="AIE32" s="658"/>
      <c r="AIF32" s="787">
        <f t="shared" si="130"/>
        <v>0</v>
      </c>
      <c r="AIH32" s="23"/>
      <c r="AII32" s="23"/>
      <c r="AIJ32" s="22"/>
      <c r="AIK32" s="99"/>
      <c r="AIL32" s="26"/>
      <c r="AIM32" s="39">
        <f t="shared" si="131"/>
        <v>6</v>
      </c>
      <c r="AIO32" s="23"/>
      <c r="AIP32" s="23"/>
      <c r="AIQ32" s="22"/>
      <c r="AIR32" s="99"/>
      <c r="AIS32" s="26"/>
      <c r="AIT32" s="39">
        <f t="shared" si="132"/>
        <v>0</v>
      </c>
      <c r="AIV32" s="2"/>
      <c r="AIW32" s="2"/>
      <c r="AIX32" s="13"/>
      <c r="AIY32" s="5"/>
      <c r="AIZ32" s="14"/>
      <c r="AJA32" s="15">
        <f t="shared" si="133"/>
        <v>0</v>
      </c>
      <c r="AJC32" s="439">
        <v>41503</v>
      </c>
      <c r="AJD32" s="2" t="s">
        <v>1508</v>
      </c>
      <c r="AJE32" s="13">
        <v>3611.5</v>
      </c>
      <c r="AJF32" s="439">
        <v>41503</v>
      </c>
      <c r="AJG32" s="14">
        <v>3911.5</v>
      </c>
      <c r="AJH32" s="15">
        <f t="shared" si="134"/>
        <v>5326</v>
      </c>
      <c r="AJJ32" s="439"/>
      <c r="AJL32" s="13"/>
      <c r="AJM32" s="314"/>
      <c r="AJN32" s="14"/>
      <c r="AJO32" s="15">
        <f t="shared" si="135"/>
        <v>0</v>
      </c>
      <c r="AJQ32" s="314"/>
      <c r="AJR32" s="2"/>
      <c r="AJS32" s="13"/>
      <c r="AJT32" s="439"/>
      <c r="AJU32" s="14"/>
      <c r="AJV32" s="15">
        <f t="shared" si="136"/>
        <v>0</v>
      </c>
      <c r="AJX32" s="2"/>
      <c r="AJY32" s="2"/>
      <c r="AJZ32" s="13"/>
      <c r="AKA32" s="5"/>
      <c r="AKB32" s="14"/>
      <c r="AKC32" s="15">
        <f t="shared" si="137"/>
        <v>0</v>
      </c>
      <c r="AKE32" s="23"/>
      <c r="AKF32" s="23"/>
      <c r="AKG32" s="22"/>
      <c r="AKH32" s="99"/>
      <c r="AKI32" s="26"/>
      <c r="AKJ32" s="39">
        <f t="shared" si="138"/>
        <v>-4260</v>
      </c>
      <c r="AKL32" s="2"/>
      <c r="AKM32" s="2"/>
      <c r="AKN32" s="13"/>
      <c r="AKO32" s="5"/>
      <c r="AKP32" s="14"/>
      <c r="AKQ32" s="15">
        <f t="shared" si="139"/>
        <v>2835.28</v>
      </c>
      <c r="AKS32" s="23"/>
      <c r="AKT32" s="23"/>
      <c r="AKU32" s="22"/>
      <c r="AKV32" s="99"/>
      <c r="AKW32" s="26"/>
      <c r="AKX32" s="39">
        <f t="shared" si="140"/>
        <v>4784</v>
      </c>
      <c r="AKZ32" s="2"/>
      <c r="ALA32" s="2"/>
      <c r="ALB32" s="13"/>
      <c r="ALC32" s="5"/>
      <c r="ALD32" s="14"/>
      <c r="ALE32" s="15">
        <f t="shared" si="141"/>
        <v>0</v>
      </c>
      <c r="ALG32" s="2"/>
      <c r="ALH32" s="2"/>
      <c r="ALI32" s="13"/>
      <c r="ALJ32" s="5"/>
      <c r="ALK32" s="14"/>
      <c r="ALL32" s="15">
        <f t="shared" si="142"/>
        <v>0</v>
      </c>
      <c r="ALN32" s="2"/>
      <c r="ALO32" s="2"/>
      <c r="ALP32" s="13"/>
      <c r="ALQ32" s="5"/>
      <c r="ALR32" s="14"/>
      <c r="ALS32" s="15">
        <f t="shared" si="143"/>
        <v>0</v>
      </c>
      <c r="ALU32" s="315"/>
      <c r="ALV32" s="23"/>
      <c r="ALW32" s="22"/>
      <c r="ALX32" s="339"/>
      <c r="ALY32" s="26"/>
      <c r="ALZ32" s="15">
        <f t="shared" si="144"/>
        <v>46308.6</v>
      </c>
      <c r="AMB32" s="99">
        <v>41492</v>
      </c>
      <c r="AMC32" s="311" t="s">
        <v>1758</v>
      </c>
      <c r="AMD32" s="38">
        <v>1380</v>
      </c>
      <c r="AME32" s="49">
        <v>41505</v>
      </c>
      <c r="AMF32" s="38">
        <v>1380</v>
      </c>
      <c r="AMG32" s="15">
        <f t="shared" si="145"/>
        <v>0</v>
      </c>
      <c r="AMI32" s="5"/>
      <c r="AMJ32" s="2"/>
      <c r="AMK32" s="13"/>
      <c r="AML32" s="14"/>
      <c r="AMM32" s="14"/>
      <c r="AMN32" s="15">
        <f t="shared" si="146"/>
        <v>46308.6</v>
      </c>
      <c r="AMP32" s="99"/>
      <c r="AMQ32" s="23"/>
      <c r="AMR32" s="22"/>
      <c r="AMS32" s="26"/>
      <c r="AMT32" s="26"/>
      <c r="AMU32" s="39">
        <f t="shared" si="147"/>
        <v>0</v>
      </c>
      <c r="AMW32" s="2"/>
      <c r="AMX32" s="2"/>
      <c r="AMY32" s="13"/>
      <c r="AMZ32" s="5"/>
      <c r="ANA32" s="14"/>
      <c r="ANB32" s="15">
        <f t="shared" si="148"/>
        <v>0</v>
      </c>
      <c r="AND32" s="2"/>
      <c r="ANE32" s="2"/>
      <c r="ANF32" s="13"/>
      <c r="ANG32" s="5"/>
      <c r="ANH32" s="14"/>
      <c r="ANI32" s="15">
        <f t="shared" si="149"/>
        <v>0</v>
      </c>
      <c r="ANK32" s="2"/>
      <c r="ANL32" s="2"/>
      <c r="ANM32" s="13"/>
      <c r="ANN32" s="5"/>
      <c r="ANO32" s="14"/>
      <c r="ANP32" s="15">
        <f t="shared" si="150"/>
        <v>38.25</v>
      </c>
      <c r="ANR32" s="2"/>
      <c r="ANS32" s="2"/>
      <c r="ANT32" s="13"/>
      <c r="ANU32" s="5"/>
      <c r="ANV32" s="14"/>
      <c r="ANW32" s="15">
        <f t="shared" si="151"/>
        <v>0</v>
      </c>
      <c r="ANY32" s="2"/>
      <c r="ANZ32" s="2"/>
      <c r="AOA32" s="13"/>
      <c r="AOB32" s="5"/>
      <c r="AOC32" s="14"/>
      <c r="AOD32" s="15">
        <f t="shared" si="152"/>
        <v>0</v>
      </c>
      <c r="AOF32" s="2"/>
      <c r="AOG32" s="2"/>
      <c r="AOH32" s="13"/>
      <c r="AOI32" s="5"/>
      <c r="AOJ32" s="14"/>
      <c r="AOK32" s="15">
        <f t="shared" si="153"/>
        <v>0</v>
      </c>
      <c r="AOM32" s="23"/>
      <c r="AON32" s="23"/>
      <c r="AOO32" s="22"/>
      <c r="AOP32" s="99"/>
      <c r="AOQ32" s="26"/>
      <c r="AOR32" s="39">
        <f t="shared" si="154"/>
        <v>0</v>
      </c>
      <c r="AOT32" s="2"/>
      <c r="AOU32" s="2"/>
      <c r="AOV32" s="13"/>
      <c r="AOW32" s="5"/>
      <c r="AOX32" s="14"/>
      <c r="AOY32" s="15">
        <f t="shared" si="155"/>
        <v>0</v>
      </c>
      <c r="APA32" s="23"/>
      <c r="APB32" s="23"/>
      <c r="APC32" s="22"/>
      <c r="APD32" s="99"/>
      <c r="APE32" s="26"/>
      <c r="APF32" s="39">
        <f t="shared" si="156"/>
        <v>0</v>
      </c>
      <c r="APH32" s="2"/>
      <c r="API32" s="2"/>
      <c r="APJ32" s="13"/>
      <c r="APK32" s="5"/>
      <c r="APL32" s="14"/>
      <c r="APM32" s="15">
        <f t="shared" si="157"/>
        <v>10984.74</v>
      </c>
      <c r="APO32" s="5"/>
      <c r="APP32" s="2"/>
      <c r="APQ32" s="13"/>
      <c r="APR32" s="5"/>
      <c r="APS32" s="14"/>
      <c r="APT32" s="15">
        <f t="shared" si="158"/>
        <v>7092.9800000000005</v>
      </c>
      <c r="APV32" s="5"/>
      <c r="APW32" s="2"/>
      <c r="APX32" s="13"/>
      <c r="APY32" s="5"/>
      <c r="APZ32" s="14"/>
      <c r="AQA32" s="15">
        <f t="shared" si="159"/>
        <v>7092.9800000000005</v>
      </c>
      <c r="AQC32" s="2"/>
      <c r="AQD32" s="2"/>
      <c r="AQE32" s="13"/>
      <c r="AQF32" s="5"/>
      <c r="AQG32" s="14"/>
      <c r="AQH32" s="15">
        <f t="shared" si="160"/>
        <v>0</v>
      </c>
      <c r="AQJ32" s="682"/>
      <c r="AQK32" s="682"/>
      <c r="AQL32" s="657"/>
      <c r="AQM32" s="708"/>
      <c r="AQN32" s="658"/>
      <c r="AQO32" s="787">
        <f t="shared" si="161"/>
        <v>2249</v>
      </c>
      <c r="AQQ32" s="23"/>
      <c r="AQR32" s="23"/>
      <c r="AQS32" s="22"/>
      <c r="AQT32" s="99"/>
      <c r="AQU32" s="26"/>
      <c r="AQV32" s="39">
        <f t="shared" si="162"/>
        <v>0</v>
      </c>
      <c r="AQX32" s="2"/>
      <c r="AQY32" s="2"/>
      <c r="AQZ32" s="78"/>
      <c r="ARA32" s="60"/>
      <c r="ARB32" s="66"/>
      <c r="ARC32" s="15">
        <f t="shared" si="163"/>
        <v>12300.5</v>
      </c>
      <c r="ARE32" s="2"/>
      <c r="ARF32" s="2"/>
      <c r="ARG32" s="13"/>
      <c r="ARH32" s="5"/>
      <c r="ARI32" s="14"/>
      <c r="ARJ32" s="15">
        <f t="shared" si="164"/>
        <v>108</v>
      </c>
      <c r="ARL32" s="5"/>
      <c r="ARM32" s="107"/>
      <c r="ARN32" s="13"/>
      <c r="ARO32" s="572"/>
      <c r="ARP32" s="14"/>
      <c r="ARQ32" s="15">
        <f t="shared" si="165"/>
        <v>0</v>
      </c>
      <c r="ARS32" s="99"/>
      <c r="ART32" s="98"/>
      <c r="ARU32" s="22"/>
      <c r="ARV32" s="743"/>
      <c r="ARW32" s="26"/>
      <c r="ARX32" s="39">
        <f t="shared" si="166"/>
        <v>2722.5</v>
      </c>
      <c r="ARZ32" s="99"/>
      <c r="ASA32" s="98"/>
      <c r="ASB32" s="22"/>
      <c r="ASC32" s="743"/>
      <c r="ASD32" s="26"/>
      <c r="ASE32" s="39">
        <f t="shared" si="167"/>
        <v>0</v>
      </c>
      <c r="ASG32" s="2"/>
      <c r="ASH32" s="2"/>
      <c r="ASI32" s="13"/>
      <c r="ASJ32" s="5"/>
      <c r="ASK32" s="14"/>
      <c r="ASL32" s="15">
        <f t="shared" si="168"/>
        <v>-1000</v>
      </c>
      <c r="ASN32" s="2"/>
      <c r="ASO32" s="2"/>
      <c r="ASP32" s="13"/>
      <c r="ASQ32" s="5"/>
      <c r="ASR32" s="14"/>
      <c r="ASS32" s="15">
        <f t="shared" si="169"/>
        <v>6938</v>
      </c>
      <c r="ASU32" s="5"/>
      <c r="ASV32" s="2"/>
      <c r="ASW32" s="13"/>
      <c r="ASX32" s="5"/>
      <c r="ASY32" s="14"/>
      <c r="ASZ32" s="15">
        <f t="shared" si="170"/>
        <v>0</v>
      </c>
      <c r="ATB32" s="731"/>
      <c r="ATC32" s="2"/>
      <c r="ATD32" s="13"/>
      <c r="ATE32" s="5"/>
      <c r="ATF32" s="14"/>
      <c r="ATG32" s="15">
        <f t="shared" si="171"/>
        <v>0</v>
      </c>
      <c r="ATI32" s="2"/>
      <c r="ATJ32" s="2"/>
      <c r="ATK32" s="13"/>
      <c r="ATL32" s="5"/>
      <c r="ATM32" s="14"/>
      <c r="ATN32" s="15">
        <f t="shared" si="172"/>
        <v>0</v>
      </c>
      <c r="ATP32" s="2"/>
      <c r="ATQ32" s="2"/>
      <c r="ATR32" s="13"/>
      <c r="ATS32" s="5"/>
      <c r="ATT32" s="14"/>
      <c r="ATU32" s="15">
        <f t="shared" si="173"/>
        <v>0</v>
      </c>
      <c r="ATW32" s="315">
        <v>41509</v>
      </c>
      <c r="ATX32" s="2" t="s">
        <v>1987</v>
      </c>
      <c r="ATY32" s="13">
        <v>979</v>
      </c>
      <c r="ATZ32" s="241">
        <v>41516</v>
      </c>
      <c r="AUA32" s="242">
        <v>979</v>
      </c>
      <c r="AUB32" s="15">
        <f t="shared" si="174"/>
        <v>1179.5</v>
      </c>
      <c r="AUD32" s="315"/>
      <c r="AUE32" s="2"/>
      <c r="AUF32" s="13"/>
      <c r="AUG32" s="5"/>
      <c r="AUH32" s="14"/>
      <c r="AUI32" s="15">
        <f t="shared" si="175"/>
        <v>0</v>
      </c>
      <c r="AUK32" s="826"/>
      <c r="AUL32" s="682"/>
      <c r="AUM32" s="657"/>
      <c r="AUN32" s="708"/>
      <c r="AUO32" s="658"/>
      <c r="AUP32" s="787">
        <f t="shared" si="176"/>
        <v>0</v>
      </c>
      <c r="AUR32" s="2"/>
      <c r="AUS32" s="2"/>
      <c r="AUT32" s="13"/>
      <c r="AUU32" s="5"/>
      <c r="AUV32" s="14"/>
      <c r="AUW32" s="15">
        <f t="shared" si="177"/>
        <v>-100</v>
      </c>
      <c r="AUY32" s="2"/>
      <c r="AUZ32" s="2"/>
      <c r="AVA32" s="13"/>
      <c r="AVB32" s="5"/>
      <c r="AVC32" s="14"/>
      <c r="AVD32" s="15">
        <f t="shared" si="178"/>
        <v>1184.5</v>
      </c>
      <c r="AVF32" s="23"/>
      <c r="AVG32" s="23"/>
      <c r="AVH32" s="22"/>
      <c r="AVI32" s="99"/>
      <c r="AVJ32" s="26"/>
      <c r="AVK32" s="39">
        <f t="shared" si="179"/>
        <v>0</v>
      </c>
      <c r="AVM32" s="23"/>
      <c r="AVN32" s="2"/>
      <c r="AVO32" s="13"/>
      <c r="AVP32" s="5"/>
      <c r="AVQ32" s="14"/>
      <c r="AVR32" s="15">
        <f t="shared" si="180"/>
        <v>0</v>
      </c>
      <c r="AVT32" s="23"/>
      <c r="AVU32" s="23"/>
      <c r="AVV32" s="22"/>
      <c r="AVW32" s="99"/>
      <c r="AVX32" s="26"/>
      <c r="AVY32" s="39">
        <f t="shared" si="181"/>
        <v>0</v>
      </c>
      <c r="AWA32" s="2"/>
      <c r="AWB32" s="2"/>
      <c r="AWC32" s="13"/>
      <c r="AWD32" s="5"/>
      <c r="AWE32" s="14"/>
      <c r="AWF32" s="15">
        <f t="shared" si="182"/>
        <v>0</v>
      </c>
      <c r="AWH32" s="2"/>
      <c r="AWI32" s="2"/>
      <c r="AWJ32" s="13"/>
      <c r="AWK32" s="5"/>
      <c r="AWL32" s="14"/>
      <c r="AWM32" s="15">
        <f t="shared" si="183"/>
        <v>0</v>
      </c>
      <c r="AWO32" s="2"/>
      <c r="AWP32" s="2"/>
      <c r="AWQ32" s="13"/>
      <c r="AWR32" s="5"/>
      <c r="AWS32" s="14"/>
      <c r="AWT32" s="15">
        <f t="shared" si="184"/>
        <v>7051.5</v>
      </c>
      <c r="AWV32" s="682"/>
      <c r="AWW32" s="682"/>
      <c r="AWX32" s="657"/>
      <c r="AWY32" s="708"/>
      <c r="AWZ32" s="658"/>
      <c r="AXA32" s="787">
        <f t="shared" si="185"/>
        <v>0</v>
      </c>
      <c r="AXC32" s="2"/>
      <c r="AXD32" s="2"/>
      <c r="AXE32" s="13"/>
      <c r="AXF32" s="5"/>
      <c r="AXG32" s="14"/>
      <c r="AXH32" s="15">
        <f t="shared" si="186"/>
        <v>0</v>
      </c>
    </row>
    <row r="33" spans="1:1308" x14ac:dyDescent="0.25">
      <c r="A33" s="2"/>
      <c r="B33" s="2"/>
      <c r="C33" s="13"/>
      <c r="D33" s="5"/>
      <c r="E33" s="14"/>
      <c r="F33" s="15">
        <f t="shared" si="0"/>
        <v>6630</v>
      </c>
      <c r="H33" s="23"/>
      <c r="I33" s="23"/>
      <c r="J33" s="22"/>
      <c r="K33" s="99"/>
      <c r="L33" s="26"/>
      <c r="M33" s="39">
        <f t="shared" si="1"/>
        <v>2048</v>
      </c>
      <c r="O33" s="23"/>
      <c r="P33" s="23"/>
      <c r="Q33" s="22"/>
      <c r="R33" s="99"/>
      <c r="S33" s="26"/>
      <c r="T33" s="39">
        <f t="shared" si="2"/>
        <v>0</v>
      </c>
      <c r="V33" s="23"/>
      <c r="W33" s="23"/>
      <c r="X33" s="22"/>
      <c r="Y33" s="99"/>
      <c r="Z33" s="26"/>
      <c r="AA33" s="39">
        <f t="shared" si="3"/>
        <v>0</v>
      </c>
      <c r="AC33" s="23"/>
      <c r="AD33" s="23"/>
      <c r="AE33" s="22"/>
      <c r="AF33" s="99"/>
      <c r="AG33" s="26"/>
      <c r="AH33" s="39">
        <f t="shared" si="4"/>
        <v>0</v>
      </c>
      <c r="AJ33" s="23"/>
      <c r="AK33" s="23"/>
      <c r="AL33" s="22"/>
      <c r="AM33" s="99"/>
      <c r="AN33" s="26"/>
      <c r="AO33" s="39">
        <f t="shared" si="5"/>
        <v>0</v>
      </c>
      <c r="AR33" s="2"/>
      <c r="AS33" s="13"/>
      <c r="AT33" s="5"/>
      <c r="AU33" s="14"/>
      <c r="AV33" s="15">
        <f t="shared" si="6"/>
        <v>7809.5</v>
      </c>
      <c r="AX33" s="2"/>
      <c r="AY33" s="2"/>
      <c r="AZ33" s="13"/>
      <c r="BA33" s="5"/>
      <c r="BB33" s="14"/>
      <c r="BC33" s="15">
        <f t="shared" si="7"/>
        <v>1967</v>
      </c>
      <c r="BE33" s="2"/>
      <c r="BF33" s="2"/>
      <c r="BG33" s="13"/>
      <c r="BH33" s="5"/>
      <c r="BI33" s="14"/>
      <c r="BJ33" s="15">
        <f t="shared" si="8"/>
        <v>0</v>
      </c>
      <c r="BL33" s="5"/>
      <c r="BM33" s="33"/>
      <c r="BN33" s="14"/>
      <c r="BO33" s="60"/>
      <c r="BP33" s="14"/>
      <c r="BQ33" s="15">
        <f t="shared" si="9"/>
        <v>14526.099999999999</v>
      </c>
      <c r="BS33" s="439"/>
      <c r="BT33" s="2"/>
      <c r="BU33" s="13"/>
      <c r="BV33" s="5"/>
      <c r="BW33" s="14"/>
      <c r="BX33" s="15">
        <f t="shared" si="10"/>
        <v>21003.54</v>
      </c>
      <c r="BZ33" s="2"/>
      <c r="CA33" s="2"/>
      <c r="CB33" s="13"/>
      <c r="CC33" s="5"/>
      <c r="CD33" s="14"/>
      <c r="CE33" s="15">
        <f t="shared" si="11"/>
        <v>0</v>
      </c>
      <c r="CG33" s="437"/>
      <c r="CH33" s="23"/>
      <c r="CI33" s="22"/>
      <c r="CJ33" s="99"/>
      <c r="CK33" s="26"/>
      <c r="CL33" s="15">
        <f t="shared" si="12"/>
        <v>7560</v>
      </c>
      <c r="CN33" s="2"/>
      <c r="CO33" s="685"/>
      <c r="CP33" s="13"/>
      <c r="CQ33" s="5"/>
      <c r="CR33" s="14"/>
      <c r="CS33" s="15">
        <f t="shared" si="187"/>
        <v>38996</v>
      </c>
      <c r="CU33" s="2"/>
      <c r="CV33" s="2"/>
      <c r="CW33" s="13"/>
      <c r="CX33" s="5"/>
      <c r="CY33" s="14"/>
      <c r="CZ33" s="15">
        <f t="shared" si="14"/>
        <v>110</v>
      </c>
      <c r="DB33" s="434"/>
      <c r="DC33" s="583"/>
      <c r="DD33" s="617"/>
      <c r="DE33" s="5"/>
      <c r="DF33" s="14"/>
      <c r="DG33" s="15">
        <f t="shared" si="195"/>
        <v>411</v>
      </c>
      <c r="DI33" s="5"/>
      <c r="DJ33" s="2"/>
      <c r="DK33" s="13"/>
      <c r="DL33" s="5"/>
      <c r="DM33" s="14"/>
      <c r="DN33" s="15">
        <f t="shared" si="200"/>
        <v>0</v>
      </c>
      <c r="DP33" s="5"/>
      <c r="DQ33" s="2"/>
      <c r="DR33" s="13"/>
      <c r="DS33" s="5"/>
      <c r="DT33" s="14"/>
      <c r="DU33" s="15">
        <f t="shared" si="201"/>
        <v>4321.5</v>
      </c>
      <c r="DW33" s="758"/>
      <c r="DX33" s="837"/>
      <c r="DY33" s="875"/>
      <c r="DZ33" s="758"/>
      <c r="EA33" s="872"/>
      <c r="EB33" s="868">
        <f t="shared" si="202"/>
        <v>0</v>
      </c>
      <c r="ED33" s="708"/>
      <c r="EE33" s="682"/>
      <c r="EF33" s="657"/>
      <c r="EG33" s="708"/>
      <c r="EH33" s="658"/>
      <c r="EI33" s="787">
        <f t="shared" si="203"/>
        <v>0</v>
      </c>
      <c r="EK33" s="5"/>
      <c r="EL33" s="2"/>
      <c r="EM33" s="13"/>
      <c r="EN33" s="5"/>
      <c r="EO33" s="14"/>
      <c r="EP33" s="15">
        <f t="shared" si="204"/>
        <v>0</v>
      </c>
      <c r="ER33" s="99"/>
      <c r="ES33" s="216"/>
      <c r="ET33" s="38"/>
      <c r="EU33" s="49"/>
      <c r="EV33" s="293"/>
      <c r="EW33" s="15">
        <f t="shared" si="194"/>
        <v>0</v>
      </c>
      <c r="EY33" s="5"/>
      <c r="EZ33" s="2"/>
      <c r="FA33" s="13"/>
      <c r="FB33" s="316"/>
      <c r="FC33" s="321"/>
      <c r="FD33" s="15">
        <f t="shared" si="22"/>
        <v>0</v>
      </c>
      <c r="FF33" s="708"/>
      <c r="FG33" s="682"/>
      <c r="FH33" s="657"/>
      <c r="FI33" s="820"/>
      <c r="FJ33" s="821"/>
      <c r="FK33" s="787">
        <f t="shared" si="23"/>
        <v>0</v>
      </c>
      <c r="FM33" s="5"/>
      <c r="FN33" s="2"/>
      <c r="FO33" s="13"/>
      <c r="FP33" s="5"/>
      <c r="FQ33" s="14"/>
      <c r="FR33" s="15">
        <f t="shared" si="24"/>
        <v>3054</v>
      </c>
      <c r="FT33" s="99"/>
      <c r="FU33" s="23"/>
      <c r="FV33" s="22"/>
      <c r="FW33" s="99"/>
      <c r="FX33" s="26"/>
      <c r="FY33" s="39">
        <f t="shared" si="25"/>
        <v>0</v>
      </c>
      <c r="GA33" s="2"/>
      <c r="GB33" s="2"/>
      <c r="GC33" s="13"/>
      <c r="GD33" s="5"/>
      <c r="GE33" s="14"/>
      <c r="GF33" s="15">
        <f t="shared" si="26"/>
        <v>0</v>
      </c>
      <c r="GH33" s="2"/>
      <c r="GI33" s="2"/>
      <c r="GJ33" s="13"/>
      <c r="GK33" s="5"/>
      <c r="GL33" s="14"/>
      <c r="GM33" s="15">
        <f t="shared" si="27"/>
        <v>0</v>
      </c>
      <c r="GO33" s="2"/>
      <c r="GP33" s="2"/>
      <c r="GQ33" s="13"/>
      <c r="GR33" s="5"/>
      <c r="GS33" s="14"/>
      <c r="GT33" s="15">
        <f t="shared" si="28"/>
        <v>0</v>
      </c>
      <c r="GV33" s="5"/>
      <c r="GW33" s="2"/>
      <c r="GX33" s="13"/>
      <c r="GY33" s="5"/>
      <c r="GZ33" s="14"/>
      <c r="HA33" s="15">
        <f t="shared" si="29"/>
        <v>0</v>
      </c>
      <c r="HC33" s="346"/>
      <c r="HD33" s="2"/>
      <c r="HE33" s="13"/>
      <c r="HF33" s="5"/>
      <c r="HG33" s="14"/>
      <c r="HH33" s="15">
        <f t="shared" si="30"/>
        <v>0</v>
      </c>
      <c r="HJ33" s="2"/>
      <c r="HK33" s="2"/>
      <c r="HL33" s="13"/>
      <c r="HM33" s="5"/>
      <c r="HN33" s="14"/>
      <c r="HO33" s="15">
        <f t="shared" si="31"/>
        <v>5020</v>
      </c>
      <c r="HQ33" s="5"/>
      <c r="HR33" s="2"/>
      <c r="HS33" s="13"/>
      <c r="HT33" s="5"/>
      <c r="HU33" s="14"/>
      <c r="HV33" s="90">
        <f t="shared" si="32"/>
        <v>0</v>
      </c>
      <c r="HX33" s="99"/>
      <c r="HY33" s="23"/>
      <c r="HZ33" s="22"/>
      <c r="IA33" s="99"/>
      <c r="IB33" s="26"/>
      <c r="IC33" s="90">
        <f t="shared" si="33"/>
        <v>855.5</v>
      </c>
      <c r="IE33" s="5"/>
      <c r="IF33" s="32"/>
      <c r="IG33" s="13"/>
      <c r="IH33" s="5"/>
      <c r="II33" s="14"/>
      <c r="IJ33" s="15">
        <f t="shared" si="34"/>
        <v>0</v>
      </c>
      <c r="IL33" s="5"/>
      <c r="IM33" s="101"/>
      <c r="IN33" s="13"/>
      <c r="IO33" s="5"/>
      <c r="IP33" s="14"/>
      <c r="IQ33" s="15">
        <f t="shared" si="35"/>
        <v>0</v>
      </c>
      <c r="IS33" s="5"/>
      <c r="IT33" s="107"/>
      <c r="IU33" s="13"/>
      <c r="IV33" s="5"/>
      <c r="IW33" s="14"/>
      <c r="IX33" s="15">
        <f t="shared" si="36"/>
        <v>17093.599999999999</v>
      </c>
      <c r="IZ33" s="5"/>
      <c r="JA33" s="101"/>
      <c r="JB33" s="13"/>
      <c r="JC33" s="5"/>
      <c r="JD33" s="14"/>
      <c r="JE33" s="15">
        <f t="shared" si="37"/>
        <v>0</v>
      </c>
      <c r="JG33" s="708"/>
      <c r="JH33" s="793"/>
      <c r="JI33" s="657"/>
      <c r="JJ33" s="708"/>
      <c r="JK33" s="658"/>
      <c r="JL33" s="787">
        <f t="shared" si="38"/>
        <v>-100</v>
      </c>
      <c r="JN33" s="99"/>
      <c r="JO33" s="216"/>
      <c r="JP33" s="22"/>
      <c r="JQ33" s="99"/>
      <c r="JR33" s="26"/>
      <c r="JS33" s="39">
        <f t="shared" si="39"/>
        <v>0</v>
      </c>
      <c r="JU33" s="2"/>
      <c r="JV33" s="2"/>
      <c r="JW33" s="13"/>
      <c r="JX33" s="5"/>
      <c r="JY33" s="14"/>
      <c r="JZ33" s="15">
        <f t="shared" si="40"/>
        <v>0</v>
      </c>
      <c r="KB33" s="23"/>
      <c r="KC33" s="23"/>
      <c r="KD33" s="22"/>
      <c r="KE33" s="99"/>
      <c r="KF33" s="26"/>
      <c r="KG33" s="39">
        <f t="shared" si="41"/>
        <v>0</v>
      </c>
      <c r="KI33" s="23"/>
      <c r="KJ33" s="23"/>
      <c r="KK33" s="22"/>
      <c r="KL33" s="99"/>
      <c r="KM33" s="26"/>
      <c r="KN33" s="39">
        <f t="shared" si="42"/>
        <v>0</v>
      </c>
      <c r="KP33" s="2"/>
      <c r="KQ33" s="2"/>
      <c r="KR33" s="13"/>
      <c r="KS33" s="5"/>
      <c r="KT33" s="14"/>
      <c r="KU33" s="15">
        <f t="shared" si="43"/>
        <v>0</v>
      </c>
      <c r="KW33" s="2"/>
      <c r="KX33" s="2"/>
      <c r="KY33" s="13"/>
      <c r="KZ33" s="5"/>
      <c r="LA33" s="14"/>
      <c r="LB33" s="15">
        <f t="shared" si="44"/>
        <v>0</v>
      </c>
      <c r="LD33" s="5"/>
      <c r="LE33" s="2"/>
      <c r="LF33" s="13"/>
      <c r="LG33" s="5"/>
      <c r="LH33" s="14"/>
      <c r="LI33" s="15">
        <f t="shared" si="45"/>
        <v>1125.5</v>
      </c>
      <c r="LK33" s="314"/>
      <c r="LL33" s="2"/>
      <c r="LM33" s="13"/>
      <c r="LN33" s="5"/>
      <c r="LO33" s="14"/>
      <c r="LP33" s="15">
        <f t="shared" si="46"/>
        <v>0</v>
      </c>
      <c r="LR33" s="315"/>
      <c r="LS33" s="23"/>
      <c r="LT33" s="22"/>
      <c r="LU33" s="99"/>
      <c r="LV33" s="26"/>
      <c r="LW33" s="39">
        <f t="shared" si="47"/>
        <v>0</v>
      </c>
      <c r="LY33" s="526"/>
      <c r="LZ33" s="2"/>
      <c r="MA33" s="13"/>
      <c r="MB33" s="5"/>
      <c r="MC33" s="14"/>
      <c r="MD33" s="15">
        <f t="shared" si="196"/>
        <v>22352.5</v>
      </c>
      <c r="MG33" s="2"/>
      <c r="MH33" s="13"/>
      <c r="MI33" s="5"/>
      <c r="MJ33" s="14"/>
      <c r="MK33" s="39">
        <f t="shared" si="49"/>
        <v>0</v>
      </c>
      <c r="MM33" s="2"/>
      <c r="MN33" s="2"/>
      <c r="MO33" s="13"/>
      <c r="MP33" s="5"/>
      <c r="MQ33" s="14"/>
      <c r="MR33" s="39">
        <f t="shared" si="50"/>
        <v>0</v>
      </c>
      <c r="MT33" s="2"/>
      <c r="MU33" s="2"/>
      <c r="MV33" s="13"/>
      <c r="MW33" s="5"/>
      <c r="MX33" s="14"/>
      <c r="MY33" s="39">
        <f t="shared" si="51"/>
        <v>0</v>
      </c>
      <c r="NA33" s="2"/>
      <c r="NB33" s="2"/>
      <c r="NC33" s="13"/>
      <c r="ND33" s="14"/>
      <c r="NE33" s="14"/>
      <c r="NF33" s="15">
        <f t="shared" si="52"/>
        <v>0</v>
      </c>
      <c r="NH33" s="2"/>
      <c r="NI33" s="2"/>
      <c r="NJ33" s="13"/>
      <c r="NK33" s="14"/>
      <c r="NL33" s="14"/>
      <c r="NM33" s="15">
        <f t="shared" si="53"/>
        <v>0</v>
      </c>
      <c r="NO33" s="2"/>
      <c r="NP33" s="2"/>
      <c r="NQ33" s="13"/>
      <c r="NR33" s="14"/>
      <c r="NS33" s="14"/>
      <c r="NT33" s="15">
        <f t="shared" si="54"/>
        <v>0</v>
      </c>
      <c r="NV33" s="23"/>
      <c r="NW33" s="23"/>
      <c r="NX33" s="22"/>
      <c r="NY33" s="26"/>
      <c r="NZ33" s="26"/>
      <c r="OA33" s="39">
        <f t="shared" si="55"/>
        <v>0</v>
      </c>
      <c r="OC33" s="5"/>
      <c r="OD33" s="319"/>
      <c r="OE33" s="13"/>
      <c r="OF33" s="538"/>
      <c r="OG33" s="14"/>
      <c r="OH33" s="15">
        <f t="shared" si="56"/>
        <v>8140</v>
      </c>
      <c r="OJ33" s="708"/>
      <c r="OK33" s="789"/>
      <c r="OL33" s="657"/>
      <c r="OM33" s="848"/>
      <c r="ON33" s="658"/>
      <c r="OO33" s="787">
        <f t="shared" si="57"/>
        <v>0</v>
      </c>
      <c r="OQ33" s="99"/>
      <c r="OR33" s="225"/>
      <c r="OS33" s="22"/>
      <c r="OT33" s="763"/>
      <c r="OU33" s="26"/>
      <c r="OV33" s="39">
        <f t="shared" si="58"/>
        <v>0</v>
      </c>
      <c r="OX33" s="5">
        <v>41511</v>
      </c>
      <c r="OY33" s="2" t="s">
        <v>2037</v>
      </c>
      <c r="OZ33" s="13">
        <v>666</v>
      </c>
      <c r="PA33" s="538"/>
      <c r="PB33" s="14"/>
      <c r="PC33" s="15">
        <f t="shared" si="59"/>
        <v>5279.1</v>
      </c>
      <c r="PE33" s="2"/>
      <c r="PF33" s="2"/>
      <c r="PG33" s="13"/>
      <c r="PH33" s="5"/>
      <c r="PI33" s="14"/>
      <c r="PJ33" s="15">
        <f t="shared" si="60"/>
        <v>0</v>
      </c>
      <c r="PL33" s="5"/>
      <c r="PM33" s="2"/>
      <c r="PN33" s="13"/>
      <c r="PO33" s="5"/>
      <c r="PP33" s="14"/>
      <c r="PQ33" s="15">
        <f t="shared" si="61"/>
        <v>0</v>
      </c>
      <c r="PS33" s="2"/>
      <c r="PT33" s="2"/>
      <c r="PU33" s="13"/>
      <c r="PV33" s="5"/>
      <c r="PW33" s="14"/>
      <c r="PX33" s="15">
        <f t="shared" si="62"/>
        <v>0</v>
      </c>
      <c r="PZ33" s="2"/>
      <c r="QA33" s="2"/>
      <c r="QB33" s="13"/>
      <c r="QC33" s="5"/>
      <c r="QD33" s="14"/>
      <c r="QE33" s="15">
        <f t="shared" si="63"/>
        <v>1314</v>
      </c>
      <c r="QG33" s="2"/>
      <c r="QH33" s="2"/>
      <c r="QI33" s="13"/>
      <c r="QJ33" s="5"/>
      <c r="QK33" s="14"/>
      <c r="QL33" s="15">
        <f t="shared" si="64"/>
        <v>2721.6</v>
      </c>
      <c r="QN33" s="2"/>
      <c r="QO33" s="101"/>
      <c r="QP33" s="13"/>
      <c r="QQ33" s="5"/>
      <c r="QR33" s="14"/>
      <c r="QS33" s="15">
        <f t="shared" si="65"/>
        <v>1432</v>
      </c>
      <c r="QU33" s="2"/>
      <c r="QV33" s="101"/>
      <c r="QW33" s="13"/>
      <c r="QX33" s="5"/>
      <c r="QY33" s="14"/>
      <c r="QZ33" s="15">
        <f t="shared" si="66"/>
        <v>0</v>
      </c>
      <c r="RB33" s="682"/>
      <c r="RC33" s="809"/>
      <c r="RD33" s="657"/>
      <c r="RE33" s="708"/>
      <c r="RF33" s="658"/>
      <c r="RG33" s="787">
        <f t="shared" si="67"/>
        <v>0</v>
      </c>
      <c r="RI33" s="2"/>
      <c r="RJ33" s="2"/>
      <c r="RK33" s="13"/>
      <c r="RL33" s="5"/>
      <c r="RM33" s="14"/>
      <c r="RN33" s="15">
        <f t="shared" si="68"/>
        <v>0</v>
      </c>
      <c r="RP33" s="2"/>
      <c r="RQ33" s="2"/>
      <c r="RR33" s="13"/>
      <c r="RS33" s="5"/>
      <c r="RT33" s="14"/>
      <c r="RU33" s="15">
        <f t="shared" si="69"/>
        <v>1278</v>
      </c>
      <c r="RW33" s="23"/>
      <c r="RX33" s="23"/>
      <c r="RY33" s="22"/>
      <c r="RZ33" s="99"/>
      <c r="SA33" s="26"/>
      <c r="SB33" s="39">
        <f t="shared" si="70"/>
        <v>0</v>
      </c>
      <c r="SD33" s="23"/>
      <c r="SE33" s="2"/>
      <c r="SF33" s="13"/>
      <c r="SG33" s="5"/>
      <c r="SH33" s="14"/>
      <c r="SI33" s="15">
        <f t="shared" si="71"/>
        <v>0</v>
      </c>
      <c r="SK33" s="23"/>
      <c r="SL33" s="23"/>
      <c r="SM33" s="22"/>
      <c r="SN33" s="99"/>
      <c r="SO33" s="26"/>
      <c r="SP33" s="39">
        <f t="shared" si="72"/>
        <v>0</v>
      </c>
      <c r="SR33" s="2"/>
      <c r="SS33" s="2"/>
      <c r="ST33" s="13"/>
      <c r="SU33" s="5"/>
      <c r="SV33" s="14"/>
      <c r="SW33" s="15">
        <f t="shared" si="73"/>
        <v>0</v>
      </c>
      <c r="SY33" s="314"/>
      <c r="SZ33" s="2"/>
      <c r="TA33" s="13"/>
      <c r="TB33" s="314"/>
      <c r="TC33" s="14"/>
      <c r="TD33" s="15">
        <f t="shared" si="74"/>
        <v>112.5</v>
      </c>
      <c r="TF33" s="315"/>
      <c r="TG33" s="23"/>
      <c r="TH33" s="22"/>
      <c r="TI33" s="315"/>
      <c r="TJ33" s="26"/>
      <c r="TK33" s="39">
        <f t="shared" si="75"/>
        <v>11657</v>
      </c>
      <c r="TM33" s="826"/>
      <c r="TN33" s="682"/>
      <c r="TO33" s="657"/>
      <c r="TP33" s="826"/>
      <c r="TQ33" s="658"/>
      <c r="TR33" s="787">
        <f t="shared" si="76"/>
        <v>0</v>
      </c>
      <c r="TT33" s="315"/>
      <c r="TU33" s="23"/>
      <c r="TV33" s="22"/>
      <c r="TW33" s="315"/>
      <c r="TX33" s="26"/>
      <c r="TY33" s="39">
        <f t="shared" si="77"/>
        <v>0</v>
      </c>
      <c r="UA33" s="315"/>
      <c r="UB33" s="23"/>
      <c r="UC33" s="22"/>
      <c r="UD33" s="315"/>
      <c r="UE33" s="26"/>
      <c r="UF33" s="39">
        <f t="shared" si="78"/>
        <v>0</v>
      </c>
      <c r="UH33" s="437"/>
      <c r="UI33" s="2"/>
      <c r="UJ33" s="13"/>
      <c r="UK33" s="5"/>
      <c r="UL33" s="14"/>
      <c r="UM33" s="15">
        <f t="shared" si="79"/>
        <v>0</v>
      </c>
      <c r="UO33" s="5"/>
      <c r="UP33" s="2"/>
      <c r="UQ33" s="13"/>
      <c r="UR33" s="5"/>
      <c r="US33" s="14"/>
      <c r="UT33" s="15">
        <f t="shared" si="80"/>
        <v>1712</v>
      </c>
      <c r="UV33" s="2"/>
      <c r="UW33" s="2"/>
      <c r="UX33" s="13"/>
      <c r="UY33" s="5"/>
      <c r="UZ33" s="14"/>
      <c r="VA33" s="15">
        <f t="shared" si="81"/>
        <v>8879</v>
      </c>
      <c r="VC33" s="2"/>
      <c r="VD33" s="2"/>
      <c r="VE33" s="13"/>
      <c r="VF33" s="5"/>
      <c r="VG33" s="14"/>
      <c r="VH33" s="15">
        <f t="shared" si="82"/>
        <v>0</v>
      </c>
      <c r="VJ33" s="23"/>
      <c r="VK33" s="23"/>
      <c r="VL33" s="22"/>
      <c r="VM33" s="99"/>
      <c r="VN33" s="26"/>
      <c r="VO33" s="39">
        <f t="shared" si="83"/>
        <v>0</v>
      </c>
      <c r="VQ33" s="682"/>
      <c r="VR33" s="682"/>
      <c r="VS33" s="657"/>
      <c r="VT33" s="708"/>
      <c r="VU33" s="658"/>
      <c r="VV33" s="787">
        <f t="shared" si="84"/>
        <v>0</v>
      </c>
      <c r="VX33" s="2"/>
      <c r="VY33" s="2"/>
      <c r="VZ33" s="13"/>
      <c r="WA33" s="5"/>
      <c r="WB33" s="14"/>
      <c r="WC33" s="15">
        <f t="shared" si="85"/>
        <v>0</v>
      </c>
      <c r="WE33" s="23"/>
      <c r="WF33" s="23"/>
      <c r="WG33" s="22"/>
      <c r="WH33" s="99"/>
      <c r="WI33" s="26"/>
      <c r="WJ33" s="39">
        <f t="shared" si="86"/>
        <v>3633</v>
      </c>
      <c r="WL33" s="2"/>
      <c r="WM33" s="2"/>
      <c r="WN33" s="13"/>
      <c r="WO33" s="5"/>
      <c r="WP33" s="14"/>
      <c r="WQ33" s="15">
        <f t="shared" si="87"/>
        <v>0</v>
      </c>
      <c r="WS33" s="5"/>
      <c r="WT33" s="101"/>
      <c r="WU33" s="13"/>
      <c r="WV33" s="5"/>
      <c r="WW33" s="14"/>
      <c r="WX33" s="15">
        <f t="shared" si="88"/>
        <v>2227</v>
      </c>
      <c r="XC33" s="630"/>
      <c r="XD33" s="3"/>
      <c r="XE33" s="39">
        <f t="shared" si="89"/>
        <v>22956.84</v>
      </c>
      <c r="XG33" s="2"/>
      <c r="XH33" s="2"/>
      <c r="XI33" s="13"/>
      <c r="XJ33" s="5"/>
      <c r="XK33" s="14"/>
      <c r="XL33" s="15">
        <f t="shared" si="90"/>
        <v>3092.5</v>
      </c>
      <c r="XN33" s="439"/>
      <c r="XO33" s="101"/>
      <c r="XP33" s="13"/>
      <c r="XQ33" s="5"/>
      <c r="XR33" s="14"/>
      <c r="XS33" s="15">
        <f t="shared" si="91"/>
        <v>0</v>
      </c>
      <c r="XU33" s="437"/>
      <c r="XV33" s="216"/>
      <c r="XW33" s="22"/>
      <c r="XX33" s="99"/>
      <c r="XY33" s="26"/>
      <c r="XZ33" s="39">
        <f t="shared" si="92"/>
        <v>0</v>
      </c>
      <c r="YB33" s="314"/>
      <c r="YC33" s="2"/>
      <c r="YD33" s="13"/>
      <c r="YE33" s="5"/>
      <c r="YF33" s="14"/>
      <c r="YG33" s="15">
        <f t="shared" si="206"/>
        <v>3973</v>
      </c>
      <c r="YI33" s="826"/>
      <c r="YJ33" s="682"/>
      <c r="YK33" s="657"/>
      <c r="YL33" s="708"/>
      <c r="YM33" s="658"/>
      <c r="YN33" s="787">
        <f t="shared" si="207"/>
        <v>1928</v>
      </c>
      <c r="YP33" s="2"/>
      <c r="YQ33" s="2"/>
      <c r="YR33" s="13"/>
      <c r="YS33" s="5"/>
      <c r="YT33" s="14"/>
      <c r="YU33" s="15">
        <f t="shared" si="95"/>
        <v>0</v>
      </c>
      <c r="YW33" s="2"/>
      <c r="YX33" s="2"/>
      <c r="YY33" s="13"/>
      <c r="YZ33" s="5"/>
      <c r="ZA33" s="14"/>
      <c r="ZB33" s="15">
        <f t="shared" si="96"/>
        <v>0</v>
      </c>
      <c r="ZD33" s="2"/>
      <c r="ZE33" s="2"/>
      <c r="ZF33" s="13"/>
      <c r="ZG33" s="5"/>
      <c r="ZH33" s="14"/>
      <c r="ZI33" s="15">
        <f t="shared" si="97"/>
        <v>767</v>
      </c>
      <c r="ZK33" s="2"/>
      <c r="ZL33" s="2"/>
      <c r="ZM33" s="13"/>
      <c r="ZN33" s="5"/>
      <c r="ZO33" s="14"/>
      <c r="ZP33" s="15">
        <f t="shared" si="98"/>
        <v>0</v>
      </c>
      <c r="ZR33" s="23"/>
      <c r="ZS33" s="23"/>
      <c r="ZT33" s="22"/>
      <c r="ZU33" s="99"/>
      <c r="ZV33" s="26"/>
      <c r="ZW33" s="39">
        <f t="shared" si="99"/>
        <v>0</v>
      </c>
      <c r="ZY33" s="682"/>
      <c r="ZZ33" s="682"/>
      <c r="AAA33" s="657"/>
      <c r="AAB33" s="708"/>
      <c r="AAC33" s="658"/>
      <c r="AAD33" s="787">
        <f t="shared" si="100"/>
        <v>0</v>
      </c>
      <c r="AAF33" s="2"/>
      <c r="AAG33" s="2"/>
      <c r="AAH33" s="13"/>
      <c r="AAI33" s="5"/>
      <c r="AAJ33" s="14"/>
      <c r="AAK33" s="15">
        <f t="shared" si="101"/>
        <v>0</v>
      </c>
      <c r="AAM33" s="5">
        <v>41507</v>
      </c>
      <c r="AAN33" s="2" t="s">
        <v>1643</v>
      </c>
      <c r="AAO33" s="13">
        <v>4865.5</v>
      </c>
      <c r="AAP33" s="5">
        <v>41507</v>
      </c>
      <c r="AAQ33" s="14">
        <v>4865.5</v>
      </c>
      <c r="AAR33" s="15">
        <f t="shared" si="102"/>
        <v>0</v>
      </c>
      <c r="AAT33" s="314"/>
      <c r="AAU33" s="2"/>
      <c r="AAV33" s="13"/>
      <c r="AAX33" s="14"/>
      <c r="AAY33" s="39">
        <f t="shared" si="103"/>
        <v>0</v>
      </c>
      <c r="ABA33" s="315"/>
      <c r="ABB33" s="23"/>
      <c r="ABC33" s="22"/>
      <c r="ABE33" s="26"/>
      <c r="ABF33" s="39">
        <f t="shared" si="104"/>
        <v>0</v>
      </c>
      <c r="ABH33" s="2"/>
      <c r="ABI33" s="2"/>
      <c r="ABJ33" s="13"/>
      <c r="ABK33" s="5"/>
      <c r="ABL33" s="14"/>
      <c r="ABM33" s="15">
        <f t="shared" si="105"/>
        <v>30</v>
      </c>
      <c r="ABO33" s="2"/>
      <c r="ABP33" s="2"/>
      <c r="ABQ33" s="13"/>
      <c r="ABR33" s="5"/>
      <c r="ABS33" s="14"/>
      <c r="ABT33" s="15">
        <f t="shared" si="106"/>
        <v>0</v>
      </c>
      <c r="ABV33" s="2"/>
      <c r="ABW33" s="2"/>
      <c r="ABX33" s="13"/>
      <c r="ABY33" s="5"/>
      <c r="ABZ33" s="14"/>
      <c r="ACA33" s="15">
        <f t="shared" si="107"/>
        <v>29514</v>
      </c>
      <c r="ACC33" s="2"/>
      <c r="ACD33" s="2"/>
      <c r="ACE33" s="13"/>
      <c r="ACF33" s="5"/>
      <c r="ACG33" s="14"/>
      <c r="ACH33" s="15">
        <f t="shared" si="108"/>
        <v>0</v>
      </c>
      <c r="ACJ33" s="99"/>
      <c r="ACK33" s="68"/>
      <c r="ACL33" s="26"/>
      <c r="ACM33" s="99"/>
      <c r="ACN33" s="26"/>
      <c r="ACO33" s="15">
        <f t="shared" si="109"/>
        <v>160</v>
      </c>
      <c r="ACQ33" s="99"/>
      <c r="ACR33" s="68"/>
      <c r="ACS33" s="26"/>
      <c r="ACT33" s="99"/>
      <c r="ACU33" s="26"/>
      <c r="ACV33" s="15">
        <f t="shared" si="110"/>
        <v>0</v>
      </c>
      <c r="ACX33" s="2"/>
      <c r="ACY33" s="2"/>
      <c r="ACZ33" s="13"/>
      <c r="ADA33" s="5"/>
      <c r="ADB33" s="14"/>
      <c r="ADC33" s="15">
        <f t="shared" si="111"/>
        <v>0</v>
      </c>
      <c r="ADE33" s="2"/>
      <c r="ADF33" s="2"/>
      <c r="ADG33" s="13"/>
      <c r="ADH33" s="5"/>
      <c r="ADI33" s="14"/>
      <c r="ADJ33" s="15">
        <f t="shared" si="112"/>
        <v>0</v>
      </c>
      <c r="ADL33" s="417"/>
      <c r="ADM33" s="2"/>
      <c r="ADN33" s="13"/>
      <c r="ADO33" s="5"/>
      <c r="ADP33" s="14"/>
      <c r="ADQ33" s="15">
        <f t="shared" si="113"/>
        <v>7013</v>
      </c>
      <c r="ADS33" s="2"/>
      <c r="ADT33" s="2"/>
      <c r="ADU33" s="13"/>
      <c r="ADV33" s="5"/>
      <c r="ADW33" s="14"/>
      <c r="ADX33" s="15">
        <f t="shared" si="114"/>
        <v>0</v>
      </c>
      <c r="ADZ33" s="2"/>
      <c r="AEA33" s="2"/>
      <c r="AEB33" s="13"/>
      <c r="AEC33" s="5"/>
      <c r="AED33" s="14"/>
      <c r="AEE33" s="15">
        <f t="shared" si="115"/>
        <v>0</v>
      </c>
      <c r="AEG33" s="315"/>
      <c r="AEH33" s="225"/>
      <c r="AEI33" s="22"/>
      <c r="AEJ33" s="315"/>
      <c r="AEK33" s="26"/>
      <c r="AEL33" s="15">
        <f t="shared" si="116"/>
        <v>102</v>
      </c>
      <c r="AEN33" s="315"/>
      <c r="AEO33" s="23"/>
      <c r="AEP33" s="22"/>
      <c r="AEQ33" s="315"/>
      <c r="AER33" s="26"/>
      <c r="AES33" s="39">
        <f t="shared" si="117"/>
        <v>0</v>
      </c>
      <c r="AEU33" s="2"/>
      <c r="AEV33" s="2"/>
      <c r="AEW33" s="13"/>
      <c r="AEX33" s="5"/>
      <c r="AEY33" s="14"/>
      <c r="AEZ33" s="15">
        <f t="shared" si="118"/>
        <v>0</v>
      </c>
      <c r="AFD33" s="13"/>
      <c r="AFE33" s="5"/>
      <c r="AFF33" s="14"/>
      <c r="AFG33" s="39">
        <f t="shared" si="119"/>
        <v>0</v>
      </c>
      <c r="AFK33" s="22"/>
      <c r="AFL33" s="99"/>
      <c r="AFM33" s="26"/>
      <c r="AFN33" s="39">
        <f t="shared" si="120"/>
        <v>0</v>
      </c>
      <c r="AFP33" s="2"/>
      <c r="AFQ33" s="2"/>
      <c r="AFR33" s="13"/>
      <c r="AFS33" s="5"/>
      <c r="AFT33" s="14"/>
      <c r="AFU33" s="15">
        <f t="shared" si="121"/>
        <v>0</v>
      </c>
      <c r="AFW33" s="2"/>
      <c r="AFX33" s="2"/>
      <c r="AFY33" s="13"/>
      <c r="AFZ33" s="5"/>
      <c r="AGA33" s="14"/>
      <c r="AGB33" s="15">
        <f t="shared" si="122"/>
        <v>0</v>
      </c>
      <c r="AGD33" s="2"/>
      <c r="AGE33" s="2"/>
      <c r="AGF33" s="13"/>
      <c r="AGG33" s="5"/>
      <c r="AGH33" s="14"/>
      <c r="AGI33" s="15">
        <f t="shared" si="123"/>
        <v>0</v>
      </c>
      <c r="AGK33" s="23"/>
      <c r="AGL33" s="23"/>
      <c r="AGM33" s="22"/>
      <c r="AGN33" s="99"/>
      <c r="AGO33" s="26"/>
      <c r="AGP33" s="39">
        <f t="shared" si="124"/>
        <v>0</v>
      </c>
      <c r="AGR33" s="2"/>
      <c r="AGS33" s="2"/>
      <c r="AGT33" s="13"/>
      <c r="AGU33" s="5"/>
      <c r="AGV33" s="14"/>
      <c r="AGW33" s="15">
        <f t="shared" si="205"/>
        <v>0</v>
      </c>
      <c r="AGY33" s="2"/>
      <c r="AGZ33" s="2"/>
      <c r="AHA33" s="13"/>
      <c r="AHB33" s="5"/>
      <c r="AHC33" s="14"/>
      <c r="AHD33" s="15">
        <f t="shared" si="126"/>
        <v>0</v>
      </c>
      <c r="AHF33" s="2"/>
      <c r="AHG33" s="2"/>
      <c r="AHH33" s="13"/>
      <c r="AHI33" s="5"/>
      <c r="AHJ33" s="14"/>
      <c r="AHK33" s="15">
        <f t="shared" si="198"/>
        <v>0</v>
      </c>
      <c r="AHM33" s="682"/>
      <c r="AHN33" s="682"/>
      <c r="AHO33" s="657"/>
      <c r="AHP33" s="708"/>
      <c r="AHQ33" s="658"/>
      <c r="AHR33" s="787">
        <f t="shared" si="199"/>
        <v>0</v>
      </c>
      <c r="AHT33" s="5">
        <v>41499</v>
      </c>
      <c r="AHU33" s="101" t="s">
        <v>1892</v>
      </c>
      <c r="AHV33" s="13">
        <v>899.5</v>
      </c>
      <c r="AHW33" s="5">
        <v>41499</v>
      </c>
      <c r="AHX33" s="14">
        <v>899.5</v>
      </c>
      <c r="AHY33" s="15">
        <f t="shared" si="129"/>
        <v>281</v>
      </c>
      <c r="AIA33" s="682"/>
      <c r="AIB33" s="682"/>
      <c r="AIC33" s="657"/>
      <c r="AID33" s="708"/>
      <c r="AIE33" s="658"/>
      <c r="AIF33" s="787">
        <f t="shared" si="130"/>
        <v>0</v>
      </c>
      <c r="AIH33" s="23"/>
      <c r="AII33" s="23"/>
      <c r="AIJ33" s="22"/>
      <c r="AIK33" s="99"/>
      <c r="AIL33" s="26"/>
      <c r="AIM33" s="39">
        <f t="shared" si="131"/>
        <v>6</v>
      </c>
      <c r="AIO33" s="23"/>
      <c r="AIP33" s="23"/>
      <c r="AIQ33" s="22"/>
      <c r="AIR33" s="99"/>
      <c r="AIS33" s="26"/>
      <c r="AIT33" s="39">
        <f t="shared" si="132"/>
        <v>0</v>
      </c>
      <c r="AIV33" s="2"/>
      <c r="AIW33" s="2"/>
      <c r="AIX33" s="13"/>
      <c r="AIY33" s="5"/>
      <c r="AIZ33" s="14"/>
      <c r="AJA33" s="15">
        <f t="shared" si="133"/>
        <v>0</v>
      </c>
      <c r="AJC33" s="439">
        <v>41504</v>
      </c>
      <c r="AJD33" s="2" t="s">
        <v>1541</v>
      </c>
      <c r="AJE33" s="13">
        <v>2111</v>
      </c>
      <c r="AJF33" s="439">
        <v>41504</v>
      </c>
      <c r="AJG33" s="14">
        <v>2111</v>
      </c>
      <c r="AJH33" s="15">
        <f t="shared" si="134"/>
        <v>5326</v>
      </c>
      <c r="AJJ33" s="439"/>
      <c r="AJL33" s="13"/>
      <c r="AJM33" s="314"/>
      <c r="AJN33" s="14"/>
      <c r="AJO33" s="15">
        <f t="shared" si="135"/>
        <v>0</v>
      </c>
      <c r="AJQ33" s="314"/>
      <c r="AJR33" s="2"/>
      <c r="AJS33" s="13"/>
      <c r="AJT33" s="439"/>
      <c r="AJU33" s="14"/>
      <c r="AJV33" s="15">
        <f t="shared" si="136"/>
        <v>0</v>
      </c>
      <c r="AJX33" s="2"/>
      <c r="AJY33" s="2"/>
      <c r="AJZ33" s="13"/>
      <c r="AKA33" s="5"/>
      <c r="AKB33" s="14"/>
      <c r="AKC33" s="15">
        <f t="shared" si="137"/>
        <v>0</v>
      </c>
      <c r="AKE33" s="23"/>
      <c r="AKF33" s="23"/>
      <c r="AKG33" s="22"/>
      <c r="AKH33" s="99"/>
      <c r="AKI33" s="26"/>
      <c r="AKJ33" s="39">
        <f t="shared" si="138"/>
        <v>-4260</v>
      </c>
      <c r="AKL33" s="2"/>
      <c r="AKM33" s="2"/>
      <c r="AKN33" s="13"/>
      <c r="AKO33" s="5"/>
      <c r="AKP33" s="14"/>
      <c r="AKQ33" s="15">
        <f t="shared" si="139"/>
        <v>2835.28</v>
      </c>
      <c r="AKS33" s="23"/>
      <c r="AKT33" s="23"/>
      <c r="AKU33" s="22"/>
      <c r="AKV33" s="99"/>
      <c r="AKW33" s="26"/>
      <c r="AKX33" s="39">
        <f t="shared" si="140"/>
        <v>4784</v>
      </c>
      <c r="AKZ33" s="2"/>
      <c r="ALA33" s="2"/>
      <c r="ALB33" s="13"/>
      <c r="ALC33" s="5"/>
      <c r="ALD33" s="14"/>
      <c r="ALE33" s="15">
        <f t="shared" si="141"/>
        <v>0</v>
      </c>
      <c r="ALG33" s="2"/>
      <c r="ALH33" s="2"/>
      <c r="ALI33" s="13"/>
      <c r="ALJ33" s="5"/>
      <c r="ALK33" s="14"/>
      <c r="ALL33" s="15">
        <f t="shared" si="142"/>
        <v>0</v>
      </c>
      <c r="ALN33" s="2"/>
      <c r="ALO33" s="2"/>
      <c r="ALP33" s="13"/>
      <c r="ALQ33" s="5"/>
      <c r="ALR33" s="14"/>
      <c r="ALS33" s="15">
        <f t="shared" si="143"/>
        <v>0</v>
      </c>
      <c r="ALU33" s="315"/>
      <c r="ALV33" s="23"/>
      <c r="ALW33" s="22"/>
      <c r="ALX33" s="315"/>
      <c r="ALY33" s="26"/>
      <c r="ALZ33" s="15">
        <f t="shared" si="144"/>
        <v>46308.6</v>
      </c>
      <c r="AMB33" s="99">
        <v>41493</v>
      </c>
      <c r="AMC33" s="260" t="s">
        <v>1599</v>
      </c>
      <c r="AMD33" s="38">
        <v>1380</v>
      </c>
      <c r="AME33" s="99">
        <v>41505</v>
      </c>
      <c r="AMF33" s="38">
        <v>1380</v>
      </c>
      <c r="AMG33" s="15">
        <f t="shared" si="145"/>
        <v>0</v>
      </c>
      <c r="AMI33" s="5"/>
      <c r="AMJ33" s="2"/>
      <c r="AMK33" s="13"/>
      <c r="AML33" s="14"/>
      <c r="AMM33" s="14"/>
      <c r="AMN33" s="15">
        <f t="shared" si="146"/>
        <v>46308.6</v>
      </c>
      <c r="AMP33" s="99"/>
      <c r="AMQ33" s="23"/>
      <c r="AMR33" s="22"/>
      <c r="AMS33" s="26"/>
      <c r="AMT33" s="26"/>
      <c r="AMU33" s="39">
        <f t="shared" si="147"/>
        <v>0</v>
      </c>
      <c r="AMW33" s="2"/>
      <c r="AMX33" s="2"/>
      <c r="AMY33" s="13"/>
      <c r="AMZ33" s="5"/>
      <c r="ANA33" s="14"/>
      <c r="ANB33" s="15">
        <f t="shared" si="148"/>
        <v>0</v>
      </c>
      <c r="AND33" s="2"/>
      <c r="ANE33" s="2"/>
      <c r="ANF33" s="13"/>
      <c r="ANG33" s="5"/>
      <c r="ANH33" s="14"/>
      <c r="ANI33" s="15">
        <f t="shared" si="149"/>
        <v>0</v>
      </c>
      <c r="ANK33" s="2"/>
      <c r="ANL33" s="2"/>
      <c r="ANM33" s="13"/>
      <c r="ANN33" s="5"/>
      <c r="ANO33" s="14"/>
      <c r="ANP33" s="15">
        <f t="shared" si="150"/>
        <v>38.25</v>
      </c>
      <c r="ANR33" s="2"/>
      <c r="ANS33" s="2"/>
      <c r="ANT33" s="13"/>
      <c r="ANU33" s="5"/>
      <c r="ANV33" s="14"/>
      <c r="ANW33" s="15">
        <f t="shared" si="151"/>
        <v>0</v>
      </c>
      <c r="ANY33" s="2"/>
      <c r="ANZ33" s="2"/>
      <c r="AOA33" s="13"/>
      <c r="AOB33" s="5"/>
      <c r="AOC33" s="14"/>
      <c r="AOD33" s="15">
        <f t="shared" si="152"/>
        <v>0</v>
      </c>
      <c r="AOF33" s="2"/>
      <c r="AOG33" s="2"/>
      <c r="AOH33" s="13"/>
      <c r="AOI33" s="5"/>
      <c r="AOJ33" s="14"/>
      <c r="AOK33" s="15">
        <f t="shared" si="153"/>
        <v>0</v>
      </c>
      <c r="AOM33" s="23"/>
      <c r="AON33" s="23"/>
      <c r="AOO33" s="22"/>
      <c r="AOP33" s="99"/>
      <c r="AOQ33" s="26"/>
      <c r="AOR33" s="39">
        <f t="shared" si="154"/>
        <v>0</v>
      </c>
      <c r="AOT33" s="2"/>
      <c r="AOU33" s="2"/>
      <c r="AOV33" s="13"/>
      <c r="AOW33" s="5"/>
      <c r="AOX33" s="14"/>
      <c r="AOY33" s="15">
        <f t="shared" si="155"/>
        <v>0</v>
      </c>
      <c r="APA33" s="23"/>
      <c r="APB33" s="23"/>
      <c r="APC33" s="22"/>
      <c r="APD33" s="99"/>
      <c r="APE33" s="26"/>
      <c r="APF33" s="39">
        <f t="shared" si="156"/>
        <v>0</v>
      </c>
      <c r="APH33" s="2"/>
      <c r="API33" s="2"/>
      <c r="APJ33" s="13"/>
      <c r="APK33" s="5"/>
      <c r="APL33" s="14"/>
      <c r="APM33" s="15">
        <f t="shared" si="157"/>
        <v>10984.74</v>
      </c>
      <c r="APO33" s="5"/>
      <c r="APP33" s="2"/>
      <c r="APQ33" s="13"/>
      <c r="APR33" s="5"/>
      <c r="APS33" s="14"/>
      <c r="APT33" s="15">
        <f t="shared" si="158"/>
        <v>7092.9800000000005</v>
      </c>
      <c r="APV33" s="5"/>
      <c r="APW33" s="2"/>
      <c r="APX33" s="13"/>
      <c r="APY33" s="5"/>
      <c r="APZ33" s="14"/>
      <c r="AQA33" s="15">
        <f t="shared" si="159"/>
        <v>7092.9800000000005</v>
      </c>
      <c r="AQC33" s="2"/>
      <c r="AQD33" s="2"/>
      <c r="AQE33" s="13"/>
      <c r="AQF33" s="5"/>
      <c r="AQG33" s="14"/>
      <c r="AQH33" s="15">
        <f t="shared" si="160"/>
        <v>0</v>
      </c>
      <c r="AQJ33" s="682"/>
      <c r="AQK33" s="682"/>
      <c r="AQL33" s="657"/>
      <c r="AQM33" s="708"/>
      <c r="AQN33" s="658"/>
      <c r="AQO33" s="787">
        <f t="shared" si="161"/>
        <v>2249</v>
      </c>
      <c r="AQQ33" s="23"/>
      <c r="AQR33" s="23"/>
      <c r="AQS33" s="22"/>
      <c r="AQT33" s="99"/>
      <c r="AQU33" s="26"/>
      <c r="AQV33" s="39">
        <f t="shared" si="162"/>
        <v>0</v>
      </c>
      <c r="AQX33" s="2"/>
      <c r="AQY33" s="2"/>
      <c r="AQZ33" s="78"/>
      <c r="ARA33" s="60"/>
      <c r="ARB33" s="66"/>
      <c r="ARC33" s="15">
        <f t="shared" si="163"/>
        <v>12300.5</v>
      </c>
      <c r="ARE33" s="2"/>
      <c r="ARF33" s="2"/>
      <c r="ARG33" s="13"/>
      <c r="ARH33" s="5"/>
      <c r="ARI33" s="14"/>
      <c r="ARJ33" s="15">
        <f t="shared" si="164"/>
        <v>108</v>
      </c>
      <c r="ARL33" s="5"/>
      <c r="ARM33" s="107"/>
      <c r="ARN33" s="13"/>
      <c r="ARO33" s="572"/>
      <c r="ARP33" s="14"/>
      <c r="ARQ33" s="15">
        <f t="shared" si="165"/>
        <v>0</v>
      </c>
      <c r="ARS33" s="99"/>
      <c r="ART33" s="98"/>
      <c r="ARU33" s="22"/>
      <c r="ARV33" s="743"/>
      <c r="ARW33" s="26"/>
      <c r="ARX33" s="39">
        <f t="shared" si="166"/>
        <v>2722.5</v>
      </c>
      <c r="ARZ33" s="99"/>
      <c r="ASA33" s="98"/>
      <c r="ASB33" s="22"/>
      <c r="ASC33" s="743"/>
      <c r="ASD33" s="26"/>
      <c r="ASE33" s="39">
        <f t="shared" si="167"/>
        <v>0</v>
      </c>
      <c r="ASG33" s="2"/>
      <c r="ASH33" s="2"/>
      <c r="ASI33" s="13"/>
      <c r="ASJ33" s="5"/>
      <c r="ASK33" s="14"/>
      <c r="ASL33" s="15">
        <f t="shared" si="168"/>
        <v>-1000</v>
      </c>
      <c r="ASN33" s="2"/>
      <c r="ASO33" s="2"/>
      <c r="ASP33" s="13"/>
      <c r="ASQ33" s="5"/>
      <c r="ASR33" s="14"/>
      <c r="ASS33" s="15">
        <f t="shared" si="169"/>
        <v>6938</v>
      </c>
      <c r="ASU33" s="2"/>
      <c r="ASV33" s="2"/>
      <c r="ASW33" s="13"/>
      <c r="ASX33" s="5"/>
      <c r="ASY33" s="14"/>
      <c r="ASZ33" s="15">
        <f t="shared" si="170"/>
        <v>0</v>
      </c>
      <c r="ATB33" s="731"/>
      <c r="ATC33" s="2"/>
      <c r="ATD33" s="13"/>
      <c r="ATE33" s="5"/>
      <c r="ATF33" s="14"/>
      <c r="ATG33" s="15">
        <f t="shared" si="171"/>
        <v>0</v>
      </c>
      <c r="ATI33" s="2"/>
      <c r="ATJ33" s="2"/>
      <c r="ATK33" s="13"/>
      <c r="ATL33" s="5"/>
      <c r="ATM33" s="14"/>
      <c r="ATN33" s="15">
        <f t="shared" si="172"/>
        <v>0</v>
      </c>
      <c r="ATP33" s="2"/>
      <c r="ATQ33" s="2"/>
      <c r="ATR33" s="13"/>
      <c r="ATS33" s="5"/>
      <c r="ATT33" s="14"/>
      <c r="ATU33" s="15">
        <f t="shared" si="173"/>
        <v>0</v>
      </c>
      <c r="ATW33" s="315">
        <v>41510</v>
      </c>
      <c r="ATX33" s="2" t="s">
        <v>2013</v>
      </c>
      <c r="ATY33" s="13">
        <v>2284</v>
      </c>
      <c r="ATZ33" s="241">
        <v>41516</v>
      </c>
      <c r="AUA33" s="242">
        <v>2284</v>
      </c>
      <c r="AUB33" s="15">
        <f t="shared" si="174"/>
        <v>1179.5</v>
      </c>
      <c r="AUD33" s="315"/>
      <c r="AUE33" s="2"/>
      <c r="AUF33" s="13"/>
      <c r="AUG33" s="5"/>
      <c r="AUH33" s="14"/>
      <c r="AUI33" s="15">
        <f t="shared" si="175"/>
        <v>0</v>
      </c>
      <c r="AUK33" s="826"/>
      <c r="AUL33" s="682"/>
      <c r="AUM33" s="657"/>
      <c r="AUN33" s="708"/>
      <c r="AUO33" s="658"/>
      <c r="AUP33" s="787">
        <f t="shared" si="176"/>
        <v>0</v>
      </c>
      <c r="AUR33" s="5"/>
      <c r="AUS33" s="2"/>
      <c r="AUT33" s="13"/>
      <c r="AUU33" s="5"/>
      <c r="AUV33" s="14"/>
      <c r="AUW33" s="15">
        <f t="shared" si="177"/>
        <v>-100</v>
      </c>
      <c r="AUY33" s="2"/>
      <c r="AUZ33" s="2"/>
      <c r="AVA33" s="13"/>
      <c r="AVB33" s="5"/>
      <c r="AVC33" s="14"/>
      <c r="AVD33" s="15">
        <f t="shared" si="178"/>
        <v>1184.5</v>
      </c>
      <c r="AVF33" s="23"/>
      <c r="AVG33" s="23"/>
      <c r="AVH33" s="22"/>
      <c r="AVI33" s="99"/>
      <c r="AVJ33" s="26"/>
      <c r="AVK33" s="39">
        <f t="shared" si="179"/>
        <v>0</v>
      </c>
      <c r="AVM33" s="23"/>
      <c r="AVN33" s="2"/>
      <c r="AVO33" s="13"/>
      <c r="AVP33" s="5"/>
      <c r="AVQ33" s="14"/>
      <c r="AVR33" s="15">
        <f t="shared" si="180"/>
        <v>0</v>
      </c>
      <c r="AVT33" s="23"/>
      <c r="AVU33" s="23"/>
      <c r="AVV33" s="22"/>
      <c r="AVW33" s="99"/>
      <c r="AVX33" s="26"/>
      <c r="AVY33" s="39">
        <f t="shared" si="181"/>
        <v>0</v>
      </c>
      <c r="AWA33" s="2"/>
      <c r="AWB33" s="2"/>
      <c r="AWC33" s="13"/>
      <c r="AWD33" s="5"/>
      <c r="AWE33" s="14"/>
      <c r="AWF33" s="15">
        <f t="shared" si="182"/>
        <v>0</v>
      </c>
      <c r="AWH33" s="2"/>
      <c r="AWI33" s="2"/>
      <c r="AWJ33" s="13"/>
      <c r="AWK33" s="5"/>
      <c r="AWL33" s="14"/>
      <c r="AWM33" s="15">
        <f t="shared" si="183"/>
        <v>0</v>
      </c>
      <c r="AWO33" s="2"/>
      <c r="AWP33" s="2"/>
      <c r="AWQ33" s="13"/>
      <c r="AWR33" s="5"/>
      <c r="AWS33" s="14"/>
      <c r="AWT33" s="15">
        <f t="shared" si="184"/>
        <v>7051.5</v>
      </c>
      <c r="AWV33" s="708"/>
      <c r="AWW33" s="682"/>
      <c r="AWX33" s="657"/>
      <c r="AWY33" s="708"/>
      <c r="AWZ33" s="658"/>
      <c r="AXA33" s="787">
        <f t="shared" si="185"/>
        <v>0</v>
      </c>
      <c r="AXC33" s="2"/>
      <c r="AXD33" s="2"/>
      <c r="AXE33" s="13"/>
      <c r="AXF33" s="5"/>
      <c r="AXG33" s="14"/>
      <c r="AXH33" s="15">
        <f t="shared" si="186"/>
        <v>0</v>
      </c>
    </row>
    <row r="34" spans="1:1308" x14ac:dyDescent="0.25">
      <c r="A34" s="2"/>
      <c r="B34" s="2"/>
      <c r="C34" s="13"/>
      <c r="D34" s="5"/>
      <c r="E34" s="14"/>
      <c r="F34" s="15">
        <f t="shared" si="0"/>
        <v>6630</v>
      </c>
      <c r="H34" s="23"/>
      <c r="I34" s="23"/>
      <c r="J34" s="22"/>
      <c r="K34" s="99"/>
      <c r="L34" s="26"/>
      <c r="M34" s="39">
        <f t="shared" si="1"/>
        <v>2048</v>
      </c>
      <c r="O34" s="23"/>
      <c r="P34" s="23"/>
      <c r="Q34" s="22"/>
      <c r="R34" s="99"/>
      <c r="S34" s="26"/>
      <c r="T34" s="39">
        <f t="shared" si="2"/>
        <v>0</v>
      </c>
      <c r="V34" s="23"/>
      <c r="W34" s="23"/>
      <c r="X34" s="22"/>
      <c r="Y34" s="99"/>
      <c r="Z34" s="26"/>
      <c r="AA34" s="39">
        <f t="shared" si="3"/>
        <v>0</v>
      </c>
      <c r="AC34" s="23"/>
      <c r="AD34" s="23"/>
      <c r="AE34" s="22"/>
      <c r="AF34" s="99"/>
      <c r="AG34" s="26"/>
      <c r="AH34" s="39">
        <f t="shared" si="4"/>
        <v>0</v>
      </c>
      <c r="AJ34" s="23"/>
      <c r="AK34" s="23"/>
      <c r="AL34" s="22"/>
      <c r="AM34" s="99"/>
      <c r="AN34" s="26"/>
      <c r="AO34" s="39">
        <f t="shared" si="5"/>
        <v>0</v>
      </c>
      <c r="AR34" s="2"/>
      <c r="AS34" s="13"/>
      <c r="AT34" s="5"/>
      <c r="AU34" s="14"/>
      <c r="AV34" s="15">
        <f t="shared" si="6"/>
        <v>7809.5</v>
      </c>
      <c r="AX34" s="2"/>
      <c r="AY34" s="2"/>
      <c r="AZ34" s="13"/>
      <c r="BA34" s="5"/>
      <c r="BB34" s="14"/>
      <c r="BC34" s="15">
        <f t="shared" si="7"/>
        <v>1967</v>
      </c>
      <c r="BE34" s="2"/>
      <c r="BF34" s="2"/>
      <c r="BG34" s="13"/>
      <c r="BH34" s="5"/>
      <c r="BI34" s="14"/>
      <c r="BJ34" s="15">
        <f t="shared" si="8"/>
        <v>0</v>
      </c>
      <c r="BL34" s="60"/>
      <c r="BM34" s="33"/>
      <c r="BN34" s="14"/>
      <c r="BO34" s="5"/>
      <c r="BP34" s="14"/>
      <c r="BQ34" s="15">
        <f t="shared" si="9"/>
        <v>14526.099999999999</v>
      </c>
      <c r="BS34" s="439"/>
      <c r="BT34" s="2"/>
      <c r="BU34" s="13"/>
      <c r="BV34" s="5"/>
      <c r="BW34" s="14"/>
      <c r="BX34" s="15">
        <f t="shared" si="10"/>
        <v>21003.54</v>
      </c>
      <c r="BZ34" s="2"/>
      <c r="CA34" s="2"/>
      <c r="CB34" s="13"/>
      <c r="CC34" s="5"/>
      <c r="CD34" s="14"/>
      <c r="CE34" s="15">
        <f t="shared" si="11"/>
        <v>0</v>
      </c>
      <c r="CG34" s="437"/>
      <c r="CH34" s="23"/>
      <c r="CI34" s="22"/>
      <c r="CJ34" s="99"/>
      <c r="CK34" s="26"/>
      <c r="CL34" s="15">
        <f t="shared" si="12"/>
        <v>7560</v>
      </c>
      <c r="CN34" s="2"/>
      <c r="CO34" s="685"/>
      <c r="CP34" s="13"/>
      <c r="CQ34" s="5"/>
      <c r="CR34" s="14"/>
      <c r="CS34" s="15">
        <f t="shared" si="187"/>
        <v>38996</v>
      </c>
      <c r="CU34" s="2"/>
      <c r="CV34" s="2"/>
      <c r="CW34" s="13"/>
      <c r="CX34" s="5"/>
      <c r="CY34" s="14"/>
      <c r="CZ34" s="15">
        <f t="shared" si="14"/>
        <v>110</v>
      </c>
      <c r="DB34" s="686"/>
      <c r="DC34" s="687"/>
      <c r="DD34" s="688"/>
      <c r="DE34" s="5"/>
      <c r="DF34" s="14"/>
      <c r="DG34" s="15">
        <f t="shared" si="195"/>
        <v>411</v>
      </c>
      <c r="DI34" s="5"/>
      <c r="DJ34" s="2"/>
      <c r="DK34" s="13"/>
      <c r="DL34" s="5"/>
      <c r="DM34" s="14"/>
      <c r="DN34" s="15">
        <f t="shared" si="200"/>
        <v>0</v>
      </c>
      <c r="DP34" s="5"/>
      <c r="DQ34" s="2"/>
      <c r="DR34" s="13"/>
      <c r="DS34" s="5"/>
      <c r="DT34" s="14"/>
      <c r="DU34" s="15">
        <f t="shared" si="201"/>
        <v>4321.5</v>
      </c>
      <c r="DW34" s="758"/>
      <c r="DX34" s="837"/>
      <c r="DY34" s="875"/>
      <c r="DZ34" s="758"/>
      <c r="EA34" s="872"/>
      <c r="EB34" s="868">
        <f t="shared" si="202"/>
        <v>0</v>
      </c>
      <c r="ED34" s="708"/>
      <c r="EE34" s="682"/>
      <c r="EF34" s="657"/>
      <c r="EG34" s="708"/>
      <c r="EH34" s="658"/>
      <c r="EI34" s="787">
        <f t="shared" si="203"/>
        <v>0</v>
      </c>
      <c r="EK34" s="5"/>
      <c r="EL34" s="2"/>
      <c r="EM34" s="13"/>
      <c r="EN34" s="5"/>
      <c r="EO34" s="14"/>
      <c r="EP34" s="15">
        <f t="shared" si="204"/>
        <v>0</v>
      </c>
      <c r="ER34" s="99"/>
      <c r="ES34" s="23"/>
      <c r="ET34" s="38"/>
      <c r="EU34" s="49"/>
      <c r="EV34" s="293"/>
      <c r="EW34" s="15">
        <f t="shared" si="194"/>
        <v>0</v>
      </c>
      <c r="EY34" s="5"/>
      <c r="EZ34" s="2"/>
      <c r="FA34" s="13"/>
      <c r="FB34" s="316"/>
      <c r="FC34" s="321"/>
      <c r="FD34" s="15">
        <f t="shared" si="22"/>
        <v>0</v>
      </c>
      <c r="FF34" s="708"/>
      <c r="FG34" s="682"/>
      <c r="FH34" s="657"/>
      <c r="FI34" s="820"/>
      <c r="FJ34" s="821"/>
      <c r="FK34" s="787">
        <f t="shared" si="23"/>
        <v>0</v>
      </c>
      <c r="FM34" s="2"/>
      <c r="FN34" s="2"/>
      <c r="FO34" s="13"/>
      <c r="FP34" s="5"/>
      <c r="FQ34" s="14"/>
      <c r="FR34" s="15">
        <f t="shared" si="24"/>
        <v>3054</v>
      </c>
      <c r="FT34" s="23"/>
      <c r="FU34" s="23"/>
      <c r="FV34" s="22"/>
      <c r="FW34" s="99"/>
      <c r="FX34" s="26"/>
      <c r="FY34" s="39">
        <f t="shared" si="25"/>
        <v>0</v>
      </c>
      <c r="GA34" s="2"/>
      <c r="GB34" s="2"/>
      <c r="GC34" s="13"/>
      <c r="GD34" s="5"/>
      <c r="GE34" s="14"/>
      <c r="GF34" s="15">
        <f t="shared" si="26"/>
        <v>0</v>
      </c>
      <c r="GH34" s="2"/>
      <c r="GI34" s="2"/>
      <c r="GJ34" s="13"/>
      <c r="GK34" s="5"/>
      <c r="GL34" s="14"/>
      <c r="GM34" s="15">
        <f t="shared" si="27"/>
        <v>0</v>
      </c>
      <c r="GO34" s="2"/>
      <c r="GP34" s="2"/>
      <c r="GQ34" s="13"/>
      <c r="GR34" s="5"/>
      <c r="GS34" s="14"/>
      <c r="GT34" s="15">
        <f t="shared" si="28"/>
        <v>0</v>
      </c>
      <c r="GV34" s="5"/>
      <c r="GW34" s="2"/>
      <c r="GX34" s="13"/>
      <c r="GY34" s="5"/>
      <c r="GZ34" s="14"/>
      <c r="HA34" s="15">
        <f t="shared" si="29"/>
        <v>0</v>
      </c>
      <c r="HC34" s="346"/>
      <c r="HD34" s="2"/>
      <c r="HE34" s="13"/>
      <c r="HF34" s="5"/>
      <c r="HG34" s="14"/>
      <c r="HH34" s="15">
        <f t="shared" si="30"/>
        <v>0</v>
      </c>
      <c r="HJ34" s="2"/>
      <c r="HK34" s="2"/>
      <c r="HL34" s="13"/>
      <c r="HM34" s="5"/>
      <c r="HN34" s="14"/>
      <c r="HO34" s="15">
        <f t="shared" si="31"/>
        <v>5020</v>
      </c>
      <c r="HQ34" s="5"/>
      <c r="HR34" s="2"/>
      <c r="HS34" s="13"/>
      <c r="HT34" s="5"/>
      <c r="HU34" s="14"/>
      <c r="HV34" s="90">
        <f t="shared" si="32"/>
        <v>0</v>
      </c>
      <c r="HX34" s="99"/>
      <c r="HY34" s="23"/>
      <c r="HZ34" s="22"/>
      <c r="IA34" s="99"/>
      <c r="IB34" s="26"/>
      <c r="IC34" s="90">
        <f t="shared" si="33"/>
        <v>855.5</v>
      </c>
      <c r="IE34" s="5"/>
      <c r="IF34" s="32"/>
      <c r="IG34" s="13"/>
      <c r="IH34" s="5"/>
      <c r="II34" s="14"/>
      <c r="IJ34" s="15">
        <f t="shared" si="34"/>
        <v>0</v>
      </c>
      <c r="IL34" s="5"/>
      <c r="IM34" s="32"/>
      <c r="IN34" s="13"/>
      <c r="IO34" s="5"/>
      <c r="IP34" s="14"/>
      <c r="IQ34" s="15">
        <f t="shared" si="35"/>
        <v>0</v>
      </c>
      <c r="IS34" s="5"/>
      <c r="IT34" s="319"/>
      <c r="IU34" s="13"/>
      <c r="IV34" s="5"/>
      <c r="IW34" s="14"/>
      <c r="IX34" s="15">
        <f t="shared" si="36"/>
        <v>17093.599999999999</v>
      </c>
      <c r="IZ34" s="5"/>
      <c r="JA34" s="32"/>
      <c r="JB34" s="13"/>
      <c r="JC34" s="5"/>
      <c r="JD34" s="14"/>
      <c r="JE34" s="15">
        <f t="shared" si="37"/>
        <v>0</v>
      </c>
      <c r="JG34" s="708"/>
      <c r="JH34" s="793"/>
      <c r="JI34" s="657"/>
      <c r="JJ34" s="708"/>
      <c r="JK34" s="658"/>
      <c r="JL34" s="787">
        <f t="shared" si="38"/>
        <v>-100</v>
      </c>
      <c r="JN34" s="99"/>
      <c r="JO34" s="62"/>
      <c r="JP34" s="22"/>
      <c r="JQ34" s="99"/>
      <c r="JR34" s="26"/>
      <c r="JS34" s="39">
        <f t="shared" si="39"/>
        <v>0</v>
      </c>
      <c r="JU34" s="2"/>
      <c r="JV34" s="2"/>
      <c r="JW34" s="13"/>
      <c r="JX34" s="5"/>
      <c r="JY34" s="14"/>
      <c r="JZ34" s="15">
        <f t="shared" si="40"/>
        <v>0</v>
      </c>
      <c r="KB34" s="23"/>
      <c r="KC34" s="23"/>
      <c r="KD34" s="22"/>
      <c r="KE34" s="99"/>
      <c r="KF34" s="26"/>
      <c r="KG34" s="39">
        <f t="shared" si="41"/>
        <v>0</v>
      </c>
      <c r="KI34" s="23"/>
      <c r="KJ34" s="23"/>
      <c r="KK34" s="22"/>
      <c r="KL34" s="99"/>
      <c r="KM34" s="26"/>
      <c r="KN34" s="39">
        <f t="shared" si="42"/>
        <v>0</v>
      </c>
      <c r="KP34" s="2"/>
      <c r="KQ34" s="2"/>
      <c r="KR34" s="13"/>
      <c r="KS34" s="5"/>
      <c r="KT34" s="14"/>
      <c r="KU34" s="15">
        <f t="shared" si="43"/>
        <v>0</v>
      </c>
      <c r="KW34" s="2"/>
      <c r="KX34" s="2"/>
      <c r="KY34" s="13"/>
      <c r="KZ34" s="5"/>
      <c r="LA34" s="14"/>
      <c r="LB34" s="15">
        <f t="shared" si="44"/>
        <v>0</v>
      </c>
      <c r="LD34" s="2"/>
      <c r="LE34" s="2"/>
      <c r="LF34" s="13"/>
      <c r="LG34" s="5"/>
      <c r="LH34" s="14"/>
      <c r="LI34" s="15">
        <f t="shared" si="45"/>
        <v>1125.5</v>
      </c>
      <c r="LK34" s="314"/>
      <c r="LL34" s="2"/>
      <c r="LM34" s="13"/>
      <c r="LN34" s="5"/>
      <c r="LO34" s="14"/>
      <c r="LP34" s="15">
        <f t="shared" si="46"/>
        <v>0</v>
      </c>
      <c r="LR34" s="315"/>
      <c r="LS34" s="23"/>
      <c r="LT34" s="22"/>
      <c r="LU34" s="99"/>
      <c r="LV34" s="26"/>
      <c r="LW34" s="39">
        <f t="shared" si="47"/>
        <v>0</v>
      </c>
      <c r="LY34" s="526"/>
      <c r="LZ34" s="2"/>
      <c r="MA34" s="13"/>
      <c r="MB34" s="5"/>
      <c r="MC34" s="14"/>
      <c r="MD34" s="15">
        <f t="shared" si="196"/>
        <v>22352.5</v>
      </c>
      <c r="MG34" s="2"/>
      <c r="MH34" s="13"/>
      <c r="MI34" s="5"/>
      <c r="MJ34" s="14"/>
      <c r="MK34" s="39">
        <f t="shared" si="49"/>
        <v>0</v>
      </c>
      <c r="MM34" s="2"/>
      <c r="MN34" s="2"/>
      <c r="MO34" s="13"/>
      <c r="MP34" s="5"/>
      <c r="MQ34" s="14"/>
      <c r="MR34" s="39">
        <f t="shared" si="50"/>
        <v>0</v>
      </c>
      <c r="MT34" s="2"/>
      <c r="MU34" s="2"/>
      <c r="MV34" s="13"/>
      <c r="MW34" s="5"/>
      <c r="MX34" s="14"/>
      <c r="MY34" s="39">
        <f t="shared" si="51"/>
        <v>0</v>
      </c>
      <c r="NA34" s="2"/>
      <c r="NB34" s="2"/>
      <c r="NC34" s="13"/>
      <c r="ND34" s="14"/>
      <c r="NE34" s="14"/>
      <c r="NF34" s="15">
        <f t="shared" si="52"/>
        <v>0</v>
      </c>
      <c r="NH34" s="2"/>
      <c r="NI34" s="2"/>
      <c r="NJ34" s="13"/>
      <c r="NK34" s="14"/>
      <c r="NL34" s="14"/>
      <c r="NM34" s="15">
        <f t="shared" si="53"/>
        <v>0</v>
      </c>
      <c r="NO34" s="2"/>
      <c r="NP34" s="2"/>
      <c r="NQ34" s="13"/>
      <c r="NR34" s="14"/>
      <c r="NS34" s="14"/>
      <c r="NT34" s="15">
        <f t="shared" si="54"/>
        <v>0</v>
      </c>
      <c r="NV34" s="23"/>
      <c r="NW34" s="23"/>
      <c r="NX34" s="22"/>
      <c r="NY34" s="26"/>
      <c r="NZ34" s="26"/>
      <c r="OA34" s="39">
        <f t="shared" si="55"/>
        <v>0</v>
      </c>
      <c r="OC34" s="5"/>
      <c r="OD34" s="2"/>
      <c r="OE34" s="13"/>
      <c r="OF34" s="538"/>
      <c r="OG34" s="14"/>
      <c r="OH34" s="15">
        <f t="shared" si="56"/>
        <v>8140</v>
      </c>
      <c r="OJ34" s="708"/>
      <c r="OK34" s="682"/>
      <c r="OL34" s="657"/>
      <c r="OM34" s="848"/>
      <c r="ON34" s="658"/>
      <c r="OO34" s="787">
        <f t="shared" si="57"/>
        <v>0</v>
      </c>
      <c r="OQ34" s="99"/>
      <c r="OR34" s="23"/>
      <c r="OS34" s="22"/>
      <c r="OT34" s="763"/>
      <c r="OU34" s="26"/>
      <c r="OV34" s="39">
        <f t="shared" si="58"/>
        <v>0</v>
      </c>
      <c r="OX34" s="5">
        <v>41512</v>
      </c>
      <c r="OY34" s="2" t="s">
        <v>2046</v>
      </c>
      <c r="OZ34" s="13">
        <v>1271</v>
      </c>
      <c r="PA34" s="538">
        <v>41512</v>
      </c>
      <c r="PB34" s="14">
        <v>1271</v>
      </c>
      <c r="PC34" s="15">
        <f t="shared" si="59"/>
        <v>5279.1</v>
      </c>
      <c r="PE34" s="2"/>
      <c r="PF34" s="2"/>
      <c r="PG34" s="13"/>
      <c r="PH34" s="5"/>
      <c r="PI34" s="14"/>
      <c r="PJ34" s="15">
        <f t="shared" si="60"/>
        <v>0</v>
      </c>
      <c r="PL34" s="5"/>
      <c r="PM34" s="2"/>
      <c r="PN34" s="13"/>
      <c r="PO34" s="5"/>
      <c r="PP34" s="14"/>
      <c r="PQ34" s="15">
        <f t="shared" si="61"/>
        <v>0</v>
      </c>
      <c r="PS34" s="2"/>
      <c r="PT34" s="2"/>
      <c r="PU34" s="13"/>
      <c r="PV34" s="5"/>
      <c r="PW34" s="14"/>
      <c r="PX34" s="15">
        <f t="shared" si="62"/>
        <v>0</v>
      </c>
      <c r="PZ34" s="2"/>
      <c r="QA34" s="2"/>
      <c r="QB34" s="13"/>
      <c r="QC34" s="5"/>
      <c r="QD34" s="14"/>
      <c r="QE34" s="15">
        <f t="shared" si="63"/>
        <v>1314</v>
      </c>
      <c r="QG34" s="2"/>
      <c r="QH34" s="2"/>
      <c r="QI34" s="13"/>
      <c r="QJ34" s="5"/>
      <c r="QK34" s="14"/>
      <c r="QL34" s="15">
        <f t="shared" si="64"/>
        <v>2721.6</v>
      </c>
      <c r="QN34" s="2"/>
      <c r="QO34" s="101"/>
      <c r="QP34" s="13"/>
      <c r="QQ34" s="5"/>
      <c r="QR34" s="14"/>
      <c r="QS34" s="15">
        <f t="shared" si="65"/>
        <v>1432</v>
      </c>
      <c r="QU34" s="2"/>
      <c r="QV34" s="101"/>
      <c r="QW34" s="13"/>
      <c r="QX34" s="5"/>
      <c r="QY34" s="14"/>
      <c r="QZ34" s="15">
        <f t="shared" si="66"/>
        <v>0</v>
      </c>
      <c r="RB34" s="682"/>
      <c r="RC34" s="809"/>
      <c r="RD34" s="657"/>
      <c r="RE34" s="708"/>
      <c r="RF34" s="658"/>
      <c r="RG34" s="787">
        <f t="shared" si="67"/>
        <v>0</v>
      </c>
      <c r="RI34" s="2"/>
      <c r="RJ34" s="2"/>
      <c r="RK34" s="13"/>
      <c r="RL34" s="5"/>
      <c r="RM34" s="14"/>
      <c r="RN34" s="15">
        <f t="shared" si="68"/>
        <v>0</v>
      </c>
      <c r="RP34" s="2"/>
      <c r="RQ34" s="2"/>
      <c r="RR34" s="13"/>
      <c r="RS34" s="5"/>
      <c r="RT34" s="14"/>
      <c r="RU34" s="15">
        <f t="shared" si="69"/>
        <v>1278</v>
      </c>
      <c r="RW34" s="23"/>
      <c r="RX34" s="23"/>
      <c r="RY34" s="22"/>
      <c r="RZ34" s="99"/>
      <c r="SA34" s="26"/>
      <c r="SB34" s="39">
        <f t="shared" si="70"/>
        <v>0</v>
      </c>
      <c r="SD34" s="23"/>
      <c r="SE34" s="2"/>
      <c r="SF34" s="13"/>
      <c r="SG34" s="5"/>
      <c r="SH34" s="14"/>
      <c r="SI34" s="15">
        <f t="shared" si="71"/>
        <v>0</v>
      </c>
      <c r="SK34" s="23"/>
      <c r="SL34" s="23"/>
      <c r="SM34" s="22"/>
      <c r="SN34" s="99"/>
      <c r="SO34" s="26"/>
      <c r="SP34" s="39">
        <f t="shared" si="72"/>
        <v>0</v>
      </c>
      <c r="SR34" s="2"/>
      <c r="SS34" s="2"/>
      <c r="ST34" s="13"/>
      <c r="SU34" s="5"/>
      <c r="SV34" s="14"/>
      <c r="SW34" s="15">
        <f t="shared" si="73"/>
        <v>0</v>
      </c>
      <c r="SY34" s="314"/>
      <c r="SZ34" s="2"/>
      <c r="TA34" s="13"/>
      <c r="TB34" s="314"/>
      <c r="TC34" s="14"/>
      <c r="TD34" s="15">
        <f t="shared" si="74"/>
        <v>112.5</v>
      </c>
      <c r="TF34" s="315"/>
      <c r="TG34" s="23"/>
      <c r="TH34" s="22"/>
      <c r="TI34" s="315"/>
      <c r="TJ34" s="26"/>
      <c r="TK34" s="39">
        <f t="shared" si="75"/>
        <v>11657</v>
      </c>
      <c r="TM34" s="826"/>
      <c r="TN34" s="682"/>
      <c r="TO34" s="657"/>
      <c r="TP34" s="826"/>
      <c r="TQ34" s="658"/>
      <c r="TR34" s="787">
        <f t="shared" si="76"/>
        <v>0</v>
      </c>
      <c r="TT34" s="315"/>
      <c r="TU34" s="23"/>
      <c r="TV34" s="22"/>
      <c r="TW34" s="315"/>
      <c r="TX34" s="26"/>
      <c r="TY34" s="39">
        <f t="shared" si="77"/>
        <v>0</v>
      </c>
      <c r="UA34" s="315"/>
      <c r="UB34" s="23"/>
      <c r="UC34" s="22"/>
      <c r="UD34" s="315"/>
      <c r="UE34" s="26"/>
      <c r="UF34" s="39">
        <f t="shared" si="78"/>
        <v>0</v>
      </c>
      <c r="UH34" s="437"/>
      <c r="UI34" s="2"/>
      <c r="UJ34" s="13"/>
      <c r="UK34" s="5"/>
      <c r="UL34" s="14"/>
      <c r="UM34" s="15">
        <f t="shared" si="79"/>
        <v>0</v>
      </c>
      <c r="UO34" s="5"/>
      <c r="UP34" s="2"/>
      <c r="UQ34" s="13"/>
      <c r="UR34" s="5"/>
      <c r="US34" s="14"/>
      <c r="UT34" s="15">
        <f t="shared" si="80"/>
        <v>1712</v>
      </c>
      <c r="UV34" s="2"/>
      <c r="UW34" s="2"/>
      <c r="UX34" s="13"/>
      <c r="UY34" s="5"/>
      <c r="UZ34" s="14"/>
      <c r="VA34" s="15">
        <f t="shared" si="81"/>
        <v>8879</v>
      </c>
      <c r="VC34" s="2"/>
      <c r="VD34" s="2"/>
      <c r="VE34" s="13"/>
      <c r="VF34" s="5"/>
      <c r="VG34" s="14"/>
      <c r="VH34" s="15">
        <f t="shared" si="82"/>
        <v>0</v>
      </c>
      <c r="VJ34" s="23"/>
      <c r="VK34" s="23"/>
      <c r="VL34" s="22"/>
      <c r="VM34" s="99"/>
      <c r="VN34" s="26"/>
      <c r="VO34" s="39">
        <f t="shared" si="83"/>
        <v>0</v>
      </c>
      <c r="VQ34" s="682"/>
      <c r="VR34" s="682"/>
      <c r="VS34" s="657"/>
      <c r="VT34" s="708"/>
      <c r="VU34" s="658"/>
      <c r="VV34" s="787">
        <f t="shared" si="84"/>
        <v>0</v>
      </c>
      <c r="VX34" s="2"/>
      <c r="VY34" s="2"/>
      <c r="VZ34" s="13"/>
      <c r="WA34" s="5"/>
      <c r="WB34" s="14"/>
      <c r="WC34" s="15">
        <f t="shared" si="85"/>
        <v>0</v>
      </c>
      <c r="WE34" s="23"/>
      <c r="WF34" s="23"/>
      <c r="WG34" s="22"/>
      <c r="WH34" s="99"/>
      <c r="WI34" s="26"/>
      <c r="WJ34" s="39">
        <f t="shared" si="86"/>
        <v>3633</v>
      </c>
      <c r="WL34" s="2"/>
      <c r="WM34" s="2"/>
      <c r="WN34" s="13"/>
      <c r="WO34" s="5"/>
      <c r="WP34" s="14"/>
      <c r="WQ34" s="15">
        <f t="shared" si="87"/>
        <v>0</v>
      </c>
      <c r="WS34" s="5"/>
      <c r="WT34" s="101"/>
      <c r="WU34" s="13"/>
      <c r="WV34" s="5"/>
      <c r="WW34" s="14"/>
      <c r="WX34" s="15">
        <f t="shared" si="88"/>
        <v>2227</v>
      </c>
      <c r="XC34" s="630"/>
      <c r="XD34" s="26"/>
      <c r="XE34" s="39">
        <f t="shared" si="89"/>
        <v>22956.84</v>
      </c>
      <c r="XG34" s="2"/>
      <c r="XH34" s="2"/>
      <c r="XI34" s="13"/>
      <c r="XJ34" s="5"/>
      <c r="XK34" s="14"/>
      <c r="XL34" s="15">
        <f t="shared" si="90"/>
        <v>3092.5</v>
      </c>
      <c r="XN34" s="439"/>
      <c r="XO34" s="101"/>
      <c r="XP34" s="13"/>
      <c r="XQ34" s="5"/>
      <c r="XR34" s="14"/>
      <c r="XS34" s="15">
        <f t="shared" si="91"/>
        <v>0</v>
      </c>
      <c r="XU34" s="437"/>
      <c r="XV34" s="216"/>
      <c r="XW34" s="22"/>
      <c r="XX34" s="99"/>
      <c r="XY34" s="26"/>
      <c r="XZ34" s="39">
        <f t="shared" si="92"/>
        <v>0</v>
      </c>
      <c r="YB34" s="314"/>
      <c r="YC34" s="2"/>
      <c r="YD34" s="13"/>
      <c r="YE34" s="5"/>
      <c r="YF34" s="14"/>
      <c r="YG34" s="15">
        <f t="shared" si="206"/>
        <v>3973</v>
      </c>
      <c r="YI34" s="826"/>
      <c r="YJ34" s="682"/>
      <c r="YK34" s="657"/>
      <c r="YL34" s="708"/>
      <c r="YM34" s="658"/>
      <c r="YN34" s="787">
        <f t="shared" si="207"/>
        <v>1928</v>
      </c>
      <c r="YP34" s="2"/>
      <c r="YQ34" s="2"/>
      <c r="YR34" s="13"/>
      <c r="YS34" s="5"/>
      <c r="YT34" s="14"/>
      <c r="YU34" s="15">
        <f t="shared" si="95"/>
        <v>0</v>
      </c>
      <c r="YW34" s="2"/>
      <c r="YX34" s="2"/>
      <c r="YY34" s="13"/>
      <c r="YZ34" s="5"/>
      <c r="ZA34" s="14"/>
      <c r="ZB34" s="15">
        <f t="shared" si="96"/>
        <v>0</v>
      </c>
      <c r="ZD34" s="2"/>
      <c r="ZE34" s="2"/>
      <c r="ZF34" s="13"/>
      <c r="ZG34" s="5"/>
      <c r="ZH34" s="14"/>
      <c r="ZI34" s="15">
        <f t="shared" si="97"/>
        <v>767</v>
      </c>
      <c r="ZK34" s="2"/>
      <c r="ZL34" s="2"/>
      <c r="ZM34" s="13"/>
      <c r="ZN34" s="5"/>
      <c r="ZO34" s="14"/>
      <c r="ZP34" s="15">
        <f t="shared" si="98"/>
        <v>0</v>
      </c>
      <c r="ZR34" s="23"/>
      <c r="ZS34" s="23"/>
      <c r="ZT34" s="22"/>
      <c r="ZU34" s="99"/>
      <c r="ZV34" s="26"/>
      <c r="ZW34" s="39">
        <f t="shared" si="99"/>
        <v>0</v>
      </c>
      <c r="ZY34" s="682"/>
      <c r="ZZ34" s="682"/>
      <c r="AAA34" s="657"/>
      <c r="AAB34" s="708"/>
      <c r="AAC34" s="658"/>
      <c r="AAD34" s="787">
        <f t="shared" si="100"/>
        <v>0</v>
      </c>
      <c r="AAF34" s="2"/>
      <c r="AAG34" s="2"/>
      <c r="AAH34" s="13"/>
      <c r="AAI34" s="5"/>
      <c r="AAJ34" s="14"/>
      <c r="AAK34" s="15">
        <f t="shared" si="101"/>
        <v>0</v>
      </c>
      <c r="AAM34" s="5">
        <v>41508</v>
      </c>
      <c r="AAN34" s="2" t="s">
        <v>1963</v>
      </c>
      <c r="AAO34" s="13">
        <v>5761</v>
      </c>
      <c r="AAP34" s="5">
        <v>41508</v>
      </c>
      <c r="AAQ34" s="14">
        <v>5761</v>
      </c>
      <c r="AAR34" s="15">
        <f t="shared" si="102"/>
        <v>0</v>
      </c>
      <c r="AAT34" s="314"/>
      <c r="AAU34" s="2"/>
      <c r="AAV34" s="13"/>
      <c r="AAX34" s="14"/>
      <c r="AAY34" s="39">
        <f t="shared" si="103"/>
        <v>0</v>
      </c>
      <c r="ABA34" s="315"/>
      <c r="ABB34" s="23"/>
      <c r="ABC34" s="22"/>
      <c r="ABE34" s="26"/>
      <c r="ABF34" s="39">
        <f t="shared" si="104"/>
        <v>0</v>
      </c>
      <c r="ABH34" s="2"/>
      <c r="ABI34" s="2"/>
      <c r="ABJ34" s="13"/>
      <c r="ABK34" s="5"/>
      <c r="ABL34" s="14"/>
      <c r="ABM34" s="15">
        <f t="shared" si="105"/>
        <v>30</v>
      </c>
      <c r="ABO34" s="2"/>
      <c r="ABP34" s="2"/>
      <c r="ABQ34" s="13"/>
      <c r="ABR34" s="5"/>
      <c r="ABS34" s="14"/>
      <c r="ABT34" s="15">
        <f t="shared" si="106"/>
        <v>0</v>
      </c>
      <c r="ABV34" s="2"/>
      <c r="ABW34" s="2"/>
      <c r="ABX34" s="13"/>
      <c r="ABY34" s="5"/>
      <c r="ABZ34" s="14"/>
      <c r="ACA34" s="15">
        <f t="shared" si="107"/>
        <v>29514</v>
      </c>
      <c r="ACC34" s="2"/>
      <c r="ACD34" s="2"/>
      <c r="ACE34" s="13"/>
      <c r="ACF34" s="5"/>
      <c r="ACG34" s="14"/>
      <c r="ACH34" s="15">
        <f t="shared" si="108"/>
        <v>0</v>
      </c>
      <c r="ACJ34" s="99"/>
      <c r="ACK34" s="68"/>
      <c r="ACL34" s="26"/>
      <c r="ACM34" s="99"/>
      <c r="ACN34" s="26"/>
      <c r="ACO34" s="15">
        <f t="shared" si="109"/>
        <v>160</v>
      </c>
      <c r="ACQ34" s="99"/>
      <c r="ACR34" s="68"/>
      <c r="ACS34" s="26"/>
      <c r="ACT34" s="99"/>
      <c r="ACU34" s="26"/>
      <c r="ACV34" s="15">
        <f t="shared" si="110"/>
        <v>0</v>
      </c>
      <c r="ACX34" s="2"/>
      <c r="ACY34" s="2"/>
      <c r="ACZ34" s="13"/>
      <c r="ADA34" s="5"/>
      <c r="ADB34" s="14"/>
      <c r="ADC34" s="15">
        <f t="shared" si="111"/>
        <v>0</v>
      </c>
      <c r="ADE34" s="2"/>
      <c r="ADF34" s="2"/>
      <c r="ADG34" s="13"/>
      <c r="ADH34" s="5"/>
      <c r="ADI34" s="14"/>
      <c r="ADJ34" s="15">
        <f t="shared" si="112"/>
        <v>0</v>
      </c>
      <c r="ADL34" s="417"/>
      <c r="ADM34" s="2"/>
      <c r="ADN34" s="13"/>
      <c r="ADO34" s="5"/>
      <c r="ADP34" s="14"/>
      <c r="ADQ34" s="15">
        <f t="shared" si="113"/>
        <v>7013</v>
      </c>
      <c r="ADS34" s="2"/>
      <c r="ADT34" s="2"/>
      <c r="ADU34" s="13"/>
      <c r="ADV34" s="5"/>
      <c r="ADW34" s="14"/>
      <c r="ADX34" s="15">
        <f t="shared" si="114"/>
        <v>0</v>
      </c>
      <c r="ADZ34" s="2"/>
      <c r="AEA34" s="2"/>
      <c r="AEB34" s="13"/>
      <c r="AEC34" s="5"/>
      <c r="AED34" s="14"/>
      <c r="AEE34" s="15">
        <f t="shared" si="115"/>
        <v>0</v>
      </c>
      <c r="AEG34" s="315"/>
      <c r="AEH34" s="23"/>
      <c r="AEI34" s="22"/>
      <c r="AEJ34" s="315"/>
      <c r="AEK34" s="26"/>
      <c r="AEL34" s="15">
        <f t="shared" si="116"/>
        <v>102</v>
      </c>
      <c r="AEN34" s="315"/>
      <c r="AEO34" s="23"/>
      <c r="AEP34" s="22"/>
      <c r="AEQ34" s="315"/>
      <c r="AER34" s="26"/>
      <c r="AES34" s="39">
        <f t="shared" si="117"/>
        <v>0</v>
      </c>
      <c r="AEU34" s="2"/>
      <c r="AEV34" s="2"/>
      <c r="AEW34" s="13"/>
      <c r="AEX34" s="5"/>
      <c r="AEY34" s="14"/>
      <c r="AEZ34" s="15">
        <f t="shared" si="118"/>
        <v>0</v>
      </c>
      <c r="AFD34" s="13"/>
      <c r="AFE34" s="5"/>
      <c r="AFF34" s="14"/>
      <c r="AFG34" s="39">
        <f t="shared" si="119"/>
        <v>0</v>
      </c>
      <c r="AFK34" s="22"/>
      <c r="AFL34" s="99"/>
      <c r="AFM34" s="26"/>
      <c r="AFN34" s="39">
        <f t="shared" si="120"/>
        <v>0</v>
      </c>
      <c r="AFP34" s="2"/>
      <c r="AFQ34" s="2"/>
      <c r="AFR34" s="13"/>
      <c r="AFS34" s="5"/>
      <c r="AFT34" s="14"/>
      <c r="AFU34" s="15">
        <f t="shared" si="121"/>
        <v>0</v>
      </c>
      <c r="AFW34" s="2"/>
      <c r="AFX34" s="2"/>
      <c r="AFY34" s="13"/>
      <c r="AFZ34" s="5"/>
      <c r="AGA34" s="14"/>
      <c r="AGB34" s="15">
        <f t="shared" si="122"/>
        <v>0</v>
      </c>
      <c r="AGD34" s="2"/>
      <c r="AGE34" s="2"/>
      <c r="AGF34" s="13"/>
      <c r="AGG34" s="5"/>
      <c r="AGH34" s="14"/>
      <c r="AGI34" s="15">
        <f t="shared" si="123"/>
        <v>0</v>
      </c>
      <c r="AGK34" s="23"/>
      <c r="AGL34" s="23"/>
      <c r="AGM34" s="22"/>
      <c r="AGN34" s="99"/>
      <c r="AGO34" s="26"/>
      <c r="AGP34" s="39">
        <f t="shared" si="124"/>
        <v>0</v>
      </c>
      <c r="AGR34" s="2"/>
      <c r="AGS34" s="2"/>
      <c r="AGT34" s="13"/>
      <c r="AGU34" s="5"/>
      <c r="AGV34" s="14"/>
      <c r="AGW34" s="15">
        <f t="shared" si="205"/>
        <v>0</v>
      </c>
      <c r="AGY34" s="2"/>
      <c r="AGZ34" s="2"/>
      <c r="AHA34" s="13"/>
      <c r="AHB34" s="5"/>
      <c r="AHC34" s="14"/>
      <c r="AHD34" s="15">
        <f t="shared" si="126"/>
        <v>0</v>
      </c>
      <c r="AHF34" s="2"/>
      <c r="AHG34" s="2"/>
      <c r="AHH34" s="13"/>
      <c r="AHI34" s="5"/>
      <c r="AHJ34" s="14"/>
      <c r="AHK34" s="15">
        <f t="shared" si="198"/>
        <v>0</v>
      </c>
      <c r="AHM34" s="682"/>
      <c r="AHN34" s="682"/>
      <c r="AHO34" s="657"/>
      <c r="AHP34" s="708"/>
      <c r="AHQ34" s="658"/>
      <c r="AHR34" s="787">
        <f t="shared" si="199"/>
        <v>0</v>
      </c>
      <c r="AHT34" s="5">
        <v>41499</v>
      </c>
      <c r="AHU34" s="101" t="s">
        <v>1902</v>
      </c>
      <c r="AHV34" s="13">
        <v>1224.5</v>
      </c>
      <c r="AHW34" s="5">
        <v>41499</v>
      </c>
      <c r="AHX34" s="14">
        <v>1224.5</v>
      </c>
      <c r="AHY34" s="15">
        <f t="shared" si="129"/>
        <v>281</v>
      </c>
      <c r="AIA34" s="682"/>
      <c r="AIB34" s="682"/>
      <c r="AIC34" s="657"/>
      <c r="AID34" s="708"/>
      <c r="AIE34" s="658"/>
      <c r="AIF34" s="787">
        <f t="shared" si="130"/>
        <v>0</v>
      </c>
      <c r="AIH34" s="23"/>
      <c r="AII34" s="23"/>
      <c r="AIJ34" s="22"/>
      <c r="AIK34" s="99"/>
      <c r="AIL34" s="26"/>
      <c r="AIM34" s="39">
        <f t="shared" si="131"/>
        <v>6</v>
      </c>
      <c r="AIO34" s="23"/>
      <c r="AIP34" s="23"/>
      <c r="AIQ34" s="22"/>
      <c r="AIR34" s="99"/>
      <c r="AIS34" s="26"/>
      <c r="AIT34" s="39">
        <f t="shared" si="132"/>
        <v>0</v>
      </c>
      <c r="AIV34" s="2"/>
      <c r="AIW34" s="2"/>
      <c r="AIX34" s="13"/>
      <c r="AIY34" s="5"/>
      <c r="AIZ34" s="14"/>
      <c r="AJA34" s="15">
        <f t="shared" si="133"/>
        <v>0</v>
      </c>
      <c r="AJC34" s="439">
        <v>41505</v>
      </c>
      <c r="AJD34" s="2" t="s">
        <v>1596</v>
      </c>
      <c r="AJE34" s="13">
        <v>7968</v>
      </c>
      <c r="AJF34" s="439">
        <v>41505</v>
      </c>
      <c r="AJG34" s="14">
        <v>7968</v>
      </c>
      <c r="AJH34" s="15">
        <f t="shared" si="134"/>
        <v>5326</v>
      </c>
      <c r="AJJ34" s="439"/>
      <c r="AJL34" s="13"/>
      <c r="AJM34" s="314"/>
      <c r="AJN34" s="14"/>
      <c r="AJO34" s="15">
        <f t="shared" si="135"/>
        <v>0</v>
      </c>
      <c r="AJQ34" s="314"/>
      <c r="AJR34" s="2"/>
      <c r="AJS34" s="13"/>
      <c r="AJT34" s="439"/>
      <c r="AJU34" s="14"/>
      <c r="AJV34" s="15">
        <f t="shared" si="136"/>
        <v>0</v>
      </c>
      <c r="AJX34" s="2"/>
      <c r="AJY34" s="2"/>
      <c r="AJZ34" s="13"/>
      <c r="AKA34" s="5"/>
      <c r="AKB34" s="14"/>
      <c r="AKC34" s="15">
        <f t="shared" si="137"/>
        <v>0</v>
      </c>
      <c r="AKE34" s="23"/>
      <c r="AKF34" s="23"/>
      <c r="AKG34" s="22"/>
      <c r="AKH34" s="99"/>
      <c r="AKI34" s="26"/>
      <c r="AKJ34" s="39">
        <f t="shared" si="138"/>
        <v>-4260</v>
      </c>
      <c r="AKL34" s="2"/>
      <c r="AKM34" s="2"/>
      <c r="AKN34" s="13"/>
      <c r="AKO34" s="5"/>
      <c r="AKP34" s="14"/>
      <c r="AKQ34" s="15">
        <f t="shared" si="139"/>
        <v>2835.28</v>
      </c>
      <c r="AKS34" s="23"/>
      <c r="AKT34" s="23"/>
      <c r="AKU34" s="22"/>
      <c r="AKV34" s="99"/>
      <c r="AKW34" s="26"/>
      <c r="AKX34" s="39">
        <f t="shared" si="140"/>
        <v>4784</v>
      </c>
      <c r="AKZ34" s="2"/>
      <c r="ALA34" s="2"/>
      <c r="ALB34" s="13"/>
      <c r="ALC34" s="5"/>
      <c r="ALD34" s="14"/>
      <c r="ALE34" s="15">
        <f t="shared" si="141"/>
        <v>0</v>
      </c>
      <c r="ALG34" s="2"/>
      <c r="ALH34" s="2"/>
      <c r="ALI34" s="13"/>
      <c r="ALJ34" s="5"/>
      <c r="ALK34" s="14"/>
      <c r="ALL34" s="15">
        <f t="shared" si="142"/>
        <v>0</v>
      </c>
      <c r="ALN34" s="2"/>
      <c r="ALO34" s="2"/>
      <c r="ALP34" s="13"/>
      <c r="ALQ34" s="5"/>
      <c r="ALR34" s="14"/>
      <c r="ALS34" s="15">
        <f t="shared" si="143"/>
        <v>0</v>
      </c>
      <c r="ALU34" s="315"/>
      <c r="ALV34" s="23"/>
      <c r="ALW34" s="22"/>
      <c r="ALX34" s="339"/>
      <c r="ALY34" s="26"/>
      <c r="ALZ34" s="15">
        <f t="shared" si="144"/>
        <v>46308.6</v>
      </c>
      <c r="AMB34" s="99">
        <v>41494</v>
      </c>
      <c r="AMC34" s="260" t="s">
        <v>1600</v>
      </c>
      <c r="AMD34" s="38">
        <v>1380</v>
      </c>
      <c r="AME34" s="99">
        <v>41505</v>
      </c>
      <c r="AMF34" s="38">
        <v>1380</v>
      </c>
      <c r="AMG34" s="15">
        <f t="shared" si="145"/>
        <v>0</v>
      </c>
      <c r="AMI34" s="5"/>
      <c r="AMJ34" s="2"/>
      <c r="AMK34" s="13"/>
      <c r="AML34" s="14"/>
      <c r="AMM34" s="14"/>
      <c r="AMN34" s="15">
        <f t="shared" si="146"/>
        <v>46308.6</v>
      </c>
      <c r="AMP34" s="99"/>
      <c r="AMQ34" s="23"/>
      <c r="AMR34" s="22"/>
      <c r="AMS34" s="26"/>
      <c r="AMT34" s="26"/>
      <c r="AMU34" s="39">
        <f t="shared" si="147"/>
        <v>0</v>
      </c>
      <c r="AMW34" s="2"/>
      <c r="AMX34" s="2"/>
      <c r="AMY34" s="13"/>
      <c r="AMZ34" s="5"/>
      <c r="ANA34" s="14"/>
      <c r="ANB34" s="15">
        <f t="shared" si="148"/>
        <v>0</v>
      </c>
      <c r="AND34" s="2"/>
      <c r="ANE34" s="2"/>
      <c r="ANF34" s="13"/>
      <c r="ANG34" s="5"/>
      <c r="ANH34" s="14"/>
      <c r="ANI34" s="15">
        <f t="shared" si="149"/>
        <v>0</v>
      </c>
      <c r="ANK34" s="2"/>
      <c r="ANL34" s="2"/>
      <c r="ANM34" s="13"/>
      <c r="ANN34" s="5"/>
      <c r="ANO34" s="14"/>
      <c r="ANP34" s="15">
        <f t="shared" si="150"/>
        <v>38.25</v>
      </c>
      <c r="ANR34" s="2"/>
      <c r="ANS34" s="2"/>
      <c r="ANT34" s="13"/>
      <c r="ANU34" s="5"/>
      <c r="ANV34" s="14"/>
      <c r="ANW34" s="15">
        <f t="shared" si="151"/>
        <v>0</v>
      </c>
      <c r="ANY34" s="2"/>
      <c r="ANZ34" s="2"/>
      <c r="AOA34" s="13"/>
      <c r="AOB34" s="5"/>
      <c r="AOC34" s="14"/>
      <c r="AOD34" s="15">
        <f t="shared" si="152"/>
        <v>0</v>
      </c>
      <c r="AOF34" s="2"/>
      <c r="AOG34" s="2"/>
      <c r="AOH34" s="13"/>
      <c r="AOI34" s="5"/>
      <c r="AOJ34" s="14"/>
      <c r="AOK34" s="15">
        <f t="shared" si="153"/>
        <v>0</v>
      </c>
      <c r="AOM34" s="23"/>
      <c r="AON34" s="23"/>
      <c r="AOO34" s="22"/>
      <c r="AOP34" s="99"/>
      <c r="AOQ34" s="26"/>
      <c r="AOR34" s="39">
        <f t="shared" si="154"/>
        <v>0</v>
      </c>
      <c r="AOT34" s="2"/>
      <c r="AOU34" s="2"/>
      <c r="AOV34" s="13"/>
      <c r="AOW34" s="5"/>
      <c r="AOX34" s="14"/>
      <c r="AOY34" s="15">
        <f t="shared" si="155"/>
        <v>0</v>
      </c>
      <c r="APA34" s="23"/>
      <c r="APB34" s="23"/>
      <c r="APC34" s="22"/>
      <c r="APD34" s="99"/>
      <c r="APE34" s="26"/>
      <c r="APF34" s="39">
        <f t="shared" si="156"/>
        <v>0</v>
      </c>
      <c r="APH34" s="2"/>
      <c r="API34" s="2"/>
      <c r="APJ34" s="13"/>
      <c r="APK34" s="5"/>
      <c r="APL34" s="14"/>
      <c r="APM34" s="15">
        <f t="shared" si="157"/>
        <v>10984.74</v>
      </c>
      <c r="APO34" s="5"/>
      <c r="APP34" s="2"/>
      <c r="APQ34" s="13"/>
      <c r="APR34" s="5"/>
      <c r="APS34" s="14"/>
      <c r="APT34" s="15">
        <f t="shared" si="158"/>
        <v>7092.9800000000005</v>
      </c>
      <c r="APV34" s="5"/>
      <c r="APW34" s="2"/>
      <c r="APX34" s="13"/>
      <c r="APY34" s="5"/>
      <c r="APZ34" s="14"/>
      <c r="AQA34" s="15">
        <f t="shared" si="159"/>
        <v>7092.9800000000005</v>
      </c>
      <c r="AQC34" s="2"/>
      <c r="AQD34" s="2"/>
      <c r="AQE34" s="13"/>
      <c r="AQF34" s="5"/>
      <c r="AQG34" s="14"/>
      <c r="AQH34" s="15">
        <f t="shared" si="160"/>
        <v>0</v>
      </c>
      <c r="AQJ34" s="682"/>
      <c r="AQK34" s="682"/>
      <c r="AQL34" s="657"/>
      <c r="AQM34" s="708"/>
      <c r="AQN34" s="658"/>
      <c r="AQO34" s="787">
        <f t="shared" si="161"/>
        <v>2249</v>
      </c>
      <c r="AQQ34" s="23"/>
      <c r="AQR34" s="23"/>
      <c r="AQS34" s="22"/>
      <c r="AQT34" s="99"/>
      <c r="AQU34" s="26"/>
      <c r="AQV34" s="39">
        <f t="shared" si="162"/>
        <v>0</v>
      </c>
      <c r="AQX34" s="2"/>
      <c r="AQY34" s="2"/>
      <c r="AQZ34" s="78"/>
      <c r="ARA34" s="108"/>
      <c r="ARB34" s="66"/>
      <c r="ARC34" s="15">
        <f t="shared" si="163"/>
        <v>12300.5</v>
      </c>
      <c r="ARE34" s="2"/>
      <c r="ARF34" s="2"/>
      <c r="ARG34" s="13"/>
      <c r="ARH34" s="5"/>
      <c r="ARI34" s="14"/>
      <c r="ARJ34" s="15">
        <f t="shared" si="164"/>
        <v>108</v>
      </c>
      <c r="ARL34" s="5"/>
      <c r="ARM34" s="107"/>
      <c r="ARN34" s="13"/>
      <c r="ARO34" s="572"/>
      <c r="ARP34" s="14"/>
      <c r="ARQ34" s="15">
        <f t="shared" si="165"/>
        <v>0</v>
      </c>
      <c r="ARS34" s="99"/>
      <c r="ART34" s="98"/>
      <c r="ARU34" s="22"/>
      <c r="ARV34" s="743"/>
      <c r="ARW34" s="26"/>
      <c r="ARX34" s="39">
        <f t="shared" si="166"/>
        <v>2722.5</v>
      </c>
      <c r="ARZ34" s="99"/>
      <c r="ASA34" s="98"/>
      <c r="ASB34" s="22"/>
      <c r="ASC34" s="743"/>
      <c r="ASD34" s="26"/>
      <c r="ASE34" s="39">
        <f t="shared" si="167"/>
        <v>0</v>
      </c>
      <c r="ASG34" s="2"/>
      <c r="ASH34" s="2"/>
      <c r="ASI34" s="13"/>
      <c r="ASJ34" s="5"/>
      <c r="ASK34" s="14"/>
      <c r="ASL34" s="15">
        <f t="shared" si="168"/>
        <v>-1000</v>
      </c>
      <c r="ASN34" s="2"/>
      <c r="ASO34" s="2"/>
      <c r="ASP34" s="13"/>
      <c r="ASQ34" s="5"/>
      <c r="ASR34" s="14"/>
      <c r="ASS34" s="15">
        <f t="shared" si="169"/>
        <v>6938</v>
      </c>
      <c r="ASU34" s="2"/>
      <c r="ASV34" s="2"/>
      <c r="ASW34" s="13"/>
      <c r="ASX34" s="5"/>
      <c r="ASY34" s="14"/>
      <c r="ASZ34" s="15">
        <f t="shared" si="170"/>
        <v>0</v>
      </c>
      <c r="ATB34" s="731"/>
      <c r="ATC34" s="2"/>
      <c r="ATD34" s="13"/>
      <c r="ATE34" s="5"/>
      <c r="ATF34" s="14"/>
      <c r="ATG34" s="15">
        <f t="shared" si="171"/>
        <v>0</v>
      </c>
      <c r="ATI34" s="2"/>
      <c r="ATJ34" s="2"/>
      <c r="ATK34" s="13"/>
      <c r="ATL34" s="5"/>
      <c r="ATM34" s="14"/>
      <c r="ATN34" s="15">
        <f t="shared" si="172"/>
        <v>0</v>
      </c>
      <c r="ATP34" s="2"/>
      <c r="ATQ34" s="2"/>
      <c r="ATR34" s="13"/>
      <c r="ATS34" s="5"/>
      <c r="ATT34" s="14"/>
      <c r="ATU34" s="15">
        <f t="shared" si="173"/>
        <v>0</v>
      </c>
      <c r="ATW34" s="315">
        <v>41511</v>
      </c>
      <c r="ATX34" s="2" t="s">
        <v>2034</v>
      </c>
      <c r="ATY34" s="13">
        <v>1616</v>
      </c>
      <c r="ATZ34" s="241">
        <v>41516</v>
      </c>
      <c r="AUA34" s="242">
        <v>1616</v>
      </c>
      <c r="AUB34" s="15">
        <f t="shared" si="174"/>
        <v>1179.5</v>
      </c>
      <c r="AUD34" s="315"/>
      <c r="AUE34" s="2"/>
      <c r="AUF34" s="13"/>
      <c r="AUG34" s="5"/>
      <c r="AUH34" s="14"/>
      <c r="AUI34" s="15">
        <f t="shared" si="175"/>
        <v>0</v>
      </c>
      <c r="AUK34" s="826"/>
      <c r="AUL34" s="682"/>
      <c r="AUM34" s="657"/>
      <c r="AUN34" s="708"/>
      <c r="AUO34" s="658"/>
      <c r="AUP34" s="787">
        <f t="shared" si="176"/>
        <v>0</v>
      </c>
      <c r="AUR34" s="2"/>
      <c r="AUS34" s="2"/>
      <c r="AUT34" s="13"/>
      <c r="AUU34" s="5"/>
      <c r="AUV34" s="14"/>
      <c r="AUW34" s="15">
        <f t="shared" si="177"/>
        <v>-100</v>
      </c>
      <c r="AUY34" s="2"/>
      <c r="AUZ34" s="2"/>
      <c r="AVA34" s="13"/>
      <c r="AVB34" s="5"/>
      <c r="AVC34" s="14"/>
      <c r="AVD34" s="15">
        <f t="shared" si="178"/>
        <v>1184.5</v>
      </c>
      <c r="AVF34" s="23"/>
      <c r="AVG34" s="23"/>
      <c r="AVH34" s="22"/>
      <c r="AVI34" s="99"/>
      <c r="AVJ34" s="26"/>
      <c r="AVK34" s="39">
        <f t="shared" si="179"/>
        <v>0</v>
      </c>
      <c r="AVM34" s="23"/>
      <c r="AVN34" s="2"/>
      <c r="AVO34" s="13"/>
      <c r="AVP34" s="5"/>
      <c r="AVQ34" s="14"/>
      <c r="AVR34" s="15">
        <f t="shared" si="180"/>
        <v>0</v>
      </c>
      <c r="AVT34" s="23"/>
      <c r="AVU34" s="23"/>
      <c r="AVV34" s="22"/>
      <c r="AVW34" s="99"/>
      <c r="AVX34" s="26"/>
      <c r="AVY34" s="39">
        <f t="shared" si="181"/>
        <v>0</v>
      </c>
      <c r="AWA34" s="2"/>
      <c r="AWB34" s="2"/>
      <c r="AWC34" s="13"/>
      <c r="AWD34" s="5"/>
      <c r="AWE34" s="14"/>
      <c r="AWF34" s="15">
        <f t="shared" si="182"/>
        <v>0</v>
      </c>
      <c r="AWH34" s="2"/>
      <c r="AWI34" s="2"/>
      <c r="AWJ34" s="13"/>
      <c r="AWK34" s="5"/>
      <c r="AWL34" s="14"/>
      <c r="AWM34" s="15">
        <f t="shared" si="183"/>
        <v>0</v>
      </c>
      <c r="AWO34" s="2"/>
      <c r="AWP34" s="2"/>
      <c r="AWQ34" s="13"/>
      <c r="AWR34" s="5"/>
      <c r="AWS34" s="14"/>
      <c r="AWT34" s="15">
        <f t="shared" si="184"/>
        <v>7051.5</v>
      </c>
      <c r="AWV34" s="708"/>
      <c r="AWW34" s="682"/>
      <c r="AWX34" s="657"/>
      <c r="AWY34" s="708"/>
      <c r="AWZ34" s="658"/>
      <c r="AXA34" s="787">
        <f t="shared" si="185"/>
        <v>0</v>
      </c>
      <c r="AXC34" s="2"/>
      <c r="AXD34" s="2"/>
      <c r="AXE34" s="13"/>
      <c r="AXF34" s="5"/>
      <c r="AXG34" s="14"/>
      <c r="AXH34" s="15">
        <f t="shared" si="186"/>
        <v>0</v>
      </c>
    </row>
    <row r="35" spans="1:1308" x14ac:dyDescent="0.25">
      <c r="A35" s="2"/>
      <c r="B35" s="2"/>
      <c r="C35" s="13"/>
      <c r="D35" s="5"/>
      <c r="E35" s="14"/>
      <c r="F35" s="15">
        <f t="shared" si="0"/>
        <v>6630</v>
      </c>
      <c r="H35" s="23"/>
      <c r="I35" s="23"/>
      <c r="J35" s="22"/>
      <c r="K35" s="99"/>
      <c r="L35" s="26"/>
      <c r="M35" s="39">
        <f t="shared" si="1"/>
        <v>2048</v>
      </c>
      <c r="O35" s="23"/>
      <c r="P35" s="23"/>
      <c r="Q35" s="22"/>
      <c r="R35" s="99"/>
      <c r="S35" s="26"/>
      <c r="T35" s="39">
        <f t="shared" si="2"/>
        <v>0</v>
      </c>
      <c r="V35" s="23"/>
      <c r="W35" s="23"/>
      <c r="X35" s="22"/>
      <c r="Y35" s="99"/>
      <c r="Z35" s="26"/>
      <c r="AA35" s="39">
        <f t="shared" si="3"/>
        <v>0</v>
      </c>
      <c r="AC35" s="23"/>
      <c r="AD35" s="23"/>
      <c r="AE35" s="22"/>
      <c r="AF35" s="99"/>
      <c r="AG35" s="26"/>
      <c r="AH35" s="39">
        <f t="shared" si="4"/>
        <v>0</v>
      </c>
      <c r="AJ35" s="23"/>
      <c r="AK35" s="23"/>
      <c r="AL35" s="22"/>
      <c r="AM35" s="99"/>
      <c r="AN35" s="26"/>
      <c r="AO35" s="39">
        <f t="shared" si="5"/>
        <v>0</v>
      </c>
      <c r="AR35" s="2"/>
      <c r="AS35" s="13"/>
      <c r="AT35" s="5"/>
      <c r="AU35" s="14"/>
      <c r="AV35" s="15">
        <f t="shared" si="6"/>
        <v>7809.5</v>
      </c>
      <c r="AX35" s="2"/>
      <c r="AY35" s="2"/>
      <c r="AZ35" s="13"/>
      <c r="BA35" s="5"/>
      <c r="BB35" s="14"/>
      <c r="BC35" s="15">
        <f t="shared" si="7"/>
        <v>1967</v>
      </c>
      <c r="BE35" s="2"/>
      <c r="BF35" s="2"/>
      <c r="BG35" s="13"/>
      <c r="BH35" s="5"/>
      <c r="BI35" s="14"/>
      <c r="BJ35" s="15">
        <f t="shared" si="8"/>
        <v>0</v>
      </c>
      <c r="BL35" s="60"/>
      <c r="BM35" s="33"/>
      <c r="BN35" s="14"/>
      <c r="BO35" s="5"/>
      <c r="BP35" s="14"/>
      <c r="BQ35" s="15">
        <f t="shared" si="9"/>
        <v>14526.099999999999</v>
      </c>
      <c r="BS35" s="439"/>
      <c r="BT35" s="2"/>
      <c r="BU35" s="13"/>
      <c r="BV35" s="5"/>
      <c r="BW35" s="14"/>
      <c r="BX35" s="15">
        <f t="shared" si="10"/>
        <v>21003.54</v>
      </c>
      <c r="BZ35" s="2"/>
      <c r="CA35" s="2"/>
      <c r="CB35" s="13"/>
      <c r="CC35" s="5"/>
      <c r="CD35" s="14"/>
      <c r="CE35" s="15">
        <f t="shared" si="11"/>
        <v>0</v>
      </c>
      <c r="CG35" s="439"/>
      <c r="CH35" s="2"/>
      <c r="CI35" s="13"/>
      <c r="CJ35" s="5"/>
      <c r="CK35" s="14"/>
      <c r="CL35" s="15">
        <f t="shared" si="12"/>
        <v>7560</v>
      </c>
      <c r="CN35" s="2"/>
      <c r="CO35" s="685"/>
      <c r="CP35" s="13"/>
      <c r="CQ35" s="5"/>
      <c r="CR35" s="14"/>
      <c r="CS35" s="15">
        <f t="shared" si="187"/>
        <v>38996</v>
      </c>
      <c r="CU35" s="2"/>
      <c r="CV35" s="2"/>
      <c r="CW35" s="13"/>
      <c r="CX35" s="5"/>
      <c r="CY35" s="14"/>
      <c r="CZ35" s="15">
        <f t="shared" si="14"/>
        <v>110</v>
      </c>
      <c r="DB35" s="697"/>
      <c r="DC35" s="698"/>
      <c r="DD35" s="699"/>
      <c r="DE35" s="5"/>
      <c r="DF35" s="14"/>
      <c r="DG35" s="15">
        <f t="shared" si="195"/>
        <v>411</v>
      </c>
      <c r="DI35" s="5"/>
      <c r="DJ35" s="2"/>
      <c r="DK35" s="13"/>
      <c r="DL35" s="5"/>
      <c r="DM35" s="14"/>
      <c r="DN35" s="15">
        <f t="shared" si="200"/>
        <v>0</v>
      </c>
      <c r="DP35" s="5"/>
      <c r="DQ35" s="2"/>
      <c r="DR35" s="13"/>
      <c r="DS35" s="5"/>
      <c r="DT35" s="14"/>
      <c r="DU35" s="15">
        <f t="shared" si="201"/>
        <v>4321.5</v>
      </c>
      <c r="DW35" s="758"/>
      <c r="DX35" s="837"/>
      <c r="DY35" s="875"/>
      <c r="DZ35" s="758"/>
      <c r="EA35" s="872"/>
      <c r="EB35" s="868">
        <f t="shared" si="202"/>
        <v>0</v>
      </c>
      <c r="ED35" s="708"/>
      <c r="EE35" s="682"/>
      <c r="EF35" s="657"/>
      <c r="EG35" s="708"/>
      <c r="EH35" s="658"/>
      <c r="EI35" s="787">
        <f t="shared" si="203"/>
        <v>0</v>
      </c>
      <c r="EK35" s="5"/>
      <c r="EL35" s="2"/>
      <c r="EM35" s="13"/>
      <c r="EN35" s="5"/>
      <c r="EO35" s="14"/>
      <c r="EP35" s="15">
        <f t="shared" si="204"/>
        <v>0</v>
      </c>
      <c r="ER35" s="99"/>
      <c r="ES35" s="23"/>
      <c r="ET35" s="38"/>
      <c r="EU35" s="339"/>
      <c r="EV35" s="293"/>
      <c r="EW35" s="15">
        <f t="shared" si="194"/>
        <v>0</v>
      </c>
      <c r="EY35" s="5">
        <v>41507</v>
      </c>
      <c r="EZ35" s="2" t="s">
        <v>1644</v>
      </c>
      <c r="FA35" s="13">
        <v>2247</v>
      </c>
      <c r="FB35" s="28">
        <v>41507</v>
      </c>
      <c r="FC35" s="72">
        <v>2247</v>
      </c>
      <c r="FD35" s="15">
        <f t="shared" si="22"/>
        <v>0</v>
      </c>
      <c r="FF35" s="708"/>
      <c r="FG35" s="682"/>
      <c r="FH35" s="657"/>
      <c r="FI35" s="820"/>
      <c r="FJ35" s="821"/>
      <c r="FK35" s="787">
        <f t="shared" si="23"/>
        <v>0</v>
      </c>
      <c r="FM35" s="2"/>
      <c r="FN35" s="2"/>
      <c r="FO35" s="13"/>
      <c r="FP35" s="5"/>
      <c r="FQ35" s="14"/>
      <c r="FR35" s="15">
        <f t="shared" si="24"/>
        <v>3054</v>
      </c>
      <c r="FT35" s="23"/>
      <c r="FU35" s="23"/>
      <c r="FV35" s="22"/>
      <c r="FW35" s="99"/>
      <c r="FX35" s="26"/>
      <c r="FY35" s="39">
        <f t="shared" si="25"/>
        <v>0</v>
      </c>
      <c r="GA35" s="2"/>
      <c r="GB35" s="2"/>
      <c r="GC35" s="13"/>
      <c r="GD35" s="5"/>
      <c r="GE35" s="14"/>
      <c r="GF35" s="15">
        <f t="shared" si="26"/>
        <v>0</v>
      </c>
      <c r="GH35" s="2"/>
      <c r="GI35" s="2"/>
      <c r="GJ35" s="13"/>
      <c r="GK35" s="5"/>
      <c r="GL35" s="14"/>
      <c r="GM35" s="15">
        <f t="shared" si="27"/>
        <v>0</v>
      </c>
      <c r="GO35" s="2"/>
      <c r="GP35" s="2"/>
      <c r="GQ35" s="13"/>
      <c r="GR35" s="5"/>
      <c r="GS35" s="14"/>
      <c r="GT35" s="15">
        <f t="shared" si="28"/>
        <v>0</v>
      </c>
      <c r="GV35" s="5"/>
      <c r="GW35" s="2"/>
      <c r="GX35" s="13"/>
      <c r="GY35" s="5"/>
      <c r="GZ35" s="14"/>
      <c r="HA35" s="15">
        <f t="shared" si="29"/>
        <v>0</v>
      </c>
      <c r="HC35" s="346"/>
      <c r="HD35" s="2"/>
      <c r="HE35" s="13"/>
      <c r="HF35" s="5"/>
      <c r="HG35" s="14"/>
      <c r="HH35" s="15">
        <f t="shared" si="30"/>
        <v>0</v>
      </c>
      <c r="HJ35" s="2"/>
      <c r="HK35" s="2"/>
      <c r="HL35" s="13"/>
      <c r="HM35" s="5"/>
      <c r="HN35" s="14"/>
      <c r="HO35" s="15">
        <f t="shared" si="31"/>
        <v>5020</v>
      </c>
      <c r="HQ35" s="5"/>
      <c r="HR35" s="2"/>
      <c r="HS35" s="13"/>
      <c r="HT35" s="5"/>
      <c r="HU35" s="14"/>
      <c r="HV35" s="90">
        <f t="shared" si="32"/>
        <v>0</v>
      </c>
      <c r="HX35" s="99"/>
      <c r="HY35" s="23"/>
      <c r="HZ35" s="22"/>
      <c r="IA35" s="99"/>
      <c r="IB35" s="26"/>
      <c r="IC35" s="90">
        <f t="shared" si="33"/>
        <v>855.5</v>
      </c>
      <c r="IE35" s="5"/>
      <c r="IF35" s="32"/>
      <c r="IG35" s="13"/>
      <c r="IH35" s="5"/>
      <c r="II35" s="14"/>
      <c r="IJ35" s="15">
        <f t="shared" si="34"/>
        <v>0</v>
      </c>
      <c r="IL35" s="5"/>
      <c r="IM35" s="32"/>
      <c r="IN35" s="13"/>
      <c r="IO35" s="5"/>
      <c r="IP35" s="14"/>
      <c r="IQ35" s="15">
        <f t="shared" si="35"/>
        <v>0</v>
      </c>
      <c r="IS35" s="5"/>
      <c r="IT35" s="107"/>
      <c r="IU35" s="13"/>
      <c r="IV35" s="5"/>
      <c r="IW35" s="14"/>
      <c r="IX35" s="15">
        <f t="shared" si="36"/>
        <v>17093.599999999999</v>
      </c>
      <c r="IZ35" s="5"/>
      <c r="JA35" s="32"/>
      <c r="JB35" s="13"/>
      <c r="JC35" s="5"/>
      <c r="JD35" s="14"/>
      <c r="JE35" s="15">
        <f t="shared" si="37"/>
        <v>0</v>
      </c>
      <c r="JG35" s="708"/>
      <c r="JH35" s="793"/>
      <c r="JI35" s="657"/>
      <c r="JJ35" s="708"/>
      <c r="JK35" s="658"/>
      <c r="JL35" s="787">
        <f t="shared" si="38"/>
        <v>-100</v>
      </c>
      <c r="JN35" s="99"/>
      <c r="JO35" s="62"/>
      <c r="JP35" s="22"/>
      <c r="JQ35" s="99"/>
      <c r="JR35" s="26"/>
      <c r="JS35" s="39">
        <f t="shared" si="39"/>
        <v>0</v>
      </c>
      <c r="JU35" s="2"/>
      <c r="JV35" s="2"/>
      <c r="JW35" s="13"/>
      <c r="JX35" s="5"/>
      <c r="JY35" s="14"/>
      <c r="JZ35" s="15">
        <f t="shared" si="40"/>
        <v>0</v>
      </c>
      <c r="KB35" s="23"/>
      <c r="KC35" s="23"/>
      <c r="KD35" s="22"/>
      <c r="KE35" s="99"/>
      <c r="KF35" s="26"/>
      <c r="KG35" s="39">
        <f t="shared" si="41"/>
        <v>0</v>
      </c>
      <c r="KI35" s="23"/>
      <c r="KJ35" s="23"/>
      <c r="KK35" s="22"/>
      <c r="KL35" s="99"/>
      <c r="KM35" s="26"/>
      <c r="KN35" s="39">
        <f t="shared" si="42"/>
        <v>0</v>
      </c>
      <c r="KP35" s="2"/>
      <c r="KQ35" s="2"/>
      <c r="KR35" s="13"/>
      <c r="KS35" s="5"/>
      <c r="KT35" s="14"/>
      <c r="KU35" s="15">
        <f t="shared" si="43"/>
        <v>0</v>
      </c>
      <c r="KW35" s="2"/>
      <c r="KX35" s="2"/>
      <c r="KY35" s="13"/>
      <c r="KZ35" s="5"/>
      <c r="LA35" s="14"/>
      <c r="LB35" s="15">
        <f t="shared" si="44"/>
        <v>0</v>
      </c>
      <c r="LD35" s="2"/>
      <c r="LE35" s="2"/>
      <c r="LF35" s="13"/>
      <c r="LG35" s="5"/>
      <c r="LH35" s="14"/>
      <c r="LI35" s="15">
        <f t="shared" si="45"/>
        <v>1125.5</v>
      </c>
      <c r="LK35" s="314"/>
      <c r="LL35" s="2"/>
      <c r="LM35" s="13"/>
      <c r="LN35" s="5"/>
      <c r="LO35" s="14"/>
      <c r="LP35" s="15">
        <f t="shared" si="46"/>
        <v>0</v>
      </c>
      <c r="LR35" s="315"/>
      <c r="LS35" s="23"/>
      <c r="LT35" s="22"/>
      <c r="LU35" s="99"/>
      <c r="LV35" s="26"/>
      <c r="LW35" s="39">
        <f t="shared" si="47"/>
        <v>0</v>
      </c>
      <c r="LY35" s="526"/>
      <c r="LZ35" s="2"/>
      <c r="MA35" s="13"/>
      <c r="MB35" s="5"/>
      <c r="MC35" s="14"/>
      <c r="MD35" s="15">
        <f t="shared" si="196"/>
        <v>22352.5</v>
      </c>
      <c r="MG35" s="2"/>
      <c r="MH35" s="13"/>
      <c r="MI35" s="5"/>
      <c r="MJ35" s="14"/>
      <c r="MK35" s="39">
        <f t="shared" si="49"/>
        <v>0</v>
      </c>
      <c r="MM35" s="2"/>
      <c r="MN35" s="2"/>
      <c r="MO35" s="13"/>
      <c r="MP35" s="5"/>
      <c r="MQ35" s="14"/>
      <c r="MR35" s="39">
        <f t="shared" si="50"/>
        <v>0</v>
      </c>
      <c r="MT35" s="2"/>
      <c r="MU35" s="2"/>
      <c r="MV35" s="13"/>
      <c r="MW35" s="5"/>
      <c r="MX35" s="14"/>
      <c r="MY35" s="39">
        <f t="shared" si="51"/>
        <v>0</v>
      </c>
      <c r="NA35" s="2"/>
      <c r="NB35" s="2"/>
      <c r="NC35" s="13"/>
      <c r="ND35" s="14"/>
      <c r="NE35" s="14"/>
      <c r="NF35" s="15">
        <f t="shared" si="52"/>
        <v>0</v>
      </c>
      <c r="NH35" s="2"/>
      <c r="NI35" s="2"/>
      <c r="NJ35" s="13"/>
      <c r="NK35" s="14"/>
      <c r="NL35" s="14"/>
      <c r="NM35" s="15">
        <f t="shared" si="53"/>
        <v>0</v>
      </c>
      <c r="NO35" s="2"/>
      <c r="NP35" s="2"/>
      <c r="NQ35" s="13"/>
      <c r="NR35" s="14"/>
      <c r="NS35" s="14"/>
      <c r="NT35" s="15">
        <f t="shared" si="54"/>
        <v>0</v>
      </c>
      <c r="NV35" s="23"/>
      <c r="NW35" s="23"/>
      <c r="NX35" s="22"/>
      <c r="NY35" s="26"/>
      <c r="NZ35" s="26"/>
      <c r="OA35" s="39">
        <f t="shared" si="55"/>
        <v>0</v>
      </c>
      <c r="OC35" s="5"/>
      <c r="OD35" s="2"/>
      <c r="OE35" s="13"/>
      <c r="OF35" s="538"/>
      <c r="OG35" s="14"/>
      <c r="OH35" s="15">
        <f t="shared" si="56"/>
        <v>8140</v>
      </c>
      <c r="OJ35" s="708"/>
      <c r="OK35" s="682"/>
      <c r="OL35" s="657"/>
      <c r="OM35" s="848"/>
      <c r="ON35" s="658"/>
      <c r="OO35" s="787">
        <f t="shared" si="57"/>
        <v>0</v>
      </c>
      <c r="OQ35" s="99"/>
      <c r="OR35" s="23"/>
      <c r="OS35" s="22"/>
      <c r="OT35" s="763"/>
      <c r="OU35" s="26"/>
      <c r="OV35" s="39">
        <f t="shared" si="58"/>
        <v>0</v>
      </c>
      <c r="OX35" s="5">
        <v>41513</v>
      </c>
      <c r="OY35" s="2" t="s">
        <v>2061</v>
      </c>
      <c r="OZ35" s="13">
        <v>847.6</v>
      </c>
      <c r="PA35" s="538"/>
      <c r="PB35" s="14"/>
      <c r="PC35" s="15">
        <f t="shared" si="59"/>
        <v>6126.7000000000007</v>
      </c>
      <c r="PE35" s="2"/>
      <c r="PF35" s="2"/>
      <c r="PG35" s="13"/>
      <c r="PH35" s="5"/>
      <c r="PI35" s="14"/>
      <c r="PJ35" s="15">
        <f t="shared" si="60"/>
        <v>0</v>
      </c>
      <c r="PL35" s="5"/>
      <c r="PM35" s="2"/>
      <c r="PN35" s="13"/>
      <c r="PO35" s="5"/>
      <c r="PP35" s="14"/>
      <c r="PQ35" s="15">
        <f t="shared" si="61"/>
        <v>0</v>
      </c>
      <c r="PS35" s="5"/>
      <c r="PT35" s="2"/>
      <c r="PU35" s="13"/>
      <c r="PV35" s="5"/>
      <c r="PW35" s="14"/>
      <c r="PX35" s="15">
        <f t="shared" si="62"/>
        <v>0</v>
      </c>
      <c r="PZ35" s="2"/>
      <c r="QA35" s="2"/>
      <c r="QB35" s="13"/>
      <c r="QC35" s="5"/>
      <c r="QD35" s="14"/>
      <c r="QE35" s="15">
        <f t="shared" si="63"/>
        <v>1314</v>
      </c>
      <c r="QG35" s="2"/>
      <c r="QH35" s="2"/>
      <c r="QI35" s="13"/>
      <c r="QJ35" s="5"/>
      <c r="QK35" s="14"/>
      <c r="QL35" s="15">
        <f t="shared" si="64"/>
        <v>2721.6</v>
      </c>
      <c r="QN35" s="2"/>
      <c r="QO35" s="101"/>
      <c r="QP35" s="13"/>
      <c r="QQ35" s="5"/>
      <c r="QR35" s="14"/>
      <c r="QS35" s="15">
        <f t="shared" si="65"/>
        <v>1432</v>
      </c>
      <c r="QU35" s="2"/>
      <c r="QV35" s="101"/>
      <c r="QW35" s="13"/>
      <c r="QX35" s="5"/>
      <c r="QY35" s="14"/>
      <c r="QZ35" s="15">
        <f t="shared" si="66"/>
        <v>0</v>
      </c>
      <c r="RB35" s="682"/>
      <c r="RC35" s="809"/>
      <c r="RD35" s="657"/>
      <c r="RE35" s="708"/>
      <c r="RF35" s="658"/>
      <c r="RG35" s="787">
        <f t="shared" si="67"/>
        <v>0</v>
      </c>
      <c r="RI35" s="2"/>
      <c r="RJ35" s="2"/>
      <c r="RK35" s="13"/>
      <c r="RL35" s="5"/>
      <c r="RM35" s="14"/>
      <c r="RN35" s="15">
        <f t="shared" si="68"/>
        <v>0</v>
      </c>
      <c r="RP35" s="2"/>
      <c r="RQ35" s="2"/>
      <c r="RR35" s="13"/>
      <c r="RS35" s="5"/>
      <c r="RT35" s="14"/>
      <c r="RU35" s="15">
        <f t="shared" si="69"/>
        <v>1278</v>
      </c>
      <c r="RW35" s="23"/>
      <c r="RX35" s="23"/>
      <c r="RY35" s="22"/>
      <c r="RZ35" s="99"/>
      <c r="SA35" s="26"/>
      <c r="SB35" s="39">
        <f t="shared" si="70"/>
        <v>0</v>
      </c>
      <c r="SD35" s="23"/>
      <c r="SE35" s="2"/>
      <c r="SF35" s="13"/>
      <c r="SG35" s="5"/>
      <c r="SH35" s="14"/>
      <c r="SI35" s="15">
        <f t="shared" si="71"/>
        <v>0</v>
      </c>
      <c r="SK35" s="23"/>
      <c r="SL35" s="23"/>
      <c r="SM35" s="22"/>
      <c r="SN35" s="99"/>
      <c r="SO35" s="26"/>
      <c r="SP35" s="39">
        <f t="shared" si="72"/>
        <v>0</v>
      </c>
      <c r="SR35" s="2"/>
      <c r="SS35" s="2"/>
      <c r="ST35" s="13"/>
      <c r="SU35" s="5"/>
      <c r="SV35" s="14"/>
      <c r="SW35" s="15">
        <f t="shared" si="73"/>
        <v>0</v>
      </c>
      <c r="SY35" s="314"/>
      <c r="SZ35" s="2"/>
      <c r="TA35" s="13"/>
      <c r="TB35" s="314"/>
      <c r="TC35" s="14"/>
      <c r="TD35" s="15">
        <f t="shared" si="74"/>
        <v>112.5</v>
      </c>
      <c r="TF35" s="315"/>
      <c r="TG35" s="23"/>
      <c r="TH35" s="22"/>
      <c r="TI35" s="315"/>
      <c r="TJ35" s="26"/>
      <c r="TK35" s="39">
        <f t="shared" si="75"/>
        <v>11657</v>
      </c>
      <c r="TM35" s="826"/>
      <c r="TN35" s="682"/>
      <c r="TO35" s="657"/>
      <c r="TP35" s="826"/>
      <c r="TQ35" s="658"/>
      <c r="TR35" s="787">
        <f t="shared" si="76"/>
        <v>0</v>
      </c>
      <c r="TT35" s="315"/>
      <c r="TU35" s="23"/>
      <c r="TV35" s="22"/>
      <c r="TW35" s="315"/>
      <c r="TX35" s="26"/>
      <c r="TY35" s="39">
        <f t="shared" si="77"/>
        <v>0</v>
      </c>
      <c r="UA35" s="315"/>
      <c r="UB35" s="23"/>
      <c r="UC35" s="22"/>
      <c r="UD35" s="315"/>
      <c r="UE35" s="26"/>
      <c r="UF35" s="39">
        <f t="shared" si="78"/>
        <v>0</v>
      </c>
      <c r="UH35" s="437"/>
      <c r="UI35" s="2"/>
      <c r="UJ35" s="13"/>
      <c r="UK35" s="5"/>
      <c r="UL35" s="14"/>
      <c r="UM35" s="15">
        <f t="shared" si="79"/>
        <v>0</v>
      </c>
      <c r="UO35" s="5"/>
      <c r="UP35" s="2"/>
      <c r="UQ35" s="13"/>
      <c r="UR35" s="5"/>
      <c r="US35" s="14"/>
      <c r="UT35" s="15">
        <f t="shared" si="80"/>
        <v>1712</v>
      </c>
      <c r="UV35" s="2"/>
      <c r="UW35" s="2"/>
      <c r="UX35" s="13"/>
      <c r="UY35" s="5"/>
      <c r="UZ35" s="14"/>
      <c r="VA35" s="15">
        <f t="shared" si="81"/>
        <v>8879</v>
      </c>
      <c r="VC35" s="2"/>
      <c r="VD35" s="2"/>
      <c r="VE35" s="13"/>
      <c r="VF35" s="5"/>
      <c r="VG35" s="14"/>
      <c r="VH35" s="15">
        <f t="shared" si="82"/>
        <v>0</v>
      </c>
      <c r="VJ35" s="23"/>
      <c r="VK35" s="23"/>
      <c r="VL35" s="22"/>
      <c r="VM35" s="99"/>
      <c r="VN35" s="26"/>
      <c r="VO35" s="39">
        <f t="shared" si="83"/>
        <v>0</v>
      </c>
      <c r="VQ35" s="682"/>
      <c r="VR35" s="682"/>
      <c r="VS35" s="657"/>
      <c r="VT35" s="708"/>
      <c r="VU35" s="658"/>
      <c r="VV35" s="787">
        <f t="shared" si="84"/>
        <v>0</v>
      </c>
      <c r="VX35" s="2"/>
      <c r="VY35" s="2"/>
      <c r="VZ35" s="13"/>
      <c r="WA35" s="5"/>
      <c r="WB35" s="14"/>
      <c r="WC35" s="15">
        <f t="shared" si="85"/>
        <v>0</v>
      </c>
      <c r="WE35" s="23"/>
      <c r="WF35" s="23"/>
      <c r="WG35" s="22"/>
      <c r="WH35" s="99"/>
      <c r="WI35" s="26"/>
      <c r="WJ35" s="39">
        <f t="shared" si="86"/>
        <v>3633</v>
      </c>
      <c r="WL35" s="2"/>
      <c r="WM35" s="2"/>
      <c r="WN35" s="13"/>
      <c r="WO35" s="5"/>
      <c r="WP35" s="14"/>
      <c r="WQ35" s="15">
        <f t="shared" si="87"/>
        <v>0</v>
      </c>
      <c r="WS35" s="5"/>
      <c r="WT35" s="101"/>
      <c r="WU35" s="13"/>
      <c r="WV35" s="5"/>
      <c r="WW35" s="14"/>
      <c r="WX35" s="15">
        <f t="shared" si="88"/>
        <v>2227</v>
      </c>
      <c r="XC35" s="630"/>
      <c r="XD35" s="26"/>
      <c r="XE35" s="39">
        <f t="shared" si="89"/>
        <v>22956.84</v>
      </c>
      <c r="XG35" s="2"/>
      <c r="XH35" s="2"/>
      <c r="XI35" s="13"/>
      <c r="XJ35" s="5"/>
      <c r="XK35" s="14"/>
      <c r="XL35" s="15">
        <f t="shared" si="90"/>
        <v>3092.5</v>
      </c>
      <c r="XN35" s="439"/>
      <c r="XO35" s="101"/>
      <c r="XP35" s="13"/>
      <c r="XQ35" s="5"/>
      <c r="XR35" s="14"/>
      <c r="XS35" s="15">
        <f t="shared" si="91"/>
        <v>0</v>
      </c>
      <c r="XU35" s="437"/>
      <c r="XV35" s="216"/>
      <c r="XW35" s="22"/>
      <c r="XX35" s="99"/>
      <c r="XY35" s="26"/>
      <c r="XZ35" s="39">
        <f t="shared" si="92"/>
        <v>0</v>
      </c>
      <c r="YB35" s="314"/>
      <c r="YC35" s="2"/>
      <c r="YD35" s="13"/>
      <c r="YE35" s="5"/>
      <c r="YF35" s="14"/>
      <c r="YG35" s="15">
        <f t="shared" si="206"/>
        <v>3973</v>
      </c>
      <c r="YI35" s="826"/>
      <c r="YJ35" s="682"/>
      <c r="YK35" s="657"/>
      <c r="YL35" s="708"/>
      <c r="YM35" s="658"/>
      <c r="YN35" s="787">
        <f t="shared" si="207"/>
        <v>1928</v>
      </c>
      <c r="YP35" s="2"/>
      <c r="YQ35" s="2"/>
      <c r="YR35" s="13"/>
      <c r="YS35" s="5"/>
      <c r="YT35" s="14"/>
      <c r="YU35" s="15">
        <f t="shared" si="95"/>
        <v>0</v>
      </c>
      <c r="YW35" s="2"/>
      <c r="YX35" s="2"/>
      <c r="YY35" s="13"/>
      <c r="YZ35" s="5"/>
      <c r="ZA35" s="14"/>
      <c r="ZB35" s="15">
        <f t="shared" si="96"/>
        <v>0</v>
      </c>
      <c r="ZD35" s="2"/>
      <c r="ZE35" s="2"/>
      <c r="ZF35" s="13"/>
      <c r="ZG35" s="5"/>
      <c r="ZH35" s="14"/>
      <c r="ZI35" s="15">
        <f t="shared" si="97"/>
        <v>767</v>
      </c>
      <c r="ZK35" s="2"/>
      <c r="ZL35" s="2"/>
      <c r="ZM35" s="13"/>
      <c r="ZN35" s="5"/>
      <c r="ZO35" s="14"/>
      <c r="ZP35" s="15">
        <f t="shared" si="98"/>
        <v>0</v>
      </c>
      <c r="ZR35" s="23"/>
      <c r="ZS35" s="23"/>
      <c r="ZT35" s="22"/>
      <c r="ZU35" s="99"/>
      <c r="ZV35" s="26"/>
      <c r="ZW35" s="39">
        <f t="shared" si="99"/>
        <v>0</v>
      </c>
      <c r="ZY35" s="682"/>
      <c r="ZZ35" s="682"/>
      <c r="AAA35" s="657"/>
      <c r="AAB35" s="708"/>
      <c r="AAC35" s="658"/>
      <c r="AAD35" s="787">
        <f t="shared" si="100"/>
        <v>0</v>
      </c>
      <c r="AAF35" s="2"/>
      <c r="AAG35" s="2"/>
      <c r="AAH35" s="13"/>
      <c r="AAI35" s="5"/>
      <c r="AAJ35" s="14"/>
      <c r="AAK35" s="15">
        <f t="shared" si="101"/>
        <v>0</v>
      </c>
      <c r="AAM35" s="5">
        <v>41509</v>
      </c>
      <c r="AAN35" s="2" t="s">
        <v>1996</v>
      </c>
      <c r="AAO35" s="13">
        <v>7132.5</v>
      </c>
      <c r="AAP35" s="5">
        <v>41509</v>
      </c>
      <c r="AAQ35" s="14">
        <v>7132.5</v>
      </c>
      <c r="AAR35" s="15">
        <f t="shared" si="102"/>
        <v>0</v>
      </c>
      <c r="AAT35" s="314"/>
      <c r="AAU35" s="2"/>
      <c r="AAV35" s="13"/>
      <c r="AAX35" s="14"/>
      <c r="AAY35" s="39">
        <f t="shared" si="103"/>
        <v>0</v>
      </c>
      <c r="ABA35" s="315"/>
      <c r="ABB35" s="23"/>
      <c r="ABC35" s="22"/>
      <c r="ABE35" s="26"/>
      <c r="ABF35" s="39">
        <f t="shared" si="104"/>
        <v>0</v>
      </c>
      <c r="ABH35" s="2"/>
      <c r="ABI35" s="2"/>
      <c r="ABJ35" s="13"/>
      <c r="ABK35" s="5"/>
      <c r="ABL35" s="14"/>
      <c r="ABM35" s="15">
        <f t="shared" si="105"/>
        <v>30</v>
      </c>
      <c r="ABO35" s="2"/>
      <c r="ABP35" s="2"/>
      <c r="ABQ35" s="13"/>
      <c r="ABR35" s="5"/>
      <c r="ABS35" s="14"/>
      <c r="ABT35" s="15">
        <f t="shared" si="106"/>
        <v>0</v>
      </c>
      <c r="ABV35" s="2"/>
      <c r="ABW35" s="2"/>
      <c r="ABX35" s="13"/>
      <c r="ABY35" s="5"/>
      <c r="ABZ35" s="14"/>
      <c r="ACA35" s="15">
        <f t="shared" si="107"/>
        <v>29514</v>
      </c>
      <c r="ACC35" s="2"/>
      <c r="ACD35" s="2"/>
      <c r="ACE35" s="13"/>
      <c r="ACF35" s="5"/>
      <c r="ACG35" s="14"/>
      <c r="ACH35" s="15">
        <f t="shared" si="108"/>
        <v>0</v>
      </c>
      <c r="ACJ35" s="518"/>
      <c r="ACK35" s="68"/>
      <c r="ACL35" s="26"/>
      <c r="ACM35" s="99"/>
      <c r="ACN35" s="26"/>
      <c r="ACO35" s="15">
        <f t="shared" si="109"/>
        <v>160</v>
      </c>
      <c r="ACQ35" s="518"/>
      <c r="ACR35" s="68"/>
      <c r="ACS35" s="26"/>
      <c r="ACT35" s="99"/>
      <c r="ACU35" s="26"/>
      <c r="ACV35" s="15">
        <f t="shared" si="110"/>
        <v>0</v>
      </c>
      <c r="ACX35" s="2"/>
      <c r="ACY35" s="2"/>
      <c r="ACZ35" s="13"/>
      <c r="ADA35" s="5"/>
      <c r="ADB35" s="14"/>
      <c r="ADC35" s="15">
        <f t="shared" si="111"/>
        <v>0</v>
      </c>
      <c r="ADE35" s="2"/>
      <c r="ADF35" s="2"/>
      <c r="ADG35" s="13"/>
      <c r="ADH35" s="5"/>
      <c r="ADI35" s="14"/>
      <c r="ADJ35" s="15">
        <f t="shared" si="112"/>
        <v>0</v>
      </c>
      <c r="ADL35" s="417"/>
      <c r="ADM35" s="2"/>
      <c r="ADN35" s="13"/>
      <c r="ADO35" s="5"/>
      <c r="ADP35" s="14"/>
      <c r="ADQ35" s="15">
        <f t="shared" si="113"/>
        <v>7013</v>
      </c>
      <c r="ADS35" s="2"/>
      <c r="ADT35" s="2"/>
      <c r="ADU35" s="13"/>
      <c r="ADV35" s="5"/>
      <c r="ADW35" s="14"/>
      <c r="ADX35" s="15">
        <f t="shared" si="114"/>
        <v>0</v>
      </c>
      <c r="ADZ35" s="2"/>
      <c r="AEA35" s="2"/>
      <c r="AEB35" s="13"/>
      <c r="AEC35" s="5"/>
      <c r="AED35" s="14"/>
      <c r="AEE35" s="15">
        <f t="shared" si="115"/>
        <v>0</v>
      </c>
      <c r="AEG35" s="315"/>
      <c r="AEH35" s="23"/>
      <c r="AEI35" s="22"/>
      <c r="AEJ35" s="315"/>
      <c r="AEK35" s="26"/>
      <c r="AEL35" s="15">
        <f t="shared" si="116"/>
        <v>102</v>
      </c>
      <c r="AEN35" s="315"/>
      <c r="AEO35" s="23"/>
      <c r="AEP35" s="22"/>
      <c r="AEQ35" s="315"/>
      <c r="AER35" s="26"/>
      <c r="AES35" s="39">
        <f t="shared" si="117"/>
        <v>0</v>
      </c>
      <c r="AEU35" s="2"/>
      <c r="AEV35" s="2"/>
      <c r="AEW35" s="13"/>
      <c r="AEX35" s="5"/>
      <c r="AEY35" s="14"/>
      <c r="AEZ35" s="15">
        <f t="shared" si="118"/>
        <v>0</v>
      </c>
      <c r="AFD35" s="13"/>
      <c r="AFE35" s="5"/>
      <c r="AFF35" s="14"/>
      <c r="AFG35" s="39">
        <f t="shared" si="119"/>
        <v>0</v>
      </c>
      <c r="AFK35" s="22"/>
      <c r="AFL35" s="99"/>
      <c r="AFM35" s="26"/>
      <c r="AFN35" s="39">
        <f t="shared" si="120"/>
        <v>0</v>
      </c>
      <c r="AFP35" s="2"/>
      <c r="AFQ35" s="2"/>
      <c r="AFR35" s="13"/>
      <c r="AFS35" s="5"/>
      <c r="AFT35" s="14"/>
      <c r="AFU35" s="15">
        <f t="shared" si="121"/>
        <v>0</v>
      </c>
      <c r="AFW35" s="2"/>
      <c r="AFX35" s="2"/>
      <c r="AFY35" s="13"/>
      <c r="AFZ35" s="5"/>
      <c r="AGA35" s="14"/>
      <c r="AGB35" s="15">
        <f t="shared" si="122"/>
        <v>0</v>
      </c>
      <c r="AGD35" s="2"/>
      <c r="AGE35" s="2"/>
      <c r="AGF35" s="13"/>
      <c r="AGG35" s="5"/>
      <c r="AGH35" s="14"/>
      <c r="AGI35" s="15">
        <f t="shared" si="123"/>
        <v>0</v>
      </c>
      <c r="AGK35" s="23"/>
      <c r="AGL35" s="23"/>
      <c r="AGM35" s="22"/>
      <c r="AGN35" s="99"/>
      <c r="AGO35" s="26"/>
      <c r="AGP35" s="39">
        <f t="shared" si="124"/>
        <v>0</v>
      </c>
      <c r="AGR35" s="2"/>
      <c r="AGS35" s="2"/>
      <c r="AGT35" s="13"/>
      <c r="AGU35" s="5"/>
      <c r="AGV35" s="14"/>
      <c r="AGW35" s="15">
        <f t="shared" si="205"/>
        <v>0</v>
      </c>
      <c r="AGY35" s="2"/>
      <c r="AGZ35" s="2"/>
      <c r="AHA35" s="13"/>
      <c r="AHB35" s="5"/>
      <c r="AHC35" s="14"/>
      <c r="AHD35" s="15">
        <f t="shared" si="126"/>
        <v>0</v>
      </c>
      <c r="AHF35" s="2"/>
      <c r="AHG35" s="2"/>
      <c r="AHH35" s="13"/>
      <c r="AHI35" s="5"/>
      <c r="AHJ35" s="14"/>
      <c r="AHK35" s="15">
        <f t="shared" si="198"/>
        <v>0</v>
      </c>
      <c r="AHM35" s="708"/>
      <c r="AHN35" s="682"/>
      <c r="AHO35" s="657"/>
      <c r="AHP35" s="708"/>
      <c r="AHQ35" s="658"/>
      <c r="AHR35" s="787">
        <f t="shared" si="199"/>
        <v>0</v>
      </c>
      <c r="AHT35" s="5">
        <v>41499</v>
      </c>
      <c r="AHU35" s="101" t="s">
        <v>1909</v>
      </c>
      <c r="AHV35" s="13">
        <v>766.5</v>
      </c>
      <c r="AHW35" s="5">
        <v>41499</v>
      </c>
      <c r="AHX35" s="14">
        <v>766.5</v>
      </c>
      <c r="AHY35" s="15">
        <f t="shared" si="129"/>
        <v>281</v>
      </c>
      <c r="AIA35" s="682"/>
      <c r="AIB35" s="682"/>
      <c r="AIC35" s="657"/>
      <c r="AID35" s="708"/>
      <c r="AIE35" s="658"/>
      <c r="AIF35" s="787">
        <f t="shared" si="130"/>
        <v>0</v>
      </c>
      <c r="AIH35" s="23"/>
      <c r="AII35" s="23"/>
      <c r="AIJ35" s="22"/>
      <c r="AIK35" s="99"/>
      <c r="AIL35" s="26"/>
      <c r="AIM35" s="39">
        <f t="shared" si="131"/>
        <v>6</v>
      </c>
      <c r="AIO35" s="23"/>
      <c r="AIP35" s="23"/>
      <c r="AIQ35" s="22"/>
      <c r="AIR35" s="99"/>
      <c r="AIS35" s="26"/>
      <c r="AIT35" s="39">
        <f t="shared" si="132"/>
        <v>0</v>
      </c>
      <c r="AIV35" s="2"/>
      <c r="AIW35" s="2"/>
      <c r="AIX35" s="13"/>
      <c r="AIY35" s="5"/>
      <c r="AIZ35" s="14"/>
      <c r="AJA35" s="15">
        <f t="shared" si="133"/>
        <v>0</v>
      </c>
      <c r="AJC35" s="439">
        <v>41506</v>
      </c>
      <c r="AJD35" s="2" t="s">
        <v>1611</v>
      </c>
      <c r="AJE35" s="13">
        <v>3080.5</v>
      </c>
      <c r="AJF35" s="439">
        <v>41506</v>
      </c>
      <c r="AJG35" s="14">
        <v>3080.5</v>
      </c>
      <c r="AJH35" s="15">
        <f t="shared" si="134"/>
        <v>5326</v>
      </c>
      <c r="AJJ35" s="439"/>
      <c r="AJL35" s="13"/>
      <c r="AJM35" s="314"/>
      <c r="AJN35" s="14"/>
      <c r="AJO35" s="15">
        <f t="shared" si="135"/>
        <v>0</v>
      </c>
      <c r="AJQ35" s="314"/>
      <c r="AJR35" s="2"/>
      <c r="AJS35" s="13"/>
      <c r="AJT35" s="439"/>
      <c r="AJU35" s="14"/>
      <c r="AJV35" s="15">
        <f t="shared" si="136"/>
        <v>0</v>
      </c>
      <c r="AJX35" s="2"/>
      <c r="AJY35" s="2"/>
      <c r="AJZ35" s="13"/>
      <c r="AKA35" s="5"/>
      <c r="AKB35" s="14"/>
      <c r="AKC35" s="15">
        <f t="shared" si="137"/>
        <v>0</v>
      </c>
      <c r="AKE35" s="23"/>
      <c r="AKF35" s="23"/>
      <c r="AKG35" s="22"/>
      <c r="AKH35" s="99"/>
      <c r="AKI35" s="26"/>
      <c r="AKJ35" s="39">
        <f t="shared" si="138"/>
        <v>-4260</v>
      </c>
      <c r="AKL35" s="2"/>
      <c r="AKM35" s="2"/>
      <c r="AKN35" s="13"/>
      <c r="AKO35" s="5"/>
      <c r="AKP35" s="14"/>
      <c r="AKQ35" s="15">
        <f t="shared" si="139"/>
        <v>2835.28</v>
      </c>
      <c r="AKS35" s="23"/>
      <c r="AKT35" s="23"/>
      <c r="AKU35" s="22"/>
      <c r="AKV35" s="99"/>
      <c r="AKW35" s="26"/>
      <c r="AKX35" s="39">
        <f t="shared" si="140"/>
        <v>4784</v>
      </c>
      <c r="AKZ35" s="2"/>
      <c r="ALA35" s="2"/>
      <c r="ALB35" s="13"/>
      <c r="ALC35" s="5"/>
      <c r="ALD35" s="14"/>
      <c r="ALE35" s="15">
        <f t="shared" si="141"/>
        <v>0</v>
      </c>
      <c r="ALG35" s="2"/>
      <c r="ALH35" s="2"/>
      <c r="ALI35" s="13"/>
      <c r="ALJ35" s="5"/>
      <c r="ALK35" s="14"/>
      <c r="ALL35" s="15">
        <f t="shared" si="142"/>
        <v>0</v>
      </c>
      <c r="ALN35" s="2"/>
      <c r="ALO35" s="2"/>
      <c r="ALP35" s="13"/>
      <c r="ALQ35" s="5"/>
      <c r="ALR35" s="14"/>
      <c r="ALS35" s="15">
        <f t="shared" si="143"/>
        <v>0</v>
      </c>
      <c r="ALU35" s="315"/>
      <c r="ALV35" s="23"/>
      <c r="ALW35" s="92"/>
      <c r="ALX35" s="339"/>
      <c r="ALY35" s="26"/>
      <c r="ALZ35" s="15">
        <f t="shared" si="144"/>
        <v>46308.6</v>
      </c>
      <c r="AMB35" s="99">
        <v>41495</v>
      </c>
      <c r="AMC35" s="260" t="s">
        <v>1601</v>
      </c>
      <c r="AMD35" s="38">
        <v>2760</v>
      </c>
      <c r="AME35" s="99">
        <v>41505</v>
      </c>
      <c r="AMF35" s="38">
        <v>2760</v>
      </c>
      <c r="AMG35" s="15">
        <f t="shared" si="145"/>
        <v>0</v>
      </c>
      <c r="AMI35" s="5"/>
      <c r="AMJ35" s="2"/>
      <c r="AMK35" s="13"/>
      <c r="AML35" s="14"/>
      <c r="AMM35" s="14"/>
      <c r="AMN35" s="15">
        <f t="shared" si="146"/>
        <v>46308.6</v>
      </c>
      <c r="AMP35" s="99"/>
      <c r="AMQ35" s="23"/>
      <c r="AMR35" s="22"/>
      <c r="AMS35" s="26"/>
      <c r="AMT35" s="26"/>
      <c r="AMU35" s="39">
        <f t="shared" si="147"/>
        <v>0</v>
      </c>
      <c r="AMW35" s="2"/>
      <c r="AMX35" s="2"/>
      <c r="AMY35" s="13"/>
      <c r="AMZ35" s="5"/>
      <c r="ANA35" s="14"/>
      <c r="ANB35" s="15">
        <f t="shared" si="148"/>
        <v>0</v>
      </c>
      <c r="AND35" s="2"/>
      <c r="ANE35" s="2"/>
      <c r="ANF35" s="13"/>
      <c r="ANG35" s="5"/>
      <c r="ANH35" s="14"/>
      <c r="ANI35" s="15">
        <f t="shared" si="149"/>
        <v>0</v>
      </c>
      <c r="ANK35" s="2"/>
      <c r="ANL35" s="2"/>
      <c r="ANM35" s="13"/>
      <c r="ANN35" s="5"/>
      <c r="ANO35" s="14"/>
      <c r="ANP35" s="15">
        <f t="shared" si="150"/>
        <v>38.25</v>
      </c>
      <c r="ANR35" s="2"/>
      <c r="ANS35" s="2"/>
      <c r="ANT35" s="13"/>
      <c r="ANU35" s="5"/>
      <c r="ANV35" s="14"/>
      <c r="ANW35" s="15">
        <f t="shared" si="151"/>
        <v>0</v>
      </c>
      <c r="ANY35" s="2"/>
      <c r="ANZ35" s="2"/>
      <c r="AOA35" s="13"/>
      <c r="AOB35" s="5"/>
      <c r="AOC35" s="14"/>
      <c r="AOD35" s="15">
        <f t="shared" si="152"/>
        <v>0</v>
      </c>
      <c r="AOF35" s="2"/>
      <c r="AOG35" s="2"/>
      <c r="AOH35" s="13"/>
      <c r="AOI35" s="5"/>
      <c r="AOJ35" s="14"/>
      <c r="AOK35" s="15">
        <f t="shared" si="153"/>
        <v>0</v>
      </c>
      <c r="AOM35" s="23"/>
      <c r="AON35" s="23"/>
      <c r="AOO35" s="22"/>
      <c r="AOP35" s="99"/>
      <c r="AOQ35" s="26"/>
      <c r="AOR35" s="39">
        <f t="shared" si="154"/>
        <v>0</v>
      </c>
      <c r="AOT35" s="2"/>
      <c r="AOU35" s="2"/>
      <c r="AOV35" s="13"/>
      <c r="AOW35" s="5"/>
      <c r="AOX35" s="14"/>
      <c r="AOY35" s="15">
        <f t="shared" si="155"/>
        <v>0</v>
      </c>
      <c r="APA35" s="23"/>
      <c r="APB35" s="23"/>
      <c r="APC35" s="22"/>
      <c r="APD35" s="99"/>
      <c r="APE35" s="26"/>
      <c r="APF35" s="39">
        <f t="shared" si="156"/>
        <v>0</v>
      </c>
      <c r="APH35" s="2"/>
      <c r="API35" s="2"/>
      <c r="APJ35" s="13"/>
      <c r="APK35" s="5"/>
      <c r="APL35" s="14"/>
      <c r="APM35" s="15">
        <f t="shared" si="157"/>
        <v>10984.74</v>
      </c>
      <c r="APO35" s="5"/>
      <c r="APP35" s="2"/>
      <c r="APQ35" s="13"/>
      <c r="APR35" s="5"/>
      <c r="APS35" s="14"/>
      <c r="APT35" s="15">
        <f t="shared" si="158"/>
        <v>7092.9800000000005</v>
      </c>
      <c r="APV35" s="5"/>
      <c r="APW35" s="2"/>
      <c r="APX35" s="13"/>
      <c r="APY35" s="5"/>
      <c r="APZ35" s="14"/>
      <c r="AQA35" s="15">
        <f t="shared" si="159"/>
        <v>7092.9800000000005</v>
      </c>
      <c r="AQC35" s="2"/>
      <c r="AQD35" s="2"/>
      <c r="AQE35" s="13"/>
      <c r="AQF35" s="5"/>
      <c r="AQG35" s="14"/>
      <c r="AQH35" s="15">
        <f t="shared" si="160"/>
        <v>0</v>
      </c>
      <c r="AQJ35" s="682"/>
      <c r="AQK35" s="682"/>
      <c r="AQL35" s="657"/>
      <c r="AQM35" s="708"/>
      <c r="AQN35" s="658"/>
      <c r="AQO35" s="787">
        <f t="shared" si="161"/>
        <v>2249</v>
      </c>
      <c r="AQQ35" s="23"/>
      <c r="AQR35" s="23"/>
      <c r="AQS35" s="22"/>
      <c r="AQT35" s="99"/>
      <c r="AQU35" s="26"/>
      <c r="AQV35" s="39">
        <f t="shared" si="162"/>
        <v>0</v>
      </c>
      <c r="AQX35" s="2"/>
      <c r="AQY35" s="2"/>
      <c r="AQZ35" s="78"/>
      <c r="ARA35" s="60"/>
      <c r="ARB35" s="66"/>
      <c r="ARC35" s="15">
        <f t="shared" si="163"/>
        <v>12300.5</v>
      </c>
      <c r="ARE35" s="2"/>
      <c r="ARF35" s="2"/>
      <c r="ARG35" s="13"/>
      <c r="ARH35" s="5"/>
      <c r="ARI35" s="14"/>
      <c r="ARJ35" s="15">
        <f t="shared" si="164"/>
        <v>108</v>
      </c>
      <c r="ARL35" s="5"/>
      <c r="ARM35" s="107"/>
      <c r="ARN35" s="13"/>
      <c r="ARO35" s="572"/>
      <c r="ARP35" s="14"/>
      <c r="ARQ35" s="15">
        <f t="shared" si="165"/>
        <v>0</v>
      </c>
      <c r="ARS35" s="99"/>
      <c r="ART35" s="98"/>
      <c r="ARU35" s="22"/>
      <c r="ARV35" s="743"/>
      <c r="ARW35" s="26"/>
      <c r="ARX35" s="39">
        <f t="shared" si="166"/>
        <v>2722.5</v>
      </c>
      <c r="ARZ35" s="99"/>
      <c r="ASA35" s="98"/>
      <c r="ASB35" s="22"/>
      <c r="ASC35" s="743"/>
      <c r="ASD35" s="26"/>
      <c r="ASE35" s="39">
        <f t="shared" si="167"/>
        <v>0</v>
      </c>
      <c r="ASG35" s="2"/>
      <c r="ASH35" s="2"/>
      <c r="ASI35" s="13"/>
      <c r="ASJ35" s="5"/>
      <c r="ASK35" s="14"/>
      <c r="ASL35" s="15">
        <f t="shared" si="168"/>
        <v>-1000</v>
      </c>
      <c r="ASN35" s="2"/>
      <c r="ASO35" s="2"/>
      <c r="ASP35" s="13"/>
      <c r="ASQ35" s="5"/>
      <c r="ASR35" s="14"/>
      <c r="ASS35" s="15">
        <f t="shared" si="169"/>
        <v>6938</v>
      </c>
      <c r="ASU35" s="2"/>
      <c r="ASV35" s="2"/>
      <c r="ASW35" s="13"/>
      <c r="ASX35" s="5"/>
      <c r="ASY35" s="14"/>
      <c r="ASZ35" s="15">
        <f t="shared" si="170"/>
        <v>0</v>
      </c>
      <c r="ATB35" s="731"/>
      <c r="ATC35" s="2"/>
      <c r="ATD35" s="13"/>
      <c r="ATE35" s="5"/>
      <c r="ATF35" s="14"/>
      <c r="ATG35" s="15">
        <f t="shared" si="171"/>
        <v>0</v>
      </c>
      <c r="ATI35" s="2"/>
      <c r="ATJ35" s="2"/>
      <c r="ATK35" s="13"/>
      <c r="ATL35" s="5"/>
      <c r="ATM35" s="14"/>
      <c r="ATN35" s="15">
        <f t="shared" si="172"/>
        <v>0</v>
      </c>
      <c r="ATP35" s="2"/>
      <c r="ATQ35" s="2"/>
      <c r="ATR35" s="13"/>
      <c r="ATS35" s="5"/>
      <c r="ATT35" s="14"/>
      <c r="ATU35" s="15">
        <f t="shared" si="173"/>
        <v>0</v>
      </c>
      <c r="ATW35" s="315">
        <v>41512</v>
      </c>
      <c r="ATX35" s="2" t="s">
        <v>2043</v>
      </c>
      <c r="ATY35" s="13">
        <v>992</v>
      </c>
      <c r="ATZ35" s="241">
        <v>41512</v>
      </c>
      <c r="AUA35" s="242">
        <v>992</v>
      </c>
      <c r="AUB35" s="15">
        <f t="shared" si="174"/>
        <v>1179.5</v>
      </c>
      <c r="AUD35" s="315"/>
      <c r="AUE35" s="2"/>
      <c r="AUF35" s="13"/>
      <c r="AUG35" s="5"/>
      <c r="AUH35" s="14"/>
      <c r="AUI35" s="15">
        <f t="shared" si="175"/>
        <v>0</v>
      </c>
      <c r="AUK35" s="826"/>
      <c r="AUL35" s="682"/>
      <c r="AUM35" s="657"/>
      <c r="AUN35" s="708"/>
      <c r="AUO35" s="658"/>
      <c r="AUP35" s="787">
        <f t="shared" si="176"/>
        <v>0</v>
      </c>
      <c r="AUR35" s="2"/>
      <c r="AUS35" s="2"/>
      <c r="AUT35" s="13"/>
      <c r="AUU35" s="5"/>
      <c r="AUV35" s="14"/>
      <c r="AUW35" s="15">
        <f t="shared" si="177"/>
        <v>-100</v>
      </c>
      <c r="AUY35" s="2"/>
      <c r="AUZ35" s="2"/>
      <c r="AVA35" s="13"/>
      <c r="AVB35" s="5"/>
      <c r="AVC35" s="14"/>
      <c r="AVD35" s="15">
        <f t="shared" si="178"/>
        <v>1184.5</v>
      </c>
      <c r="AVF35" s="23"/>
      <c r="AVG35" s="23"/>
      <c r="AVH35" s="22"/>
      <c r="AVI35" s="99"/>
      <c r="AVJ35" s="26"/>
      <c r="AVK35" s="39">
        <f t="shared" si="179"/>
        <v>0</v>
      </c>
      <c r="AVM35" s="23"/>
      <c r="AVN35" s="2"/>
      <c r="AVO35" s="13"/>
      <c r="AVP35" s="5"/>
      <c r="AVQ35" s="14"/>
      <c r="AVR35" s="15">
        <f t="shared" si="180"/>
        <v>0</v>
      </c>
      <c r="AVT35" s="23"/>
      <c r="AVU35" s="23"/>
      <c r="AVV35" s="22"/>
      <c r="AVW35" s="99"/>
      <c r="AVX35" s="26"/>
      <c r="AVY35" s="39">
        <f t="shared" si="181"/>
        <v>0</v>
      </c>
      <c r="AWA35" s="2"/>
      <c r="AWB35" s="2"/>
      <c r="AWC35" s="13"/>
      <c r="AWD35" s="5"/>
      <c r="AWE35" s="14"/>
      <c r="AWF35" s="15">
        <f t="shared" si="182"/>
        <v>0</v>
      </c>
      <c r="AWH35" s="2"/>
      <c r="AWI35" s="2"/>
      <c r="AWJ35" s="13"/>
      <c r="AWK35" s="5"/>
      <c r="AWL35" s="14"/>
      <c r="AWM35" s="15">
        <f t="shared" si="183"/>
        <v>0</v>
      </c>
      <c r="AWO35" s="2"/>
      <c r="AWP35" s="2"/>
      <c r="AWQ35" s="13"/>
      <c r="AWR35" s="5"/>
      <c r="AWS35" s="14"/>
      <c r="AWT35" s="15">
        <f t="shared" si="184"/>
        <v>7051.5</v>
      </c>
      <c r="AWV35" s="682"/>
      <c r="AWW35" s="682"/>
      <c r="AWX35" s="657"/>
      <c r="AWY35" s="708"/>
      <c r="AWZ35" s="658"/>
      <c r="AXA35" s="787">
        <f t="shared" si="185"/>
        <v>0</v>
      </c>
      <c r="AXC35" s="2"/>
      <c r="AXD35" s="2"/>
      <c r="AXE35" s="13"/>
      <c r="AXF35" s="5"/>
      <c r="AXG35" s="14"/>
      <c r="AXH35" s="15">
        <f t="shared" si="186"/>
        <v>0</v>
      </c>
    </row>
    <row r="36" spans="1:1308" x14ac:dyDescent="0.25">
      <c r="A36" s="2"/>
      <c r="B36" s="2"/>
      <c r="C36" s="13"/>
      <c r="D36" s="5"/>
      <c r="E36" s="14"/>
      <c r="F36" s="15">
        <f t="shared" si="0"/>
        <v>6630</v>
      </c>
      <c r="H36" s="23"/>
      <c r="I36" s="23"/>
      <c r="J36" s="22"/>
      <c r="K36" s="99"/>
      <c r="L36" s="26"/>
      <c r="M36" s="39">
        <f t="shared" si="1"/>
        <v>2048</v>
      </c>
      <c r="O36" s="23"/>
      <c r="P36" s="23"/>
      <c r="Q36" s="22"/>
      <c r="R36" s="99"/>
      <c r="S36" s="26"/>
      <c r="T36" s="39">
        <f t="shared" si="2"/>
        <v>0</v>
      </c>
      <c r="V36" s="23"/>
      <c r="W36" s="23"/>
      <c r="X36" s="22"/>
      <c r="Y36" s="99"/>
      <c r="Z36" s="26"/>
      <c r="AA36" s="39">
        <f t="shared" si="3"/>
        <v>0</v>
      </c>
      <c r="AC36" s="23"/>
      <c r="AD36" s="23"/>
      <c r="AE36" s="22"/>
      <c r="AF36" s="99"/>
      <c r="AG36" s="26"/>
      <c r="AH36" s="39">
        <f t="shared" si="4"/>
        <v>0</v>
      </c>
      <c r="AJ36" s="23"/>
      <c r="AK36" s="23"/>
      <c r="AL36" s="22"/>
      <c r="AM36" s="99"/>
      <c r="AN36" s="26"/>
      <c r="AO36" s="39">
        <f t="shared" si="5"/>
        <v>0</v>
      </c>
      <c r="AR36" s="2"/>
      <c r="AS36" s="13"/>
      <c r="AT36" s="5"/>
      <c r="AU36" s="14"/>
      <c r="AV36" s="15">
        <f t="shared" si="6"/>
        <v>7809.5</v>
      </c>
      <c r="AX36" s="2"/>
      <c r="AY36" s="2"/>
      <c r="AZ36" s="13"/>
      <c r="BA36" s="5"/>
      <c r="BB36" s="14"/>
      <c r="BC36" s="15">
        <f t="shared" si="7"/>
        <v>1967</v>
      </c>
      <c r="BE36" s="2"/>
      <c r="BF36" s="2"/>
      <c r="BG36" s="13"/>
      <c r="BH36" s="5"/>
      <c r="BI36" s="14"/>
      <c r="BJ36" s="15">
        <f t="shared" si="8"/>
        <v>0</v>
      </c>
      <c r="BL36" s="5"/>
      <c r="BM36" s="33"/>
      <c r="BN36" s="14"/>
      <c r="BO36" s="5"/>
      <c r="BP36" s="14"/>
      <c r="BQ36" s="15">
        <f t="shared" si="9"/>
        <v>14526.099999999999</v>
      </c>
      <c r="BS36" s="439"/>
      <c r="BT36" s="2"/>
      <c r="BU36" s="13"/>
      <c r="BV36" s="5"/>
      <c r="BW36" s="14"/>
      <c r="BX36" s="15">
        <f t="shared" si="10"/>
        <v>21003.54</v>
      </c>
      <c r="BZ36" s="2"/>
      <c r="CA36" s="2"/>
      <c r="CB36" s="13"/>
      <c r="CC36" s="5"/>
      <c r="CD36" s="14"/>
      <c r="CE36" s="15">
        <f t="shared" si="11"/>
        <v>0</v>
      </c>
      <c r="CG36" s="439"/>
      <c r="CH36" s="2"/>
      <c r="CI36" s="13"/>
      <c r="CJ36" s="5"/>
      <c r="CK36" s="14"/>
      <c r="CL36" s="15">
        <f t="shared" si="12"/>
        <v>7560</v>
      </c>
      <c r="CN36" s="2"/>
      <c r="CO36" s="2"/>
      <c r="CP36" s="13"/>
      <c r="CQ36" s="5"/>
      <c r="CR36" s="14"/>
      <c r="CS36" s="15">
        <f t="shared" si="187"/>
        <v>38996</v>
      </c>
      <c r="CU36" s="2"/>
      <c r="CV36" s="2"/>
      <c r="CW36" s="13"/>
      <c r="CX36" s="5"/>
      <c r="CY36" s="14"/>
      <c r="CZ36" s="15">
        <f t="shared" si="14"/>
        <v>110</v>
      </c>
      <c r="DB36" s="241"/>
      <c r="DC36" s="698"/>
      <c r="DD36" s="699"/>
      <c r="DE36" s="241"/>
      <c r="DF36" s="242"/>
      <c r="DG36" s="15">
        <f t="shared" si="195"/>
        <v>411</v>
      </c>
      <c r="DI36" s="5"/>
      <c r="DJ36" s="2"/>
      <c r="DK36" s="13"/>
      <c r="DL36" s="5"/>
      <c r="DM36" s="14"/>
      <c r="DN36" s="15">
        <f t="shared" si="200"/>
        <v>0</v>
      </c>
      <c r="DP36" s="5"/>
      <c r="DQ36" s="2"/>
      <c r="DR36" s="13"/>
      <c r="DS36" s="5"/>
      <c r="DT36" s="14"/>
      <c r="DU36" s="15">
        <f t="shared" si="201"/>
        <v>4321.5</v>
      </c>
      <c r="DW36" s="758"/>
      <c r="DX36" s="837"/>
      <c r="DY36" s="875"/>
      <c r="DZ36" s="758"/>
      <c r="EA36" s="872"/>
      <c r="EB36" s="868">
        <f t="shared" si="202"/>
        <v>0</v>
      </c>
      <c r="ED36" s="708"/>
      <c r="EE36" s="682"/>
      <c r="EF36" s="657"/>
      <c r="EG36" s="708"/>
      <c r="EH36" s="658"/>
      <c r="EI36" s="787">
        <f t="shared" si="203"/>
        <v>0</v>
      </c>
      <c r="EK36" s="5"/>
      <c r="EL36" s="2"/>
      <c r="EM36" s="13"/>
      <c r="EN36" s="5"/>
      <c r="EO36" s="14"/>
      <c r="EP36" s="15">
        <f t="shared" si="204"/>
        <v>0</v>
      </c>
      <c r="ER36" s="99"/>
      <c r="ES36" s="23"/>
      <c r="ET36" s="38"/>
      <c r="EU36" s="339"/>
      <c r="EV36" s="293"/>
      <c r="EW36" s="15">
        <f t="shared" si="194"/>
        <v>0</v>
      </c>
      <c r="EY36" s="5"/>
      <c r="EZ36" s="2"/>
      <c r="FA36" s="13"/>
      <c r="FB36" s="316"/>
      <c r="FC36" s="321"/>
      <c r="FD36" s="15">
        <f t="shared" si="22"/>
        <v>0</v>
      </c>
      <c r="FF36" s="708"/>
      <c r="FG36" s="682"/>
      <c r="FH36" s="657"/>
      <c r="FI36" s="820"/>
      <c r="FJ36" s="821"/>
      <c r="FK36" s="787">
        <f t="shared" si="23"/>
        <v>0</v>
      </c>
      <c r="FM36" s="2"/>
      <c r="FN36" s="2"/>
      <c r="FO36" s="13"/>
      <c r="FP36" s="5"/>
      <c r="FQ36" s="14"/>
      <c r="FR36" s="15">
        <f t="shared" si="24"/>
        <v>3054</v>
      </c>
      <c r="FT36" s="23"/>
      <c r="FU36" s="23"/>
      <c r="FV36" s="22"/>
      <c r="FW36" s="99"/>
      <c r="FX36" s="26"/>
      <c r="FY36" s="39">
        <f t="shared" si="25"/>
        <v>0</v>
      </c>
      <c r="GA36" s="2"/>
      <c r="GB36" s="2"/>
      <c r="GC36" s="13"/>
      <c r="GD36" s="5"/>
      <c r="GE36" s="14"/>
      <c r="GF36" s="15">
        <f t="shared" si="26"/>
        <v>0</v>
      </c>
      <c r="GH36" s="2"/>
      <c r="GI36" s="2"/>
      <c r="GJ36" s="13"/>
      <c r="GK36" s="5"/>
      <c r="GL36" s="14"/>
      <c r="GM36" s="15">
        <f t="shared" si="27"/>
        <v>0</v>
      </c>
      <c r="GO36" s="2"/>
      <c r="GP36" s="2"/>
      <c r="GQ36" s="13"/>
      <c r="GR36" s="5"/>
      <c r="GS36" s="14"/>
      <c r="GT36" s="15">
        <f t="shared" si="28"/>
        <v>0</v>
      </c>
      <c r="GV36" s="5"/>
      <c r="GW36" s="2"/>
      <c r="GX36" s="13"/>
      <c r="GY36" s="5"/>
      <c r="GZ36" s="14"/>
      <c r="HA36" s="15">
        <f t="shared" si="29"/>
        <v>0</v>
      </c>
      <c r="HC36" s="346"/>
      <c r="HD36" s="2"/>
      <c r="HE36" s="13"/>
      <c r="HF36" s="5"/>
      <c r="HG36" s="14"/>
      <c r="HH36" s="15">
        <f t="shared" si="30"/>
        <v>0</v>
      </c>
      <c r="HJ36" s="2"/>
      <c r="HK36" s="2"/>
      <c r="HL36" s="13"/>
      <c r="HM36" s="5"/>
      <c r="HN36" s="14"/>
      <c r="HO36" s="15">
        <f t="shared" si="31"/>
        <v>5020</v>
      </c>
      <c r="HQ36" s="5"/>
      <c r="HR36" s="2"/>
      <c r="HS36" s="13"/>
      <c r="HT36" s="5"/>
      <c r="HU36" s="14"/>
      <c r="HV36" s="90">
        <f t="shared" si="32"/>
        <v>0</v>
      </c>
      <c r="HX36" s="99"/>
      <c r="HY36" s="23"/>
      <c r="HZ36" s="22"/>
      <c r="IA36" s="99"/>
      <c r="IB36" s="26"/>
      <c r="IC36" s="90">
        <f t="shared" si="33"/>
        <v>855.5</v>
      </c>
      <c r="IE36" s="5"/>
      <c r="IF36" s="101"/>
      <c r="IG36" s="13"/>
      <c r="IH36" s="5"/>
      <c r="II36" s="14"/>
      <c r="IJ36" s="15">
        <f t="shared" si="34"/>
        <v>0</v>
      </c>
      <c r="IL36" s="5"/>
      <c r="IM36" s="101"/>
      <c r="IN36" s="13"/>
      <c r="IO36" s="5"/>
      <c r="IP36" s="14"/>
      <c r="IQ36" s="15">
        <f t="shared" si="35"/>
        <v>0</v>
      </c>
      <c r="IS36" s="5"/>
      <c r="IT36" s="107"/>
      <c r="IU36" s="13"/>
      <c r="IV36" s="5"/>
      <c r="IW36" s="14"/>
      <c r="IX36" s="15">
        <f t="shared" si="36"/>
        <v>17093.599999999999</v>
      </c>
      <c r="IZ36" s="5"/>
      <c r="JA36" s="101"/>
      <c r="JB36" s="13"/>
      <c r="JC36" s="5"/>
      <c r="JD36" s="14"/>
      <c r="JE36" s="15">
        <f t="shared" si="37"/>
        <v>0</v>
      </c>
      <c r="JG36" s="708"/>
      <c r="JH36" s="793"/>
      <c r="JI36" s="657"/>
      <c r="JJ36" s="708"/>
      <c r="JK36" s="658"/>
      <c r="JL36" s="787">
        <f t="shared" si="38"/>
        <v>-100</v>
      </c>
      <c r="JN36" s="99"/>
      <c r="JO36" s="216"/>
      <c r="JP36" s="22"/>
      <c r="JQ36" s="99"/>
      <c r="JR36" s="26"/>
      <c r="JS36" s="39">
        <f t="shared" si="39"/>
        <v>0</v>
      </c>
      <c r="JU36" s="2"/>
      <c r="JV36" s="2"/>
      <c r="JW36" s="13"/>
      <c r="JX36" s="5"/>
      <c r="JY36" s="14"/>
      <c r="JZ36" s="15">
        <f t="shared" si="40"/>
        <v>0</v>
      </c>
      <c r="KB36" s="23"/>
      <c r="KC36" s="23"/>
      <c r="KD36" s="22"/>
      <c r="KE36" s="99"/>
      <c r="KF36" s="26"/>
      <c r="KG36" s="39">
        <f t="shared" si="41"/>
        <v>0</v>
      </c>
      <c r="KI36" s="23"/>
      <c r="KJ36" s="23"/>
      <c r="KK36" s="22"/>
      <c r="KL36" s="99"/>
      <c r="KM36" s="26"/>
      <c r="KN36" s="39">
        <f t="shared" si="42"/>
        <v>0</v>
      </c>
      <c r="KP36" s="2"/>
      <c r="KQ36" s="2"/>
      <c r="KR36" s="13"/>
      <c r="KS36" s="5"/>
      <c r="KT36" s="14"/>
      <c r="KU36" s="15">
        <f t="shared" si="43"/>
        <v>0</v>
      </c>
      <c r="KW36" s="2"/>
      <c r="KX36" s="2"/>
      <c r="KY36" s="13"/>
      <c r="KZ36" s="5"/>
      <c r="LA36" s="14"/>
      <c r="LB36" s="15">
        <f t="shared" si="44"/>
        <v>0</v>
      </c>
      <c r="LD36" s="2"/>
      <c r="LE36" s="2"/>
      <c r="LF36" s="13"/>
      <c r="LG36" s="5"/>
      <c r="LH36" s="14"/>
      <c r="LI36" s="15">
        <f t="shared" si="45"/>
        <v>1125.5</v>
      </c>
      <c r="LK36" s="314"/>
      <c r="LL36" s="2"/>
      <c r="LM36" s="13"/>
      <c r="LN36" s="5"/>
      <c r="LO36" s="14"/>
      <c r="LP36" s="15">
        <f t="shared" si="46"/>
        <v>0</v>
      </c>
      <c r="LR36" s="315"/>
      <c r="LS36" s="23"/>
      <c r="LT36" s="22"/>
      <c r="LU36" s="99"/>
      <c r="LV36" s="26"/>
      <c r="LW36" s="39">
        <f t="shared" si="47"/>
        <v>0</v>
      </c>
      <c r="LY36" s="526"/>
      <c r="LZ36" s="2"/>
      <c r="MA36" s="13"/>
      <c r="MB36" s="5"/>
      <c r="MC36" s="14"/>
      <c r="MD36" s="15">
        <f t="shared" si="196"/>
        <v>22352.5</v>
      </c>
      <c r="MG36" s="2"/>
      <c r="MH36" s="13"/>
      <c r="MI36" s="5"/>
      <c r="MJ36" s="14"/>
      <c r="MK36" s="15">
        <f t="shared" si="49"/>
        <v>0</v>
      </c>
      <c r="MM36" s="2"/>
      <c r="MN36" s="2"/>
      <c r="MO36" s="13"/>
      <c r="MP36" s="5"/>
      <c r="MQ36" s="14"/>
      <c r="MR36" s="15">
        <f t="shared" si="50"/>
        <v>0</v>
      </c>
      <c r="MT36" s="2"/>
      <c r="MU36" s="2"/>
      <c r="MV36" s="13"/>
      <c r="MW36" s="5"/>
      <c r="MX36" s="14"/>
      <c r="MY36" s="15">
        <f t="shared" si="51"/>
        <v>0</v>
      </c>
      <c r="NA36" s="2"/>
      <c r="NB36" s="2"/>
      <c r="NC36" s="13"/>
      <c r="ND36" s="14"/>
      <c r="NE36" s="14"/>
      <c r="NF36" s="15">
        <f t="shared" si="52"/>
        <v>0</v>
      </c>
      <c r="NH36" s="2"/>
      <c r="NI36" s="2"/>
      <c r="NJ36" s="13"/>
      <c r="NK36" s="14"/>
      <c r="NL36" s="14"/>
      <c r="NM36" s="15">
        <f t="shared" si="53"/>
        <v>0</v>
      </c>
      <c r="NO36" s="2"/>
      <c r="NP36" s="2"/>
      <c r="NQ36" s="13"/>
      <c r="NR36" s="14"/>
      <c r="NS36" s="14"/>
      <c r="NT36" s="15">
        <f t="shared" si="54"/>
        <v>0</v>
      </c>
      <c r="NV36" s="23"/>
      <c r="NW36" s="23"/>
      <c r="NX36" s="22"/>
      <c r="NY36" s="26"/>
      <c r="NZ36" s="26"/>
      <c r="OA36" s="39">
        <f t="shared" si="55"/>
        <v>0</v>
      </c>
      <c r="OC36" s="5"/>
      <c r="OD36" s="2"/>
      <c r="OE36" s="13"/>
      <c r="OF36" s="716"/>
      <c r="OG36" s="14"/>
      <c r="OH36" s="15">
        <f t="shared" si="56"/>
        <v>8140</v>
      </c>
      <c r="OJ36" s="708"/>
      <c r="OK36" s="682"/>
      <c r="OL36" s="657"/>
      <c r="OM36" s="849"/>
      <c r="ON36" s="658"/>
      <c r="OO36" s="787">
        <f t="shared" si="57"/>
        <v>0</v>
      </c>
      <c r="OQ36" s="99"/>
      <c r="OR36" s="23"/>
      <c r="OS36" s="22"/>
      <c r="OT36" s="764"/>
      <c r="OU36" s="26"/>
      <c r="OV36" s="39">
        <f t="shared" si="58"/>
        <v>0</v>
      </c>
      <c r="OX36" s="5">
        <v>41515</v>
      </c>
      <c r="OY36" s="2" t="s">
        <v>2196</v>
      </c>
      <c r="OZ36" s="13">
        <v>551</v>
      </c>
      <c r="PA36" s="538"/>
      <c r="PB36" s="14"/>
      <c r="PC36" s="15">
        <f t="shared" si="59"/>
        <v>6677.7000000000007</v>
      </c>
      <c r="PE36" s="2"/>
      <c r="PF36" s="2"/>
      <c r="PG36" s="13"/>
      <c r="PH36" s="5"/>
      <c r="PI36" s="14"/>
      <c r="PJ36" s="15">
        <f t="shared" si="60"/>
        <v>0</v>
      </c>
      <c r="PL36" s="2"/>
      <c r="PM36" s="2"/>
      <c r="PN36" s="13"/>
      <c r="PO36" s="5"/>
      <c r="PP36" s="14"/>
      <c r="PQ36" s="15">
        <f t="shared" si="61"/>
        <v>0</v>
      </c>
      <c r="PS36" s="2"/>
      <c r="PT36" s="2"/>
      <c r="PU36" s="13"/>
      <c r="PV36" s="5"/>
      <c r="PW36" s="14"/>
      <c r="PX36" s="15">
        <f t="shared" si="62"/>
        <v>0</v>
      </c>
      <c r="PZ36" s="2"/>
      <c r="QA36" s="2"/>
      <c r="QB36" s="13"/>
      <c r="QC36" s="5"/>
      <c r="QD36" s="14"/>
      <c r="QE36" s="15">
        <f t="shared" si="63"/>
        <v>1314</v>
      </c>
      <c r="QG36" s="2"/>
      <c r="QH36" s="2"/>
      <c r="QI36" s="13"/>
      <c r="QJ36" s="5"/>
      <c r="QK36" s="14"/>
      <c r="QL36" s="15">
        <f t="shared" si="64"/>
        <v>2721.6</v>
      </c>
      <c r="QN36" s="2"/>
      <c r="QO36" s="101"/>
      <c r="QP36" s="13"/>
      <c r="QQ36" s="5"/>
      <c r="QR36" s="14"/>
      <c r="QS36" s="15">
        <f t="shared" si="65"/>
        <v>1432</v>
      </c>
      <c r="QU36" s="2"/>
      <c r="QV36" s="101"/>
      <c r="QW36" s="13"/>
      <c r="QX36" s="5"/>
      <c r="QY36" s="14"/>
      <c r="QZ36" s="15">
        <f t="shared" si="66"/>
        <v>0</v>
      </c>
      <c r="RB36" s="682"/>
      <c r="RC36" s="809"/>
      <c r="RD36" s="657"/>
      <c r="RE36" s="708"/>
      <c r="RF36" s="658"/>
      <c r="RG36" s="787">
        <f t="shared" si="67"/>
        <v>0</v>
      </c>
      <c r="RI36" s="2"/>
      <c r="RJ36" s="2"/>
      <c r="RK36" s="13"/>
      <c r="RL36" s="5"/>
      <c r="RM36" s="14"/>
      <c r="RN36" s="15">
        <f t="shared" si="68"/>
        <v>0</v>
      </c>
      <c r="RP36" s="2"/>
      <c r="RQ36" s="2"/>
      <c r="RR36" s="13"/>
      <c r="RS36" s="5"/>
      <c r="RT36" s="14"/>
      <c r="RU36" s="15">
        <f t="shared" si="69"/>
        <v>1278</v>
      </c>
      <c r="RW36" s="23"/>
      <c r="RX36" s="23"/>
      <c r="RY36" s="22"/>
      <c r="RZ36" s="99"/>
      <c r="SA36" s="26"/>
      <c r="SB36" s="39">
        <f t="shared" si="70"/>
        <v>0</v>
      </c>
      <c r="SD36" s="23"/>
      <c r="SE36" s="2"/>
      <c r="SF36" s="13"/>
      <c r="SG36" s="5"/>
      <c r="SH36" s="14"/>
      <c r="SI36" s="15">
        <f t="shared" si="71"/>
        <v>0</v>
      </c>
      <c r="SK36" s="23"/>
      <c r="SL36" s="23"/>
      <c r="SM36" s="22"/>
      <c r="SN36" s="99"/>
      <c r="SO36" s="26"/>
      <c r="SP36" s="39">
        <f t="shared" si="72"/>
        <v>0</v>
      </c>
      <c r="SR36" s="2"/>
      <c r="SS36" s="2"/>
      <c r="ST36" s="13"/>
      <c r="SU36" s="5"/>
      <c r="SV36" s="14"/>
      <c r="SW36" s="15">
        <f t="shared" si="73"/>
        <v>0</v>
      </c>
      <c r="SY36" s="314"/>
      <c r="SZ36" s="2"/>
      <c r="TA36" s="13"/>
      <c r="TB36" s="314"/>
      <c r="TC36" s="14"/>
      <c r="TD36" s="15">
        <f t="shared" si="74"/>
        <v>112.5</v>
      </c>
      <c r="TF36" s="315"/>
      <c r="TG36" s="23"/>
      <c r="TH36" s="22"/>
      <c r="TI36" s="315"/>
      <c r="TJ36" s="26"/>
      <c r="TK36" s="39">
        <f t="shared" si="75"/>
        <v>11657</v>
      </c>
      <c r="TM36" s="826"/>
      <c r="TN36" s="682"/>
      <c r="TO36" s="657"/>
      <c r="TP36" s="826"/>
      <c r="TQ36" s="658"/>
      <c r="TR36" s="787">
        <f t="shared" si="76"/>
        <v>0</v>
      </c>
      <c r="TT36" s="315"/>
      <c r="TU36" s="23"/>
      <c r="TV36" s="22"/>
      <c r="TW36" s="315"/>
      <c r="TX36" s="26"/>
      <c r="TY36" s="39">
        <f t="shared" si="77"/>
        <v>0</v>
      </c>
      <c r="UA36" s="315"/>
      <c r="UB36" s="23"/>
      <c r="UC36" s="22"/>
      <c r="UD36" s="315"/>
      <c r="UE36" s="26"/>
      <c r="UF36" s="39">
        <f t="shared" si="78"/>
        <v>0</v>
      </c>
      <c r="UH36" s="437"/>
      <c r="UI36" s="2"/>
      <c r="UJ36" s="13"/>
      <c r="UK36" s="5"/>
      <c r="UL36" s="14"/>
      <c r="UM36" s="15">
        <f t="shared" si="79"/>
        <v>0</v>
      </c>
      <c r="UO36" s="2"/>
      <c r="UP36" s="2"/>
      <c r="UQ36" s="13"/>
      <c r="UR36" s="5"/>
      <c r="US36" s="14"/>
      <c r="UT36" s="15">
        <f t="shared" si="80"/>
        <v>1712</v>
      </c>
      <c r="UV36" s="2"/>
      <c r="UW36" s="2"/>
      <c r="UX36" s="13"/>
      <c r="UY36" s="5"/>
      <c r="UZ36" s="14"/>
      <c r="VA36" s="15">
        <f t="shared" si="81"/>
        <v>8879</v>
      </c>
      <c r="VC36" s="2"/>
      <c r="VD36" s="2"/>
      <c r="VE36" s="13"/>
      <c r="VF36" s="5"/>
      <c r="VG36" s="14"/>
      <c r="VH36" s="15">
        <f t="shared" si="82"/>
        <v>0</v>
      </c>
      <c r="VJ36" s="23"/>
      <c r="VK36" s="23"/>
      <c r="VL36" s="22"/>
      <c r="VM36" s="99"/>
      <c r="VN36" s="26"/>
      <c r="VO36" s="39">
        <f t="shared" si="83"/>
        <v>0</v>
      </c>
      <c r="VQ36" s="682"/>
      <c r="VR36" s="682"/>
      <c r="VS36" s="657"/>
      <c r="VT36" s="708"/>
      <c r="VU36" s="658"/>
      <c r="VV36" s="787">
        <f t="shared" si="84"/>
        <v>0</v>
      </c>
      <c r="VX36" s="2"/>
      <c r="VY36" s="2"/>
      <c r="VZ36" s="13"/>
      <c r="WA36" s="5"/>
      <c r="WB36" s="14"/>
      <c r="WC36" s="15">
        <f t="shared" si="85"/>
        <v>0</v>
      </c>
      <c r="WE36" s="23"/>
      <c r="WF36" s="23"/>
      <c r="WG36" s="22"/>
      <c r="WH36" s="99"/>
      <c r="WI36" s="26"/>
      <c r="WJ36" s="39">
        <f t="shared" si="86"/>
        <v>3633</v>
      </c>
      <c r="WL36" s="2"/>
      <c r="WM36" s="2"/>
      <c r="WN36" s="13"/>
      <c r="WO36" s="5"/>
      <c r="WP36" s="14"/>
      <c r="WQ36" s="15">
        <f t="shared" si="87"/>
        <v>0</v>
      </c>
      <c r="WS36" s="5"/>
      <c r="WT36" s="101"/>
      <c r="WU36" s="13"/>
      <c r="WV36" s="5"/>
      <c r="WW36" s="14"/>
      <c r="WX36" s="15">
        <f t="shared" si="88"/>
        <v>2227</v>
      </c>
      <c r="XC36" s="630"/>
      <c r="XD36" s="26"/>
      <c r="XE36" s="39">
        <f t="shared" si="89"/>
        <v>22956.84</v>
      </c>
      <c r="XG36" s="2"/>
      <c r="XH36" s="2"/>
      <c r="XI36" s="13"/>
      <c r="XJ36" s="5"/>
      <c r="XK36" s="14"/>
      <c r="XL36" s="15">
        <f t="shared" si="90"/>
        <v>3092.5</v>
      </c>
      <c r="XN36" s="439"/>
      <c r="XO36" s="101"/>
      <c r="XP36" s="13"/>
      <c r="XQ36" s="5"/>
      <c r="XR36" s="14"/>
      <c r="XS36" s="15">
        <f t="shared" si="91"/>
        <v>0</v>
      </c>
      <c r="XU36" s="437"/>
      <c r="XV36" s="216"/>
      <c r="XW36" s="22"/>
      <c r="XX36" s="99"/>
      <c r="XY36" s="26"/>
      <c r="XZ36" s="39">
        <f t="shared" si="92"/>
        <v>0</v>
      </c>
      <c r="YB36" s="314"/>
      <c r="YC36" s="2"/>
      <c r="YD36" s="13"/>
      <c r="YE36" s="5"/>
      <c r="YF36" s="14"/>
      <c r="YG36" s="15">
        <f t="shared" si="206"/>
        <v>3973</v>
      </c>
      <c r="YI36" s="826"/>
      <c r="YJ36" s="682"/>
      <c r="YK36" s="657"/>
      <c r="YL36" s="708"/>
      <c r="YM36" s="658"/>
      <c r="YN36" s="787">
        <f t="shared" si="207"/>
        <v>1928</v>
      </c>
      <c r="YP36" s="2"/>
      <c r="YQ36" s="2"/>
      <c r="YR36" s="13"/>
      <c r="YS36" s="5"/>
      <c r="YT36" s="14"/>
      <c r="YU36" s="15">
        <f t="shared" si="95"/>
        <v>0</v>
      </c>
      <c r="YW36" s="2"/>
      <c r="YX36" s="2"/>
      <c r="YY36" s="13"/>
      <c r="YZ36" s="5"/>
      <c r="ZA36" s="14"/>
      <c r="ZB36" s="15">
        <f t="shared" si="96"/>
        <v>0</v>
      </c>
      <c r="ZD36" s="2"/>
      <c r="ZE36" s="2"/>
      <c r="ZF36" s="13"/>
      <c r="ZG36" s="5"/>
      <c r="ZH36" s="14"/>
      <c r="ZI36" s="15">
        <f t="shared" si="97"/>
        <v>767</v>
      </c>
      <c r="ZK36" s="2"/>
      <c r="ZL36" s="2"/>
      <c r="ZM36" s="13"/>
      <c r="ZN36" s="5"/>
      <c r="ZO36" s="14"/>
      <c r="ZP36" s="15">
        <f t="shared" si="98"/>
        <v>0</v>
      </c>
      <c r="ZR36" s="23"/>
      <c r="ZS36" s="23"/>
      <c r="ZT36" s="22"/>
      <c r="ZU36" s="99"/>
      <c r="ZV36" s="26"/>
      <c r="ZW36" s="39">
        <f t="shared" si="99"/>
        <v>0</v>
      </c>
      <c r="ZY36" s="682"/>
      <c r="ZZ36" s="682"/>
      <c r="AAA36" s="657"/>
      <c r="AAB36" s="708"/>
      <c r="AAC36" s="658"/>
      <c r="AAD36" s="787">
        <f t="shared" si="100"/>
        <v>0</v>
      </c>
      <c r="AAF36" s="2"/>
      <c r="AAG36" s="2"/>
      <c r="AAH36" s="13"/>
      <c r="AAI36" s="5"/>
      <c r="AAJ36" s="14"/>
      <c r="AAK36" s="15">
        <f t="shared" si="101"/>
        <v>0</v>
      </c>
      <c r="AAM36" s="5">
        <v>41510</v>
      </c>
      <c r="AAN36" s="2" t="s">
        <v>2010</v>
      </c>
      <c r="AAO36" s="13">
        <v>2400</v>
      </c>
      <c r="AAP36" s="5">
        <v>41510</v>
      </c>
      <c r="AAQ36" s="14">
        <v>2400</v>
      </c>
      <c r="AAR36" s="15">
        <f t="shared" si="102"/>
        <v>0</v>
      </c>
      <c r="AAT36" s="314"/>
      <c r="AAU36" s="2"/>
      <c r="AAV36" s="13"/>
      <c r="AAX36" s="14"/>
      <c r="AAY36" s="39">
        <f t="shared" si="103"/>
        <v>0</v>
      </c>
      <c r="ABA36" s="315"/>
      <c r="ABB36" s="23"/>
      <c r="ABC36" s="22"/>
      <c r="ABE36" s="26"/>
      <c r="ABF36" s="39">
        <f t="shared" si="104"/>
        <v>0</v>
      </c>
      <c r="ABH36" s="2"/>
      <c r="ABI36" s="2"/>
      <c r="ABJ36" s="13"/>
      <c r="ABK36" s="5"/>
      <c r="ABL36" s="14"/>
      <c r="ABM36" s="15">
        <f t="shared" si="105"/>
        <v>30</v>
      </c>
      <c r="ABO36" s="2"/>
      <c r="ABP36" s="2"/>
      <c r="ABQ36" s="13"/>
      <c r="ABR36" s="5"/>
      <c r="ABS36" s="14"/>
      <c r="ABT36" s="15">
        <f t="shared" si="106"/>
        <v>0</v>
      </c>
      <c r="ABV36" s="2"/>
      <c r="ABW36" s="2"/>
      <c r="ABX36" s="13"/>
      <c r="ABY36" s="5"/>
      <c r="ABZ36" s="14"/>
      <c r="ACA36" s="15">
        <f t="shared" si="107"/>
        <v>29514</v>
      </c>
      <c r="ACC36" s="2"/>
      <c r="ACD36" s="2"/>
      <c r="ACE36" s="13"/>
      <c r="ACF36" s="5"/>
      <c r="ACG36" s="14"/>
      <c r="ACH36" s="15">
        <f t="shared" si="108"/>
        <v>0</v>
      </c>
      <c r="ACJ36" s="518"/>
      <c r="ACK36" s="68"/>
      <c r="ACL36" s="26"/>
      <c r="ACM36" s="99"/>
      <c r="ACN36" s="26"/>
      <c r="ACO36" s="15">
        <f t="shared" si="109"/>
        <v>160</v>
      </c>
      <c r="ACQ36" s="518"/>
      <c r="ACR36" s="68"/>
      <c r="ACS36" s="26"/>
      <c r="ACT36" s="99"/>
      <c r="ACU36" s="26"/>
      <c r="ACV36" s="15">
        <f t="shared" si="110"/>
        <v>0</v>
      </c>
      <c r="ACX36" s="2"/>
      <c r="ACY36" s="2"/>
      <c r="ACZ36" s="13"/>
      <c r="ADA36" s="5"/>
      <c r="ADB36" s="14"/>
      <c r="ADC36" s="15">
        <f t="shared" si="111"/>
        <v>0</v>
      </c>
      <c r="ADE36" s="2"/>
      <c r="ADF36" s="2"/>
      <c r="ADG36" s="13"/>
      <c r="ADH36" s="5"/>
      <c r="ADI36" s="14"/>
      <c r="ADJ36" s="15">
        <f t="shared" si="112"/>
        <v>0</v>
      </c>
      <c r="ADL36" s="417"/>
      <c r="ADM36" s="2"/>
      <c r="ADN36" s="13"/>
      <c r="ADO36" s="5"/>
      <c r="ADP36" s="14"/>
      <c r="ADQ36" s="15">
        <f t="shared" si="113"/>
        <v>7013</v>
      </c>
      <c r="ADS36" s="2"/>
      <c r="ADT36" s="2"/>
      <c r="ADU36" s="13"/>
      <c r="ADV36" s="5"/>
      <c r="ADW36" s="14"/>
      <c r="ADX36" s="15">
        <f t="shared" si="114"/>
        <v>0</v>
      </c>
      <c r="ADZ36" s="2"/>
      <c r="AEA36" s="2"/>
      <c r="AEB36" s="13"/>
      <c r="AEC36" s="5"/>
      <c r="AED36" s="14"/>
      <c r="AEE36" s="15">
        <f t="shared" si="115"/>
        <v>0</v>
      </c>
      <c r="AEG36" s="339"/>
      <c r="AEH36" s="23"/>
      <c r="AEI36" s="22"/>
      <c r="AEJ36" s="315"/>
      <c r="AEK36" s="26"/>
      <c r="AEL36" s="15">
        <f t="shared" si="116"/>
        <v>102</v>
      </c>
      <c r="AEN36" s="339"/>
      <c r="AEO36" s="23"/>
      <c r="AEP36" s="22"/>
      <c r="AEQ36" s="315"/>
      <c r="AER36" s="26"/>
      <c r="AES36" s="39">
        <f t="shared" si="117"/>
        <v>0</v>
      </c>
      <c r="AEU36" s="2"/>
      <c r="AEV36" s="2"/>
      <c r="AEW36" s="13"/>
      <c r="AEX36" s="5"/>
      <c r="AEY36" s="14"/>
      <c r="AEZ36" s="15">
        <f t="shared" si="118"/>
        <v>0</v>
      </c>
      <c r="AFD36" s="13"/>
      <c r="AFE36" s="5"/>
      <c r="AFF36" s="14"/>
      <c r="AFG36" s="39">
        <f t="shared" si="119"/>
        <v>0</v>
      </c>
      <c r="AFK36" s="22"/>
      <c r="AFL36" s="99"/>
      <c r="AFM36" s="26"/>
      <c r="AFN36" s="39">
        <f t="shared" si="120"/>
        <v>0</v>
      </c>
      <c r="AFP36" s="2"/>
      <c r="AFQ36" s="2"/>
      <c r="AFR36" s="13"/>
      <c r="AFS36" s="5"/>
      <c r="AFT36" s="14"/>
      <c r="AFU36" s="15">
        <f t="shared" si="121"/>
        <v>0</v>
      </c>
      <c r="AFW36" s="2"/>
      <c r="AFX36" s="2"/>
      <c r="AFY36" s="13"/>
      <c r="AFZ36" s="5"/>
      <c r="AGA36" s="14"/>
      <c r="AGB36" s="15">
        <f t="shared" si="122"/>
        <v>0</v>
      </c>
      <c r="AGD36" s="2"/>
      <c r="AGE36" s="2"/>
      <c r="AGF36" s="13"/>
      <c r="AGG36" s="5"/>
      <c r="AGH36" s="14"/>
      <c r="AGI36" s="15">
        <f t="shared" si="123"/>
        <v>0</v>
      </c>
      <c r="AGK36" s="23"/>
      <c r="AGL36" s="23"/>
      <c r="AGM36" s="22"/>
      <c r="AGN36" s="99"/>
      <c r="AGO36" s="26"/>
      <c r="AGP36" s="39">
        <f t="shared" si="124"/>
        <v>0</v>
      </c>
      <c r="AGR36" s="2"/>
      <c r="AGS36" s="2"/>
      <c r="AGT36" s="13"/>
      <c r="AGU36" s="5"/>
      <c r="AGV36" s="14"/>
      <c r="AGW36" s="15">
        <f t="shared" si="205"/>
        <v>0</v>
      </c>
      <c r="AGY36" s="2"/>
      <c r="AGZ36" s="2"/>
      <c r="AHA36" s="13"/>
      <c r="AHB36" s="5"/>
      <c r="AHC36" s="14"/>
      <c r="AHD36" s="15">
        <f t="shared" si="126"/>
        <v>0</v>
      </c>
      <c r="AHF36" s="2"/>
      <c r="AHG36" s="2"/>
      <c r="AHH36" s="13"/>
      <c r="AHI36" s="5"/>
      <c r="AHJ36" s="14"/>
      <c r="AHK36" s="15">
        <f t="shared" si="198"/>
        <v>0</v>
      </c>
      <c r="AHM36" s="682"/>
      <c r="AHN36" s="789"/>
      <c r="AHO36" s="657"/>
      <c r="AHP36" s="708"/>
      <c r="AHQ36" s="658"/>
      <c r="AHR36" s="787">
        <f t="shared" si="199"/>
        <v>0</v>
      </c>
      <c r="AHT36" s="5">
        <v>41499</v>
      </c>
      <c r="AHU36" s="101" t="s">
        <v>1917</v>
      </c>
      <c r="AHV36" s="13">
        <v>92</v>
      </c>
      <c r="AHW36" s="5"/>
      <c r="AHX36" s="14"/>
      <c r="AHY36" s="15">
        <f t="shared" si="129"/>
        <v>373</v>
      </c>
      <c r="AIA36" s="708"/>
      <c r="AIB36" s="682"/>
      <c r="AIC36" s="657"/>
      <c r="AID36" s="708"/>
      <c r="AIE36" s="658"/>
      <c r="AIF36" s="787">
        <f t="shared" si="130"/>
        <v>0</v>
      </c>
      <c r="AIH36" s="23"/>
      <c r="AII36" s="23"/>
      <c r="AIJ36" s="22"/>
      <c r="AIK36" s="99"/>
      <c r="AIL36" s="26"/>
      <c r="AIM36" s="39">
        <f t="shared" si="131"/>
        <v>6</v>
      </c>
      <c r="AIO36" s="23"/>
      <c r="AIP36" s="23"/>
      <c r="AIQ36" s="22"/>
      <c r="AIR36" s="99"/>
      <c r="AIS36" s="26"/>
      <c r="AIT36" s="39">
        <f t="shared" si="132"/>
        <v>0</v>
      </c>
      <c r="AIV36" s="2"/>
      <c r="AIW36" s="2"/>
      <c r="AIX36" s="13"/>
      <c r="AIY36" s="5"/>
      <c r="AIZ36" s="14"/>
      <c r="AJA36" s="15">
        <f t="shared" si="133"/>
        <v>0</v>
      </c>
      <c r="AJC36" s="439">
        <v>41507</v>
      </c>
      <c r="AJD36" s="2" t="s">
        <v>1640</v>
      </c>
      <c r="AJE36" s="13">
        <v>7179</v>
      </c>
      <c r="AJF36" s="439">
        <v>41507</v>
      </c>
      <c r="AJG36" s="14">
        <v>7179</v>
      </c>
      <c r="AJH36" s="15">
        <f t="shared" si="134"/>
        <v>5326</v>
      </c>
      <c r="AJJ36" s="439"/>
      <c r="AJL36" s="13"/>
      <c r="AJM36" s="314"/>
      <c r="AJN36" s="14"/>
      <c r="AJO36" s="15">
        <f t="shared" si="135"/>
        <v>0</v>
      </c>
      <c r="AJQ36" s="314"/>
      <c r="AJR36" s="2"/>
      <c r="AJS36" s="13"/>
      <c r="AJT36" s="439"/>
      <c r="AJU36" s="14"/>
      <c r="AJV36" s="15">
        <f t="shared" si="136"/>
        <v>0</v>
      </c>
      <c r="AJX36" s="2"/>
      <c r="AJY36" s="2"/>
      <c r="AJZ36" s="13"/>
      <c r="AKA36" s="5"/>
      <c r="AKB36" s="14"/>
      <c r="AKC36" s="15">
        <f t="shared" si="137"/>
        <v>0</v>
      </c>
      <c r="AKE36" s="23"/>
      <c r="AKF36" s="23"/>
      <c r="AKG36" s="22"/>
      <c r="AKH36" s="99"/>
      <c r="AKI36" s="26"/>
      <c r="AKJ36" s="39">
        <f t="shared" si="138"/>
        <v>-4260</v>
      </c>
      <c r="AKL36" s="2"/>
      <c r="AKM36" s="2"/>
      <c r="AKN36" s="13"/>
      <c r="AKO36" s="5"/>
      <c r="AKP36" s="14"/>
      <c r="AKQ36" s="15">
        <f t="shared" si="139"/>
        <v>2835.28</v>
      </c>
      <c r="AKS36" s="23"/>
      <c r="AKT36" s="23"/>
      <c r="AKU36" s="22"/>
      <c r="AKV36" s="99"/>
      <c r="AKW36" s="26"/>
      <c r="AKX36" s="39">
        <f t="shared" si="140"/>
        <v>4784</v>
      </c>
      <c r="AKZ36" s="2"/>
      <c r="ALA36" s="2"/>
      <c r="ALB36" s="13"/>
      <c r="ALC36" s="5"/>
      <c r="ALD36" s="14"/>
      <c r="ALE36" s="15">
        <f t="shared" si="141"/>
        <v>0</v>
      </c>
      <c r="ALG36" s="2"/>
      <c r="ALH36" s="2"/>
      <c r="ALI36" s="13"/>
      <c r="ALJ36" s="5"/>
      <c r="ALK36" s="14"/>
      <c r="ALL36" s="15">
        <f t="shared" si="142"/>
        <v>0</v>
      </c>
      <c r="ALN36" s="2"/>
      <c r="ALO36" s="2"/>
      <c r="ALP36" s="13"/>
      <c r="ALQ36" s="5"/>
      <c r="ALR36" s="14"/>
      <c r="ALS36" s="15">
        <f t="shared" si="143"/>
        <v>0</v>
      </c>
      <c r="ALU36" s="315"/>
      <c r="ALV36" s="23"/>
      <c r="ALW36" s="92"/>
      <c r="ALX36" s="339"/>
      <c r="ALY36" s="26"/>
      <c r="ALZ36" s="15">
        <f t="shared" si="144"/>
        <v>46308.6</v>
      </c>
      <c r="AMB36" s="99">
        <v>41496</v>
      </c>
      <c r="AMC36" s="260" t="s">
        <v>1602</v>
      </c>
      <c r="AMD36" s="38">
        <v>2760</v>
      </c>
      <c r="AME36" s="99">
        <v>41505</v>
      </c>
      <c r="AMF36" s="38">
        <v>2760</v>
      </c>
      <c r="AMG36" s="15">
        <f t="shared" si="145"/>
        <v>0</v>
      </c>
      <c r="AMI36" s="5"/>
      <c r="AMJ36" s="2"/>
      <c r="AMK36" s="13"/>
      <c r="AML36" s="14"/>
      <c r="AMM36" s="14"/>
      <c r="AMN36" s="15">
        <f t="shared" si="146"/>
        <v>46308.6</v>
      </c>
      <c r="AMP36" s="99"/>
      <c r="AMQ36" s="23"/>
      <c r="AMR36" s="22"/>
      <c r="AMS36" s="26"/>
      <c r="AMT36" s="26"/>
      <c r="AMU36" s="39">
        <f t="shared" si="147"/>
        <v>0</v>
      </c>
      <c r="AMW36" s="2"/>
      <c r="AMX36" s="2"/>
      <c r="AMY36" s="13"/>
      <c r="AMZ36" s="5"/>
      <c r="ANA36" s="14"/>
      <c r="ANB36" s="15">
        <f t="shared" si="148"/>
        <v>0</v>
      </c>
      <c r="AND36" s="2"/>
      <c r="ANE36" s="2"/>
      <c r="ANF36" s="13"/>
      <c r="ANG36" s="5"/>
      <c r="ANH36" s="14"/>
      <c r="ANI36" s="15">
        <f t="shared" si="149"/>
        <v>0</v>
      </c>
      <c r="ANK36" s="2"/>
      <c r="ANL36" s="2"/>
      <c r="ANM36" s="13"/>
      <c r="ANN36" s="5"/>
      <c r="ANO36" s="14"/>
      <c r="ANP36" s="15">
        <f t="shared" si="150"/>
        <v>38.25</v>
      </c>
      <c r="ANR36" s="2"/>
      <c r="ANS36" s="2"/>
      <c r="ANT36" s="13"/>
      <c r="ANU36" s="5"/>
      <c r="ANV36" s="14"/>
      <c r="ANW36" s="15">
        <f t="shared" si="151"/>
        <v>0</v>
      </c>
      <c r="ANY36" s="2"/>
      <c r="ANZ36" s="2"/>
      <c r="AOA36" s="13"/>
      <c r="AOB36" s="5"/>
      <c r="AOC36" s="14"/>
      <c r="AOD36" s="15">
        <f t="shared" si="152"/>
        <v>0</v>
      </c>
      <c r="AOF36" s="2"/>
      <c r="AOG36" s="2"/>
      <c r="AOH36" s="13"/>
      <c r="AOI36" s="5"/>
      <c r="AOJ36" s="14"/>
      <c r="AOK36" s="15">
        <f t="shared" si="153"/>
        <v>0</v>
      </c>
      <c r="AOM36" s="23"/>
      <c r="AON36" s="23"/>
      <c r="AOO36" s="22"/>
      <c r="AOP36" s="99"/>
      <c r="AOQ36" s="26"/>
      <c r="AOR36" s="39">
        <f t="shared" si="154"/>
        <v>0</v>
      </c>
      <c r="AOT36" s="2"/>
      <c r="AOU36" s="2"/>
      <c r="AOV36" s="13"/>
      <c r="AOW36" s="5"/>
      <c r="AOX36" s="14"/>
      <c r="AOY36" s="15">
        <f t="shared" si="155"/>
        <v>0</v>
      </c>
      <c r="APA36" s="23"/>
      <c r="APB36" s="23"/>
      <c r="APC36" s="22"/>
      <c r="APD36" s="99"/>
      <c r="APE36" s="26"/>
      <c r="APF36" s="39">
        <f t="shared" si="156"/>
        <v>0</v>
      </c>
      <c r="APH36" s="2"/>
      <c r="API36" s="2"/>
      <c r="APJ36" s="13"/>
      <c r="APK36" s="5"/>
      <c r="APL36" s="14"/>
      <c r="APM36" s="15">
        <f t="shared" si="157"/>
        <v>10984.74</v>
      </c>
      <c r="APO36" s="5"/>
      <c r="APP36" s="2"/>
      <c r="APQ36" s="13"/>
      <c r="APR36" s="5"/>
      <c r="APS36" s="14"/>
      <c r="APT36" s="15">
        <f t="shared" si="158"/>
        <v>7092.9800000000005</v>
      </c>
      <c r="APV36" s="5"/>
      <c r="APW36" s="2"/>
      <c r="APX36" s="13"/>
      <c r="APY36" s="5"/>
      <c r="APZ36" s="14"/>
      <c r="AQA36" s="15">
        <f t="shared" si="159"/>
        <v>7092.9800000000005</v>
      </c>
      <c r="AQC36" s="2"/>
      <c r="AQD36" s="2"/>
      <c r="AQE36" s="13"/>
      <c r="AQF36" s="5"/>
      <c r="AQG36" s="14"/>
      <c r="AQH36" s="15">
        <f t="shared" si="160"/>
        <v>0</v>
      </c>
      <c r="AQJ36" s="682"/>
      <c r="AQK36" s="682"/>
      <c r="AQL36" s="657"/>
      <c r="AQM36" s="708"/>
      <c r="AQN36" s="658"/>
      <c r="AQO36" s="787">
        <f t="shared" si="161"/>
        <v>2249</v>
      </c>
      <c r="AQQ36" s="23"/>
      <c r="AQR36" s="23"/>
      <c r="AQS36" s="22"/>
      <c r="AQT36" s="99"/>
      <c r="AQU36" s="26"/>
      <c r="AQV36" s="39">
        <f t="shared" si="162"/>
        <v>0</v>
      </c>
      <c r="AQX36" s="2"/>
      <c r="ARA36" s="60"/>
      <c r="ARB36" s="66"/>
      <c r="ARC36" s="15">
        <f t="shared" si="163"/>
        <v>12300.5</v>
      </c>
      <c r="ARE36" s="2"/>
      <c r="ARF36" s="2"/>
      <c r="ARG36" s="13"/>
      <c r="ARH36" s="5"/>
      <c r="ARI36" s="14"/>
      <c r="ARJ36" s="15">
        <f t="shared" si="164"/>
        <v>108</v>
      </c>
      <c r="ARL36" s="5"/>
      <c r="ARM36" s="107"/>
      <c r="ARN36" s="13"/>
      <c r="ARO36" s="572"/>
      <c r="ARP36" s="14"/>
      <c r="ARQ36" s="15">
        <f t="shared" si="165"/>
        <v>0</v>
      </c>
      <c r="ARS36" s="99"/>
      <c r="ART36" s="98"/>
      <c r="ARU36" s="22"/>
      <c r="ARV36" s="743"/>
      <c r="ARW36" s="26"/>
      <c r="ARX36" s="39">
        <f t="shared" si="166"/>
        <v>2722.5</v>
      </c>
      <c r="ARZ36" s="99"/>
      <c r="ASA36" s="98"/>
      <c r="ASB36" s="22"/>
      <c r="ASC36" s="743"/>
      <c r="ASD36" s="26"/>
      <c r="ASE36" s="39">
        <f t="shared" si="167"/>
        <v>0</v>
      </c>
      <c r="ASG36" s="2"/>
      <c r="ASH36" s="2"/>
      <c r="ASI36" s="13"/>
      <c r="ASJ36" s="5"/>
      <c r="ASK36" s="14"/>
      <c r="ASL36" s="15">
        <f t="shared" si="168"/>
        <v>-1000</v>
      </c>
      <c r="ASN36" s="2"/>
      <c r="ASO36" s="2"/>
      <c r="ASP36" s="13"/>
      <c r="ASQ36" s="5"/>
      <c r="ASR36" s="14"/>
      <c r="ASS36" s="15">
        <f t="shared" si="169"/>
        <v>6938</v>
      </c>
      <c r="ASU36" s="2"/>
      <c r="ASV36" s="2"/>
      <c r="ASW36" s="13"/>
      <c r="ASX36" s="5"/>
      <c r="ASY36" s="14"/>
      <c r="ASZ36" s="15">
        <f t="shared" si="170"/>
        <v>0</v>
      </c>
      <c r="ATB36" s="731"/>
      <c r="ATC36" s="2"/>
      <c r="ATD36" s="13"/>
      <c r="ATE36" s="5"/>
      <c r="ATF36" s="14"/>
      <c r="ATG36" s="15">
        <f t="shared" si="171"/>
        <v>0</v>
      </c>
      <c r="ATI36" s="2"/>
      <c r="ATJ36" s="2"/>
      <c r="ATK36" s="13"/>
      <c r="ATL36" s="5"/>
      <c r="ATM36" s="14"/>
      <c r="ATN36" s="15">
        <f t="shared" si="172"/>
        <v>0</v>
      </c>
      <c r="ATP36" s="2"/>
      <c r="ATQ36" s="2"/>
      <c r="ATR36" s="13"/>
      <c r="ATS36" s="5"/>
      <c r="ATT36" s="14"/>
      <c r="ATU36" s="15">
        <f t="shared" si="173"/>
        <v>0</v>
      </c>
      <c r="ATW36" s="315">
        <v>41514</v>
      </c>
      <c r="ATX36" s="2" t="s">
        <v>2119</v>
      </c>
      <c r="ATY36" s="13">
        <v>800</v>
      </c>
      <c r="ATZ36" s="5">
        <v>41516</v>
      </c>
      <c r="AUA36" s="14">
        <v>800</v>
      </c>
      <c r="AUB36" s="15">
        <f t="shared" si="174"/>
        <v>1179.5</v>
      </c>
      <c r="AUD36" s="315"/>
      <c r="AUE36" s="2"/>
      <c r="AUF36" s="13"/>
      <c r="AUG36" s="5"/>
      <c r="AUH36" s="14"/>
      <c r="AUI36" s="15">
        <f t="shared" si="175"/>
        <v>0</v>
      </c>
      <c r="AUK36" s="826"/>
      <c r="AUL36" s="682"/>
      <c r="AUM36" s="657"/>
      <c r="AUN36" s="708"/>
      <c r="AUO36" s="658"/>
      <c r="AUP36" s="787">
        <f t="shared" si="176"/>
        <v>0</v>
      </c>
      <c r="AUR36" s="2"/>
      <c r="AUS36" s="2"/>
      <c r="AUT36" s="13"/>
      <c r="AUU36" s="5"/>
      <c r="AUV36" s="14"/>
      <c r="AUW36" s="15">
        <f t="shared" si="177"/>
        <v>-100</v>
      </c>
      <c r="AUY36" s="2"/>
      <c r="AUZ36" s="2"/>
      <c r="AVA36" s="13"/>
      <c r="AVB36" s="5"/>
      <c r="AVC36" s="14"/>
      <c r="AVD36" s="15">
        <f t="shared" si="178"/>
        <v>1184.5</v>
      </c>
      <c r="AVF36" s="23"/>
      <c r="AVG36" s="23"/>
      <c r="AVH36" s="22"/>
      <c r="AVI36" s="99"/>
      <c r="AVJ36" s="26"/>
      <c r="AVK36" s="39">
        <f t="shared" si="179"/>
        <v>0</v>
      </c>
      <c r="AVM36" s="23"/>
      <c r="AVN36" s="2"/>
      <c r="AVO36" s="13"/>
      <c r="AVP36" s="5"/>
      <c r="AVQ36" s="14"/>
      <c r="AVR36" s="15">
        <f t="shared" si="180"/>
        <v>0</v>
      </c>
      <c r="AVT36" s="23"/>
      <c r="AVU36" s="23"/>
      <c r="AVV36" s="22"/>
      <c r="AVW36" s="99"/>
      <c r="AVX36" s="26"/>
      <c r="AVY36" s="39">
        <f t="shared" si="181"/>
        <v>0</v>
      </c>
      <c r="AWA36" s="2"/>
      <c r="AWB36" s="2"/>
      <c r="AWC36" s="13"/>
      <c r="AWD36" s="5"/>
      <c r="AWE36" s="14"/>
      <c r="AWF36" s="15">
        <f t="shared" si="182"/>
        <v>0</v>
      </c>
      <c r="AWH36" s="2"/>
      <c r="AWI36" s="2"/>
      <c r="AWJ36" s="13"/>
      <c r="AWK36" s="5"/>
      <c r="AWL36" s="14"/>
      <c r="AWM36" s="15">
        <f t="shared" si="183"/>
        <v>0</v>
      </c>
      <c r="AWO36" s="2"/>
      <c r="AWP36" s="2"/>
      <c r="AWQ36" s="13"/>
      <c r="AWR36" s="5"/>
      <c r="AWS36" s="14"/>
      <c r="AWT36" s="15">
        <f t="shared" si="184"/>
        <v>7051.5</v>
      </c>
      <c r="AWV36" s="682"/>
      <c r="AWW36" s="682"/>
      <c r="AWX36" s="657"/>
      <c r="AWY36" s="708"/>
      <c r="AWZ36" s="658"/>
      <c r="AXA36" s="787">
        <f t="shared" si="185"/>
        <v>0</v>
      </c>
      <c r="AXC36" s="2"/>
      <c r="AXD36" s="2"/>
      <c r="AXE36" s="13"/>
      <c r="AXF36" s="5"/>
      <c r="AXG36" s="14"/>
      <c r="AXH36" s="15">
        <f t="shared" si="186"/>
        <v>0</v>
      </c>
    </row>
    <row r="37" spans="1:1308" x14ac:dyDescent="0.25">
      <c r="A37" s="2"/>
      <c r="B37" s="2"/>
      <c r="C37" s="13"/>
      <c r="D37" s="5"/>
      <c r="E37" s="14"/>
      <c r="F37" s="15">
        <f t="shared" si="0"/>
        <v>6630</v>
      </c>
      <c r="H37" s="23"/>
      <c r="I37" s="23"/>
      <c r="J37" s="22"/>
      <c r="K37" s="99"/>
      <c r="L37" s="26"/>
      <c r="M37" s="39">
        <f t="shared" si="1"/>
        <v>2048</v>
      </c>
      <c r="O37" s="23"/>
      <c r="P37" s="23"/>
      <c r="Q37" s="22"/>
      <c r="R37" s="99"/>
      <c r="S37" s="26"/>
      <c r="T37" s="39">
        <f t="shared" si="2"/>
        <v>0</v>
      </c>
      <c r="V37" s="23"/>
      <c r="W37" s="23"/>
      <c r="X37" s="22"/>
      <c r="Y37" s="99"/>
      <c r="Z37" s="26"/>
      <c r="AA37" s="39">
        <f t="shared" si="3"/>
        <v>0</v>
      </c>
      <c r="AC37" s="23"/>
      <c r="AD37" s="23"/>
      <c r="AE37" s="22"/>
      <c r="AF37" s="99"/>
      <c r="AG37" s="26"/>
      <c r="AH37" s="39">
        <f t="shared" si="4"/>
        <v>0</v>
      </c>
      <c r="AJ37" s="23"/>
      <c r="AK37" s="23"/>
      <c r="AL37" s="22"/>
      <c r="AM37" s="99"/>
      <c r="AN37" s="26"/>
      <c r="AO37" s="39">
        <f t="shared" si="5"/>
        <v>0</v>
      </c>
      <c r="AR37" s="2"/>
      <c r="AS37" s="13"/>
      <c r="AT37" s="5"/>
      <c r="AU37" s="14"/>
      <c r="AV37" s="15">
        <f t="shared" si="6"/>
        <v>7809.5</v>
      </c>
      <c r="AX37" s="2"/>
      <c r="AY37" s="2"/>
      <c r="AZ37" s="13"/>
      <c r="BA37" s="5"/>
      <c r="BB37" s="14"/>
      <c r="BC37" s="15">
        <f t="shared" si="7"/>
        <v>1967</v>
      </c>
      <c r="BE37" s="2"/>
      <c r="BF37" s="2"/>
      <c r="BG37" s="13"/>
      <c r="BH37" s="5"/>
      <c r="BI37" s="14"/>
      <c r="BJ37" s="15">
        <f t="shared" si="8"/>
        <v>0</v>
      </c>
      <c r="BL37" s="5"/>
      <c r="BM37" s="33"/>
      <c r="BN37" s="14"/>
      <c r="BO37" s="5"/>
      <c r="BP37" s="14"/>
      <c r="BQ37" s="15">
        <f t="shared" si="9"/>
        <v>14526.099999999999</v>
      </c>
      <c r="BS37" s="439"/>
      <c r="BT37" s="2"/>
      <c r="BU37" s="13"/>
      <c r="BV37" s="5"/>
      <c r="BW37" s="14"/>
      <c r="BX37" s="15">
        <f t="shared" si="10"/>
        <v>21003.54</v>
      </c>
      <c r="BZ37" s="2"/>
      <c r="CA37" s="2"/>
      <c r="CB37" s="13"/>
      <c r="CC37" s="5"/>
      <c r="CD37" s="14"/>
      <c r="CE37" s="15">
        <f t="shared" si="11"/>
        <v>0</v>
      </c>
      <c r="CG37" s="439"/>
      <c r="CH37" s="2"/>
      <c r="CI37" s="13"/>
      <c r="CJ37" s="5"/>
      <c r="CK37" s="14"/>
      <c r="CL37" s="15">
        <f t="shared" si="12"/>
        <v>7560</v>
      </c>
      <c r="CN37" s="2"/>
      <c r="CO37" s="2"/>
      <c r="CP37" s="13"/>
      <c r="CQ37" s="5"/>
      <c r="CR37" s="14"/>
      <c r="CS37" s="15">
        <f t="shared" si="187"/>
        <v>38996</v>
      </c>
      <c r="CU37" s="2"/>
      <c r="CV37" s="2"/>
      <c r="CW37" s="13"/>
      <c r="CX37" s="5"/>
      <c r="CY37" s="14"/>
      <c r="CZ37" s="15">
        <f t="shared" si="14"/>
        <v>110</v>
      </c>
      <c r="DB37" s="5"/>
      <c r="DC37" s="2"/>
      <c r="DD37" s="13"/>
      <c r="DE37" s="5"/>
      <c r="DF37" s="14"/>
      <c r="DG37" s="15">
        <f t="shared" si="195"/>
        <v>411</v>
      </c>
      <c r="DI37" s="5"/>
      <c r="DJ37" s="2"/>
      <c r="DK37" s="13"/>
      <c r="DL37" s="5"/>
      <c r="DM37" s="14"/>
      <c r="DN37" s="15">
        <f t="shared" si="200"/>
        <v>0</v>
      </c>
      <c r="DP37" s="5"/>
      <c r="DQ37" s="2"/>
      <c r="DR37" s="13"/>
      <c r="DS37" s="5"/>
      <c r="DT37" s="14"/>
      <c r="DU37" s="15">
        <f t="shared" si="201"/>
        <v>4321.5</v>
      </c>
      <c r="DW37" s="758"/>
      <c r="DX37" s="837"/>
      <c r="DY37" s="875"/>
      <c r="DZ37" s="758"/>
      <c r="EA37" s="872"/>
      <c r="EB37" s="868">
        <f t="shared" si="202"/>
        <v>0</v>
      </c>
      <c r="ED37" s="708"/>
      <c r="EE37" s="682"/>
      <c r="EF37" s="657"/>
      <c r="EG37" s="708"/>
      <c r="EH37" s="658"/>
      <c r="EI37" s="787">
        <f t="shared" si="203"/>
        <v>0</v>
      </c>
      <c r="EK37" s="5"/>
      <c r="EL37" s="2"/>
      <c r="EM37" s="13"/>
      <c r="EN37" s="5"/>
      <c r="EO37" s="14"/>
      <c r="EP37" s="15">
        <f t="shared" si="204"/>
        <v>0</v>
      </c>
      <c r="ER37" s="99"/>
      <c r="ES37" s="23"/>
      <c r="ET37" s="38"/>
      <c r="EU37" s="339"/>
      <c r="EV37" s="293"/>
      <c r="EW37" s="15">
        <f t="shared" si="194"/>
        <v>0</v>
      </c>
      <c r="EY37" s="5"/>
      <c r="EZ37" s="2"/>
      <c r="FA37" s="13"/>
      <c r="FB37" s="316"/>
      <c r="FC37" s="321"/>
      <c r="FD37" s="15">
        <f t="shared" si="22"/>
        <v>0</v>
      </c>
      <c r="FF37" s="708"/>
      <c r="FG37" s="682"/>
      <c r="FH37" s="657"/>
      <c r="FI37" s="820"/>
      <c r="FJ37" s="821"/>
      <c r="FK37" s="787">
        <f t="shared" si="23"/>
        <v>0</v>
      </c>
      <c r="FM37" s="2"/>
      <c r="FN37" s="2"/>
      <c r="FO37" s="13"/>
      <c r="FP37" s="5"/>
      <c r="FQ37" s="14"/>
      <c r="FR37" s="15">
        <f t="shared" si="24"/>
        <v>3054</v>
      </c>
      <c r="FT37" s="23"/>
      <c r="FU37" s="23"/>
      <c r="FV37" s="22"/>
      <c r="FW37" s="99"/>
      <c r="FX37" s="26"/>
      <c r="FY37" s="39">
        <f t="shared" si="25"/>
        <v>0</v>
      </c>
      <c r="GA37" s="2"/>
      <c r="GB37" s="2"/>
      <c r="GC37" s="13"/>
      <c r="GD37" s="5"/>
      <c r="GE37" s="14"/>
      <c r="GF37" s="15">
        <f t="shared" si="26"/>
        <v>0</v>
      </c>
      <c r="GH37" s="2"/>
      <c r="GI37" s="2"/>
      <c r="GJ37" s="13"/>
      <c r="GK37" s="5"/>
      <c r="GL37" s="14"/>
      <c r="GM37" s="15">
        <f t="shared" si="27"/>
        <v>0</v>
      </c>
      <c r="GO37" s="2"/>
      <c r="GP37" s="2"/>
      <c r="GQ37" s="13"/>
      <c r="GR37" s="5"/>
      <c r="GS37" s="14"/>
      <c r="GT37" s="15">
        <f t="shared" si="28"/>
        <v>0</v>
      </c>
      <c r="GV37" s="5"/>
      <c r="GW37" s="2"/>
      <c r="GX37" s="13"/>
      <c r="GY37" s="5"/>
      <c r="GZ37" s="14"/>
      <c r="HA37" s="15">
        <f t="shared" si="29"/>
        <v>0</v>
      </c>
      <c r="HC37" s="346"/>
      <c r="HD37" s="2"/>
      <c r="HE37" s="13"/>
      <c r="HF37" s="5"/>
      <c r="HG37" s="14"/>
      <c r="HH37" s="15">
        <f t="shared" si="30"/>
        <v>0</v>
      </c>
      <c r="HJ37" s="2"/>
      <c r="HK37" s="2"/>
      <c r="HL37" s="13"/>
      <c r="HM37" s="5"/>
      <c r="HN37" s="14"/>
      <c r="HO37" s="15">
        <f t="shared" si="31"/>
        <v>5020</v>
      </c>
      <c r="HQ37" s="5"/>
      <c r="HR37" s="2"/>
      <c r="HS37" s="13"/>
      <c r="HT37" s="5"/>
      <c r="HU37" s="14"/>
      <c r="HV37" s="90">
        <f t="shared" si="32"/>
        <v>0</v>
      </c>
      <c r="HX37" s="99"/>
      <c r="HY37" s="23"/>
      <c r="HZ37" s="22"/>
      <c r="IA37" s="99"/>
      <c r="IB37" s="26"/>
      <c r="IC37" s="90">
        <f t="shared" si="33"/>
        <v>855.5</v>
      </c>
      <c r="IE37" s="5"/>
      <c r="IF37" s="32"/>
      <c r="IG37" s="13"/>
      <c r="IH37" s="28"/>
      <c r="II37" s="14"/>
      <c r="IJ37" s="15">
        <f t="shared" si="34"/>
        <v>0</v>
      </c>
      <c r="IL37" s="5"/>
      <c r="IM37" s="101"/>
      <c r="IN37" s="13"/>
      <c r="IO37" s="5"/>
      <c r="IP37" s="14"/>
      <c r="IQ37" s="15">
        <f t="shared" si="35"/>
        <v>0</v>
      </c>
      <c r="IS37" s="5"/>
      <c r="IT37" s="107"/>
      <c r="IU37" s="13"/>
      <c r="IV37" s="5"/>
      <c r="IW37" s="14"/>
      <c r="IX37" s="15">
        <f t="shared" si="36"/>
        <v>17093.599999999999</v>
      </c>
      <c r="IZ37" s="5"/>
      <c r="JA37" s="101"/>
      <c r="JB37" s="13"/>
      <c r="JC37" s="5"/>
      <c r="JD37" s="14"/>
      <c r="JE37" s="15">
        <f t="shared" si="37"/>
        <v>0</v>
      </c>
      <c r="JG37" s="708"/>
      <c r="JH37" s="793"/>
      <c r="JI37" s="657"/>
      <c r="JJ37" s="708"/>
      <c r="JK37" s="658"/>
      <c r="JL37" s="787">
        <f t="shared" si="38"/>
        <v>-100</v>
      </c>
      <c r="JN37" s="99"/>
      <c r="JO37" s="216"/>
      <c r="JP37" s="22"/>
      <c r="JQ37" s="99"/>
      <c r="JR37" s="26"/>
      <c r="JS37" s="39">
        <f t="shared" si="39"/>
        <v>0</v>
      </c>
      <c r="JU37" s="2"/>
      <c r="JV37" s="2"/>
      <c r="JW37" s="13"/>
      <c r="JX37" s="5"/>
      <c r="JY37" s="14"/>
      <c r="JZ37" s="15">
        <f t="shared" si="40"/>
        <v>0</v>
      </c>
      <c r="KB37" s="23"/>
      <c r="KC37" s="23"/>
      <c r="KD37" s="22"/>
      <c r="KE37" s="99"/>
      <c r="KF37" s="26"/>
      <c r="KG37" s="39">
        <f t="shared" si="41"/>
        <v>0</v>
      </c>
      <c r="KI37" s="23"/>
      <c r="KJ37" s="23"/>
      <c r="KK37" s="22"/>
      <c r="KL37" s="99"/>
      <c r="KM37" s="26"/>
      <c r="KN37" s="39">
        <f t="shared" si="42"/>
        <v>0</v>
      </c>
      <c r="KP37" s="2"/>
      <c r="KQ37" s="2"/>
      <c r="KR37" s="13"/>
      <c r="KS37" s="5"/>
      <c r="KT37" s="14"/>
      <c r="KU37" s="15">
        <f t="shared" si="43"/>
        <v>0</v>
      </c>
      <c r="KW37" s="2"/>
      <c r="KX37" s="2"/>
      <c r="KY37" s="13"/>
      <c r="KZ37" s="5"/>
      <c r="LA37" s="14"/>
      <c r="LB37" s="15">
        <f t="shared" si="44"/>
        <v>0</v>
      </c>
      <c r="LD37" s="2"/>
      <c r="LE37" s="2"/>
      <c r="LF37" s="13"/>
      <c r="LG37" s="5"/>
      <c r="LH37" s="14"/>
      <c r="LI37" s="15">
        <f t="shared" si="45"/>
        <v>1125.5</v>
      </c>
      <c r="LK37" s="314"/>
      <c r="LL37" s="2"/>
      <c r="LM37" s="13"/>
      <c r="LN37" s="5"/>
      <c r="LO37" s="14"/>
      <c r="LP37" s="15">
        <f t="shared" si="46"/>
        <v>0</v>
      </c>
      <c r="LR37" s="315"/>
      <c r="LS37" s="23"/>
      <c r="LT37" s="22"/>
      <c r="LU37" s="99"/>
      <c r="LV37" s="26"/>
      <c r="LW37" s="39">
        <f t="shared" si="47"/>
        <v>0</v>
      </c>
      <c r="LY37" s="526"/>
      <c r="LZ37" s="2"/>
      <c r="MA37" s="13"/>
      <c r="MB37" s="5"/>
      <c r="MC37" s="14"/>
      <c r="MD37" s="15">
        <f t="shared" si="196"/>
        <v>22352.5</v>
      </c>
      <c r="MG37" s="2"/>
      <c r="MH37" s="13"/>
      <c r="MI37" s="5"/>
      <c r="MJ37" s="14"/>
      <c r="MK37" s="15">
        <f t="shared" si="49"/>
        <v>0</v>
      </c>
      <c r="MM37" s="2"/>
      <c r="MN37" s="2"/>
      <c r="MO37" s="13"/>
      <c r="MP37" s="5"/>
      <c r="MQ37" s="14"/>
      <c r="MR37" s="15">
        <f t="shared" si="50"/>
        <v>0</v>
      </c>
      <c r="MT37" s="2"/>
      <c r="MU37" s="2"/>
      <c r="MV37" s="13"/>
      <c r="MW37" s="5"/>
      <c r="MX37" s="14"/>
      <c r="MY37" s="15">
        <f t="shared" si="51"/>
        <v>0</v>
      </c>
      <c r="NA37" s="2"/>
      <c r="NB37" s="2"/>
      <c r="NC37" s="13"/>
      <c r="ND37" s="14"/>
      <c r="NE37" s="14"/>
      <c r="NF37" s="15">
        <f t="shared" si="52"/>
        <v>0</v>
      </c>
      <c r="NH37" s="2"/>
      <c r="NI37" s="2"/>
      <c r="NJ37" s="13"/>
      <c r="NK37" s="14"/>
      <c r="NL37" s="14"/>
      <c r="NM37" s="15">
        <f t="shared" si="53"/>
        <v>0</v>
      </c>
      <c r="NO37" s="2"/>
      <c r="NP37" s="2"/>
      <c r="NQ37" s="13"/>
      <c r="NR37" s="14"/>
      <c r="NS37" s="14"/>
      <c r="NT37" s="15">
        <f t="shared" si="54"/>
        <v>0</v>
      </c>
      <c r="NV37" s="23"/>
      <c r="NW37" s="23"/>
      <c r="NX37" s="22"/>
      <c r="NY37" s="26"/>
      <c r="NZ37" s="26"/>
      <c r="OA37" s="39">
        <f t="shared" si="55"/>
        <v>0</v>
      </c>
      <c r="OC37" s="5"/>
      <c r="OD37" s="2"/>
      <c r="OE37" s="13"/>
      <c r="OF37" s="538"/>
      <c r="OG37" s="14"/>
      <c r="OH37" s="15">
        <f t="shared" si="56"/>
        <v>8140</v>
      </c>
      <c r="OJ37" s="708"/>
      <c r="OK37" s="682"/>
      <c r="OL37" s="657"/>
      <c r="OM37" s="848"/>
      <c r="ON37" s="658"/>
      <c r="OO37" s="787">
        <f t="shared" si="57"/>
        <v>0</v>
      </c>
      <c r="OQ37" s="99"/>
      <c r="OR37" s="23"/>
      <c r="OS37" s="22"/>
      <c r="OT37" s="763"/>
      <c r="OU37" s="26"/>
      <c r="OV37" s="39">
        <f t="shared" si="58"/>
        <v>0</v>
      </c>
      <c r="OX37" s="5">
        <v>41516</v>
      </c>
      <c r="OY37" s="2" t="s">
        <v>2236</v>
      </c>
      <c r="OZ37" s="13">
        <v>617.5</v>
      </c>
      <c r="PA37" s="538">
        <v>41516</v>
      </c>
      <c r="PB37" s="14">
        <v>617.5</v>
      </c>
      <c r="PC37" s="15">
        <f t="shared" si="59"/>
        <v>6677.7000000000007</v>
      </c>
      <c r="PE37" s="2"/>
      <c r="PF37" s="2"/>
      <c r="PG37" s="13"/>
      <c r="PH37" s="5"/>
      <c r="PI37" s="14"/>
      <c r="PJ37" s="15">
        <f t="shared" si="60"/>
        <v>0</v>
      </c>
      <c r="PL37" s="2"/>
      <c r="PM37" s="2"/>
      <c r="PN37" s="13"/>
      <c r="PO37" s="5"/>
      <c r="PP37" s="14"/>
      <c r="PQ37" s="15">
        <f t="shared" si="61"/>
        <v>0</v>
      </c>
      <c r="PS37" s="2"/>
      <c r="PT37" s="2"/>
      <c r="PU37" s="13"/>
      <c r="PV37" s="5"/>
      <c r="PW37" s="14"/>
      <c r="PX37" s="15">
        <f t="shared" si="62"/>
        <v>0</v>
      </c>
      <c r="PZ37" s="2"/>
      <c r="QA37" s="2"/>
      <c r="QB37" s="13"/>
      <c r="QC37" s="5"/>
      <c r="QD37" s="14"/>
      <c r="QE37" s="15">
        <f t="shared" si="63"/>
        <v>1314</v>
      </c>
      <c r="QG37" s="2"/>
      <c r="QH37" s="2"/>
      <c r="QI37" s="13"/>
      <c r="QJ37" s="5"/>
      <c r="QK37" s="14"/>
      <c r="QL37" s="15">
        <f t="shared" si="64"/>
        <v>2721.6</v>
      </c>
      <c r="QN37" s="2"/>
      <c r="QO37" s="101"/>
      <c r="QP37" s="13"/>
      <c r="QQ37" s="5"/>
      <c r="QR37" s="14"/>
      <c r="QS37" s="15">
        <f t="shared" si="65"/>
        <v>1432</v>
      </c>
      <c r="QU37" s="2"/>
      <c r="QV37" s="101"/>
      <c r="QW37" s="13"/>
      <c r="QX37" s="5"/>
      <c r="QY37" s="14"/>
      <c r="QZ37" s="15">
        <f t="shared" si="66"/>
        <v>0</v>
      </c>
      <c r="RB37" s="682"/>
      <c r="RC37" s="809"/>
      <c r="RD37" s="657"/>
      <c r="RE37" s="708"/>
      <c r="RF37" s="658"/>
      <c r="RG37" s="787">
        <f t="shared" si="67"/>
        <v>0</v>
      </c>
      <c r="RI37" s="2"/>
      <c r="RJ37" s="2"/>
      <c r="RK37" s="13"/>
      <c r="RL37" s="5"/>
      <c r="RM37" s="14"/>
      <c r="RN37" s="15">
        <f t="shared" si="68"/>
        <v>0</v>
      </c>
      <c r="RP37" s="2"/>
      <c r="RQ37" s="2"/>
      <c r="RR37" s="13"/>
      <c r="RS37" s="5"/>
      <c r="RT37" s="14"/>
      <c r="RU37" s="15">
        <f t="shared" si="69"/>
        <v>1278</v>
      </c>
      <c r="RW37" s="23"/>
      <c r="RX37" s="23"/>
      <c r="RY37" s="22"/>
      <c r="RZ37" s="99"/>
      <c r="SA37" s="26"/>
      <c r="SB37" s="39">
        <f t="shared" si="70"/>
        <v>0</v>
      </c>
      <c r="SD37" s="23"/>
      <c r="SE37" s="2"/>
      <c r="SF37" s="13"/>
      <c r="SG37" s="5"/>
      <c r="SH37" s="14"/>
      <c r="SI37" s="15">
        <f t="shared" si="71"/>
        <v>0</v>
      </c>
      <c r="SK37" s="23"/>
      <c r="SL37" s="23"/>
      <c r="SM37" s="22"/>
      <c r="SN37" s="99"/>
      <c r="SO37" s="26"/>
      <c r="SP37" s="39">
        <f t="shared" si="72"/>
        <v>0</v>
      </c>
      <c r="SR37" s="2"/>
      <c r="SS37" s="2"/>
      <c r="ST37" s="13"/>
      <c r="SU37" s="5"/>
      <c r="SV37" s="14"/>
      <c r="SW37" s="15">
        <f t="shared" si="73"/>
        <v>0</v>
      </c>
      <c r="SY37" s="314"/>
      <c r="SZ37" s="2"/>
      <c r="TA37" s="13"/>
      <c r="TB37" s="314"/>
      <c r="TC37" s="14"/>
      <c r="TD37" s="15">
        <f t="shared" si="74"/>
        <v>112.5</v>
      </c>
      <c r="TF37" s="315"/>
      <c r="TG37" s="23"/>
      <c r="TH37" s="22"/>
      <c r="TI37" s="315"/>
      <c r="TJ37" s="26"/>
      <c r="TK37" s="39">
        <f t="shared" si="75"/>
        <v>11657</v>
      </c>
      <c r="TM37" s="826">
        <v>41503</v>
      </c>
      <c r="TN37" s="682" t="s">
        <v>1511</v>
      </c>
      <c r="TO37" s="657">
        <v>1082</v>
      </c>
      <c r="TP37" s="826">
        <v>41503</v>
      </c>
      <c r="TQ37" s="658">
        <v>1082</v>
      </c>
      <c r="TR37" s="787">
        <f t="shared" si="76"/>
        <v>0</v>
      </c>
      <c r="TT37" s="315"/>
      <c r="TU37" s="23"/>
      <c r="TV37" s="22"/>
      <c r="TW37" s="315"/>
      <c r="TX37" s="26"/>
      <c r="TY37" s="39">
        <f t="shared" si="77"/>
        <v>0</v>
      </c>
      <c r="UA37" s="315"/>
      <c r="UB37" s="23"/>
      <c r="UC37" s="22"/>
      <c r="UD37" s="315"/>
      <c r="UE37" s="26"/>
      <c r="UF37" s="39">
        <f t="shared" si="78"/>
        <v>0</v>
      </c>
      <c r="UH37" s="437"/>
      <c r="UI37" s="2"/>
      <c r="UJ37" s="13"/>
      <c r="UK37" s="5"/>
      <c r="UL37" s="14"/>
      <c r="UM37" s="15">
        <f t="shared" si="79"/>
        <v>0</v>
      </c>
      <c r="UO37" s="2"/>
      <c r="UP37" s="2"/>
      <c r="UQ37" s="13"/>
      <c r="UR37" s="5"/>
      <c r="US37" s="14"/>
      <c r="UT37" s="15">
        <f t="shared" si="80"/>
        <v>1712</v>
      </c>
      <c r="UV37" s="2"/>
      <c r="UW37" s="2"/>
      <c r="UX37" s="13"/>
      <c r="UY37" s="5"/>
      <c r="UZ37" s="14"/>
      <c r="VA37" s="15">
        <f t="shared" si="81"/>
        <v>8879</v>
      </c>
      <c r="VC37" s="2"/>
      <c r="VD37" s="2"/>
      <c r="VE37" s="13"/>
      <c r="VF37" s="5"/>
      <c r="VG37" s="14"/>
      <c r="VH37" s="15">
        <f t="shared" si="82"/>
        <v>0</v>
      </c>
      <c r="VJ37" s="23"/>
      <c r="VK37" s="23"/>
      <c r="VL37" s="22"/>
      <c r="VM37" s="99"/>
      <c r="VN37" s="26"/>
      <c r="VO37" s="39">
        <f t="shared" si="83"/>
        <v>0</v>
      </c>
      <c r="VQ37" s="682"/>
      <c r="VR37" s="682"/>
      <c r="VS37" s="657"/>
      <c r="VT37" s="708"/>
      <c r="VU37" s="658"/>
      <c r="VV37" s="787">
        <f t="shared" si="84"/>
        <v>0</v>
      </c>
      <c r="VX37" s="2"/>
      <c r="VY37" s="2"/>
      <c r="VZ37" s="13"/>
      <c r="WA37" s="5"/>
      <c r="WB37" s="14"/>
      <c r="WC37" s="15">
        <f t="shared" si="85"/>
        <v>0</v>
      </c>
      <c r="WE37" s="23"/>
      <c r="WF37" s="23"/>
      <c r="WG37" s="22"/>
      <c r="WH37" s="99"/>
      <c r="WI37" s="26"/>
      <c r="WJ37" s="39">
        <f t="shared" si="86"/>
        <v>3633</v>
      </c>
      <c r="WL37" s="2"/>
      <c r="WM37" s="2"/>
      <c r="WN37" s="13"/>
      <c r="WO37" s="5"/>
      <c r="WP37" s="14"/>
      <c r="WQ37" s="15">
        <f t="shared" si="87"/>
        <v>0</v>
      </c>
      <c r="WS37" s="5"/>
      <c r="WT37" s="101"/>
      <c r="WU37" s="13"/>
      <c r="WV37" s="5"/>
      <c r="WW37" s="14"/>
      <c r="WX37" s="15">
        <f t="shared" si="88"/>
        <v>2227</v>
      </c>
      <c r="XC37" s="630"/>
      <c r="XD37" s="26"/>
      <c r="XE37" s="39">
        <f t="shared" si="89"/>
        <v>22956.84</v>
      </c>
      <c r="XG37" s="2"/>
      <c r="XH37" s="2"/>
      <c r="XI37" s="13"/>
      <c r="XJ37" s="5"/>
      <c r="XK37" s="14"/>
      <c r="XL37" s="15">
        <f t="shared" si="90"/>
        <v>3092.5</v>
      </c>
      <c r="XN37" s="439"/>
      <c r="XO37" s="101"/>
      <c r="XP37" s="13"/>
      <c r="XQ37" s="5"/>
      <c r="XR37" s="14"/>
      <c r="XS37" s="15">
        <f t="shared" si="91"/>
        <v>0</v>
      </c>
      <c r="XU37" s="437"/>
      <c r="XV37" s="216"/>
      <c r="XW37" s="22"/>
      <c r="XX37" s="99"/>
      <c r="XY37" s="26"/>
      <c r="XZ37" s="39">
        <f t="shared" si="92"/>
        <v>0</v>
      </c>
      <c r="YB37" s="314"/>
      <c r="YC37" s="2"/>
      <c r="YD37" s="13"/>
      <c r="YE37" s="5"/>
      <c r="YF37" s="14"/>
      <c r="YG37" s="15">
        <f t="shared" si="206"/>
        <v>3973</v>
      </c>
      <c r="YI37" s="826"/>
      <c r="YJ37" s="682"/>
      <c r="YK37" s="657"/>
      <c r="YL37" s="708"/>
      <c r="YM37" s="658"/>
      <c r="YN37" s="787">
        <f t="shared" si="207"/>
        <v>1928</v>
      </c>
      <c r="YP37" s="2"/>
      <c r="YQ37" s="2"/>
      <c r="YR37" s="13"/>
      <c r="YS37" s="5"/>
      <c r="YT37" s="14"/>
      <c r="YU37" s="15">
        <f t="shared" si="95"/>
        <v>0</v>
      </c>
      <c r="YW37" s="2"/>
      <c r="YX37" s="2"/>
      <c r="YY37" s="13"/>
      <c r="YZ37" s="5"/>
      <c r="ZA37" s="14"/>
      <c r="ZB37" s="15">
        <f t="shared" si="96"/>
        <v>0</v>
      </c>
      <c r="ZD37" s="2"/>
      <c r="ZE37" s="2"/>
      <c r="ZF37" s="13"/>
      <c r="ZG37" s="5"/>
      <c r="ZH37" s="14"/>
      <c r="ZI37" s="15">
        <f t="shared" si="97"/>
        <v>767</v>
      </c>
      <c r="ZK37" s="2"/>
      <c r="ZL37" s="2"/>
      <c r="ZM37" s="13"/>
      <c r="ZN37" s="5"/>
      <c r="ZO37" s="14"/>
      <c r="ZP37" s="15">
        <f t="shared" si="98"/>
        <v>0</v>
      </c>
      <c r="ZR37" s="23"/>
      <c r="ZS37" s="23"/>
      <c r="ZT37" s="22"/>
      <c r="ZU37" s="99"/>
      <c r="ZV37" s="26"/>
      <c r="ZW37" s="39">
        <f t="shared" si="99"/>
        <v>0</v>
      </c>
      <c r="ZY37" s="682"/>
      <c r="ZZ37" s="682"/>
      <c r="AAA37" s="657"/>
      <c r="AAB37" s="708"/>
      <c r="AAC37" s="658"/>
      <c r="AAD37" s="787">
        <f t="shared" si="100"/>
        <v>0</v>
      </c>
      <c r="AAF37" s="2"/>
      <c r="AAG37" s="2"/>
      <c r="AAH37" s="13"/>
      <c r="AAI37" s="5"/>
      <c r="AAJ37" s="14"/>
      <c r="AAK37" s="15">
        <f t="shared" si="101"/>
        <v>0</v>
      </c>
      <c r="AAM37" s="5">
        <v>41510</v>
      </c>
      <c r="AAN37" s="2" t="s">
        <v>2016</v>
      </c>
      <c r="AAO37" s="13">
        <v>6509.5</v>
      </c>
      <c r="AAP37" s="5">
        <v>41510</v>
      </c>
      <c r="AAQ37" s="14">
        <v>6509.5</v>
      </c>
      <c r="AAR37" s="15">
        <f t="shared" si="102"/>
        <v>0</v>
      </c>
      <c r="AAT37" s="314"/>
      <c r="AAU37" s="2"/>
      <c r="AAV37" s="13"/>
      <c r="AAX37" s="14"/>
      <c r="AAY37" s="39">
        <f t="shared" si="103"/>
        <v>0</v>
      </c>
      <c r="ABA37" s="315"/>
      <c r="ABB37" s="23"/>
      <c r="ABC37" s="22"/>
      <c r="ABE37" s="26"/>
      <c r="ABF37" s="39">
        <f t="shared" si="104"/>
        <v>0</v>
      </c>
      <c r="ABH37" s="2"/>
      <c r="ABI37" s="2"/>
      <c r="ABJ37" s="13"/>
      <c r="ABK37" s="5"/>
      <c r="ABL37" s="14"/>
      <c r="ABM37" s="15">
        <f t="shared" si="105"/>
        <v>30</v>
      </c>
      <c r="ABO37" s="2"/>
      <c r="ABP37" s="2"/>
      <c r="ABQ37" s="13"/>
      <c r="ABR37" s="5"/>
      <c r="ABS37" s="14"/>
      <c r="ABT37" s="15">
        <f t="shared" si="106"/>
        <v>0</v>
      </c>
      <c r="ABV37" s="2"/>
      <c r="ABW37" s="2"/>
      <c r="ABX37" s="13"/>
      <c r="ABY37" s="5"/>
      <c r="ABZ37" s="14"/>
      <c r="ACA37" s="15">
        <f t="shared" si="107"/>
        <v>29514</v>
      </c>
      <c r="ACC37" s="2"/>
      <c r="ACD37" s="2"/>
      <c r="ACE37" s="13"/>
      <c r="ACF37" s="5"/>
      <c r="ACG37" s="14"/>
      <c r="ACH37" s="15">
        <f t="shared" si="108"/>
        <v>0</v>
      </c>
      <c r="ACJ37" s="99"/>
      <c r="ACK37" s="68"/>
      <c r="ACL37" s="26"/>
      <c r="ACM37" s="99"/>
      <c r="ACN37" s="26"/>
      <c r="ACO37" s="15">
        <f t="shared" si="109"/>
        <v>160</v>
      </c>
      <c r="ACQ37" s="23"/>
      <c r="ACR37" s="68"/>
      <c r="ACS37" s="26"/>
      <c r="ACT37" s="99"/>
      <c r="ACU37" s="26"/>
      <c r="ACV37" s="15">
        <f t="shared" si="110"/>
        <v>0</v>
      </c>
      <c r="ACX37" s="2"/>
      <c r="ACY37" s="2"/>
      <c r="ACZ37" s="13"/>
      <c r="ADA37" s="5"/>
      <c r="ADB37" s="14"/>
      <c r="ADC37" s="15">
        <f t="shared" si="111"/>
        <v>0</v>
      </c>
      <c r="ADE37" s="2"/>
      <c r="ADF37" s="2"/>
      <c r="ADG37" s="13"/>
      <c r="ADH37" s="5"/>
      <c r="ADI37" s="14"/>
      <c r="ADJ37" s="15">
        <f t="shared" si="112"/>
        <v>0</v>
      </c>
      <c r="ADL37" s="417"/>
      <c r="ADM37" s="2"/>
      <c r="ADN37" s="13"/>
      <c r="ADO37" s="5"/>
      <c r="ADP37" s="14"/>
      <c r="ADQ37" s="15">
        <f t="shared" si="113"/>
        <v>7013</v>
      </c>
      <c r="ADS37" s="2"/>
      <c r="ADT37" s="2"/>
      <c r="ADU37" s="13"/>
      <c r="ADV37" s="5"/>
      <c r="ADW37" s="14"/>
      <c r="ADX37" s="15">
        <f t="shared" si="114"/>
        <v>0</v>
      </c>
      <c r="ADZ37" s="2"/>
      <c r="AEA37" s="2"/>
      <c r="AEB37" s="13"/>
      <c r="AEC37" s="5"/>
      <c r="AED37" s="14"/>
      <c r="AEE37" s="15">
        <f t="shared" si="115"/>
        <v>0</v>
      </c>
      <c r="AEG37" s="315"/>
      <c r="AEH37" s="23"/>
      <c r="AEI37" s="22"/>
      <c r="AEJ37" s="315"/>
      <c r="AEK37" s="26"/>
      <c r="AEL37" s="15">
        <f t="shared" si="116"/>
        <v>102</v>
      </c>
      <c r="AEN37" s="315"/>
      <c r="AEO37" s="23"/>
      <c r="AEP37" s="22"/>
      <c r="AEQ37" s="315"/>
      <c r="AER37" s="26"/>
      <c r="AES37" s="39">
        <f t="shared" si="117"/>
        <v>0</v>
      </c>
      <c r="AEU37" s="2"/>
      <c r="AEV37" s="2"/>
      <c r="AEW37" s="13"/>
      <c r="AEX37" s="5"/>
      <c r="AEY37" s="14"/>
      <c r="AEZ37" s="15">
        <f t="shared" si="118"/>
        <v>0</v>
      </c>
      <c r="AFD37" s="13"/>
      <c r="AFE37" s="5"/>
      <c r="AFF37" s="14"/>
      <c r="AFG37" s="39">
        <f t="shared" si="119"/>
        <v>0</v>
      </c>
      <c r="AFK37" s="22"/>
      <c r="AFL37" s="99"/>
      <c r="AFM37" s="26"/>
      <c r="AFN37" s="39">
        <f t="shared" si="120"/>
        <v>0</v>
      </c>
      <c r="AFP37" s="2"/>
      <c r="AFQ37" s="2"/>
      <c r="AFR37" s="13"/>
      <c r="AFS37" s="5"/>
      <c r="AFT37" s="14"/>
      <c r="AFU37" s="15">
        <f t="shared" si="121"/>
        <v>0</v>
      </c>
      <c r="AFW37" s="2"/>
      <c r="AFX37" s="2"/>
      <c r="AFY37" s="13"/>
      <c r="AFZ37" s="5"/>
      <c r="AGA37" s="14"/>
      <c r="AGB37" s="15">
        <f t="shared" si="122"/>
        <v>0</v>
      </c>
      <c r="AGD37" s="2"/>
      <c r="AGE37" s="2"/>
      <c r="AGF37" s="13"/>
      <c r="AGG37" s="5"/>
      <c r="AGH37" s="14"/>
      <c r="AGI37" s="15">
        <f t="shared" si="123"/>
        <v>0</v>
      </c>
      <c r="AGK37" s="23"/>
      <c r="AGL37" s="23"/>
      <c r="AGM37" s="22"/>
      <c r="AGN37" s="99"/>
      <c r="AGO37" s="26"/>
      <c r="AGP37" s="39">
        <f t="shared" si="124"/>
        <v>0</v>
      </c>
      <c r="AGR37" s="2"/>
      <c r="AGS37" s="2"/>
      <c r="AGT37" s="13"/>
      <c r="AGU37" s="5"/>
      <c r="AGV37" s="14"/>
      <c r="AGW37" s="15">
        <f t="shared" si="205"/>
        <v>0</v>
      </c>
      <c r="AGY37" s="2"/>
      <c r="AGZ37" s="2"/>
      <c r="AHA37" s="13"/>
      <c r="AHB37" s="5"/>
      <c r="AHC37" s="14"/>
      <c r="AHD37" s="15">
        <f t="shared" si="126"/>
        <v>0</v>
      </c>
      <c r="AHF37" s="2"/>
      <c r="AHG37" s="2"/>
      <c r="AHH37" s="13"/>
      <c r="AHI37" s="5"/>
      <c r="AHJ37" s="14"/>
      <c r="AHK37" s="15">
        <f t="shared" si="198"/>
        <v>0</v>
      </c>
      <c r="AHM37" s="682"/>
      <c r="AHN37" s="682"/>
      <c r="AHO37" s="657"/>
      <c r="AHP37" s="708"/>
      <c r="AHQ37" s="658"/>
      <c r="AHR37" s="787">
        <f t="shared" si="199"/>
        <v>0</v>
      </c>
      <c r="AHT37" s="5">
        <v>41500</v>
      </c>
      <c r="AHU37" s="101" t="s">
        <v>1921</v>
      </c>
      <c r="AHV37" s="13">
        <v>1026.5</v>
      </c>
      <c r="AHW37" s="5">
        <v>41500</v>
      </c>
      <c r="AHX37" s="14">
        <v>1026.5</v>
      </c>
      <c r="AHY37" s="15">
        <f t="shared" si="129"/>
        <v>373</v>
      </c>
      <c r="AIA37" s="682"/>
      <c r="AIB37" s="789"/>
      <c r="AIC37" s="657"/>
      <c r="AID37" s="708"/>
      <c r="AIE37" s="658"/>
      <c r="AIF37" s="787">
        <f t="shared" si="130"/>
        <v>0</v>
      </c>
      <c r="AIH37" s="23"/>
      <c r="AII37" s="23"/>
      <c r="AIJ37" s="22"/>
      <c r="AIK37" s="99"/>
      <c r="AIL37" s="26"/>
      <c r="AIM37" s="39">
        <f t="shared" si="131"/>
        <v>6</v>
      </c>
      <c r="AIO37" s="23"/>
      <c r="AIP37" s="23"/>
      <c r="AIQ37" s="22"/>
      <c r="AIR37" s="99"/>
      <c r="AIS37" s="26"/>
      <c r="AIT37" s="39">
        <f t="shared" si="132"/>
        <v>0</v>
      </c>
      <c r="AIV37" s="2"/>
      <c r="AIW37" s="2"/>
      <c r="AIX37" s="13"/>
      <c r="AIY37" s="5"/>
      <c r="AIZ37" s="14"/>
      <c r="AJA37" s="15">
        <f t="shared" si="133"/>
        <v>0</v>
      </c>
      <c r="AJC37" s="439">
        <v>41508</v>
      </c>
      <c r="AJD37" s="2" t="s">
        <v>1960</v>
      </c>
      <c r="AJE37" s="13">
        <v>3108.6</v>
      </c>
      <c r="AJF37" s="439">
        <v>41508</v>
      </c>
      <c r="AJG37" s="14">
        <v>3108.6</v>
      </c>
      <c r="AJH37" s="15">
        <f t="shared" si="134"/>
        <v>5326</v>
      </c>
      <c r="AJJ37" s="439"/>
      <c r="AJL37" s="13"/>
      <c r="AJM37" s="314"/>
      <c r="AJN37" s="14"/>
      <c r="AJO37" s="15">
        <f t="shared" si="135"/>
        <v>0</v>
      </c>
      <c r="AJQ37" s="314"/>
      <c r="AJR37" s="2"/>
      <c r="AJS37" s="13"/>
      <c r="AJT37" s="439"/>
      <c r="AJU37" s="14"/>
      <c r="AJV37" s="15">
        <f t="shared" si="136"/>
        <v>0</v>
      </c>
      <c r="AJX37" s="2"/>
      <c r="AJY37" s="2"/>
      <c r="AJZ37" s="13"/>
      <c r="AKA37" s="5"/>
      <c r="AKB37" s="14"/>
      <c r="AKC37" s="15">
        <f t="shared" si="137"/>
        <v>0</v>
      </c>
      <c r="AKE37" s="23"/>
      <c r="AKF37" s="23"/>
      <c r="AKG37" s="22"/>
      <c r="AKH37" s="99"/>
      <c r="AKI37" s="26"/>
      <c r="AKJ37" s="39">
        <f t="shared" si="138"/>
        <v>-4260</v>
      </c>
      <c r="AKL37" s="2"/>
      <c r="AKM37" s="2"/>
      <c r="AKN37" s="13"/>
      <c r="AKO37" s="5"/>
      <c r="AKP37" s="14"/>
      <c r="AKQ37" s="15">
        <f t="shared" si="139"/>
        <v>2835.28</v>
      </c>
      <c r="AKS37" s="23"/>
      <c r="AKT37" s="23"/>
      <c r="AKU37" s="22"/>
      <c r="AKV37" s="99"/>
      <c r="AKW37" s="26"/>
      <c r="AKX37" s="39">
        <f t="shared" si="140"/>
        <v>4784</v>
      </c>
      <c r="AKZ37" s="2"/>
      <c r="ALA37" s="2"/>
      <c r="ALB37" s="13"/>
      <c r="ALC37" s="5"/>
      <c r="ALD37" s="14"/>
      <c r="ALE37" s="15">
        <f t="shared" si="141"/>
        <v>0</v>
      </c>
      <c r="ALG37" s="2"/>
      <c r="ALH37" s="2"/>
      <c r="ALI37" s="13"/>
      <c r="ALJ37" s="5"/>
      <c r="ALK37" s="14"/>
      <c r="ALL37" s="15">
        <f t="shared" si="142"/>
        <v>0</v>
      </c>
      <c r="ALN37" s="2"/>
      <c r="ALO37" s="2"/>
      <c r="ALP37" s="13"/>
      <c r="ALQ37" s="5"/>
      <c r="ALR37" s="14"/>
      <c r="ALS37" s="15">
        <f t="shared" si="143"/>
        <v>0</v>
      </c>
      <c r="ALU37" s="315"/>
      <c r="ALV37" s="23"/>
      <c r="ALW37" s="22"/>
      <c r="ALX37" s="339"/>
      <c r="ALY37" s="26"/>
      <c r="ALZ37" s="15">
        <f t="shared" si="144"/>
        <v>46308.6</v>
      </c>
      <c r="AMB37" s="99">
        <v>41497</v>
      </c>
      <c r="AMC37" s="260" t="s">
        <v>1603</v>
      </c>
      <c r="AMD37" s="38">
        <v>2760</v>
      </c>
      <c r="AME37" s="99">
        <v>41505</v>
      </c>
      <c r="AMF37" s="38">
        <v>2760</v>
      </c>
      <c r="AMG37" s="15">
        <f t="shared" si="145"/>
        <v>0</v>
      </c>
      <c r="AMI37" s="2"/>
      <c r="AMJ37" s="2"/>
      <c r="AMK37" s="13"/>
      <c r="AML37" s="14"/>
      <c r="AMM37" s="14"/>
      <c r="AMN37" s="15">
        <f t="shared" si="146"/>
        <v>46308.6</v>
      </c>
      <c r="AMP37" s="23"/>
      <c r="AMQ37" s="23"/>
      <c r="AMR37" s="22"/>
      <c r="AMS37" s="26"/>
      <c r="AMT37" s="26"/>
      <c r="AMU37" s="39">
        <f t="shared" si="147"/>
        <v>0</v>
      </c>
      <c r="AMW37" s="2"/>
      <c r="AMX37" s="2"/>
      <c r="AMY37" s="13"/>
      <c r="AMZ37" s="5"/>
      <c r="ANA37" s="14"/>
      <c r="ANB37" s="15">
        <f t="shared" si="148"/>
        <v>0</v>
      </c>
      <c r="AND37" s="2"/>
      <c r="ANE37" s="2"/>
      <c r="ANF37" s="13"/>
      <c r="ANG37" s="5"/>
      <c r="ANH37" s="14"/>
      <c r="ANI37" s="15">
        <f t="shared" si="149"/>
        <v>0</v>
      </c>
      <c r="ANK37" s="2"/>
      <c r="ANL37" s="2"/>
      <c r="ANM37" s="13"/>
      <c r="ANN37" s="5"/>
      <c r="ANO37" s="14"/>
      <c r="ANP37" s="15">
        <f t="shared" si="150"/>
        <v>38.25</v>
      </c>
      <c r="ANR37" s="2"/>
      <c r="ANS37" s="2"/>
      <c r="ANT37" s="13"/>
      <c r="ANU37" s="5"/>
      <c r="ANV37" s="14"/>
      <c r="ANW37" s="15">
        <f t="shared" si="151"/>
        <v>0</v>
      </c>
      <c r="ANY37" s="2"/>
      <c r="ANZ37" s="2"/>
      <c r="AOA37" s="13"/>
      <c r="AOB37" s="5"/>
      <c r="AOC37" s="14"/>
      <c r="AOD37" s="15">
        <f t="shared" si="152"/>
        <v>0</v>
      </c>
      <c r="AOF37" s="2"/>
      <c r="AOG37" s="2"/>
      <c r="AOH37" s="13"/>
      <c r="AOI37" s="5"/>
      <c r="AOJ37" s="14"/>
      <c r="AOK37" s="15">
        <f t="shared" si="153"/>
        <v>0</v>
      </c>
      <c r="AOM37" s="23"/>
      <c r="AON37" s="23"/>
      <c r="AOO37" s="22"/>
      <c r="AOP37" s="99"/>
      <c r="AOQ37" s="26"/>
      <c r="AOR37" s="39">
        <f t="shared" si="154"/>
        <v>0</v>
      </c>
      <c r="AOT37" s="2"/>
      <c r="AOU37" s="2"/>
      <c r="AOV37" s="13"/>
      <c r="AOW37" s="5"/>
      <c r="AOX37" s="14"/>
      <c r="AOY37" s="15">
        <f t="shared" si="155"/>
        <v>0</v>
      </c>
      <c r="APA37" s="23"/>
      <c r="APB37" s="23"/>
      <c r="APC37" s="22"/>
      <c r="APD37" s="99"/>
      <c r="APE37" s="26"/>
      <c r="APF37" s="39">
        <f t="shared" si="156"/>
        <v>0</v>
      </c>
      <c r="APH37" s="2"/>
      <c r="API37" s="2"/>
      <c r="APJ37" s="13"/>
      <c r="APK37" s="5"/>
      <c r="APL37" s="14"/>
      <c r="APM37" s="15">
        <f t="shared" si="157"/>
        <v>10984.74</v>
      </c>
      <c r="APO37" s="5"/>
      <c r="APP37" s="2"/>
      <c r="APQ37" s="13"/>
      <c r="APR37" s="5"/>
      <c r="APS37" s="14"/>
      <c r="APT37" s="15">
        <f t="shared" si="158"/>
        <v>7092.9800000000005</v>
      </c>
      <c r="APV37" s="5"/>
      <c r="APW37" s="2"/>
      <c r="APX37" s="13"/>
      <c r="APY37" s="5"/>
      <c r="APZ37" s="14"/>
      <c r="AQA37" s="15">
        <f t="shared" si="159"/>
        <v>7092.9800000000005</v>
      </c>
      <c r="AQC37" s="2"/>
      <c r="AQD37" s="2"/>
      <c r="AQE37" s="13"/>
      <c r="AQF37" s="5"/>
      <c r="AQG37" s="14"/>
      <c r="AQH37" s="15">
        <f t="shared" si="160"/>
        <v>0</v>
      </c>
      <c r="AQJ37" s="682"/>
      <c r="AQK37" s="682"/>
      <c r="AQL37" s="657"/>
      <c r="AQM37" s="708"/>
      <c r="AQN37" s="658"/>
      <c r="AQO37" s="787">
        <f t="shared" si="161"/>
        <v>2249</v>
      </c>
      <c r="AQQ37" s="23"/>
      <c r="AQR37" s="23"/>
      <c r="AQS37" s="22"/>
      <c r="AQT37" s="99"/>
      <c r="AQU37" s="26"/>
      <c r="AQV37" s="39">
        <f t="shared" si="162"/>
        <v>0</v>
      </c>
      <c r="AQX37" s="2"/>
      <c r="ARA37" s="60"/>
      <c r="ARB37" s="66"/>
      <c r="ARC37" s="15">
        <f t="shared" si="163"/>
        <v>12300.5</v>
      </c>
      <c r="ARE37" s="2"/>
      <c r="ARF37" s="2"/>
      <c r="ARG37" s="13"/>
      <c r="ARH37" s="5"/>
      <c r="ARI37" s="14"/>
      <c r="ARJ37" s="15">
        <f t="shared" si="164"/>
        <v>108</v>
      </c>
      <c r="ARL37" s="5"/>
      <c r="ARM37" s="2"/>
      <c r="ARN37" s="13"/>
      <c r="ARO37" s="572"/>
      <c r="ARP37" s="14"/>
      <c r="ARQ37" s="15">
        <f t="shared" si="165"/>
        <v>0</v>
      </c>
      <c r="ARS37" s="99"/>
      <c r="ART37" s="23"/>
      <c r="ARU37" s="22"/>
      <c r="ARV37" s="743"/>
      <c r="ARW37" s="26"/>
      <c r="ARX37" s="39">
        <f t="shared" si="166"/>
        <v>2722.5</v>
      </c>
      <c r="ARZ37" s="99"/>
      <c r="ASA37" s="23"/>
      <c r="ASB37" s="22"/>
      <c r="ASC37" s="743"/>
      <c r="ASD37" s="26"/>
      <c r="ASE37" s="39">
        <f t="shared" si="167"/>
        <v>0</v>
      </c>
      <c r="ASG37" s="2"/>
      <c r="ASH37" s="2"/>
      <c r="ASI37" s="13"/>
      <c r="ASJ37" s="5"/>
      <c r="ASK37" s="14"/>
      <c r="ASL37" s="15">
        <f t="shared" si="168"/>
        <v>-1000</v>
      </c>
      <c r="ASN37" s="2"/>
      <c r="ASO37" s="2"/>
      <c r="ASP37" s="13"/>
      <c r="ASQ37" s="5"/>
      <c r="ASR37" s="14"/>
      <c r="ASS37" s="15">
        <f t="shared" si="169"/>
        <v>6938</v>
      </c>
      <c r="ASU37" s="2"/>
      <c r="ASV37" s="2"/>
      <c r="ASW37" s="13"/>
      <c r="ASX37" s="5"/>
      <c r="ASY37" s="14"/>
      <c r="ASZ37" s="15">
        <f t="shared" si="170"/>
        <v>0</v>
      </c>
      <c r="ATB37" s="731"/>
      <c r="ATC37" s="2"/>
      <c r="ATD37" s="13"/>
      <c r="ATE37" s="5"/>
      <c r="ATF37" s="14"/>
      <c r="ATG37" s="15">
        <f t="shared" si="171"/>
        <v>0</v>
      </c>
      <c r="ATI37" s="2"/>
      <c r="ATJ37" s="2"/>
      <c r="ATK37" s="13"/>
      <c r="ATL37" s="5"/>
      <c r="ATM37" s="14"/>
      <c r="ATN37" s="15">
        <f t="shared" si="172"/>
        <v>0</v>
      </c>
      <c r="ATP37" s="2"/>
      <c r="ATQ37" s="2"/>
      <c r="ATR37" s="13"/>
      <c r="ATS37" s="5"/>
      <c r="ATT37" s="14"/>
      <c r="ATU37" s="15">
        <f t="shared" si="173"/>
        <v>0</v>
      </c>
      <c r="ATW37" s="315">
        <v>41515</v>
      </c>
      <c r="ATX37" s="2" t="s">
        <v>2192</v>
      </c>
      <c r="ATY37" s="13">
        <v>826</v>
      </c>
      <c r="ATZ37" s="5">
        <v>41516</v>
      </c>
      <c r="AUA37" s="14">
        <v>826</v>
      </c>
      <c r="AUB37" s="15">
        <f t="shared" si="174"/>
        <v>1179.5</v>
      </c>
      <c r="AUD37" s="315"/>
      <c r="AUE37" s="2"/>
      <c r="AUF37" s="13"/>
      <c r="AUG37" s="5"/>
      <c r="AUH37" s="14"/>
      <c r="AUI37" s="15">
        <f t="shared" si="175"/>
        <v>0</v>
      </c>
      <c r="AUK37" s="826"/>
      <c r="AUL37" s="682"/>
      <c r="AUM37" s="657"/>
      <c r="AUN37" s="708"/>
      <c r="AUO37" s="658"/>
      <c r="AUP37" s="787">
        <f t="shared" si="176"/>
        <v>0</v>
      </c>
      <c r="AUR37" s="2"/>
      <c r="AUS37" s="2"/>
      <c r="AUT37" s="13"/>
      <c r="AUU37" s="5"/>
      <c r="AUV37" s="14"/>
      <c r="AUW37" s="15">
        <f t="shared" si="177"/>
        <v>-100</v>
      </c>
      <c r="AUY37" s="2"/>
      <c r="AUZ37" s="2"/>
      <c r="AVA37" s="13"/>
      <c r="AVB37" s="5"/>
      <c r="AVC37" s="14"/>
      <c r="AVD37" s="15">
        <f t="shared" si="178"/>
        <v>1184.5</v>
      </c>
      <c r="AVF37" s="23"/>
      <c r="AVG37" s="23"/>
      <c r="AVH37" s="22"/>
      <c r="AVI37" s="99"/>
      <c r="AVJ37" s="26"/>
      <c r="AVK37" s="39">
        <f t="shared" si="179"/>
        <v>0</v>
      </c>
      <c r="AVM37" s="23"/>
      <c r="AVN37" s="2"/>
      <c r="AVO37" s="13"/>
      <c r="AVP37" s="5"/>
      <c r="AVQ37" s="14"/>
      <c r="AVR37" s="15">
        <f t="shared" si="180"/>
        <v>0</v>
      </c>
      <c r="AVT37" s="23"/>
      <c r="AVU37" s="23"/>
      <c r="AVV37" s="22"/>
      <c r="AVW37" s="99"/>
      <c r="AVX37" s="26"/>
      <c r="AVY37" s="39">
        <f t="shared" si="181"/>
        <v>0</v>
      </c>
      <c r="AWA37" s="2"/>
      <c r="AWB37" s="2"/>
      <c r="AWC37" s="13"/>
      <c r="AWD37" s="5"/>
      <c r="AWE37" s="14"/>
      <c r="AWF37" s="15">
        <f t="shared" si="182"/>
        <v>0</v>
      </c>
      <c r="AWH37" s="2"/>
      <c r="AWI37" s="2"/>
      <c r="AWJ37" s="13"/>
      <c r="AWK37" s="5"/>
      <c r="AWL37" s="14"/>
      <c r="AWM37" s="15">
        <f t="shared" si="183"/>
        <v>0</v>
      </c>
      <c r="AWO37" s="2"/>
      <c r="AWP37" s="2"/>
      <c r="AWQ37" s="13"/>
      <c r="AWR37" s="5"/>
      <c r="AWS37" s="14"/>
      <c r="AWT37" s="15">
        <f t="shared" si="184"/>
        <v>7051.5</v>
      </c>
      <c r="AWV37" s="682"/>
      <c r="AWW37" s="682"/>
      <c r="AWX37" s="657"/>
      <c r="AWY37" s="708"/>
      <c r="AWZ37" s="658"/>
      <c r="AXA37" s="787">
        <f t="shared" si="185"/>
        <v>0</v>
      </c>
      <c r="AXC37" s="2"/>
      <c r="AXD37" s="2"/>
      <c r="AXE37" s="13"/>
      <c r="AXF37" s="5"/>
      <c r="AXG37" s="14"/>
      <c r="AXH37" s="15">
        <f t="shared" si="186"/>
        <v>0</v>
      </c>
    </row>
    <row r="38" spans="1:1308" x14ac:dyDescent="0.25">
      <c r="A38" s="2"/>
      <c r="B38" s="2"/>
      <c r="C38" s="13"/>
      <c r="D38" s="5"/>
      <c r="E38" s="14"/>
      <c r="F38" s="15">
        <f t="shared" si="0"/>
        <v>6630</v>
      </c>
      <c r="H38" s="23"/>
      <c r="I38" s="23"/>
      <c r="J38" s="22"/>
      <c r="K38" s="99"/>
      <c r="L38" s="26"/>
      <c r="M38" s="39">
        <f t="shared" si="1"/>
        <v>2048</v>
      </c>
      <c r="O38" s="23"/>
      <c r="P38" s="23"/>
      <c r="Q38" s="22"/>
      <c r="R38" s="99"/>
      <c r="S38" s="26"/>
      <c r="T38" s="39">
        <f t="shared" si="2"/>
        <v>0</v>
      </c>
      <c r="V38" s="23"/>
      <c r="W38" s="23"/>
      <c r="X38" s="22"/>
      <c r="Y38" s="99"/>
      <c r="Z38" s="26"/>
      <c r="AA38" s="39">
        <f t="shared" si="3"/>
        <v>0</v>
      </c>
      <c r="AC38" s="23"/>
      <c r="AD38" s="23"/>
      <c r="AE38" s="22"/>
      <c r="AF38" s="99"/>
      <c r="AG38" s="26"/>
      <c r="AH38" s="39">
        <f t="shared" si="4"/>
        <v>0</v>
      </c>
      <c r="AJ38" s="23"/>
      <c r="AK38" s="23"/>
      <c r="AL38" s="22"/>
      <c r="AM38" s="99"/>
      <c r="AN38" s="26"/>
      <c r="AO38" s="39">
        <f t="shared" si="5"/>
        <v>0</v>
      </c>
      <c r="AR38" s="2"/>
      <c r="AS38" s="13"/>
      <c r="AT38" s="5"/>
      <c r="AU38" s="14"/>
      <c r="AV38" s="15">
        <f t="shared" si="6"/>
        <v>7809.5</v>
      </c>
      <c r="AX38" s="2"/>
      <c r="AY38" s="2"/>
      <c r="AZ38" s="13"/>
      <c r="BA38" s="5"/>
      <c r="BB38" s="14"/>
      <c r="BC38" s="15">
        <f t="shared" si="7"/>
        <v>1967</v>
      </c>
      <c r="BE38" s="2"/>
      <c r="BF38" s="2"/>
      <c r="BG38" s="13"/>
      <c r="BH38" s="5"/>
      <c r="BI38" s="14"/>
      <c r="BJ38" s="15">
        <f t="shared" si="8"/>
        <v>0</v>
      </c>
      <c r="BM38" s="261"/>
      <c r="BQ38" s="15">
        <f t="shared" si="9"/>
        <v>14526.099999999999</v>
      </c>
      <c r="BS38" s="439"/>
      <c r="BT38" s="2"/>
      <c r="BU38" s="13"/>
      <c r="BV38" s="5"/>
      <c r="BW38" s="14"/>
      <c r="BX38" s="15">
        <f t="shared" si="10"/>
        <v>21003.54</v>
      </c>
      <c r="BZ38" s="2"/>
      <c r="CA38" s="2"/>
      <c r="CB38" s="13"/>
      <c r="CC38" s="5"/>
      <c r="CD38" s="14"/>
      <c r="CE38" s="15">
        <f t="shared" si="11"/>
        <v>0</v>
      </c>
      <c r="CG38" s="439"/>
      <c r="CH38" s="2"/>
      <c r="CI38" s="13"/>
      <c r="CJ38" s="5"/>
      <c r="CK38" s="14"/>
      <c r="CL38" s="15">
        <f t="shared" si="12"/>
        <v>7560</v>
      </c>
      <c r="CN38" s="2"/>
      <c r="CO38" s="2"/>
      <c r="CP38" s="13"/>
      <c r="CQ38" s="5"/>
      <c r="CR38" s="14"/>
      <c r="CS38" s="15">
        <f t="shared" si="187"/>
        <v>38996</v>
      </c>
      <c r="CU38" s="2"/>
      <c r="CV38" s="2"/>
      <c r="CW38" s="13"/>
      <c r="CX38" s="5"/>
      <c r="CY38" s="14"/>
      <c r="CZ38" s="15">
        <f t="shared" si="14"/>
        <v>110</v>
      </c>
      <c r="DB38" s="5"/>
      <c r="DC38" s="2"/>
      <c r="DD38" s="13"/>
      <c r="DE38" s="5"/>
      <c r="DF38" s="14"/>
      <c r="DG38" s="15">
        <f t="shared" si="195"/>
        <v>411</v>
      </c>
      <c r="DI38" s="5"/>
      <c r="DJ38" s="2"/>
      <c r="DK38" s="13"/>
      <c r="DL38" s="5"/>
      <c r="DM38" s="14"/>
      <c r="DN38" s="15">
        <f t="shared" si="200"/>
        <v>0</v>
      </c>
      <c r="DP38" s="5"/>
      <c r="DQ38" s="2"/>
      <c r="DR38" s="13"/>
      <c r="DS38" s="5"/>
      <c r="DT38" s="14"/>
      <c r="DU38" s="15">
        <f t="shared" si="201"/>
        <v>4321.5</v>
      </c>
      <c r="DW38" s="758"/>
      <c r="DX38" s="837"/>
      <c r="DY38" s="875"/>
      <c r="DZ38" s="758"/>
      <c r="EA38" s="872"/>
      <c r="EB38" s="868">
        <f t="shared" si="202"/>
        <v>0</v>
      </c>
      <c r="ED38" s="708"/>
      <c r="EE38" s="682"/>
      <c r="EF38" s="657"/>
      <c r="EG38" s="708"/>
      <c r="EH38" s="658"/>
      <c r="EI38" s="787">
        <f t="shared" si="203"/>
        <v>0</v>
      </c>
      <c r="EK38" s="5"/>
      <c r="EL38" s="2"/>
      <c r="EM38" s="13"/>
      <c r="EN38" s="5"/>
      <c r="EO38" s="14"/>
      <c r="EP38" s="15">
        <f t="shared" si="204"/>
        <v>0</v>
      </c>
      <c r="ER38" s="99"/>
      <c r="ES38" s="23"/>
      <c r="ET38" s="38"/>
      <c r="EU38" s="433"/>
      <c r="EV38" s="293"/>
      <c r="EW38" s="15">
        <f t="shared" si="194"/>
        <v>0</v>
      </c>
      <c r="EY38" s="5"/>
      <c r="EZ38" s="2"/>
      <c r="FA38" s="13"/>
      <c r="FB38" s="316"/>
      <c r="FC38" s="14"/>
      <c r="FD38" s="15">
        <f>FD37+FA38-FC38</f>
        <v>0</v>
      </c>
      <c r="FF38" s="708"/>
      <c r="FG38" s="682"/>
      <c r="FH38" s="657"/>
      <c r="FI38" s="820"/>
      <c r="FJ38" s="658"/>
      <c r="FK38" s="787">
        <f>FK37+FH38-FJ38</f>
        <v>0</v>
      </c>
      <c r="FM38" s="2"/>
      <c r="FN38" s="2"/>
      <c r="FO38" s="13"/>
      <c r="FP38" s="5"/>
      <c r="FQ38" s="14"/>
      <c r="FR38" s="15">
        <f t="shared" si="24"/>
        <v>3054</v>
      </c>
      <c r="FT38" s="23"/>
      <c r="FU38" s="23"/>
      <c r="FV38" s="22"/>
      <c r="FW38" s="99"/>
      <c r="FX38" s="26"/>
      <c r="FY38" s="39">
        <f t="shared" si="25"/>
        <v>0</v>
      </c>
      <c r="GA38" s="2"/>
      <c r="GB38" s="2"/>
      <c r="GC38" s="13"/>
      <c r="GD38" s="5"/>
      <c r="GE38" s="14"/>
      <c r="GF38" s="15">
        <f t="shared" si="26"/>
        <v>0</v>
      </c>
      <c r="GH38" s="2"/>
      <c r="GI38" s="2"/>
      <c r="GJ38" s="13"/>
      <c r="GK38" s="5"/>
      <c r="GL38" s="14"/>
      <c r="GM38" s="15">
        <f t="shared" si="27"/>
        <v>0</v>
      </c>
      <c r="GO38" s="2"/>
      <c r="GP38" s="2"/>
      <c r="GQ38" s="13"/>
      <c r="GR38" s="5"/>
      <c r="GS38" s="14"/>
      <c r="GT38" s="15">
        <f t="shared" si="28"/>
        <v>0</v>
      </c>
      <c r="GV38" s="5"/>
      <c r="GW38" s="2"/>
      <c r="GX38" s="13"/>
      <c r="GY38" s="5"/>
      <c r="GZ38" s="14"/>
      <c r="HA38" s="15">
        <f t="shared" si="29"/>
        <v>0</v>
      </c>
      <c r="HC38" s="346"/>
      <c r="HD38" s="2"/>
      <c r="HE38" s="13"/>
      <c r="HF38" s="5"/>
      <c r="HG38" s="14"/>
      <c r="HH38" s="15">
        <f t="shared" si="30"/>
        <v>0</v>
      </c>
      <c r="HJ38" s="2"/>
      <c r="HK38" s="2"/>
      <c r="HL38" s="13"/>
      <c r="HM38" s="5"/>
      <c r="HN38" s="14"/>
      <c r="HO38" s="15">
        <f t="shared" si="31"/>
        <v>5020</v>
      </c>
      <c r="HQ38" s="5"/>
      <c r="HR38" s="2"/>
      <c r="HS38" s="13"/>
      <c r="HT38" s="5"/>
      <c r="HU38" s="14"/>
      <c r="HV38" s="90">
        <f t="shared" si="32"/>
        <v>0</v>
      </c>
      <c r="HX38" s="99"/>
      <c r="HY38" s="23"/>
      <c r="HZ38" s="22"/>
      <c r="IA38" s="99"/>
      <c r="IB38" s="26"/>
      <c r="IC38" s="90">
        <f t="shared" si="33"/>
        <v>855.5</v>
      </c>
      <c r="IE38" s="5"/>
      <c r="IF38" s="32"/>
      <c r="IG38" s="13"/>
      <c r="IH38" s="5"/>
      <c r="II38" s="14"/>
      <c r="IJ38" s="15">
        <f t="shared" si="34"/>
        <v>0</v>
      </c>
      <c r="IL38" s="5"/>
      <c r="IM38" s="101"/>
      <c r="IN38" s="13"/>
      <c r="IO38" s="5"/>
      <c r="IP38" s="14"/>
      <c r="IQ38" s="15">
        <f t="shared" si="35"/>
        <v>0</v>
      </c>
      <c r="IS38" s="5"/>
      <c r="IT38" s="107"/>
      <c r="IU38" s="13"/>
      <c r="IV38" s="5"/>
      <c r="IW38" s="14"/>
      <c r="IX38" s="15">
        <f t="shared" si="36"/>
        <v>17093.599999999999</v>
      </c>
      <c r="IZ38" s="5"/>
      <c r="JA38" s="101"/>
      <c r="JB38" s="13"/>
      <c r="JC38" s="5"/>
      <c r="JD38" s="14"/>
      <c r="JE38" s="15">
        <f t="shared" si="37"/>
        <v>0</v>
      </c>
      <c r="JG38" s="708"/>
      <c r="JH38" s="793"/>
      <c r="JI38" s="657"/>
      <c r="JJ38" s="708"/>
      <c r="JK38" s="658"/>
      <c r="JL38" s="787">
        <f t="shared" si="38"/>
        <v>-100</v>
      </c>
      <c r="JN38" s="99"/>
      <c r="JO38" s="216"/>
      <c r="JP38" s="22"/>
      <c r="JQ38" s="99"/>
      <c r="JR38" s="26"/>
      <c r="JS38" s="39">
        <f t="shared" si="39"/>
        <v>0</v>
      </c>
      <c r="JU38" s="2"/>
      <c r="JV38" s="2"/>
      <c r="JW38" s="13"/>
      <c r="JX38" s="5"/>
      <c r="JY38" s="14"/>
      <c r="JZ38" s="15">
        <f t="shared" si="40"/>
        <v>0</v>
      </c>
      <c r="KB38" s="23"/>
      <c r="KC38" s="23"/>
      <c r="KD38" s="22"/>
      <c r="KE38" s="99"/>
      <c r="KF38" s="26"/>
      <c r="KG38" s="39">
        <f t="shared" si="41"/>
        <v>0</v>
      </c>
      <c r="KI38" s="23"/>
      <c r="KJ38" s="23"/>
      <c r="KK38" s="22"/>
      <c r="KL38" s="99"/>
      <c r="KM38" s="26"/>
      <c r="KN38" s="39">
        <f t="shared" si="42"/>
        <v>0</v>
      </c>
      <c r="KP38" s="2"/>
      <c r="KQ38" s="2"/>
      <c r="KR38" s="13"/>
      <c r="KS38" s="5"/>
      <c r="KT38" s="14"/>
      <c r="KU38" s="15">
        <f t="shared" si="43"/>
        <v>0</v>
      </c>
      <c r="KW38" s="2"/>
      <c r="KX38" s="2"/>
      <c r="KY38" s="13"/>
      <c r="KZ38" s="5"/>
      <c r="LA38" s="14"/>
      <c r="LB38" s="15">
        <f t="shared" si="44"/>
        <v>0</v>
      </c>
      <c r="LD38" s="2"/>
      <c r="LE38" s="2"/>
      <c r="LF38" s="13"/>
      <c r="LG38" s="5"/>
      <c r="LH38" s="14"/>
      <c r="LI38" s="15">
        <f t="shared" si="45"/>
        <v>1125.5</v>
      </c>
      <c r="LK38" s="314"/>
      <c r="LL38" s="2"/>
      <c r="LM38" s="13"/>
      <c r="LN38" s="5"/>
      <c r="LO38" s="14"/>
      <c r="LP38" s="15">
        <f t="shared" si="46"/>
        <v>0</v>
      </c>
      <c r="LR38" s="315"/>
      <c r="LS38" s="23"/>
      <c r="LT38" s="22"/>
      <c r="LU38" s="99"/>
      <c r="LV38" s="26"/>
      <c r="LW38" s="39">
        <f t="shared" si="47"/>
        <v>0</v>
      </c>
      <c r="LY38" s="526"/>
      <c r="LZ38" s="2"/>
      <c r="MA38" s="13"/>
      <c r="MB38" s="5"/>
      <c r="MC38" s="14"/>
      <c r="MD38" s="15">
        <f t="shared" si="196"/>
        <v>22352.5</v>
      </c>
      <c r="MG38" s="2"/>
      <c r="MH38" s="13"/>
      <c r="MI38" s="5"/>
      <c r="MJ38" s="14"/>
      <c r="MK38" s="15">
        <f t="shared" si="49"/>
        <v>0</v>
      </c>
      <c r="MM38" s="2"/>
      <c r="MN38" s="2"/>
      <c r="MO38" s="13"/>
      <c r="MP38" s="5"/>
      <c r="MQ38" s="14"/>
      <c r="MR38" s="15">
        <f t="shared" si="50"/>
        <v>0</v>
      </c>
      <c r="MT38" s="2"/>
      <c r="MU38" s="2"/>
      <c r="MV38" s="13"/>
      <c r="MW38" s="5"/>
      <c r="MX38" s="14"/>
      <c r="MY38" s="15">
        <f t="shared" si="51"/>
        <v>0</v>
      </c>
      <c r="NA38" s="2"/>
      <c r="NB38" s="2"/>
      <c r="NC38" s="13"/>
      <c r="ND38" s="14"/>
      <c r="NE38" s="14"/>
      <c r="NF38" s="15">
        <f t="shared" si="52"/>
        <v>0</v>
      </c>
      <c r="NH38" s="2"/>
      <c r="NI38" s="2"/>
      <c r="NJ38" s="13"/>
      <c r="NK38" s="14"/>
      <c r="NL38" s="14"/>
      <c r="NM38" s="15">
        <f t="shared" si="53"/>
        <v>0</v>
      </c>
      <c r="NO38" s="2"/>
      <c r="NP38" s="2"/>
      <c r="NQ38" s="13"/>
      <c r="NR38" s="14"/>
      <c r="NS38" s="14"/>
      <c r="NT38" s="15">
        <f t="shared" si="54"/>
        <v>0</v>
      </c>
      <c r="NV38" s="23"/>
      <c r="NW38" s="23"/>
      <c r="NX38" s="22"/>
      <c r="NY38" s="26"/>
      <c r="NZ38" s="26"/>
      <c r="OA38" s="39">
        <f t="shared" si="55"/>
        <v>0</v>
      </c>
      <c r="OC38" s="28"/>
      <c r="OD38" s="2"/>
      <c r="OE38" s="13"/>
      <c r="OF38" s="538"/>
      <c r="OG38" s="14"/>
      <c r="OH38" s="15">
        <f t="shared" si="56"/>
        <v>8140</v>
      </c>
      <c r="OJ38" s="788"/>
      <c r="OK38" s="682"/>
      <c r="OL38" s="657"/>
      <c r="OM38" s="848"/>
      <c r="ON38" s="658"/>
      <c r="OO38" s="787">
        <f t="shared" si="57"/>
        <v>0</v>
      </c>
      <c r="OQ38" s="709"/>
      <c r="OR38" s="23"/>
      <c r="OS38" s="22"/>
      <c r="OT38" s="763"/>
      <c r="OU38" s="26"/>
      <c r="OV38" s="39">
        <f t="shared" si="58"/>
        <v>0</v>
      </c>
      <c r="OX38" s="5"/>
      <c r="OY38" s="2"/>
      <c r="OZ38" s="13"/>
      <c r="PA38" s="538"/>
      <c r="PB38" s="14"/>
      <c r="PC38" s="15">
        <f t="shared" si="59"/>
        <v>6677.7000000000007</v>
      </c>
      <c r="PE38" s="2"/>
      <c r="PF38" s="2"/>
      <c r="PG38" s="13"/>
      <c r="PH38" s="5"/>
      <c r="PI38" s="14"/>
      <c r="PJ38" s="15">
        <f t="shared" si="60"/>
        <v>0</v>
      </c>
      <c r="PL38" s="2"/>
      <c r="PM38" s="2"/>
      <c r="PN38" s="13"/>
      <c r="PO38" s="5"/>
      <c r="PP38" s="14"/>
      <c r="PQ38" s="15">
        <f t="shared" si="61"/>
        <v>0</v>
      </c>
      <c r="PS38" s="2"/>
      <c r="PT38" s="2"/>
      <c r="PU38" s="13"/>
      <c r="PV38" s="5"/>
      <c r="PW38" s="14"/>
      <c r="PX38" s="15">
        <f t="shared" si="62"/>
        <v>0</v>
      </c>
      <c r="PZ38" s="2"/>
      <c r="QA38" s="2"/>
      <c r="QB38" s="13"/>
      <c r="QC38" s="5"/>
      <c r="QD38" s="14"/>
      <c r="QE38" s="15">
        <f t="shared" si="63"/>
        <v>1314</v>
      </c>
      <c r="QG38" s="2"/>
      <c r="QH38" s="2"/>
      <c r="QI38" s="13"/>
      <c r="QJ38" s="5"/>
      <c r="QK38" s="14"/>
      <c r="QL38" s="15">
        <f t="shared" si="64"/>
        <v>2721.6</v>
      </c>
      <c r="QN38" s="2"/>
      <c r="QO38" s="101"/>
      <c r="QP38" s="13"/>
      <c r="QQ38" s="5"/>
      <c r="QR38" s="14"/>
      <c r="QS38" s="15">
        <f t="shared" si="65"/>
        <v>1432</v>
      </c>
      <c r="QU38" s="2"/>
      <c r="QV38" s="101"/>
      <c r="QW38" s="13"/>
      <c r="QX38" s="5"/>
      <c r="QY38" s="14"/>
      <c r="QZ38" s="15">
        <f t="shared" si="66"/>
        <v>0</v>
      </c>
      <c r="RB38" s="682"/>
      <c r="RC38" s="809"/>
      <c r="RD38" s="657"/>
      <c r="RE38" s="708"/>
      <c r="RF38" s="658"/>
      <c r="RG38" s="787">
        <f t="shared" si="67"/>
        <v>0</v>
      </c>
      <c r="RI38" s="2"/>
      <c r="RJ38" s="2"/>
      <c r="RK38" s="13"/>
      <c r="RL38" s="5"/>
      <c r="RM38" s="14"/>
      <c r="RN38" s="15">
        <f t="shared" si="68"/>
        <v>0</v>
      </c>
      <c r="RP38" s="2"/>
      <c r="RQ38" s="2"/>
      <c r="RR38" s="13"/>
      <c r="RS38" s="5"/>
      <c r="RT38" s="14"/>
      <c r="RU38" s="15">
        <f t="shared" si="69"/>
        <v>1278</v>
      </c>
      <c r="RW38" s="23"/>
      <c r="RX38" s="23"/>
      <c r="RY38" s="22"/>
      <c r="RZ38" s="99"/>
      <c r="SA38" s="26"/>
      <c r="SB38" s="39">
        <f t="shared" si="70"/>
        <v>0</v>
      </c>
      <c r="SD38" s="23"/>
      <c r="SE38" s="2"/>
      <c r="SF38" s="13"/>
      <c r="SG38" s="5"/>
      <c r="SH38" s="14"/>
      <c r="SI38" s="15">
        <f t="shared" si="71"/>
        <v>0</v>
      </c>
      <c r="SK38" s="23"/>
      <c r="SL38" s="23"/>
      <c r="SM38" s="22"/>
      <c r="SN38" s="99"/>
      <c r="SO38" s="26"/>
      <c r="SP38" s="39">
        <f t="shared" si="72"/>
        <v>0</v>
      </c>
      <c r="SR38" s="2"/>
      <c r="SS38" s="2"/>
      <c r="ST38" s="13"/>
      <c r="SU38" s="5"/>
      <c r="SV38" s="14"/>
      <c r="SW38" s="15">
        <f t="shared" si="73"/>
        <v>0</v>
      </c>
      <c r="SY38" s="314"/>
      <c r="SZ38" s="2"/>
      <c r="TA38" s="13"/>
      <c r="TB38" s="314"/>
      <c r="TC38" s="14"/>
      <c r="TD38" s="15">
        <f t="shared" si="74"/>
        <v>112.5</v>
      </c>
      <c r="TF38" s="315"/>
      <c r="TG38" s="23"/>
      <c r="TH38" s="22"/>
      <c r="TI38" s="315"/>
      <c r="TJ38" s="26"/>
      <c r="TK38" s="39">
        <f t="shared" si="75"/>
        <v>11657</v>
      </c>
      <c r="TM38" s="826">
        <v>41504</v>
      </c>
      <c r="TN38" s="682" t="s">
        <v>1539</v>
      </c>
      <c r="TO38" s="657">
        <v>1241</v>
      </c>
      <c r="TP38" s="826">
        <v>41504</v>
      </c>
      <c r="TQ38" s="658">
        <v>1241</v>
      </c>
      <c r="TR38" s="787">
        <f t="shared" si="76"/>
        <v>0</v>
      </c>
      <c r="TT38" s="315"/>
      <c r="TU38" s="23"/>
      <c r="TV38" s="22"/>
      <c r="TW38" s="315"/>
      <c r="TX38" s="26"/>
      <c r="TY38" s="39">
        <f t="shared" si="77"/>
        <v>0</v>
      </c>
      <c r="UA38" s="315"/>
      <c r="UB38" s="23"/>
      <c r="UC38" s="22"/>
      <c r="UD38" s="315"/>
      <c r="UE38" s="26"/>
      <c r="UF38" s="39">
        <f t="shared" si="78"/>
        <v>0</v>
      </c>
      <c r="UH38" s="437"/>
      <c r="UI38" s="2"/>
      <c r="UJ38" s="13"/>
      <c r="UK38" s="5"/>
      <c r="UL38" s="14"/>
      <c r="UM38" s="15">
        <f t="shared" si="79"/>
        <v>0</v>
      </c>
      <c r="UO38" s="2"/>
      <c r="UP38" s="2"/>
      <c r="UQ38" s="13"/>
      <c r="UR38" s="5"/>
      <c r="US38" s="14"/>
      <c r="UT38" s="15">
        <f t="shared" si="80"/>
        <v>1712</v>
      </c>
      <c r="UV38" s="2"/>
      <c r="UW38" s="2"/>
      <c r="UX38" s="13"/>
      <c r="UY38" s="5"/>
      <c r="UZ38" s="14"/>
      <c r="VA38" s="15">
        <f t="shared" si="81"/>
        <v>8879</v>
      </c>
      <c r="VC38" s="2"/>
      <c r="VD38" s="2"/>
      <c r="VE38" s="13"/>
      <c r="VF38" s="5"/>
      <c r="VG38" s="14"/>
      <c r="VH38" s="15">
        <f t="shared" si="82"/>
        <v>0</v>
      </c>
      <c r="VJ38" s="23"/>
      <c r="VK38" s="23"/>
      <c r="VL38" s="22"/>
      <c r="VM38" s="99"/>
      <c r="VN38" s="26"/>
      <c r="VO38" s="39">
        <f t="shared" si="83"/>
        <v>0</v>
      </c>
      <c r="VQ38" s="682"/>
      <c r="VR38" s="682"/>
      <c r="VS38" s="657"/>
      <c r="VT38" s="708"/>
      <c r="VU38" s="658"/>
      <c r="VV38" s="787">
        <f t="shared" si="84"/>
        <v>0</v>
      </c>
      <c r="VX38" s="2"/>
      <c r="VY38" s="2"/>
      <c r="VZ38" s="13"/>
      <c r="WA38" s="5"/>
      <c r="WB38" s="14"/>
      <c r="WC38" s="15">
        <f t="shared" si="85"/>
        <v>0</v>
      </c>
      <c r="WE38" s="23"/>
      <c r="WF38" s="23"/>
      <c r="WG38" s="22"/>
      <c r="WH38" s="99"/>
      <c r="WI38" s="26"/>
      <c r="WJ38" s="39">
        <f t="shared" si="86"/>
        <v>3633</v>
      </c>
      <c r="WL38" s="2"/>
      <c r="WM38" s="2"/>
      <c r="WN38" s="13"/>
      <c r="WO38" s="5"/>
      <c r="WP38" s="14"/>
      <c r="WQ38" s="15">
        <f t="shared" si="87"/>
        <v>0</v>
      </c>
      <c r="WS38" s="5"/>
      <c r="WT38" s="101"/>
      <c r="WU38" s="13"/>
      <c r="WV38" s="5"/>
      <c r="WW38" s="14"/>
      <c r="WX38" s="15">
        <f t="shared" si="88"/>
        <v>2227</v>
      </c>
      <c r="XC38" s="630"/>
      <c r="XD38" s="26"/>
      <c r="XE38" s="39">
        <f t="shared" si="89"/>
        <v>22956.84</v>
      </c>
      <c r="XG38" s="2"/>
      <c r="XH38" s="2"/>
      <c r="XI38" s="13"/>
      <c r="XJ38" s="5"/>
      <c r="XK38" s="14"/>
      <c r="XL38" s="15">
        <f t="shared" si="90"/>
        <v>3092.5</v>
      </c>
      <c r="XN38" s="439"/>
      <c r="XO38" s="101"/>
      <c r="XP38" s="13"/>
      <c r="XQ38" s="5"/>
      <c r="XR38" s="14"/>
      <c r="XS38" s="15">
        <f t="shared" si="91"/>
        <v>0</v>
      </c>
      <c r="XU38" s="437"/>
      <c r="XV38" s="216"/>
      <c r="XW38" s="22"/>
      <c r="XX38" s="99"/>
      <c r="XY38" s="26"/>
      <c r="XZ38" s="39">
        <f t="shared" si="92"/>
        <v>0</v>
      </c>
      <c r="YB38" s="314"/>
      <c r="YC38" s="2"/>
      <c r="YD38" s="13"/>
      <c r="YE38" s="5"/>
      <c r="YF38" s="14"/>
      <c r="YG38" s="15">
        <f t="shared" si="206"/>
        <v>3973</v>
      </c>
      <c r="YI38" s="826"/>
      <c r="YJ38" s="682"/>
      <c r="YK38" s="657"/>
      <c r="YL38" s="708"/>
      <c r="YM38" s="658"/>
      <c r="YN38" s="787">
        <f t="shared" si="207"/>
        <v>1928</v>
      </c>
      <c r="YP38" s="2"/>
      <c r="YQ38" s="2"/>
      <c r="YR38" s="13"/>
      <c r="YS38" s="5"/>
      <c r="YT38" s="14"/>
      <c r="YU38" s="15">
        <f t="shared" si="95"/>
        <v>0</v>
      </c>
      <c r="YW38" s="2"/>
      <c r="YX38" s="2"/>
      <c r="YY38" s="13"/>
      <c r="YZ38" s="5"/>
      <c r="ZA38" s="14"/>
      <c r="ZB38" s="15">
        <f t="shared" si="96"/>
        <v>0</v>
      </c>
      <c r="ZD38" s="2"/>
      <c r="ZE38" s="2"/>
      <c r="ZF38" s="13"/>
      <c r="ZG38" s="5"/>
      <c r="ZH38" s="14"/>
      <c r="ZI38" s="15">
        <f t="shared" si="97"/>
        <v>767</v>
      </c>
      <c r="ZK38" s="2"/>
      <c r="ZL38" s="2"/>
      <c r="ZM38" s="13"/>
      <c r="ZN38" s="5"/>
      <c r="ZO38" s="14"/>
      <c r="ZP38" s="15">
        <f t="shared" si="98"/>
        <v>0</v>
      </c>
      <c r="ZR38" s="23"/>
      <c r="ZS38" s="23"/>
      <c r="ZT38" s="22"/>
      <c r="ZU38" s="99"/>
      <c r="ZV38" s="26"/>
      <c r="ZW38" s="39">
        <f t="shared" si="99"/>
        <v>0</v>
      </c>
      <c r="ZY38" s="682"/>
      <c r="ZZ38" s="682"/>
      <c r="AAA38" s="657"/>
      <c r="AAB38" s="708"/>
      <c r="AAC38" s="658"/>
      <c r="AAD38" s="787">
        <f t="shared" si="100"/>
        <v>0</v>
      </c>
      <c r="AAF38" s="2"/>
      <c r="AAG38" s="2"/>
      <c r="AAH38" s="13"/>
      <c r="AAI38" s="5"/>
      <c r="AAJ38" s="14"/>
      <c r="AAK38" s="15">
        <f t="shared" si="101"/>
        <v>0</v>
      </c>
      <c r="AAM38" s="5">
        <v>41513</v>
      </c>
      <c r="AAN38" s="2" t="s">
        <v>2065</v>
      </c>
      <c r="AAO38" s="13">
        <v>4832</v>
      </c>
      <c r="AAP38" s="5">
        <v>41513</v>
      </c>
      <c r="AAQ38" s="72">
        <v>4832</v>
      </c>
      <c r="AAR38" s="15">
        <f t="shared" si="102"/>
        <v>0</v>
      </c>
      <c r="AAT38" s="314"/>
      <c r="AAU38" s="2"/>
      <c r="AAV38" s="13"/>
      <c r="AAX38" s="14"/>
      <c r="AAY38" s="39">
        <f t="shared" si="103"/>
        <v>0</v>
      </c>
      <c r="ABA38" s="315"/>
      <c r="ABB38" s="23"/>
      <c r="ABC38" s="22"/>
      <c r="ABE38" s="26"/>
      <c r="ABF38" s="39">
        <f t="shared" si="104"/>
        <v>0</v>
      </c>
      <c r="ABH38" s="2"/>
      <c r="ABI38" s="2"/>
      <c r="ABJ38" s="13"/>
      <c r="ABK38" s="5"/>
      <c r="ABL38" s="14"/>
      <c r="ABM38" s="15">
        <f t="shared" si="105"/>
        <v>30</v>
      </c>
      <c r="ABO38" s="2"/>
      <c r="ABP38" s="2"/>
      <c r="ABQ38" s="13"/>
      <c r="ABR38" s="5"/>
      <c r="ABS38" s="14"/>
      <c r="ABT38" s="15">
        <f t="shared" si="106"/>
        <v>0</v>
      </c>
      <c r="ABV38" s="2"/>
      <c r="ABW38" s="2"/>
      <c r="ABX38" s="13"/>
      <c r="ABY38" s="5"/>
      <c r="ABZ38" s="14"/>
      <c r="ACA38" s="15">
        <f t="shared" si="107"/>
        <v>29514</v>
      </c>
      <c r="ACC38" s="2"/>
      <c r="ACD38" s="2"/>
      <c r="ACE38" s="13"/>
      <c r="ACF38" s="5"/>
      <c r="ACG38" s="14"/>
      <c r="ACH38" s="15">
        <f t="shared" si="108"/>
        <v>0</v>
      </c>
      <c r="ACJ38" s="5"/>
      <c r="ACK38" s="37"/>
      <c r="ACL38" s="14"/>
      <c r="ACM38" s="5"/>
      <c r="ACN38" s="14"/>
      <c r="ACO38" s="15">
        <f t="shared" si="109"/>
        <v>160</v>
      </c>
      <c r="ACQ38" s="2"/>
      <c r="ACR38" s="37"/>
      <c r="ACS38" s="14"/>
      <c r="ACT38" s="5"/>
      <c r="ACU38" s="14"/>
      <c r="ACV38" s="15">
        <f t="shared" si="110"/>
        <v>0</v>
      </c>
      <c r="ACX38" s="2"/>
      <c r="ACY38" s="2"/>
      <c r="ACZ38" s="13"/>
      <c r="ADA38" s="5"/>
      <c r="ADB38" s="14"/>
      <c r="ADC38" s="15">
        <f t="shared" si="111"/>
        <v>0</v>
      </c>
      <c r="ADE38" s="2"/>
      <c r="ADF38" s="2"/>
      <c r="ADG38" s="13"/>
      <c r="ADH38" s="5"/>
      <c r="ADI38" s="14"/>
      <c r="ADJ38" s="15">
        <f t="shared" si="112"/>
        <v>0</v>
      </c>
      <c r="ADL38" s="417"/>
      <c r="ADM38" s="2"/>
      <c r="ADN38" s="13"/>
      <c r="ADO38" s="5"/>
      <c r="ADP38" s="14"/>
      <c r="ADQ38" s="15">
        <f t="shared" si="113"/>
        <v>7013</v>
      </c>
      <c r="ADS38" s="2"/>
      <c r="ADT38" s="2"/>
      <c r="ADU38" s="13"/>
      <c r="ADV38" s="5"/>
      <c r="ADW38" s="14"/>
      <c r="ADX38" s="15">
        <f t="shared" si="114"/>
        <v>0</v>
      </c>
      <c r="ADZ38" s="2"/>
      <c r="AEA38" s="2"/>
      <c r="AEB38" s="13"/>
      <c r="AEC38" s="5"/>
      <c r="AED38" s="14"/>
      <c r="AEE38" s="15">
        <f t="shared" si="115"/>
        <v>0</v>
      </c>
      <c r="AEG38" s="314"/>
      <c r="AEH38" s="2"/>
      <c r="AEI38" s="13"/>
      <c r="AEJ38" s="341"/>
      <c r="AEK38" s="14"/>
      <c r="AEL38" s="15">
        <f t="shared" si="116"/>
        <v>102</v>
      </c>
      <c r="AEN38" s="315"/>
      <c r="AEO38" s="23"/>
      <c r="AEP38" s="22"/>
      <c r="AEQ38" s="339"/>
      <c r="AER38" s="26"/>
      <c r="AES38" s="39">
        <f t="shared" si="117"/>
        <v>0</v>
      </c>
      <c r="AEU38" s="2"/>
      <c r="AEV38" s="2"/>
      <c r="AEW38" s="13"/>
      <c r="AEX38" s="5"/>
      <c r="AEY38" s="14"/>
      <c r="AEZ38" s="15">
        <f t="shared" si="118"/>
        <v>0</v>
      </c>
      <c r="AFD38" s="13"/>
      <c r="AFE38" s="5"/>
      <c r="AFF38" s="14"/>
      <c r="AFG38" s="39">
        <f t="shared" si="119"/>
        <v>0</v>
      </c>
      <c r="AFK38" s="22"/>
      <c r="AFL38" s="99"/>
      <c r="AFM38" s="26"/>
      <c r="AFN38" s="39">
        <f t="shared" si="120"/>
        <v>0</v>
      </c>
      <c r="AFP38" s="2"/>
      <c r="AFQ38" s="2"/>
      <c r="AFR38" s="13"/>
      <c r="AFS38" s="5"/>
      <c r="AFT38" s="14"/>
      <c r="AFU38" s="15">
        <f t="shared" si="121"/>
        <v>0</v>
      </c>
      <c r="AFW38" s="2"/>
      <c r="AFX38" s="2"/>
      <c r="AFY38" s="13"/>
      <c r="AFZ38" s="5"/>
      <c r="AGA38" s="14"/>
      <c r="AGB38" s="15">
        <f t="shared" si="122"/>
        <v>0</v>
      </c>
      <c r="AGD38" s="2"/>
      <c r="AGE38" s="2"/>
      <c r="AGF38" s="13"/>
      <c r="AGG38" s="5"/>
      <c r="AGH38" s="14"/>
      <c r="AGI38" s="15">
        <f t="shared" si="123"/>
        <v>0</v>
      </c>
      <c r="AGK38" s="23"/>
      <c r="AGL38" s="23"/>
      <c r="AGM38" s="22"/>
      <c r="AGN38" s="99"/>
      <c r="AGO38" s="26"/>
      <c r="AGP38" s="39">
        <f t="shared" si="124"/>
        <v>0</v>
      </c>
      <c r="AGR38" s="2"/>
      <c r="AGS38" s="2"/>
      <c r="AGT38" s="13"/>
      <c r="AGU38" s="5"/>
      <c r="AGV38" s="14"/>
      <c r="AGW38" s="15">
        <f t="shared" si="205"/>
        <v>0</v>
      </c>
      <c r="AGY38" s="2"/>
      <c r="AGZ38" s="2"/>
      <c r="AHA38" s="13"/>
      <c r="AHB38" s="5"/>
      <c r="AHC38" s="14"/>
      <c r="AHD38" s="15">
        <f t="shared" si="126"/>
        <v>0</v>
      </c>
      <c r="AHF38" s="2"/>
      <c r="AHG38" s="2"/>
      <c r="AHH38" s="13"/>
      <c r="AHI38" s="5"/>
      <c r="AHJ38" s="14"/>
      <c r="AHK38" s="15">
        <f t="shared" si="198"/>
        <v>0</v>
      </c>
      <c r="AHM38" s="682"/>
      <c r="AHN38" s="682"/>
      <c r="AHO38" s="657"/>
      <c r="AHP38" s="708"/>
      <c r="AHQ38" s="658"/>
      <c r="AHR38" s="787">
        <f t="shared" si="199"/>
        <v>0</v>
      </c>
      <c r="AHT38" s="5">
        <v>41500</v>
      </c>
      <c r="AHU38" s="101" t="s">
        <v>1952</v>
      </c>
      <c r="AHV38" s="13">
        <v>878</v>
      </c>
      <c r="AHW38" s="5">
        <v>41501</v>
      </c>
      <c r="AHX38" s="14">
        <v>878</v>
      </c>
      <c r="AHY38" s="15">
        <f t="shared" si="129"/>
        <v>373</v>
      </c>
      <c r="AIA38" s="682"/>
      <c r="AIB38" s="682"/>
      <c r="AIC38" s="657"/>
      <c r="AID38" s="708"/>
      <c r="AIE38" s="658"/>
      <c r="AIF38" s="787">
        <f t="shared" si="130"/>
        <v>0</v>
      </c>
      <c r="AIH38" s="23"/>
      <c r="AII38" s="23"/>
      <c r="AIJ38" s="22"/>
      <c r="AIK38" s="99"/>
      <c r="AIL38" s="26"/>
      <c r="AIM38" s="39">
        <f t="shared" si="131"/>
        <v>6</v>
      </c>
      <c r="AIO38" s="23"/>
      <c r="AIP38" s="23"/>
      <c r="AIQ38" s="22"/>
      <c r="AIR38" s="99"/>
      <c r="AIS38" s="26"/>
      <c r="AIT38" s="39">
        <f t="shared" si="132"/>
        <v>0</v>
      </c>
      <c r="AIV38" s="2"/>
      <c r="AIW38" s="2"/>
      <c r="AIX38" s="13"/>
      <c r="AIY38" s="5"/>
      <c r="AIZ38" s="14"/>
      <c r="AJA38" s="15">
        <f t="shared" si="133"/>
        <v>0</v>
      </c>
      <c r="AJC38" s="439">
        <v>41508</v>
      </c>
      <c r="AJD38" s="2" t="s">
        <v>1975</v>
      </c>
      <c r="AJE38" s="13">
        <v>620</v>
      </c>
      <c r="AJF38" s="439">
        <v>41508</v>
      </c>
      <c r="AJG38" s="14">
        <v>620</v>
      </c>
      <c r="AJH38" s="15">
        <f t="shared" si="134"/>
        <v>5326</v>
      </c>
      <c r="AJJ38" s="439"/>
      <c r="AJL38" s="13"/>
      <c r="AJM38" s="314"/>
      <c r="AJN38" s="14"/>
      <c r="AJO38" s="15">
        <f t="shared" si="135"/>
        <v>0</v>
      </c>
      <c r="AJQ38" s="314"/>
      <c r="AJR38" s="2"/>
      <c r="AJS38" s="13"/>
      <c r="AJT38" s="439"/>
      <c r="AJU38" s="14"/>
      <c r="AJV38" s="15">
        <f t="shared" si="136"/>
        <v>0</v>
      </c>
      <c r="AJX38" s="2"/>
      <c r="AJY38" s="2"/>
      <c r="AJZ38" s="13"/>
      <c r="AKA38" s="5"/>
      <c r="AKB38" s="14"/>
      <c r="AKC38" s="15">
        <f t="shared" si="137"/>
        <v>0</v>
      </c>
      <c r="AKE38" s="23"/>
      <c r="AKF38" s="23"/>
      <c r="AKG38" s="22"/>
      <c r="AKH38" s="99"/>
      <c r="AKI38" s="26"/>
      <c r="AKJ38" s="39">
        <f t="shared" si="138"/>
        <v>-4260</v>
      </c>
      <c r="AKL38" s="2"/>
      <c r="AKM38" s="2"/>
      <c r="AKN38" s="13"/>
      <c r="AKO38" s="5"/>
      <c r="AKP38" s="14"/>
      <c r="AKQ38" s="15">
        <f t="shared" si="139"/>
        <v>2835.28</v>
      </c>
      <c r="AKS38" s="23"/>
      <c r="AKT38" s="23"/>
      <c r="AKU38" s="22"/>
      <c r="AKV38" s="99"/>
      <c r="AKW38" s="26"/>
      <c r="AKX38" s="39">
        <f t="shared" si="140"/>
        <v>4784</v>
      </c>
      <c r="AKZ38" s="2"/>
      <c r="ALA38" s="2"/>
      <c r="ALB38" s="13"/>
      <c r="ALC38" s="5"/>
      <c r="ALD38" s="14"/>
      <c r="ALE38" s="15">
        <f t="shared" si="141"/>
        <v>0</v>
      </c>
      <c r="ALG38" s="2"/>
      <c r="ALH38" s="2"/>
      <c r="ALI38" s="13"/>
      <c r="ALJ38" s="5"/>
      <c r="ALK38" s="14"/>
      <c r="ALL38" s="15">
        <f t="shared" si="142"/>
        <v>0</v>
      </c>
      <c r="ALN38" s="2"/>
      <c r="ALO38" s="2"/>
      <c r="ALP38" s="13"/>
      <c r="ALQ38" s="5"/>
      <c r="ALR38" s="14"/>
      <c r="ALS38" s="15">
        <f t="shared" si="143"/>
        <v>0</v>
      </c>
      <c r="ALU38" s="315"/>
      <c r="ALV38" s="23"/>
      <c r="ALW38" s="22"/>
      <c r="ALX38" s="339"/>
      <c r="ALY38" s="26"/>
      <c r="ALZ38" s="15">
        <f t="shared" si="144"/>
        <v>46308.6</v>
      </c>
      <c r="AMB38" s="99"/>
      <c r="AMC38" s="260"/>
      <c r="AMD38" s="38"/>
      <c r="AME38" s="49"/>
      <c r="AMF38" s="38"/>
      <c r="AMG38" s="15">
        <f t="shared" si="145"/>
        <v>0</v>
      </c>
      <c r="AMI38" s="5"/>
      <c r="AMJ38" s="2"/>
      <c r="AMK38" s="13"/>
      <c r="AML38" s="14"/>
      <c r="AMM38" s="14"/>
      <c r="AMN38" s="15">
        <f t="shared" si="146"/>
        <v>46308.6</v>
      </c>
      <c r="AMP38" s="99"/>
      <c r="AMQ38" s="23"/>
      <c r="AMR38" s="22"/>
      <c r="AMS38" s="26"/>
      <c r="AMT38" s="26"/>
      <c r="AMU38" s="39">
        <f t="shared" si="147"/>
        <v>0</v>
      </c>
      <c r="AMW38" s="2"/>
      <c r="AMX38" s="2"/>
      <c r="AMY38" s="13"/>
      <c r="AMZ38" s="5"/>
      <c r="ANA38" s="14"/>
      <c r="ANB38" s="15">
        <f t="shared" si="148"/>
        <v>0</v>
      </c>
      <c r="AND38" s="2"/>
      <c r="ANE38" s="2"/>
      <c r="ANF38" s="13"/>
      <c r="ANG38" s="5"/>
      <c r="ANH38" s="14"/>
      <c r="ANI38" s="15">
        <f t="shared" si="149"/>
        <v>0</v>
      </c>
      <c r="ANK38" s="2"/>
      <c r="ANL38" s="2"/>
      <c r="ANM38" s="13"/>
      <c r="ANN38" s="5"/>
      <c r="ANO38" s="14"/>
      <c r="ANP38" s="15">
        <f t="shared" si="150"/>
        <v>38.25</v>
      </c>
      <c r="ANR38" s="2"/>
      <c r="ANS38" s="2"/>
      <c r="ANT38" s="13"/>
      <c r="ANU38" s="5"/>
      <c r="ANV38" s="14"/>
      <c r="ANW38" s="15">
        <f t="shared" si="151"/>
        <v>0</v>
      </c>
      <c r="ANY38" s="2"/>
      <c r="ANZ38" s="2"/>
      <c r="AOA38" s="13"/>
      <c r="AOB38" s="5"/>
      <c r="AOC38" s="14"/>
      <c r="AOD38" s="15">
        <f t="shared" si="152"/>
        <v>0</v>
      </c>
      <c r="AOF38" s="2"/>
      <c r="AOG38" s="2"/>
      <c r="AOH38" s="13"/>
      <c r="AOI38" s="5"/>
      <c r="AOJ38" s="14"/>
      <c r="AOK38" s="15">
        <f t="shared" si="153"/>
        <v>0</v>
      </c>
      <c r="AOM38" s="23"/>
      <c r="AON38" s="23"/>
      <c r="AOO38" s="22"/>
      <c r="AOP38" s="99"/>
      <c r="AOQ38" s="26"/>
      <c r="AOR38" s="39">
        <f t="shared" si="154"/>
        <v>0</v>
      </c>
      <c r="AOT38" s="2"/>
      <c r="AOU38" s="2"/>
      <c r="AOV38" s="13"/>
      <c r="AOW38" s="5"/>
      <c r="AOX38" s="14"/>
      <c r="AOY38" s="15">
        <f t="shared" si="155"/>
        <v>0</v>
      </c>
      <c r="APA38" s="23"/>
      <c r="APB38" s="23"/>
      <c r="APC38" s="22"/>
      <c r="APD38" s="99"/>
      <c r="APE38" s="26"/>
      <c r="APF38" s="39">
        <f t="shared" si="156"/>
        <v>0</v>
      </c>
      <c r="APH38" s="2"/>
      <c r="API38" s="2"/>
      <c r="APJ38" s="13"/>
      <c r="APK38" s="5"/>
      <c r="APL38" s="14"/>
      <c r="APM38" s="15">
        <f t="shared" si="157"/>
        <v>10984.74</v>
      </c>
      <c r="APO38" s="5"/>
      <c r="APP38" s="2"/>
      <c r="APQ38" s="13"/>
      <c r="APR38" s="5"/>
      <c r="APS38" s="14"/>
      <c r="APT38" s="15">
        <f t="shared" si="158"/>
        <v>7092.9800000000005</v>
      </c>
      <c r="APV38" s="5"/>
      <c r="APW38" s="2"/>
      <c r="APX38" s="13"/>
      <c r="APY38" s="5"/>
      <c r="APZ38" s="14"/>
      <c r="AQA38" s="15">
        <f t="shared" si="159"/>
        <v>7092.9800000000005</v>
      </c>
      <c r="AQC38" s="2"/>
      <c r="AQD38" s="2"/>
      <c r="AQE38" s="13"/>
      <c r="AQF38" s="5"/>
      <c r="AQG38" s="14"/>
      <c r="AQH38" s="15">
        <f t="shared" si="160"/>
        <v>0</v>
      </c>
      <c r="AQJ38" s="682"/>
      <c r="AQK38" s="682"/>
      <c r="AQL38" s="657"/>
      <c r="AQM38" s="708"/>
      <c r="AQN38" s="658"/>
      <c r="AQO38" s="787">
        <f t="shared" si="161"/>
        <v>2249</v>
      </c>
      <c r="AQQ38" s="23"/>
      <c r="AQR38" s="23"/>
      <c r="AQS38" s="22"/>
      <c r="AQT38" s="99"/>
      <c r="AQU38" s="26"/>
      <c r="AQV38" s="39">
        <f t="shared" si="162"/>
        <v>0</v>
      </c>
      <c r="AQX38" s="2"/>
      <c r="AQY38" s="2"/>
      <c r="AQZ38" s="13"/>
      <c r="ARA38" s="5"/>
      <c r="ARB38" s="14"/>
      <c r="ARC38" s="15">
        <f t="shared" si="163"/>
        <v>12300.5</v>
      </c>
      <c r="ARE38" s="5"/>
      <c r="ARF38" s="2"/>
      <c r="ARG38" s="13"/>
      <c r="ARH38" s="5"/>
      <c r="ARI38" s="14"/>
      <c r="ARJ38" s="15">
        <f t="shared" si="164"/>
        <v>108</v>
      </c>
      <c r="ARL38" s="5"/>
      <c r="ARM38" s="2"/>
      <c r="ARN38" s="13"/>
      <c r="ARO38" s="572"/>
      <c r="ARP38" s="14"/>
      <c r="ARQ38" s="15">
        <f t="shared" si="165"/>
        <v>0</v>
      </c>
      <c r="ARS38" s="99"/>
      <c r="ART38" s="23"/>
      <c r="ARU38" s="22"/>
      <c r="ARV38" s="743"/>
      <c r="ARW38" s="26"/>
      <c r="ARX38" s="39">
        <f t="shared" si="166"/>
        <v>2722.5</v>
      </c>
      <c r="ARZ38" s="99"/>
      <c r="ASA38" s="23"/>
      <c r="ASB38" s="22"/>
      <c r="ASC38" s="743"/>
      <c r="ASD38" s="26"/>
      <c r="ASE38" s="39">
        <f t="shared" si="167"/>
        <v>0</v>
      </c>
      <c r="ASG38" s="2"/>
      <c r="ASH38" s="2"/>
      <c r="ASI38" s="13"/>
      <c r="ASJ38" s="5"/>
      <c r="ASK38" s="14"/>
      <c r="ASL38" s="15">
        <f t="shared" si="168"/>
        <v>-1000</v>
      </c>
      <c r="ASN38" s="2"/>
      <c r="ASO38" s="2"/>
      <c r="ASP38" s="13"/>
      <c r="ASQ38" s="5"/>
      <c r="ASR38" s="14"/>
      <c r="ASS38" s="15">
        <f t="shared" si="169"/>
        <v>6938</v>
      </c>
      <c r="ASU38" s="2"/>
      <c r="ASV38" s="2"/>
      <c r="ASW38" s="13"/>
      <c r="ASX38" s="5"/>
      <c r="ASY38" s="14"/>
      <c r="ASZ38" s="15">
        <f t="shared" si="170"/>
        <v>0</v>
      </c>
      <c r="ATB38" s="731"/>
      <c r="ATC38" s="2"/>
      <c r="ATD38" s="13"/>
      <c r="ATE38" s="5"/>
      <c r="ATF38" s="14"/>
      <c r="ATG38" s="15">
        <f t="shared" si="171"/>
        <v>0</v>
      </c>
      <c r="ATI38" s="2"/>
      <c r="ATJ38" s="2"/>
      <c r="ATK38" s="13"/>
      <c r="ATL38" s="5"/>
      <c r="ATM38" s="14"/>
      <c r="ATN38" s="15">
        <f t="shared" si="172"/>
        <v>0</v>
      </c>
      <c r="ATP38" s="2"/>
      <c r="ATQ38" s="2"/>
      <c r="ATR38" s="13"/>
      <c r="ATS38" s="5"/>
      <c r="ATT38" s="14"/>
      <c r="ATU38" s="15">
        <f t="shared" si="173"/>
        <v>0</v>
      </c>
      <c r="ATW38" s="315">
        <v>41516</v>
      </c>
      <c r="ATX38" s="2" t="s">
        <v>2219</v>
      </c>
      <c r="ATY38" s="13">
        <v>1212</v>
      </c>
      <c r="ATZ38" s="5"/>
      <c r="AUA38" s="14"/>
      <c r="AUB38" s="15">
        <f t="shared" si="174"/>
        <v>2391.5</v>
      </c>
      <c r="AUD38" s="315"/>
      <c r="AUE38" s="2"/>
      <c r="AUF38" s="13"/>
      <c r="AUG38" s="5"/>
      <c r="AUH38" s="14"/>
      <c r="AUI38" s="15">
        <f t="shared" si="175"/>
        <v>0</v>
      </c>
      <c r="AUK38" s="826"/>
      <c r="AUL38" s="682"/>
      <c r="AUM38" s="657"/>
      <c r="AUN38" s="708"/>
      <c r="AUO38" s="658"/>
      <c r="AUP38" s="787">
        <f t="shared" si="176"/>
        <v>0</v>
      </c>
      <c r="AUR38" s="2"/>
      <c r="AUS38" s="2"/>
      <c r="AUT38" s="13"/>
      <c r="AUU38" s="5"/>
      <c r="AUV38" s="14"/>
      <c r="AUW38" s="15">
        <f t="shared" si="177"/>
        <v>-100</v>
      </c>
      <c r="AUY38" s="2"/>
      <c r="AUZ38" s="2"/>
      <c r="AVA38" s="13"/>
      <c r="AVB38" s="5"/>
      <c r="AVC38" s="14"/>
      <c r="AVD38" s="15">
        <f t="shared" si="178"/>
        <v>1184.5</v>
      </c>
      <c r="AVF38" s="23"/>
      <c r="AVG38" s="23"/>
      <c r="AVH38" s="22"/>
      <c r="AVI38" s="99"/>
      <c r="AVJ38" s="26"/>
      <c r="AVK38" s="39">
        <f t="shared" si="179"/>
        <v>0</v>
      </c>
      <c r="AVM38" s="23"/>
      <c r="AVN38" s="2"/>
      <c r="AVO38" s="13"/>
      <c r="AVP38" s="5"/>
      <c r="AVQ38" s="14"/>
      <c r="AVR38" s="15">
        <f t="shared" si="180"/>
        <v>0</v>
      </c>
      <c r="AVT38" s="23"/>
      <c r="AVU38" s="23"/>
      <c r="AVV38" s="22"/>
      <c r="AVW38" s="99"/>
      <c r="AVX38" s="26"/>
      <c r="AVY38" s="39">
        <f t="shared" si="181"/>
        <v>0</v>
      </c>
      <c r="AWA38" s="2"/>
      <c r="AWB38" s="2"/>
      <c r="AWC38" s="13"/>
      <c r="AWD38" s="5"/>
      <c r="AWE38" s="14"/>
      <c r="AWF38" s="15">
        <f t="shared" si="182"/>
        <v>0</v>
      </c>
      <c r="AWH38" s="2"/>
      <c r="AWI38" s="2"/>
      <c r="AWJ38" s="13"/>
      <c r="AWK38" s="5"/>
      <c r="AWL38" s="14"/>
      <c r="AWM38" s="15">
        <f t="shared" si="183"/>
        <v>0</v>
      </c>
      <c r="AWO38" s="2"/>
      <c r="AWP38" s="2"/>
      <c r="AWQ38" s="13"/>
      <c r="AWR38" s="5"/>
      <c r="AWS38" s="14"/>
      <c r="AWT38" s="15">
        <f t="shared" si="184"/>
        <v>7051.5</v>
      </c>
      <c r="AWV38" s="682"/>
      <c r="AWW38" s="682"/>
      <c r="AWX38" s="657"/>
      <c r="AWY38" s="708"/>
      <c r="AWZ38" s="658"/>
      <c r="AXA38" s="787">
        <f t="shared" si="185"/>
        <v>0</v>
      </c>
      <c r="AXC38" s="2"/>
      <c r="AXD38" s="2"/>
      <c r="AXE38" s="13"/>
      <c r="AXF38" s="5"/>
      <c r="AXG38" s="14"/>
      <c r="AXH38" s="15">
        <f t="shared" si="186"/>
        <v>0</v>
      </c>
    </row>
    <row r="39" spans="1:1308" x14ac:dyDescent="0.25">
      <c r="A39" s="2"/>
      <c r="B39" s="2"/>
      <c r="C39" s="13"/>
      <c r="D39" s="5"/>
      <c r="E39" s="14"/>
      <c r="F39" s="15">
        <f t="shared" si="0"/>
        <v>6630</v>
      </c>
      <c r="H39" s="23"/>
      <c r="I39" s="23"/>
      <c r="J39" s="22"/>
      <c r="K39" s="99"/>
      <c r="L39" s="26"/>
      <c r="M39" s="39">
        <f t="shared" si="1"/>
        <v>2048</v>
      </c>
      <c r="O39" s="23"/>
      <c r="P39" s="23"/>
      <c r="Q39" s="22"/>
      <c r="R39" s="99"/>
      <c r="S39" s="26"/>
      <c r="T39" s="39">
        <f t="shared" si="2"/>
        <v>0</v>
      </c>
      <c r="V39" s="23"/>
      <c r="W39" s="23"/>
      <c r="X39" s="22"/>
      <c r="Y39" s="99"/>
      <c r="Z39" s="26"/>
      <c r="AA39" s="39">
        <f t="shared" si="3"/>
        <v>0</v>
      </c>
      <c r="AC39" s="23"/>
      <c r="AD39" s="23"/>
      <c r="AE39" s="22"/>
      <c r="AF39" s="99"/>
      <c r="AG39" s="26"/>
      <c r="AH39" s="39">
        <f t="shared" si="4"/>
        <v>0</v>
      </c>
      <c r="AJ39" s="23"/>
      <c r="AK39" s="23"/>
      <c r="AL39" s="22"/>
      <c r="AM39" s="99"/>
      <c r="AN39" s="26"/>
      <c r="AO39" s="39">
        <f t="shared" si="5"/>
        <v>0</v>
      </c>
      <c r="AR39" s="2"/>
      <c r="AS39" s="13"/>
      <c r="AT39" s="5"/>
      <c r="AU39" s="14"/>
      <c r="AV39" s="15">
        <f t="shared" si="6"/>
        <v>7809.5</v>
      </c>
      <c r="AX39" s="2"/>
      <c r="AY39" s="2"/>
      <c r="AZ39" s="13"/>
      <c r="BA39" s="5"/>
      <c r="BB39" s="14"/>
      <c r="BC39" s="15">
        <f t="shared" si="7"/>
        <v>1967</v>
      </c>
      <c r="BE39" s="2"/>
      <c r="BF39" s="2"/>
      <c r="BG39" s="13"/>
      <c r="BH39" s="5"/>
      <c r="BI39" s="14"/>
      <c r="BJ39" s="15">
        <f t="shared" si="8"/>
        <v>0</v>
      </c>
      <c r="BL39" s="2"/>
      <c r="BM39" s="33"/>
      <c r="BO39" s="5"/>
      <c r="BP39" s="14"/>
      <c r="BQ39" s="15">
        <f t="shared" si="9"/>
        <v>14526.099999999999</v>
      </c>
      <c r="BS39" s="439"/>
      <c r="BT39" s="2"/>
      <c r="BU39" s="13"/>
      <c r="BV39" s="5"/>
      <c r="BW39" s="14"/>
      <c r="BX39" s="15">
        <f t="shared" si="10"/>
        <v>21003.54</v>
      </c>
      <c r="BZ39" s="2"/>
      <c r="CA39" s="2"/>
      <c r="CB39" s="13"/>
      <c r="CC39" s="5"/>
      <c r="CD39" s="14"/>
      <c r="CE39" s="15">
        <f t="shared" si="11"/>
        <v>0</v>
      </c>
      <c r="CG39" s="439"/>
      <c r="CH39" s="2"/>
      <c r="CI39" s="22"/>
      <c r="CJ39" s="99"/>
      <c r="CK39" s="26"/>
      <c r="CL39" s="15">
        <f t="shared" si="12"/>
        <v>7560</v>
      </c>
      <c r="CN39" s="2"/>
      <c r="CO39" s="2"/>
      <c r="CP39" s="13"/>
      <c r="CQ39" s="5"/>
      <c r="CR39" s="14"/>
      <c r="CS39" s="15">
        <f>CS38+CP39-CR39</f>
        <v>38996</v>
      </c>
      <c r="CU39" s="2"/>
      <c r="CV39" s="2"/>
      <c r="CW39" s="13"/>
      <c r="CX39" s="5"/>
      <c r="CY39" s="14"/>
      <c r="CZ39" s="15">
        <f>CZ38+CW39-CY39</f>
        <v>110</v>
      </c>
      <c r="DB39" s="5"/>
      <c r="DC39" s="2"/>
      <c r="DD39" s="13"/>
      <c r="DE39" s="5"/>
      <c r="DF39" s="14"/>
      <c r="DG39" s="15">
        <f t="shared" si="195"/>
        <v>411</v>
      </c>
      <c r="DI39" s="5"/>
      <c r="DJ39" s="2"/>
      <c r="DK39" s="13"/>
      <c r="DL39" s="5"/>
      <c r="DM39" s="72"/>
      <c r="DN39" s="15">
        <f t="shared" si="200"/>
        <v>0</v>
      </c>
      <c r="DP39" s="5"/>
      <c r="DQ39" s="2"/>
      <c r="DR39" s="13"/>
      <c r="DS39" s="5"/>
      <c r="DT39" s="72"/>
      <c r="DU39" s="15">
        <f t="shared" si="201"/>
        <v>4321.5</v>
      </c>
      <c r="DW39" s="758"/>
      <c r="DX39" s="837"/>
      <c r="DY39" s="875"/>
      <c r="DZ39" s="758"/>
      <c r="EA39" s="874"/>
      <c r="EB39" s="868">
        <f t="shared" si="202"/>
        <v>0</v>
      </c>
      <c r="ED39" s="708"/>
      <c r="EE39" s="682"/>
      <c r="EF39" s="657"/>
      <c r="EG39" s="708"/>
      <c r="EH39" s="792"/>
      <c r="EI39" s="787">
        <f t="shared" si="203"/>
        <v>0</v>
      </c>
      <c r="EK39" s="5"/>
      <c r="EL39" s="2"/>
      <c r="EM39" s="13"/>
      <c r="EN39" s="5"/>
      <c r="EO39" s="72"/>
      <c r="EP39" s="15">
        <f t="shared" si="204"/>
        <v>0</v>
      </c>
      <c r="ER39" s="99"/>
      <c r="ES39" s="23"/>
      <c r="ET39" s="38"/>
      <c r="EU39" s="99"/>
      <c r="EV39" s="293"/>
      <c r="EW39" s="15">
        <f t="shared" si="194"/>
        <v>0</v>
      </c>
      <c r="EY39" s="5"/>
      <c r="EZ39" s="31"/>
      <c r="FA39" s="22"/>
      <c r="FB39" s="316"/>
      <c r="FC39" s="14"/>
      <c r="FD39" s="15">
        <f t="shared" ref="FD39:FD50" si="208">FD38+FA39-FC39</f>
        <v>0</v>
      </c>
      <c r="FF39" s="708"/>
      <c r="FG39" s="799"/>
      <c r="FH39" s="657"/>
      <c r="FI39" s="820"/>
      <c r="FJ39" s="658"/>
      <c r="FK39" s="787">
        <f t="shared" ref="FK39:FK50" si="209">FK38+FH39-FJ39</f>
        <v>0</v>
      </c>
      <c r="FM39" s="2"/>
      <c r="FN39" s="2"/>
      <c r="FO39" s="13"/>
      <c r="FP39" s="5"/>
      <c r="FQ39" s="14"/>
      <c r="FR39" s="15">
        <f t="shared" si="24"/>
        <v>3054</v>
      </c>
      <c r="FT39" s="23"/>
      <c r="FU39" s="23"/>
      <c r="FV39" s="22"/>
      <c r="FW39" s="99"/>
      <c r="FX39" s="26"/>
      <c r="FY39" s="39">
        <f t="shared" si="25"/>
        <v>0</v>
      </c>
      <c r="GA39" s="2"/>
      <c r="GB39" s="2"/>
      <c r="GC39" s="13"/>
      <c r="GD39" s="5"/>
      <c r="GE39" s="14"/>
      <c r="GF39" s="15">
        <f t="shared" si="26"/>
        <v>0</v>
      </c>
      <c r="GH39" s="2"/>
      <c r="GI39" s="2"/>
      <c r="GJ39" s="13"/>
      <c r="GK39" s="5"/>
      <c r="GL39" s="14"/>
      <c r="GM39" s="15">
        <f t="shared" si="27"/>
        <v>0</v>
      </c>
      <c r="GO39" s="2"/>
      <c r="GP39" s="2"/>
      <c r="GQ39" s="13"/>
      <c r="GR39" s="5"/>
      <c r="GS39" s="14"/>
      <c r="GT39" s="15">
        <f t="shared" si="28"/>
        <v>0</v>
      </c>
      <c r="GV39" s="5"/>
      <c r="GW39" s="2"/>
      <c r="GX39" s="13"/>
      <c r="GY39" s="5"/>
      <c r="GZ39" s="14"/>
      <c r="HA39" s="15">
        <f t="shared" si="29"/>
        <v>0</v>
      </c>
      <c r="HC39" s="346"/>
      <c r="HD39" s="2"/>
      <c r="HE39" s="13"/>
      <c r="HF39" s="5"/>
      <c r="HG39" s="14"/>
      <c r="HH39" s="15">
        <f t="shared" si="30"/>
        <v>0</v>
      </c>
      <c r="HJ39" s="2"/>
      <c r="HK39" s="2"/>
      <c r="HL39" s="13"/>
      <c r="HM39" s="5"/>
      <c r="HN39" s="14"/>
      <c r="HO39" s="15">
        <f t="shared" si="31"/>
        <v>5020</v>
      </c>
      <c r="HQ39" s="2"/>
      <c r="HR39" s="2"/>
      <c r="HS39" s="13"/>
      <c r="HT39" s="5"/>
      <c r="HU39" s="14"/>
      <c r="HV39" s="90">
        <f t="shared" si="32"/>
        <v>0</v>
      </c>
      <c r="HX39" s="23"/>
      <c r="HY39" s="23"/>
      <c r="HZ39" s="22"/>
      <c r="IA39" s="99"/>
      <c r="IB39" s="26"/>
      <c r="IC39" s="90">
        <f t="shared" si="33"/>
        <v>855.5</v>
      </c>
      <c r="IE39" s="5"/>
      <c r="IF39" s="101"/>
      <c r="IG39" s="13"/>
      <c r="IH39" s="5"/>
      <c r="II39" s="14"/>
      <c r="IJ39" s="15">
        <f t="shared" si="34"/>
        <v>0</v>
      </c>
      <c r="IL39" s="5"/>
      <c r="IM39" s="101"/>
      <c r="IN39" s="13"/>
      <c r="IO39" s="5"/>
      <c r="IP39" s="14"/>
      <c r="IQ39" s="15">
        <f t="shared" si="35"/>
        <v>0</v>
      </c>
      <c r="IS39" s="5"/>
      <c r="IT39" s="107"/>
      <c r="IU39" s="13"/>
      <c r="IV39" s="5"/>
      <c r="IW39" s="14"/>
      <c r="IX39" s="15">
        <f t="shared" si="36"/>
        <v>17093.599999999999</v>
      </c>
      <c r="IZ39" s="5"/>
      <c r="JA39" s="101"/>
      <c r="JB39" s="13"/>
      <c r="JC39" s="5"/>
      <c r="JD39" s="14"/>
      <c r="JE39" s="15">
        <f t="shared" si="37"/>
        <v>0</v>
      </c>
      <c r="JG39" s="708"/>
      <c r="JH39" s="793"/>
      <c r="JI39" s="657"/>
      <c r="JJ39" s="708"/>
      <c r="JK39" s="658"/>
      <c r="JL39" s="787">
        <f t="shared" si="38"/>
        <v>-100</v>
      </c>
      <c r="JN39" s="99"/>
      <c r="JO39" s="216"/>
      <c r="JP39" s="22"/>
      <c r="JQ39" s="99"/>
      <c r="JR39" s="26"/>
      <c r="JS39" s="39">
        <f t="shared" si="39"/>
        <v>0</v>
      </c>
      <c r="JU39" s="2"/>
      <c r="JV39" s="2"/>
      <c r="JW39" s="13"/>
      <c r="JX39" s="5"/>
      <c r="JY39" s="14"/>
      <c r="JZ39" s="15">
        <f t="shared" si="40"/>
        <v>0</v>
      </c>
      <c r="KB39" s="23"/>
      <c r="KC39" s="23"/>
      <c r="KD39" s="22"/>
      <c r="KE39" s="99"/>
      <c r="KF39" s="26"/>
      <c r="KG39" s="39">
        <f t="shared" si="41"/>
        <v>0</v>
      </c>
      <c r="KI39" s="23"/>
      <c r="KJ39" s="23"/>
      <c r="KK39" s="22"/>
      <c r="KL39" s="99"/>
      <c r="KM39" s="26"/>
      <c r="KN39" s="39">
        <f t="shared" si="42"/>
        <v>0</v>
      </c>
      <c r="KP39" s="2"/>
      <c r="KQ39" s="2"/>
      <c r="KR39" s="13"/>
      <c r="KS39" s="5"/>
      <c r="KT39" s="14"/>
      <c r="KU39" s="15">
        <f t="shared" si="43"/>
        <v>0</v>
      </c>
      <c r="KW39" s="2"/>
      <c r="KX39" s="2"/>
      <c r="KY39" s="13"/>
      <c r="KZ39" s="5"/>
      <c r="LA39" s="14"/>
      <c r="LB39" s="15">
        <f t="shared" si="44"/>
        <v>0</v>
      </c>
      <c r="LD39" s="2"/>
      <c r="LE39" s="2"/>
      <c r="LF39" s="13"/>
      <c r="LG39" s="5"/>
      <c r="LH39" s="14"/>
      <c r="LI39" s="15">
        <f t="shared" si="45"/>
        <v>1125.5</v>
      </c>
      <c r="LK39" s="314"/>
      <c r="LL39" s="2"/>
      <c r="LM39" s="13"/>
      <c r="LN39" s="5"/>
      <c r="LO39" s="14"/>
      <c r="LP39" s="15">
        <f t="shared" si="46"/>
        <v>0</v>
      </c>
      <c r="LR39" s="315"/>
      <c r="LS39" s="23"/>
      <c r="LT39" s="22"/>
      <c r="LU39" s="99"/>
      <c r="LV39" s="26"/>
      <c r="LW39" s="39">
        <f t="shared" si="47"/>
        <v>0</v>
      </c>
      <c r="LY39" s="526"/>
      <c r="LZ39" s="2"/>
      <c r="MA39" s="13"/>
      <c r="MB39" s="5"/>
      <c r="MC39" s="14"/>
      <c r="MD39" s="15">
        <f t="shared" si="196"/>
        <v>22352.5</v>
      </c>
      <c r="MG39" s="2"/>
      <c r="MH39" s="13"/>
      <c r="MI39" s="5"/>
      <c r="MJ39" s="14"/>
      <c r="MK39" s="15">
        <f t="shared" si="49"/>
        <v>0</v>
      </c>
      <c r="MM39" s="2"/>
      <c r="MN39" s="2"/>
      <c r="MO39" s="13"/>
      <c r="MP39" s="5"/>
      <c r="MQ39" s="14"/>
      <c r="MR39" s="15">
        <f t="shared" si="50"/>
        <v>0</v>
      </c>
      <c r="MT39" s="2"/>
      <c r="MU39" s="2"/>
      <c r="MV39" s="13"/>
      <c r="MW39" s="5"/>
      <c r="MX39" s="14"/>
      <c r="MY39" s="15">
        <f t="shared" si="51"/>
        <v>0</v>
      </c>
      <c r="NA39" s="2"/>
      <c r="NB39" s="2"/>
      <c r="NC39" s="13"/>
      <c r="ND39" s="14"/>
      <c r="NE39" s="14"/>
      <c r="NF39" s="15">
        <f t="shared" si="52"/>
        <v>0</v>
      </c>
      <c r="NH39" s="2"/>
      <c r="NI39" s="2"/>
      <c r="NJ39" s="13"/>
      <c r="NK39" s="14"/>
      <c r="NL39" s="14"/>
      <c r="NM39" s="15">
        <f t="shared" si="53"/>
        <v>0</v>
      </c>
      <c r="NO39" s="2"/>
      <c r="NP39" s="2"/>
      <c r="NQ39" s="13"/>
      <c r="NR39" s="14"/>
      <c r="NS39" s="14"/>
      <c r="NT39" s="15">
        <f t="shared" si="54"/>
        <v>0</v>
      </c>
      <c r="NV39" s="23"/>
      <c r="NW39" s="23"/>
      <c r="NX39" s="22"/>
      <c r="NY39" s="26"/>
      <c r="NZ39" s="26"/>
      <c r="OA39" s="39">
        <f t="shared" si="55"/>
        <v>0</v>
      </c>
      <c r="OC39" s="5"/>
      <c r="OD39" s="2"/>
      <c r="OE39" s="13"/>
      <c r="OF39" s="538"/>
      <c r="OG39" s="14"/>
      <c r="OH39" s="15">
        <f t="shared" si="56"/>
        <v>8140</v>
      </c>
      <c r="OJ39" s="708"/>
      <c r="OK39" s="682"/>
      <c r="OL39" s="657"/>
      <c r="OM39" s="848"/>
      <c r="ON39" s="658"/>
      <c r="OO39" s="787">
        <f t="shared" si="57"/>
        <v>0</v>
      </c>
      <c r="OQ39" s="99"/>
      <c r="OR39" s="23"/>
      <c r="OS39" s="22"/>
      <c r="OT39" s="763"/>
      <c r="OU39" s="26"/>
      <c r="OV39" s="39">
        <f t="shared" si="58"/>
        <v>0</v>
      </c>
      <c r="OX39" s="5"/>
      <c r="OY39" s="2"/>
      <c r="OZ39" s="13"/>
      <c r="PA39" s="538"/>
      <c r="PB39" s="14"/>
      <c r="PC39" s="15">
        <f t="shared" si="59"/>
        <v>6677.7000000000007</v>
      </c>
      <c r="PE39" s="2"/>
      <c r="PF39" s="2"/>
      <c r="PG39" s="13"/>
      <c r="PH39" s="5"/>
      <c r="PI39" s="14"/>
      <c r="PJ39" s="15">
        <f t="shared" si="60"/>
        <v>0</v>
      </c>
      <c r="PL39" s="2"/>
      <c r="PM39" s="2"/>
      <c r="PN39" s="13"/>
      <c r="PO39" s="5"/>
      <c r="PP39" s="14"/>
      <c r="PQ39" s="15">
        <f t="shared" si="61"/>
        <v>0</v>
      </c>
      <c r="PS39" s="2"/>
      <c r="PT39" s="2"/>
      <c r="PU39" s="13"/>
      <c r="PV39" s="5"/>
      <c r="PW39" s="14"/>
      <c r="PX39" s="15">
        <f t="shared" si="62"/>
        <v>0</v>
      </c>
      <c r="PZ39" s="2"/>
      <c r="QA39" s="2"/>
      <c r="QB39" s="13"/>
      <c r="QC39" s="5"/>
      <c r="QD39" s="14"/>
      <c r="QE39" s="15">
        <f t="shared" si="63"/>
        <v>1314</v>
      </c>
      <c r="QG39" s="2"/>
      <c r="QH39" s="2"/>
      <c r="QI39" s="13"/>
      <c r="QJ39" s="5"/>
      <c r="QK39" s="14"/>
      <c r="QL39" s="15">
        <f t="shared" si="64"/>
        <v>2721.6</v>
      </c>
      <c r="QN39" s="2"/>
      <c r="QO39" s="101"/>
      <c r="QP39" s="13"/>
      <c r="QQ39" s="5"/>
      <c r="QR39" s="14"/>
      <c r="QS39" s="15">
        <f t="shared" si="65"/>
        <v>1432</v>
      </c>
      <c r="QU39" s="2"/>
      <c r="QV39" s="101"/>
      <c r="QW39" s="13"/>
      <c r="QX39" s="5"/>
      <c r="QY39" s="14"/>
      <c r="QZ39" s="15">
        <f t="shared" si="66"/>
        <v>0</v>
      </c>
      <c r="RB39" s="682"/>
      <c r="RC39" s="809"/>
      <c r="RD39" s="657"/>
      <c r="RE39" s="708"/>
      <c r="RF39" s="658"/>
      <c r="RG39" s="787">
        <f t="shared" si="67"/>
        <v>0</v>
      </c>
      <c r="RI39" s="2"/>
      <c r="RJ39" s="2"/>
      <c r="RK39" s="13"/>
      <c r="RL39" s="5"/>
      <c r="RM39" s="14"/>
      <c r="RN39" s="15">
        <f t="shared" si="68"/>
        <v>0</v>
      </c>
      <c r="RP39" s="2"/>
      <c r="RQ39" s="2"/>
      <c r="RR39" s="13"/>
      <c r="RS39" s="5"/>
      <c r="RT39" s="14"/>
      <c r="RU39" s="15">
        <f t="shared" si="69"/>
        <v>1278</v>
      </c>
      <c r="RW39" s="23"/>
      <c r="RX39" s="23"/>
      <c r="RY39" s="22"/>
      <c r="RZ39" s="99"/>
      <c r="SA39" s="26"/>
      <c r="SB39" s="39">
        <f t="shared" si="70"/>
        <v>0</v>
      </c>
      <c r="SD39" s="23"/>
      <c r="SE39" s="2"/>
      <c r="SF39" s="13"/>
      <c r="SG39" s="5"/>
      <c r="SH39" s="14"/>
      <c r="SI39" s="15">
        <f t="shared" si="71"/>
        <v>0</v>
      </c>
      <c r="SK39" s="23"/>
      <c r="SL39" s="23"/>
      <c r="SM39" s="22"/>
      <c r="SN39" s="99"/>
      <c r="SO39" s="26"/>
      <c r="SP39" s="39">
        <f t="shared" si="72"/>
        <v>0</v>
      </c>
      <c r="SR39" s="2"/>
      <c r="SS39" s="2"/>
      <c r="ST39" s="13"/>
      <c r="SU39" s="5"/>
      <c r="SV39" s="14"/>
      <c r="SW39" s="15">
        <f t="shared" si="73"/>
        <v>0</v>
      </c>
      <c r="SY39" s="314"/>
      <c r="SZ39" s="2"/>
      <c r="TA39" s="13"/>
      <c r="TB39" s="314"/>
      <c r="TC39" s="14"/>
      <c r="TD39" s="15">
        <f t="shared" si="74"/>
        <v>112.5</v>
      </c>
      <c r="TF39" s="315"/>
      <c r="TG39" s="23"/>
      <c r="TH39" s="22"/>
      <c r="TI39" s="315"/>
      <c r="TJ39" s="26"/>
      <c r="TK39" s="39">
        <f t="shared" si="75"/>
        <v>11657</v>
      </c>
      <c r="TM39" s="826">
        <v>41506</v>
      </c>
      <c r="TN39" s="682" t="s">
        <v>1628</v>
      </c>
      <c r="TO39" s="657">
        <v>1022.5</v>
      </c>
      <c r="TP39" s="826">
        <v>41506</v>
      </c>
      <c r="TQ39" s="658">
        <v>1022.5</v>
      </c>
      <c r="TR39" s="787">
        <f t="shared" si="76"/>
        <v>0</v>
      </c>
      <c r="TT39" s="315"/>
      <c r="TU39" s="23"/>
      <c r="TV39" s="22"/>
      <c r="TW39" s="315"/>
      <c r="TX39" s="26"/>
      <c r="TY39" s="39">
        <f t="shared" si="77"/>
        <v>0</v>
      </c>
      <c r="UA39" s="315"/>
      <c r="UB39" s="23"/>
      <c r="UC39" s="22"/>
      <c r="UD39" s="315"/>
      <c r="UE39" s="26"/>
      <c r="UF39" s="39">
        <f t="shared" si="78"/>
        <v>0</v>
      </c>
      <c r="UH39" s="437"/>
      <c r="UI39" s="2"/>
      <c r="UJ39" s="13"/>
      <c r="UK39" s="5"/>
      <c r="UL39" s="14"/>
      <c r="UM39" s="15">
        <f t="shared" si="79"/>
        <v>0</v>
      </c>
      <c r="UO39" s="2"/>
      <c r="UP39" s="2"/>
      <c r="UQ39" s="13"/>
      <c r="UR39" s="5"/>
      <c r="US39" s="14"/>
      <c r="UT39" s="15">
        <f t="shared" si="80"/>
        <v>1712</v>
      </c>
      <c r="UV39" s="2"/>
      <c r="UW39" s="2"/>
      <c r="UX39" s="13"/>
      <c r="UY39" s="5"/>
      <c r="UZ39" s="14"/>
      <c r="VA39" s="15">
        <f t="shared" si="81"/>
        <v>8879</v>
      </c>
      <c r="VC39" s="2"/>
      <c r="VD39" s="2"/>
      <c r="VE39" s="13"/>
      <c r="VF39" s="5"/>
      <c r="VG39" s="14"/>
      <c r="VH39" s="15">
        <f t="shared" si="82"/>
        <v>0</v>
      </c>
      <c r="VJ39" s="23"/>
      <c r="VK39" s="23"/>
      <c r="VL39" s="22"/>
      <c r="VM39" s="99"/>
      <c r="VN39" s="26"/>
      <c r="VO39" s="39">
        <f t="shared" si="83"/>
        <v>0</v>
      </c>
      <c r="VQ39" s="682"/>
      <c r="VR39" s="682"/>
      <c r="VS39" s="657"/>
      <c r="VT39" s="708"/>
      <c r="VU39" s="658"/>
      <c r="VV39" s="787">
        <f t="shared" si="84"/>
        <v>0</v>
      </c>
      <c r="VX39" s="2"/>
      <c r="VY39" s="2"/>
      <c r="VZ39" s="13"/>
      <c r="WA39" s="5"/>
      <c r="WB39" s="14"/>
      <c r="WC39" s="15">
        <f t="shared" si="85"/>
        <v>0</v>
      </c>
      <c r="WE39" s="23"/>
      <c r="WF39" s="23"/>
      <c r="WG39" s="22"/>
      <c r="WH39" s="99"/>
      <c r="WI39" s="26"/>
      <c r="WJ39" s="39">
        <f t="shared" si="86"/>
        <v>3633</v>
      </c>
      <c r="WL39" s="2"/>
      <c r="WM39" s="2"/>
      <c r="WN39" s="13"/>
      <c r="WO39" s="5"/>
      <c r="WP39" s="14"/>
      <c r="WQ39" s="15">
        <f t="shared" si="87"/>
        <v>0</v>
      </c>
      <c r="WS39" s="5"/>
      <c r="WT39" s="101"/>
      <c r="WU39" s="13"/>
      <c r="WV39" s="5"/>
      <c r="WW39" s="14"/>
      <c r="WX39" s="15">
        <f t="shared" si="88"/>
        <v>2227</v>
      </c>
      <c r="XC39" s="630"/>
      <c r="XD39" s="26"/>
      <c r="XE39" s="39">
        <f t="shared" si="89"/>
        <v>22956.84</v>
      </c>
      <c r="XG39" s="2"/>
      <c r="XH39" s="2"/>
      <c r="XI39" s="13"/>
      <c r="XJ39" s="5"/>
      <c r="XK39" s="14"/>
      <c r="XL39" s="15">
        <f t="shared" si="90"/>
        <v>3092.5</v>
      </c>
      <c r="XN39" s="439"/>
      <c r="XO39" s="101"/>
      <c r="XP39" s="13"/>
      <c r="XQ39" s="5"/>
      <c r="XR39" s="14"/>
      <c r="XS39" s="15">
        <f t="shared" si="91"/>
        <v>0</v>
      </c>
      <c r="XU39" s="437"/>
      <c r="XV39" s="216"/>
      <c r="XW39" s="22"/>
      <c r="XX39" s="99"/>
      <c r="XY39" s="26"/>
      <c r="XZ39" s="39">
        <f t="shared" si="92"/>
        <v>0</v>
      </c>
      <c r="YB39" s="314"/>
      <c r="YC39" s="2"/>
      <c r="YD39" s="13"/>
      <c r="YE39" s="5"/>
      <c r="YF39" s="14"/>
      <c r="YG39" s="15">
        <f t="shared" si="206"/>
        <v>3973</v>
      </c>
      <c r="YI39" s="826"/>
      <c r="YJ39" s="682"/>
      <c r="YK39" s="657"/>
      <c r="YL39" s="708"/>
      <c r="YM39" s="658"/>
      <c r="YN39" s="787">
        <f t="shared" si="207"/>
        <v>1928</v>
      </c>
      <c r="YP39" s="2"/>
      <c r="YQ39" s="2"/>
      <c r="YR39" s="13"/>
      <c r="YS39" s="5"/>
      <c r="YT39" s="14"/>
      <c r="YU39" s="15">
        <f t="shared" si="95"/>
        <v>0</v>
      </c>
      <c r="YW39" s="2"/>
      <c r="YX39" s="2"/>
      <c r="YY39" s="13"/>
      <c r="YZ39" s="5"/>
      <c r="ZA39" s="14"/>
      <c r="ZB39" s="15">
        <f t="shared" si="96"/>
        <v>0</v>
      </c>
      <c r="ZD39" s="2"/>
      <c r="ZE39" s="2"/>
      <c r="ZF39" s="13"/>
      <c r="ZG39" s="5"/>
      <c r="ZH39" s="14"/>
      <c r="ZI39" s="15">
        <f t="shared" si="97"/>
        <v>767</v>
      </c>
      <c r="ZK39" s="2"/>
      <c r="ZL39" s="2"/>
      <c r="ZM39" s="13"/>
      <c r="ZN39" s="5"/>
      <c r="ZO39" s="14"/>
      <c r="ZP39" s="15">
        <f t="shared" si="98"/>
        <v>0</v>
      </c>
      <c r="ZR39" s="23"/>
      <c r="ZS39" s="23"/>
      <c r="ZT39" s="22"/>
      <c r="ZU39" s="99"/>
      <c r="ZV39" s="26"/>
      <c r="ZW39" s="39">
        <f t="shared" si="99"/>
        <v>0</v>
      </c>
      <c r="ZY39" s="682"/>
      <c r="ZZ39" s="682"/>
      <c r="AAA39" s="657"/>
      <c r="AAB39" s="708"/>
      <c r="AAC39" s="658"/>
      <c r="AAD39" s="787">
        <f t="shared" si="100"/>
        <v>0</v>
      </c>
      <c r="AAF39" s="2"/>
      <c r="AAG39" s="2"/>
      <c r="AAH39" s="13"/>
      <c r="AAI39" s="5"/>
      <c r="AAJ39" s="14"/>
      <c r="AAK39" s="15">
        <f t="shared" si="101"/>
        <v>0</v>
      </c>
      <c r="AAM39" s="5">
        <v>41514</v>
      </c>
      <c r="AAN39" s="2" t="s">
        <v>2123</v>
      </c>
      <c r="AAO39" s="13">
        <v>7272</v>
      </c>
      <c r="AAP39" s="5">
        <v>41514</v>
      </c>
      <c r="AAQ39" s="14">
        <v>7272</v>
      </c>
      <c r="AAR39" s="15">
        <f t="shared" si="102"/>
        <v>0</v>
      </c>
      <c r="AAT39" s="314"/>
      <c r="AAU39" s="2"/>
      <c r="AAV39" s="13"/>
      <c r="AAX39" s="14"/>
      <c r="AAY39" s="39">
        <f t="shared" si="103"/>
        <v>0</v>
      </c>
      <c r="ABA39" s="315"/>
      <c r="ABB39" s="23"/>
      <c r="ABC39" s="22"/>
      <c r="ABE39" s="26"/>
      <c r="ABF39" s="39">
        <f t="shared" si="104"/>
        <v>0</v>
      </c>
      <c r="ABH39" s="2"/>
      <c r="ABI39" s="2"/>
      <c r="ABJ39" s="13"/>
      <c r="ABK39" s="5"/>
      <c r="ABL39" s="14"/>
      <c r="ABM39" s="15">
        <f t="shared" si="105"/>
        <v>30</v>
      </c>
      <c r="ABO39" s="2"/>
      <c r="ABP39" s="2"/>
      <c r="ABQ39" s="13"/>
      <c r="ABR39" s="5"/>
      <c r="ABS39" s="14"/>
      <c r="ABT39" s="15">
        <f t="shared" si="106"/>
        <v>0</v>
      </c>
      <c r="ABV39" s="2"/>
      <c r="ABW39" s="2"/>
      <c r="ABX39" s="13"/>
      <c r="ABY39" s="5"/>
      <c r="ABZ39" s="14"/>
      <c r="ACA39" s="15">
        <f t="shared" si="107"/>
        <v>29514</v>
      </c>
      <c r="ACC39" s="2"/>
      <c r="ACD39" s="2"/>
      <c r="ACE39" s="13"/>
      <c r="ACF39" s="5"/>
      <c r="ACG39" s="14"/>
      <c r="ACH39" s="15">
        <f t="shared" si="108"/>
        <v>0</v>
      </c>
      <c r="ACJ39" s="2"/>
      <c r="ACK39" s="37"/>
      <c r="ACL39" s="14"/>
      <c r="ACM39" s="5"/>
      <c r="ACN39" s="14"/>
      <c r="ACO39" s="15">
        <f t="shared" si="109"/>
        <v>160</v>
      </c>
      <c r="ACQ39" s="2"/>
      <c r="ACR39" s="37"/>
      <c r="ACS39" s="14"/>
      <c r="ACT39" s="5"/>
      <c r="ACU39" s="14"/>
      <c r="ACV39" s="15">
        <f t="shared" si="110"/>
        <v>0</v>
      </c>
      <c r="ACX39" s="2"/>
      <c r="ACY39" s="2"/>
      <c r="ACZ39" s="13"/>
      <c r="ADA39" s="5"/>
      <c r="ADB39" s="14"/>
      <c r="ADC39" s="15">
        <f t="shared" si="111"/>
        <v>0</v>
      </c>
      <c r="ADE39" s="2"/>
      <c r="ADF39" s="2"/>
      <c r="ADG39" s="13"/>
      <c r="ADH39" s="5"/>
      <c r="ADI39" s="14"/>
      <c r="ADJ39" s="15">
        <f t="shared" si="112"/>
        <v>0</v>
      </c>
      <c r="ADL39" s="417"/>
      <c r="ADM39" s="2"/>
      <c r="ADN39" s="13"/>
      <c r="ADO39" s="5"/>
      <c r="ADP39" s="14"/>
      <c r="ADQ39" s="15">
        <f t="shared" si="113"/>
        <v>7013</v>
      </c>
      <c r="ADS39" s="2"/>
      <c r="ADT39" s="2"/>
      <c r="ADU39" s="13"/>
      <c r="ADV39" s="5"/>
      <c r="ADW39" s="14"/>
      <c r="ADX39" s="15">
        <f t="shared" si="114"/>
        <v>0</v>
      </c>
      <c r="ADZ39" s="2"/>
      <c r="AEA39" s="2"/>
      <c r="AEB39" s="13"/>
      <c r="AEC39" s="5"/>
      <c r="AED39" s="14"/>
      <c r="AEE39" s="15">
        <f t="shared" si="115"/>
        <v>0</v>
      </c>
      <c r="AEG39" s="314"/>
      <c r="AEH39" s="2"/>
      <c r="AEI39" s="13"/>
      <c r="AEJ39" s="314"/>
      <c r="AEK39" s="14"/>
      <c r="AEL39" s="15">
        <f t="shared" si="116"/>
        <v>102</v>
      </c>
      <c r="AEN39" s="315">
        <v>41506</v>
      </c>
      <c r="AEO39" s="23" t="s">
        <v>1630</v>
      </c>
      <c r="AEP39" s="22">
        <v>58</v>
      </c>
      <c r="AEQ39" s="315">
        <v>41507</v>
      </c>
      <c r="AER39" s="26">
        <v>58</v>
      </c>
      <c r="AES39" s="39">
        <f t="shared" si="117"/>
        <v>0</v>
      </c>
      <c r="AEU39" s="2"/>
      <c r="AEV39" s="2"/>
      <c r="AEW39" s="13"/>
      <c r="AEX39" s="5"/>
      <c r="AEY39" s="14"/>
      <c r="AEZ39" s="15">
        <f t="shared" si="118"/>
        <v>0</v>
      </c>
      <c r="AFD39" s="13"/>
      <c r="AFE39" s="5"/>
      <c r="AFF39" s="14"/>
      <c r="AFG39" s="39">
        <f t="shared" si="119"/>
        <v>0</v>
      </c>
      <c r="AFK39" s="22"/>
      <c r="AFL39" s="99"/>
      <c r="AFM39" s="26"/>
      <c r="AFN39" s="39">
        <f t="shared" si="120"/>
        <v>0</v>
      </c>
      <c r="AFP39" s="2"/>
      <c r="AFQ39" s="2"/>
      <c r="AFR39" s="13"/>
      <c r="AFS39" s="5"/>
      <c r="AFT39" s="14"/>
      <c r="AFU39" s="15">
        <f t="shared" si="121"/>
        <v>0</v>
      </c>
      <c r="AFW39" s="2"/>
      <c r="AFX39" s="2"/>
      <c r="AFY39" s="13"/>
      <c r="AFZ39" s="5"/>
      <c r="AGA39" s="14"/>
      <c r="AGB39" s="15">
        <f t="shared" si="122"/>
        <v>0</v>
      </c>
      <c r="AGD39" s="2"/>
      <c r="AGE39" s="2"/>
      <c r="AGF39" s="13"/>
      <c r="AGG39" s="5"/>
      <c r="AGH39" s="14"/>
      <c r="AGI39" s="15">
        <f t="shared" si="123"/>
        <v>0</v>
      </c>
      <c r="AGK39" s="23"/>
      <c r="AGL39" s="23"/>
      <c r="AGM39" s="22"/>
      <c r="AGN39" s="99"/>
      <c r="AGO39" s="26"/>
      <c r="AGP39" s="39">
        <f t="shared" si="124"/>
        <v>0</v>
      </c>
      <c r="AGR39" s="2"/>
      <c r="AGS39" s="2"/>
      <c r="AGT39" s="13"/>
      <c r="AGU39" s="5"/>
      <c r="AGV39" s="14"/>
      <c r="AGW39" s="15">
        <f t="shared" si="205"/>
        <v>0</v>
      </c>
      <c r="AGY39" s="2"/>
      <c r="AGZ39" s="2"/>
      <c r="AHA39" s="13"/>
      <c r="AHB39" s="5"/>
      <c r="AHC39" s="14"/>
      <c r="AHD39" s="15">
        <f t="shared" si="126"/>
        <v>0</v>
      </c>
      <c r="AHF39" s="2"/>
      <c r="AHG39" s="2"/>
      <c r="AHH39" s="13"/>
      <c r="AHI39" s="5"/>
      <c r="AHJ39" s="14"/>
      <c r="AHK39" s="15">
        <f t="shared" si="198"/>
        <v>0</v>
      </c>
      <c r="AHM39" s="682"/>
      <c r="AHN39" s="682"/>
      <c r="AHO39" s="657"/>
      <c r="AHP39" s="708"/>
      <c r="AHQ39" s="658"/>
      <c r="AHR39" s="787">
        <f t="shared" si="199"/>
        <v>0</v>
      </c>
      <c r="AHT39" s="5">
        <v>41500</v>
      </c>
      <c r="AHU39" s="101" t="s">
        <v>1928</v>
      </c>
      <c r="AHV39" s="13">
        <v>762</v>
      </c>
      <c r="AHW39" s="5">
        <v>41501</v>
      </c>
      <c r="AHX39" s="14">
        <v>762</v>
      </c>
      <c r="AHY39" s="15">
        <f t="shared" si="129"/>
        <v>373</v>
      </c>
      <c r="AIA39" s="682"/>
      <c r="AIB39" s="682"/>
      <c r="AIC39" s="657"/>
      <c r="AID39" s="708"/>
      <c r="AIE39" s="658"/>
      <c r="AIF39" s="787">
        <f t="shared" si="130"/>
        <v>0</v>
      </c>
      <c r="AIH39" s="23"/>
      <c r="AII39" s="23"/>
      <c r="AIJ39" s="22"/>
      <c r="AIK39" s="99"/>
      <c r="AIL39" s="26"/>
      <c r="AIM39" s="39">
        <f t="shared" si="131"/>
        <v>6</v>
      </c>
      <c r="AIO39" s="23"/>
      <c r="AIP39" s="23"/>
      <c r="AIQ39" s="22"/>
      <c r="AIR39" s="99"/>
      <c r="AIS39" s="26"/>
      <c r="AIT39" s="39">
        <f t="shared" si="132"/>
        <v>0</v>
      </c>
      <c r="AIV39" s="2"/>
      <c r="AIW39" s="2"/>
      <c r="AIX39" s="13"/>
      <c r="AIY39" s="5"/>
      <c r="AIZ39" s="14"/>
      <c r="AJA39" s="15">
        <f t="shared" si="133"/>
        <v>0</v>
      </c>
      <c r="AJC39" s="439">
        <v>41508</v>
      </c>
      <c r="AJD39" s="2" t="s">
        <v>1978</v>
      </c>
      <c r="AJE39" s="13">
        <v>541</v>
      </c>
      <c r="AJF39" s="439">
        <v>41508</v>
      </c>
      <c r="AJG39" s="14">
        <v>541</v>
      </c>
      <c r="AJH39" s="15">
        <f t="shared" si="134"/>
        <v>5326</v>
      </c>
      <c r="AJJ39" s="439"/>
      <c r="AJL39" s="13"/>
      <c r="AJM39" s="314"/>
      <c r="AJN39" s="14"/>
      <c r="AJO39" s="15">
        <f t="shared" si="135"/>
        <v>0</v>
      </c>
      <c r="AJQ39" s="314"/>
      <c r="AJR39" s="2"/>
      <c r="AJS39" s="13"/>
      <c r="AJT39" s="439"/>
      <c r="AJU39" s="14"/>
      <c r="AJV39" s="15">
        <f t="shared" si="136"/>
        <v>0</v>
      </c>
      <c r="AJX39" s="2"/>
      <c r="AJY39" s="2"/>
      <c r="AJZ39" s="13"/>
      <c r="AKA39" s="5"/>
      <c r="AKB39" s="14"/>
      <c r="AKC39" s="15">
        <f t="shared" si="137"/>
        <v>0</v>
      </c>
      <c r="AKE39" s="23"/>
      <c r="AKF39" s="23"/>
      <c r="AKG39" s="22"/>
      <c r="AKH39" s="99"/>
      <c r="AKI39" s="26"/>
      <c r="AKJ39" s="39">
        <f t="shared" si="138"/>
        <v>-4260</v>
      </c>
      <c r="AKL39" s="2"/>
      <c r="AKM39" s="2"/>
      <c r="AKN39" s="13"/>
      <c r="AKO39" s="5"/>
      <c r="AKP39" s="14"/>
      <c r="AKQ39" s="15">
        <f t="shared" si="139"/>
        <v>2835.28</v>
      </c>
      <c r="AKS39" s="23"/>
      <c r="AKT39" s="23"/>
      <c r="AKU39" s="22"/>
      <c r="AKV39" s="99"/>
      <c r="AKW39" s="26"/>
      <c r="AKX39" s="39">
        <f t="shared" si="140"/>
        <v>4784</v>
      </c>
      <c r="AKZ39" s="2"/>
      <c r="ALA39" s="2"/>
      <c r="ALB39" s="13"/>
      <c r="ALC39" s="5"/>
      <c r="ALD39" s="14"/>
      <c r="ALE39" s="15">
        <f t="shared" si="141"/>
        <v>0</v>
      </c>
      <c r="ALG39" s="2"/>
      <c r="ALH39" s="2"/>
      <c r="ALI39" s="13"/>
      <c r="ALJ39" s="5"/>
      <c r="ALK39" s="14"/>
      <c r="ALL39" s="15">
        <f t="shared" si="142"/>
        <v>0</v>
      </c>
      <c r="ALN39" s="2"/>
      <c r="ALO39" s="2"/>
      <c r="ALP39" s="13"/>
      <c r="ALQ39" s="5"/>
      <c r="ALR39" s="14"/>
      <c r="ALS39" s="15">
        <f t="shared" si="143"/>
        <v>0</v>
      </c>
      <c r="ALU39" s="315"/>
      <c r="ALV39" s="23"/>
      <c r="ALW39" s="296"/>
      <c r="ALX39" s="339"/>
      <c r="ALY39" s="26"/>
      <c r="ALZ39" s="15">
        <f t="shared" si="144"/>
        <v>46308.6</v>
      </c>
      <c r="AMB39" s="99">
        <v>41498</v>
      </c>
      <c r="AMC39" s="260" t="s">
        <v>1886</v>
      </c>
      <c r="AMD39" s="38">
        <v>1380</v>
      </c>
      <c r="AME39" s="49">
        <v>41514</v>
      </c>
      <c r="AMF39" s="38">
        <v>1380</v>
      </c>
      <c r="AMG39" s="15">
        <f t="shared" si="145"/>
        <v>0</v>
      </c>
      <c r="AMI39" s="5"/>
      <c r="AMJ39" s="2"/>
      <c r="AMK39" s="13"/>
      <c r="AML39" s="14"/>
      <c r="AMM39" s="14"/>
      <c r="AMN39" s="15">
        <f t="shared" si="146"/>
        <v>46308.6</v>
      </c>
      <c r="AMP39" s="99"/>
      <c r="AMQ39" s="23"/>
      <c r="AMR39" s="22"/>
      <c r="AMS39" s="26"/>
      <c r="AMT39" s="26"/>
      <c r="AMU39" s="39">
        <f t="shared" si="147"/>
        <v>0</v>
      </c>
      <c r="AMW39" s="2"/>
      <c r="AMX39" s="2"/>
      <c r="AMY39" s="13"/>
      <c r="AMZ39" s="5"/>
      <c r="ANA39" s="14"/>
      <c r="ANB39" s="15">
        <f t="shared" si="148"/>
        <v>0</v>
      </c>
      <c r="AND39" s="2"/>
      <c r="ANE39" s="2"/>
      <c r="ANF39" s="13"/>
      <c r="ANG39" s="5"/>
      <c r="ANH39" s="14"/>
      <c r="ANI39" s="15">
        <f t="shared" si="149"/>
        <v>0</v>
      </c>
      <c r="ANK39" s="2"/>
      <c r="ANL39" s="2"/>
      <c r="ANM39" s="13"/>
      <c r="ANN39" s="5"/>
      <c r="ANO39" s="14"/>
      <c r="ANP39" s="15">
        <f t="shared" si="150"/>
        <v>38.25</v>
      </c>
      <c r="ANR39" s="2"/>
      <c r="ANS39" s="2"/>
      <c r="ANT39" s="13"/>
      <c r="ANU39" s="5"/>
      <c r="ANV39" s="14"/>
      <c r="ANW39" s="15">
        <f t="shared" si="151"/>
        <v>0</v>
      </c>
      <c r="ANY39" s="2"/>
      <c r="ANZ39" s="2"/>
      <c r="AOA39" s="13"/>
      <c r="AOB39" s="5"/>
      <c r="AOC39" s="14"/>
      <c r="AOD39" s="15">
        <f t="shared" si="152"/>
        <v>0</v>
      </c>
      <c r="AOF39" s="2"/>
      <c r="AOG39" s="2"/>
      <c r="AOH39" s="13"/>
      <c r="AOI39" s="5"/>
      <c r="AOJ39" s="14"/>
      <c r="AOK39" s="15">
        <f t="shared" si="153"/>
        <v>0</v>
      </c>
      <c r="AOM39" s="23"/>
      <c r="AON39" s="23"/>
      <c r="AOO39" s="22"/>
      <c r="AOP39" s="99"/>
      <c r="AOQ39" s="26"/>
      <c r="AOR39" s="39">
        <f t="shared" si="154"/>
        <v>0</v>
      </c>
      <c r="AOT39" s="2"/>
      <c r="AOU39" s="2"/>
      <c r="AOV39" s="13"/>
      <c r="AOW39" s="5"/>
      <c r="AOX39" s="14"/>
      <c r="AOY39" s="15">
        <f t="shared" si="155"/>
        <v>0</v>
      </c>
      <c r="APA39" s="23"/>
      <c r="APB39" s="23"/>
      <c r="APC39" s="22"/>
      <c r="APD39" s="99"/>
      <c r="APE39" s="26"/>
      <c r="APF39" s="39">
        <f t="shared" si="156"/>
        <v>0</v>
      </c>
      <c r="APH39" s="2"/>
      <c r="API39" s="2"/>
      <c r="APJ39" s="13"/>
      <c r="APK39" s="5"/>
      <c r="APL39" s="14"/>
      <c r="APM39" s="15">
        <f t="shared" si="157"/>
        <v>10984.74</v>
      </c>
      <c r="APO39" s="5"/>
      <c r="APP39" s="2"/>
      <c r="APQ39" s="13"/>
      <c r="APR39" s="5"/>
      <c r="APS39" s="14"/>
      <c r="APT39" s="15">
        <f t="shared" si="158"/>
        <v>7092.9800000000005</v>
      </c>
      <c r="APV39" s="5"/>
      <c r="APW39" s="2"/>
      <c r="APX39" s="13"/>
      <c r="APY39" s="5"/>
      <c r="APZ39" s="14"/>
      <c r="AQA39" s="15">
        <f t="shared" si="159"/>
        <v>7092.9800000000005</v>
      </c>
      <c r="AQC39" s="2"/>
      <c r="AQD39" s="2"/>
      <c r="AQE39" s="13"/>
      <c r="AQF39" s="5"/>
      <c r="AQG39" s="14"/>
      <c r="AQH39" s="15">
        <f t="shared" si="160"/>
        <v>0</v>
      </c>
      <c r="AQJ39" s="682"/>
      <c r="AQK39" s="682"/>
      <c r="AQL39" s="657"/>
      <c r="AQM39" s="708"/>
      <c r="AQN39" s="658"/>
      <c r="AQO39" s="787">
        <f t="shared" si="161"/>
        <v>2249</v>
      </c>
      <c r="AQQ39" s="23"/>
      <c r="AQR39" s="23"/>
      <c r="AQS39" s="22"/>
      <c r="AQT39" s="99"/>
      <c r="AQU39" s="26"/>
      <c r="AQV39" s="39">
        <f t="shared" si="162"/>
        <v>0</v>
      </c>
      <c r="AQX39" s="2"/>
      <c r="AQY39" s="2"/>
      <c r="AQZ39" s="13"/>
      <c r="ARA39" s="5"/>
      <c r="ARB39" s="14"/>
      <c r="ARC39" s="15">
        <f>ARC38+AQZ39-ARB39</f>
        <v>12300.5</v>
      </c>
      <c r="ARE39" s="2"/>
      <c r="ARF39" s="2"/>
      <c r="ARG39" s="13"/>
      <c r="ARH39" s="5"/>
      <c r="ARI39" s="14"/>
      <c r="ARJ39" s="15">
        <f t="shared" si="164"/>
        <v>108</v>
      </c>
      <c r="ARL39" s="5"/>
      <c r="ARM39" s="2"/>
      <c r="ARN39" s="13"/>
      <c r="ARO39" s="572"/>
      <c r="ARP39" s="14"/>
      <c r="ARQ39" s="15">
        <f t="shared" si="165"/>
        <v>0</v>
      </c>
      <c r="ARS39" s="99"/>
      <c r="ART39" s="23"/>
      <c r="ARU39" s="22"/>
      <c r="ARV39" s="743"/>
      <c r="ARW39" s="26"/>
      <c r="ARX39" s="39">
        <f t="shared" si="166"/>
        <v>2722.5</v>
      </c>
      <c r="ARZ39" s="99"/>
      <c r="ASA39" s="23"/>
      <c r="ASB39" s="22"/>
      <c r="ASC39" s="743"/>
      <c r="ASD39" s="26"/>
      <c r="ASE39" s="39">
        <f t="shared" si="167"/>
        <v>0</v>
      </c>
      <c r="ASG39" s="5"/>
      <c r="ASH39" s="2"/>
      <c r="ASI39" s="13"/>
      <c r="ASJ39" s="5"/>
      <c r="ASK39" s="14"/>
      <c r="ASL39" s="15">
        <f t="shared" si="168"/>
        <v>-1000</v>
      </c>
      <c r="ASN39" s="2"/>
      <c r="ASO39" s="2"/>
      <c r="ASP39" s="13"/>
      <c r="ASQ39" s="5"/>
      <c r="ASR39" s="14"/>
      <c r="ASS39" s="15">
        <f t="shared" si="169"/>
        <v>6938</v>
      </c>
      <c r="ASU39" s="2"/>
      <c r="ASV39" s="2"/>
      <c r="ASW39" s="13"/>
      <c r="ASX39" s="5"/>
      <c r="ASY39" s="14"/>
      <c r="ASZ39" s="15">
        <f t="shared" si="170"/>
        <v>0</v>
      </c>
      <c r="ATB39" s="731"/>
      <c r="ATC39" s="2"/>
      <c r="ATD39" s="13"/>
      <c r="ATE39" s="5"/>
      <c r="ATF39" s="14"/>
      <c r="ATG39" s="15">
        <f t="shared" si="171"/>
        <v>0</v>
      </c>
      <c r="ATI39" s="2"/>
      <c r="ATJ39" s="2"/>
      <c r="ATK39" s="13"/>
      <c r="ATL39" s="5"/>
      <c r="ATM39" s="14"/>
      <c r="ATN39" s="15">
        <f t="shared" si="172"/>
        <v>0</v>
      </c>
      <c r="ATP39" s="2"/>
      <c r="ATQ39" s="2"/>
      <c r="ATR39" s="13"/>
      <c r="ATS39" s="5"/>
      <c r="ATT39" s="14"/>
      <c r="ATU39" s="15">
        <f t="shared" si="173"/>
        <v>0</v>
      </c>
      <c r="ATW39" s="315">
        <v>41517</v>
      </c>
      <c r="ATX39" s="2" t="s">
        <v>2247</v>
      </c>
      <c r="ATY39" s="13">
        <v>2686</v>
      </c>
      <c r="ATZ39" s="5"/>
      <c r="AUA39" s="14"/>
      <c r="AUB39" s="15">
        <f t="shared" si="174"/>
        <v>5077.5</v>
      </c>
      <c r="AUD39" s="315"/>
      <c r="AUE39" s="2"/>
      <c r="AUF39" s="13"/>
      <c r="AUG39" s="5"/>
      <c r="AUH39" s="14"/>
      <c r="AUI39" s="15">
        <f t="shared" si="175"/>
        <v>0</v>
      </c>
      <c r="AUK39" s="826"/>
      <c r="AUL39" s="682"/>
      <c r="AUM39" s="657"/>
      <c r="AUN39" s="708"/>
      <c r="AUO39" s="658"/>
      <c r="AUP39" s="787">
        <f t="shared" si="176"/>
        <v>0</v>
      </c>
      <c r="AUR39" s="2"/>
      <c r="AUS39" s="2"/>
      <c r="AUT39" s="13"/>
      <c r="AUU39" s="5"/>
      <c r="AUV39" s="14"/>
      <c r="AUW39" s="15">
        <f t="shared" si="177"/>
        <v>-100</v>
      </c>
      <c r="AUY39" s="2"/>
      <c r="AUZ39" s="2"/>
      <c r="AVA39" s="13"/>
      <c r="AVB39" s="5"/>
      <c r="AVC39" s="14"/>
      <c r="AVD39" s="15">
        <f t="shared" si="178"/>
        <v>1184.5</v>
      </c>
      <c r="AVF39" s="23"/>
      <c r="AVG39" s="23"/>
      <c r="AVH39" s="22"/>
      <c r="AVI39" s="99"/>
      <c r="AVJ39" s="26"/>
      <c r="AVK39" s="39">
        <f t="shared" si="179"/>
        <v>0</v>
      </c>
      <c r="AVM39" s="23"/>
      <c r="AVN39" s="2"/>
      <c r="AVO39" s="13"/>
      <c r="AVP39" s="5"/>
      <c r="AVQ39" s="14"/>
      <c r="AVR39" s="15">
        <f t="shared" si="180"/>
        <v>0</v>
      </c>
      <c r="AVT39" s="23"/>
      <c r="AVU39" s="23"/>
      <c r="AVV39" s="22"/>
      <c r="AVW39" s="99"/>
      <c r="AVX39" s="26"/>
      <c r="AVY39" s="39">
        <f t="shared" si="181"/>
        <v>0</v>
      </c>
      <c r="AWA39" s="2"/>
      <c r="AWB39" s="2"/>
      <c r="AWC39" s="13"/>
      <c r="AWD39" s="5"/>
      <c r="AWE39" s="14"/>
      <c r="AWF39" s="15">
        <f t="shared" si="182"/>
        <v>0</v>
      </c>
      <c r="AWH39" s="2"/>
      <c r="AWI39" s="2"/>
      <c r="AWJ39" s="13"/>
      <c r="AWK39" s="5"/>
      <c r="AWL39" s="14"/>
      <c r="AWM39" s="15">
        <f t="shared" si="183"/>
        <v>0</v>
      </c>
      <c r="AWO39" s="2"/>
      <c r="AWP39" s="2"/>
      <c r="AWQ39" s="13"/>
      <c r="AWR39" s="5"/>
      <c r="AWS39" s="14"/>
      <c r="AWT39" s="15">
        <f t="shared" si="184"/>
        <v>7051.5</v>
      </c>
      <c r="AWV39" s="682"/>
      <c r="AWW39" s="682"/>
      <c r="AWX39" s="657"/>
      <c r="AWY39" s="708"/>
      <c r="AWZ39" s="658"/>
      <c r="AXA39" s="787">
        <f t="shared" si="185"/>
        <v>0</v>
      </c>
      <c r="AXC39" s="2"/>
      <c r="AXD39" s="2"/>
      <c r="AXE39" s="13"/>
      <c r="AXF39" s="5"/>
      <c r="AXG39" s="14"/>
      <c r="AXH39" s="15">
        <f t="shared" si="186"/>
        <v>0</v>
      </c>
    </row>
    <row r="40" spans="1:1308" x14ac:dyDescent="0.25">
      <c r="A40" s="2"/>
      <c r="B40" s="2"/>
      <c r="C40" s="13"/>
      <c r="D40" s="5"/>
      <c r="E40" s="14"/>
      <c r="F40" s="15">
        <f t="shared" si="0"/>
        <v>6630</v>
      </c>
      <c r="H40" s="23"/>
      <c r="I40" s="23"/>
      <c r="J40" s="22"/>
      <c r="K40" s="99"/>
      <c r="L40" s="26"/>
      <c r="M40" s="39">
        <f t="shared" si="1"/>
        <v>2048</v>
      </c>
      <c r="O40" s="23"/>
      <c r="P40" s="23"/>
      <c r="Q40" s="22"/>
      <c r="R40" s="99"/>
      <c r="S40" s="26"/>
      <c r="T40" s="39">
        <f t="shared" si="2"/>
        <v>0</v>
      </c>
      <c r="V40" s="23"/>
      <c r="W40" s="23"/>
      <c r="X40" s="22"/>
      <c r="Y40" s="99"/>
      <c r="Z40" s="26"/>
      <c r="AA40" s="39">
        <f t="shared" si="3"/>
        <v>0</v>
      </c>
      <c r="AC40" s="23"/>
      <c r="AD40" s="23"/>
      <c r="AE40" s="22"/>
      <c r="AF40" s="99"/>
      <c r="AG40" s="26"/>
      <c r="AH40" s="39">
        <f t="shared" si="4"/>
        <v>0</v>
      </c>
      <c r="AJ40" s="23"/>
      <c r="AK40" s="23"/>
      <c r="AL40" s="22"/>
      <c r="AM40" s="99"/>
      <c r="AN40" s="26"/>
      <c r="AO40" s="39">
        <f t="shared" si="5"/>
        <v>0</v>
      </c>
      <c r="AR40" s="2"/>
      <c r="AS40" s="13"/>
      <c r="AT40" s="5"/>
      <c r="AU40" s="14"/>
      <c r="AV40" s="15">
        <f>AV39+AS40-AU40</f>
        <v>7809.5</v>
      </c>
      <c r="AX40" s="2"/>
      <c r="AY40" s="2"/>
      <c r="AZ40" s="13"/>
      <c r="BA40" s="5"/>
      <c r="BB40" s="14"/>
      <c r="BC40" s="15">
        <f>BC39+AZ40-BB40</f>
        <v>1967</v>
      </c>
      <c r="BE40" s="2"/>
      <c r="BF40" s="2"/>
      <c r="BG40" s="13"/>
      <c r="BH40" s="5"/>
      <c r="BI40" s="14"/>
      <c r="BJ40" s="15">
        <f>BJ39+BG40-BI40</f>
        <v>0</v>
      </c>
      <c r="BL40" s="2"/>
      <c r="BM40" s="33"/>
      <c r="BO40" s="5"/>
      <c r="BP40" s="14"/>
      <c r="BQ40" s="15">
        <f t="shared" si="9"/>
        <v>14526.099999999999</v>
      </c>
      <c r="BS40" s="439"/>
      <c r="BT40" s="2"/>
      <c r="BU40" s="13"/>
      <c r="BV40" s="5"/>
      <c r="BW40" s="14"/>
      <c r="BX40" s="15">
        <f>BX39+BU40-BW40</f>
        <v>21003.54</v>
      </c>
      <c r="BZ40" s="2"/>
      <c r="CA40" s="2"/>
      <c r="CB40" s="13"/>
      <c r="CC40" s="5"/>
      <c r="CD40" s="14"/>
      <c r="CE40" s="15">
        <f t="shared" si="11"/>
        <v>0</v>
      </c>
      <c r="CG40" s="439"/>
      <c r="CH40" s="2"/>
      <c r="CI40" s="13"/>
      <c r="CJ40" s="5"/>
      <c r="CK40" s="14"/>
      <c r="CL40" s="15">
        <f t="shared" si="12"/>
        <v>7560</v>
      </c>
      <c r="CN40" s="2"/>
      <c r="CO40" s="2"/>
      <c r="CP40" s="13"/>
      <c r="CQ40" s="5"/>
      <c r="CR40" s="14"/>
      <c r="CS40" s="15">
        <f>CS39+CP40-CR40</f>
        <v>38996</v>
      </c>
      <c r="CU40" s="2"/>
      <c r="CV40" s="2"/>
      <c r="CW40" s="13"/>
      <c r="CX40" s="5"/>
      <c r="CY40" s="14"/>
      <c r="CZ40" s="15">
        <f>CZ39+CW40-CY40</f>
        <v>110</v>
      </c>
      <c r="DB40" s="5"/>
      <c r="DC40" s="2"/>
      <c r="DD40" s="13"/>
      <c r="DE40" s="5"/>
      <c r="DF40" s="14"/>
      <c r="DG40" s="15">
        <f t="shared" si="195"/>
        <v>411</v>
      </c>
      <c r="DI40" s="5"/>
      <c r="DJ40" s="2"/>
      <c r="DK40" s="13"/>
      <c r="DL40" s="5"/>
      <c r="DM40" s="14"/>
      <c r="DN40" s="15">
        <f t="shared" si="200"/>
        <v>0</v>
      </c>
      <c r="DP40" s="5"/>
      <c r="DQ40" s="2"/>
      <c r="DR40" s="13"/>
      <c r="DS40" s="5"/>
      <c r="DT40" s="14"/>
      <c r="DU40" s="15">
        <f t="shared" si="201"/>
        <v>4321.5</v>
      </c>
      <c r="DW40" s="758"/>
      <c r="DX40" s="837"/>
      <c r="DY40" s="875"/>
      <c r="DZ40" s="758"/>
      <c r="EA40" s="872"/>
      <c r="EB40" s="868">
        <f t="shared" si="202"/>
        <v>0</v>
      </c>
      <c r="ED40" s="708"/>
      <c r="EE40" s="682"/>
      <c r="EF40" s="657"/>
      <c r="EG40" s="708"/>
      <c r="EH40" s="658"/>
      <c r="EI40" s="787">
        <f t="shared" si="203"/>
        <v>0</v>
      </c>
      <c r="EK40" s="5"/>
      <c r="EL40" s="2"/>
      <c r="EM40" s="13"/>
      <c r="EN40" s="5"/>
      <c r="EO40" s="14"/>
      <c r="EP40" s="15">
        <f t="shared" si="204"/>
        <v>0</v>
      </c>
      <c r="ER40" s="99"/>
      <c r="ES40" s="31"/>
      <c r="ET40" s="38"/>
      <c r="EU40" s="99"/>
      <c r="EV40" s="293"/>
      <c r="EW40" s="15">
        <f t="shared" si="194"/>
        <v>0</v>
      </c>
      <c r="EY40" s="5"/>
      <c r="EZ40" s="31"/>
      <c r="FA40" s="13"/>
      <c r="FB40" s="5"/>
      <c r="FC40" s="14"/>
      <c r="FD40" s="15">
        <f t="shared" si="208"/>
        <v>0</v>
      </c>
      <c r="FF40" s="708"/>
      <c r="FG40" s="799"/>
      <c r="FH40" s="657"/>
      <c r="FI40" s="708"/>
      <c r="FJ40" s="658"/>
      <c r="FK40" s="787">
        <f t="shared" si="209"/>
        <v>0</v>
      </c>
      <c r="FM40" s="2"/>
      <c r="FN40" s="2"/>
      <c r="FO40" s="13"/>
      <c r="FP40" s="5"/>
      <c r="FQ40" s="14"/>
      <c r="FR40" s="15">
        <f t="shared" si="24"/>
        <v>3054</v>
      </c>
      <c r="FT40" s="23"/>
      <c r="FU40" s="23"/>
      <c r="FV40" s="22"/>
      <c r="FW40" s="99"/>
      <c r="FX40" s="26"/>
      <c r="FY40" s="39">
        <f t="shared" si="25"/>
        <v>0</v>
      </c>
      <c r="GA40" s="2"/>
      <c r="GB40" s="2"/>
      <c r="GC40" s="13"/>
      <c r="GD40" s="5"/>
      <c r="GE40" s="14"/>
      <c r="GF40" s="15">
        <f t="shared" si="26"/>
        <v>0</v>
      </c>
      <c r="GH40" s="2"/>
      <c r="GI40" s="2"/>
      <c r="GJ40" s="13"/>
      <c r="GK40" s="5"/>
      <c r="GL40" s="14"/>
      <c r="GM40" s="15">
        <f t="shared" si="27"/>
        <v>0</v>
      </c>
      <c r="GO40" s="2"/>
      <c r="GP40" s="2"/>
      <c r="GQ40" s="13"/>
      <c r="GR40" s="5"/>
      <c r="GS40" s="14"/>
      <c r="GT40" s="15">
        <f t="shared" si="28"/>
        <v>0</v>
      </c>
      <c r="GV40" s="5"/>
      <c r="GW40" s="2"/>
      <c r="GX40" s="13"/>
      <c r="GY40" s="5"/>
      <c r="GZ40" s="14"/>
      <c r="HA40" s="15">
        <f t="shared" si="29"/>
        <v>0</v>
      </c>
      <c r="HC40" s="2"/>
      <c r="HD40" s="2"/>
      <c r="HE40" s="13"/>
      <c r="HF40" s="5"/>
      <c r="HG40" s="14"/>
      <c r="HH40" s="15">
        <f t="shared" si="30"/>
        <v>0</v>
      </c>
      <c r="HJ40" s="2"/>
      <c r="HK40" s="2"/>
      <c r="HL40" s="13"/>
      <c r="HM40" s="5"/>
      <c r="HN40" s="14"/>
      <c r="HO40" s="15">
        <f t="shared" si="31"/>
        <v>5020</v>
      </c>
      <c r="HQ40" s="2"/>
      <c r="HR40" s="2"/>
      <c r="HS40" s="13"/>
      <c r="HT40" s="5"/>
      <c r="HU40" s="14"/>
      <c r="HV40" s="90">
        <f t="shared" si="32"/>
        <v>0</v>
      </c>
      <c r="HX40" s="23"/>
      <c r="HY40" s="23"/>
      <c r="HZ40" s="22"/>
      <c r="IA40" s="99"/>
      <c r="IB40" s="26"/>
      <c r="IC40" s="90">
        <f t="shared" si="33"/>
        <v>855.5</v>
      </c>
      <c r="IE40" s="5"/>
      <c r="IF40" s="101"/>
      <c r="IG40" s="13"/>
      <c r="IH40" s="5"/>
      <c r="II40" s="14"/>
      <c r="IJ40" s="15">
        <f t="shared" si="34"/>
        <v>0</v>
      </c>
      <c r="IL40" s="5"/>
      <c r="IM40" s="101"/>
      <c r="IN40" s="13"/>
      <c r="IO40" s="5"/>
      <c r="IP40" s="14"/>
      <c r="IQ40" s="15">
        <f t="shared" si="35"/>
        <v>0</v>
      </c>
      <c r="IS40" s="5"/>
      <c r="IT40" s="107"/>
      <c r="IU40" s="13"/>
      <c r="IV40" s="5"/>
      <c r="IW40" s="14"/>
      <c r="IX40" s="15">
        <f t="shared" si="36"/>
        <v>17093.599999999999</v>
      </c>
      <c r="IZ40" s="5"/>
      <c r="JA40" s="101"/>
      <c r="JB40" s="13"/>
      <c r="JC40" s="5"/>
      <c r="JD40" s="14"/>
      <c r="JE40" s="15">
        <f t="shared" si="37"/>
        <v>0</v>
      </c>
      <c r="JG40" s="708"/>
      <c r="JH40" s="793"/>
      <c r="JI40" s="657"/>
      <c r="JJ40" s="708"/>
      <c r="JK40" s="658"/>
      <c r="JL40" s="787">
        <f t="shared" si="38"/>
        <v>-100</v>
      </c>
      <c r="JN40" s="99"/>
      <c r="JO40" s="216"/>
      <c r="JP40" s="22"/>
      <c r="JQ40" s="99"/>
      <c r="JR40" s="26"/>
      <c r="JS40" s="39">
        <f t="shared" si="39"/>
        <v>0</v>
      </c>
      <c r="JU40" s="2"/>
      <c r="JV40" s="2"/>
      <c r="JW40" s="13"/>
      <c r="JX40" s="5"/>
      <c r="JY40" s="14"/>
      <c r="JZ40" s="15">
        <f t="shared" si="40"/>
        <v>0</v>
      </c>
      <c r="KB40" s="23"/>
      <c r="KC40" s="23"/>
      <c r="KD40" s="22"/>
      <c r="KE40" s="99"/>
      <c r="KF40" s="26"/>
      <c r="KG40" s="39">
        <f t="shared" si="41"/>
        <v>0</v>
      </c>
      <c r="KI40" s="23"/>
      <c r="KJ40" s="23"/>
      <c r="KK40" s="22"/>
      <c r="KL40" s="99"/>
      <c r="KM40" s="26"/>
      <c r="KN40" s="39">
        <f t="shared" si="42"/>
        <v>0</v>
      </c>
      <c r="KP40" s="2"/>
      <c r="KQ40" s="2"/>
      <c r="KR40" s="13"/>
      <c r="KS40" s="5"/>
      <c r="KT40" s="14"/>
      <c r="KU40" s="15">
        <f t="shared" si="43"/>
        <v>0</v>
      </c>
      <c r="KW40" s="2"/>
      <c r="KX40" s="2"/>
      <c r="KY40" s="13"/>
      <c r="KZ40" s="5"/>
      <c r="LA40" s="14"/>
      <c r="LB40" s="15">
        <f t="shared" si="44"/>
        <v>0</v>
      </c>
      <c r="LD40" s="2"/>
      <c r="LE40" s="2"/>
      <c r="LF40" s="13"/>
      <c r="LG40" s="5"/>
      <c r="LH40" s="14"/>
      <c r="LI40" s="15">
        <f t="shared" si="45"/>
        <v>1125.5</v>
      </c>
      <c r="LK40" s="314"/>
      <c r="LL40" s="2"/>
      <c r="LM40" s="13"/>
      <c r="LN40" s="5"/>
      <c r="LO40" s="14"/>
      <c r="LP40" s="15">
        <f t="shared" si="46"/>
        <v>0</v>
      </c>
      <c r="LR40" s="315"/>
      <c r="LS40" s="23"/>
      <c r="LT40" s="22"/>
      <c r="LU40" s="99"/>
      <c r="LV40" s="26"/>
      <c r="LW40" s="39">
        <f t="shared" si="47"/>
        <v>0</v>
      </c>
      <c r="LY40" s="526"/>
      <c r="LZ40" s="2"/>
      <c r="MA40" s="13"/>
      <c r="MB40" s="5"/>
      <c r="MC40" s="14"/>
      <c r="MD40" s="15">
        <f t="shared" si="196"/>
        <v>22352.5</v>
      </c>
      <c r="MG40" s="2"/>
      <c r="MH40" s="13"/>
      <c r="MI40" s="5"/>
      <c r="MJ40" s="14"/>
      <c r="MK40" s="15">
        <f t="shared" si="49"/>
        <v>0</v>
      </c>
      <c r="MM40" s="2"/>
      <c r="MN40" s="2"/>
      <c r="MO40" s="13"/>
      <c r="MP40" s="5"/>
      <c r="MQ40" s="14"/>
      <c r="MR40" s="15">
        <f t="shared" si="50"/>
        <v>0</v>
      </c>
      <c r="MT40" s="2"/>
      <c r="MU40" s="2"/>
      <c r="MV40" s="13"/>
      <c r="MW40" s="5"/>
      <c r="MX40" s="14"/>
      <c r="MY40" s="15">
        <f t="shared" si="51"/>
        <v>0</v>
      </c>
      <c r="NA40" s="2"/>
      <c r="NB40" s="2"/>
      <c r="NC40" s="13"/>
      <c r="ND40" s="14"/>
      <c r="NE40" s="14"/>
      <c r="NF40" s="15">
        <f t="shared" si="52"/>
        <v>0</v>
      </c>
      <c r="NH40" s="2"/>
      <c r="NI40" s="2"/>
      <c r="NJ40" s="13"/>
      <c r="NK40" s="14"/>
      <c r="NL40" s="14"/>
      <c r="NM40" s="15">
        <f t="shared" si="53"/>
        <v>0</v>
      </c>
      <c r="NO40" s="2"/>
      <c r="NP40" s="2"/>
      <c r="NQ40" s="13"/>
      <c r="NR40" s="14"/>
      <c r="NS40" s="14"/>
      <c r="NT40" s="15">
        <f t="shared" si="54"/>
        <v>0</v>
      </c>
      <c r="NV40" s="23"/>
      <c r="NW40" s="23"/>
      <c r="NX40" s="22"/>
      <c r="NY40" s="26"/>
      <c r="NZ40" s="26"/>
      <c r="OA40" s="39">
        <f t="shared" si="55"/>
        <v>0</v>
      </c>
      <c r="OC40" s="5"/>
      <c r="OD40" s="2"/>
      <c r="OE40" s="13"/>
      <c r="OF40" s="538"/>
      <c r="OG40" s="14"/>
      <c r="OH40" s="15">
        <f t="shared" si="56"/>
        <v>8140</v>
      </c>
      <c r="OJ40" s="708"/>
      <c r="OK40" s="682"/>
      <c r="OL40" s="657"/>
      <c r="OM40" s="848"/>
      <c r="ON40" s="658"/>
      <c r="OO40" s="787">
        <f t="shared" si="57"/>
        <v>0</v>
      </c>
      <c r="OQ40" s="99"/>
      <c r="OR40" s="23"/>
      <c r="OS40" s="22"/>
      <c r="OT40" s="763"/>
      <c r="OU40" s="26"/>
      <c r="OV40" s="39">
        <f t="shared" si="58"/>
        <v>0</v>
      </c>
      <c r="OX40" s="5"/>
      <c r="OY40" s="2"/>
      <c r="OZ40" s="13"/>
      <c r="PA40" s="538"/>
      <c r="PB40" s="14"/>
      <c r="PC40" s="15">
        <f t="shared" si="59"/>
        <v>6677.7000000000007</v>
      </c>
      <c r="PE40" s="2"/>
      <c r="PF40" s="2"/>
      <c r="PG40" s="13"/>
      <c r="PH40" s="5"/>
      <c r="PI40" s="14"/>
      <c r="PJ40" s="15">
        <f t="shared" si="60"/>
        <v>0</v>
      </c>
      <c r="PL40" s="2"/>
      <c r="PM40" s="2"/>
      <c r="PN40" s="13"/>
      <c r="PO40" s="5"/>
      <c r="PP40" s="14"/>
      <c r="PQ40" s="15">
        <f t="shared" si="61"/>
        <v>0</v>
      </c>
      <c r="PS40" s="2"/>
      <c r="PT40" s="2"/>
      <c r="PU40" s="13"/>
      <c r="PV40" s="5"/>
      <c r="PW40" s="14"/>
      <c r="PX40" s="15">
        <f t="shared" si="62"/>
        <v>0</v>
      </c>
      <c r="PZ40" s="2"/>
      <c r="QA40" s="2"/>
      <c r="QB40" s="13"/>
      <c r="QC40" s="5"/>
      <c r="QD40" s="14"/>
      <c r="QE40" s="15">
        <f t="shared" si="63"/>
        <v>1314</v>
      </c>
      <c r="QG40" s="2"/>
      <c r="QH40" s="2"/>
      <c r="QI40" s="13"/>
      <c r="QJ40" s="5"/>
      <c r="QK40" s="14"/>
      <c r="QL40" s="15">
        <f t="shared" si="64"/>
        <v>2721.6</v>
      </c>
      <c r="QN40" s="2"/>
      <c r="QO40" s="101"/>
      <c r="QP40" s="13"/>
      <c r="QQ40" s="5"/>
      <c r="QR40" s="14"/>
      <c r="QS40" s="15">
        <f t="shared" si="65"/>
        <v>1432</v>
      </c>
      <c r="QU40" s="2"/>
      <c r="QV40" s="101"/>
      <c r="QW40" s="13"/>
      <c r="QX40" s="5"/>
      <c r="QY40" s="14"/>
      <c r="QZ40" s="15">
        <f t="shared" si="66"/>
        <v>0</v>
      </c>
      <c r="RB40" s="682"/>
      <c r="RC40" s="809"/>
      <c r="RD40" s="657"/>
      <c r="RE40" s="708"/>
      <c r="RF40" s="658"/>
      <c r="RG40" s="787">
        <f t="shared" si="67"/>
        <v>0</v>
      </c>
      <c r="RI40" s="2"/>
      <c r="RJ40" s="2"/>
      <c r="RK40" s="13"/>
      <c r="RL40" s="5"/>
      <c r="RM40" s="14"/>
      <c r="RN40" s="15">
        <f t="shared" si="68"/>
        <v>0</v>
      </c>
      <c r="RP40" s="2"/>
      <c r="RQ40" s="2"/>
      <c r="RR40" s="13"/>
      <c r="RS40" s="5"/>
      <c r="RT40" s="14"/>
      <c r="RU40" s="15">
        <f t="shared" si="69"/>
        <v>1278</v>
      </c>
      <c r="RW40" s="23"/>
      <c r="RX40" s="23"/>
      <c r="RY40" s="22"/>
      <c r="RZ40" s="99"/>
      <c r="SA40" s="26"/>
      <c r="SB40" s="39">
        <f t="shared" si="70"/>
        <v>0</v>
      </c>
      <c r="SD40" s="23"/>
      <c r="SE40" s="2"/>
      <c r="SF40" s="13"/>
      <c r="SG40" s="5"/>
      <c r="SH40" s="14"/>
      <c r="SI40" s="15">
        <f t="shared" si="71"/>
        <v>0</v>
      </c>
      <c r="SK40" s="23"/>
      <c r="SL40" s="23"/>
      <c r="SM40" s="22"/>
      <c r="SN40" s="99"/>
      <c r="SO40" s="26"/>
      <c r="SP40" s="39">
        <f t="shared" si="72"/>
        <v>0</v>
      </c>
      <c r="SR40" s="2"/>
      <c r="SS40" s="2"/>
      <c r="ST40" s="13"/>
      <c r="SU40" s="5"/>
      <c r="SV40" s="14"/>
      <c r="SW40" s="15">
        <f t="shared" si="73"/>
        <v>0</v>
      </c>
      <c r="SY40" s="314"/>
      <c r="SZ40" s="2"/>
      <c r="TA40" s="13"/>
      <c r="TB40" s="314"/>
      <c r="TC40" s="14"/>
      <c r="TD40" s="15">
        <f t="shared" si="74"/>
        <v>112.5</v>
      </c>
      <c r="TF40" s="315"/>
      <c r="TG40" s="23"/>
      <c r="TH40" s="22"/>
      <c r="TI40" s="315"/>
      <c r="TJ40" s="26"/>
      <c r="TK40" s="39">
        <f t="shared" si="75"/>
        <v>11657</v>
      </c>
      <c r="TM40" s="826"/>
      <c r="TN40" s="682"/>
      <c r="TO40" s="657"/>
      <c r="TP40" s="826"/>
      <c r="TQ40" s="658"/>
      <c r="TR40" s="787">
        <f t="shared" si="76"/>
        <v>0</v>
      </c>
      <c r="TT40" s="315"/>
      <c r="TU40" s="23"/>
      <c r="TV40" s="22"/>
      <c r="TW40" s="315"/>
      <c r="TX40" s="26"/>
      <c r="TY40" s="39">
        <f t="shared" si="77"/>
        <v>0</v>
      </c>
      <c r="UA40" s="315"/>
      <c r="UB40" s="23"/>
      <c r="UC40" s="22"/>
      <c r="UD40" s="315"/>
      <c r="UE40" s="26"/>
      <c r="UF40" s="39">
        <f t="shared" si="78"/>
        <v>0</v>
      </c>
      <c r="UH40" s="437"/>
      <c r="UI40" s="2"/>
      <c r="UJ40" s="13"/>
      <c r="UK40" s="5"/>
      <c r="UL40" s="14"/>
      <c r="UM40" s="15">
        <f t="shared" si="79"/>
        <v>0</v>
      </c>
      <c r="UO40" s="2"/>
      <c r="UP40" s="2"/>
      <c r="UQ40" s="13"/>
      <c r="UR40" s="5"/>
      <c r="US40" s="14"/>
      <c r="UT40" s="15">
        <f t="shared" si="80"/>
        <v>1712</v>
      </c>
      <c r="UV40" s="2"/>
      <c r="UW40" s="2"/>
      <c r="UX40" s="13"/>
      <c r="UY40" s="5"/>
      <c r="UZ40" s="14"/>
      <c r="VA40" s="15">
        <f t="shared" si="81"/>
        <v>8879</v>
      </c>
      <c r="VC40" s="2"/>
      <c r="VD40" s="2"/>
      <c r="VE40" s="13"/>
      <c r="VF40" s="5"/>
      <c r="VG40" s="14"/>
      <c r="VH40" s="15">
        <f t="shared" si="82"/>
        <v>0</v>
      </c>
      <c r="VJ40" s="23"/>
      <c r="VK40" s="23"/>
      <c r="VL40" s="22"/>
      <c r="VM40" s="99"/>
      <c r="VN40" s="26"/>
      <c r="VO40" s="39">
        <f t="shared" si="83"/>
        <v>0</v>
      </c>
      <c r="VQ40" s="682"/>
      <c r="VR40" s="682"/>
      <c r="VS40" s="657"/>
      <c r="VT40" s="708"/>
      <c r="VU40" s="658"/>
      <c r="VV40" s="787">
        <f t="shared" si="84"/>
        <v>0</v>
      </c>
      <c r="VX40" s="2"/>
      <c r="VY40" s="2"/>
      <c r="VZ40" s="13"/>
      <c r="WA40" s="5"/>
      <c r="WB40" s="14"/>
      <c r="WC40" s="15">
        <f t="shared" si="85"/>
        <v>0</v>
      </c>
      <c r="WE40" s="23"/>
      <c r="WF40" s="23"/>
      <c r="WG40" s="22"/>
      <c r="WH40" s="99"/>
      <c r="WI40" s="26"/>
      <c r="WJ40" s="39">
        <f t="shared" si="86"/>
        <v>3633</v>
      </c>
      <c r="WL40" s="2"/>
      <c r="WM40" s="2"/>
      <c r="WN40" s="13"/>
      <c r="WO40" s="5"/>
      <c r="WP40" s="14"/>
      <c r="WQ40" s="15">
        <f t="shared" si="87"/>
        <v>0</v>
      </c>
      <c r="WS40" s="5"/>
      <c r="WT40" s="101"/>
      <c r="WU40" s="13"/>
      <c r="WV40" s="5"/>
      <c r="WW40" s="14"/>
      <c r="WX40" s="15">
        <f t="shared" si="88"/>
        <v>2227</v>
      </c>
      <c r="XC40" s="630"/>
      <c r="XD40" s="26"/>
      <c r="XE40" s="39">
        <f t="shared" si="89"/>
        <v>22956.84</v>
      </c>
      <c r="XG40" s="2"/>
      <c r="XH40" s="2"/>
      <c r="XI40" s="13"/>
      <c r="XJ40" s="5"/>
      <c r="XK40" s="14"/>
      <c r="XL40" s="15">
        <f t="shared" si="90"/>
        <v>3092.5</v>
      </c>
      <c r="XN40" s="439"/>
      <c r="XO40" s="101"/>
      <c r="XP40" s="13"/>
      <c r="XQ40" s="5"/>
      <c r="XR40" s="14"/>
      <c r="XS40" s="15">
        <f t="shared" si="91"/>
        <v>0</v>
      </c>
      <c r="XU40" s="437"/>
      <c r="XV40" s="216"/>
      <c r="XW40" s="22"/>
      <c r="XX40" s="99"/>
      <c r="XY40" s="26"/>
      <c r="XZ40" s="39">
        <f t="shared" si="92"/>
        <v>0</v>
      </c>
      <c r="YB40" s="314"/>
      <c r="YC40" s="2"/>
      <c r="YD40" s="13"/>
      <c r="YE40" s="5"/>
      <c r="YF40" s="14"/>
      <c r="YG40" s="15">
        <f t="shared" si="206"/>
        <v>3973</v>
      </c>
      <c r="YI40" s="826"/>
      <c r="YJ40" s="682"/>
      <c r="YK40" s="657"/>
      <c r="YL40" s="708"/>
      <c r="YM40" s="658"/>
      <c r="YN40" s="787">
        <f t="shared" si="207"/>
        <v>1928</v>
      </c>
      <c r="YP40" s="2"/>
      <c r="YQ40" s="2"/>
      <c r="YR40" s="13"/>
      <c r="YS40" s="5"/>
      <c r="YT40" s="14"/>
      <c r="YU40" s="15">
        <f t="shared" si="95"/>
        <v>0</v>
      </c>
      <c r="YW40" s="2"/>
      <c r="YX40" s="2"/>
      <c r="YY40" s="13"/>
      <c r="YZ40" s="5"/>
      <c r="ZA40" s="14"/>
      <c r="ZB40" s="15">
        <f t="shared" si="96"/>
        <v>0</v>
      </c>
      <c r="ZD40" s="2"/>
      <c r="ZE40" s="2"/>
      <c r="ZF40" s="13"/>
      <c r="ZG40" s="5"/>
      <c r="ZH40" s="14"/>
      <c r="ZI40" s="15">
        <f t="shared" si="97"/>
        <v>767</v>
      </c>
      <c r="ZK40" s="2"/>
      <c r="ZL40" s="2"/>
      <c r="ZM40" s="13"/>
      <c r="ZN40" s="5"/>
      <c r="ZO40" s="14"/>
      <c r="ZP40" s="15">
        <f t="shared" si="98"/>
        <v>0</v>
      </c>
      <c r="ZR40" s="23"/>
      <c r="ZS40" s="23"/>
      <c r="ZT40" s="22"/>
      <c r="ZU40" s="99"/>
      <c r="ZV40" s="26"/>
      <c r="ZW40" s="39">
        <f t="shared" si="99"/>
        <v>0</v>
      </c>
      <c r="ZY40" s="682"/>
      <c r="ZZ40" s="682"/>
      <c r="AAA40" s="657"/>
      <c r="AAB40" s="708"/>
      <c r="AAC40" s="658"/>
      <c r="AAD40" s="787">
        <f t="shared" si="100"/>
        <v>0</v>
      </c>
      <c r="AAF40" s="2"/>
      <c r="AAG40" s="2"/>
      <c r="AAH40" s="13"/>
      <c r="AAI40" s="5"/>
      <c r="AAJ40" s="14"/>
      <c r="AAK40" s="15">
        <f t="shared" si="101"/>
        <v>0</v>
      </c>
      <c r="AAM40" s="5">
        <v>41515</v>
      </c>
      <c r="AAN40" s="2" t="s">
        <v>2199</v>
      </c>
      <c r="AAO40" s="13">
        <v>6908</v>
      </c>
      <c r="AAP40" s="5">
        <v>41515</v>
      </c>
      <c r="AAQ40" s="14">
        <v>6908</v>
      </c>
      <c r="AAR40" s="15">
        <f t="shared" si="102"/>
        <v>0</v>
      </c>
      <c r="AAT40" s="314"/>
      <c r="AAU40" s="2"/>
      <c r="AAV40" s="13"/>
      <c r="AAX40" s="14"/>
      <c r="AAY40" s="39">
        <f t="shared" si="103"/>
        <v>0</v>
      </c>
      <c r="ABA40" s="315"/>
      <c r="ABB40" s="23"/>
      <c r="ABC40" s="22"/>
      <c r="ABE40" s="26"/>
      <c r="ABF40" s="39">
        <f t="shared" si="104"/>
        <v>0</v>
      </c>
      <c r="ABH40" s="2"/>
      <c r="ABI40" s="2"/>
      <c r="ABJ40" s="13"/>
      <c r="ABK40" s="5"/>
      <c r="ABL40" s="14"/>
      <c r="ABM40" s="15">
        <f t="shared" si="105"/>
        <v>30</v>
      </c>
      <c r="ABO40" s="2"/>
      <c r="ABP40" s="2"/>
      <c r="ABQ40" s="13"/>
      <c r="ABR40" s="5"/>
      <c r="ABS40" s="14"/>
      <c r="ABT40" s="15">
        <f t="shared" si="106"/>
        <v>0</v>
      </c>
      <c r="ABV40" s="2"/>
      <c r="ABW40" s="2"/>
      <c r="ABX40" s="13"/>
      <c r="ABY40" s="5"/>
      <c r="ABZ40" s="14"/>
      <c r="ACA40" s="15">
        <f t="shared" si="107"/>
        <v>29514</v>
      </c>
      <c r="ACC40" s="2"/>
      <c r="ACD40" s="2"/>
      <c r="ACE40" s="13"/>
      <c r="ACF40" s="5"/>
      <c r="ACG40" s="14"/>
      <c r="ACH40" s="15">
        <f t="shared" si="108"/>
        <v>0</v>
      </c>
      <c r="ACJ40" s="2"/>
      <c r="ACK40" s="37"/>
      <c r="ACL40" s="14"/>
      <c r="ACM40" s="5"/>
      <c r="ACN40" s="14"/>
      <c r="ACO40" s="15">
        <f t="shared" si="109"/>
        <v>160</v>
      </c>
      <c r="ACQ40" s="2"/>
      <c r="ACR40" s="37"/>
      <c r="ACS40" s="14"/>
      <c r="ACT40" s="5"/>
      <c r="ACU40" s="14"/>
      <c r="ACV40" s="15">
        <f t="shared" si="110"/>
        <v>0</v>
      </c>
      <c r="ACX40" s="2"/>
      <c r="ACY40" s="2"/>
      <c r="ACZ40" s="13"/>
      <c r="ADA40" s="5"/>
      <c r="ADB40" s="14"/>
      <c r="ADC40" s="15">
        <f t="shared" si="111"/>
        <v>0</v>
      </c>
      <c r="ADE40" s="2"/>
      <c r="ADF40" s="2"/>
      <c r="ADG40" s="13"/>
      <c r="ADH40" s="5"/>
      <c r="ADI40" s="14"/>
      <c r="ADJ40" s="15">
        <f t="shared" si="112"/>
        <v>0</v>
      </c>
      <c r="ADL40" s="417"/>
      <c r="ADM40" s="2"/>
      <c r="ADN40" s="13"/>
      <c r="ADO40" s="5"/>
      <c r="ADP40" s="14"/>
      <c r="ADQ40" s="15">
        <f t="shared" si="113"/>
        <v>7013</v>
      </c>
      <c r="ADS40" s="2"/>
      <c r="ADT40" s="2"/>
      <c r="ADU40" s="13"/>
      <c r="ADV40" s="5"/>
      <c r="ADW40" s="14"/>
      <c r="ADX40" s="15">
        <f t="shared" si="114"/>
        <v>0</v>
      </c>
      <c r="ADZ40" s="2"/>
      <c r="AEA40" s="2"/>
      <c r="AEB40" s="13"/>
      <c r="AEC40" s="5"/>
      <c r="AED40" s="14"/>
      <c r="AEE40" s="15">
        <f t="shared" si="115"/>
        <v>0</v>
      </c>
      <c r="AEG40" s="314"/>
      <c r="AEH40" s="2"/>
      <c r="AEI40" s="13"/>
      <c r="AEJ40" s="314"/>
      <c r="AEK40" s="14"/>
      <c r="AEL40" s="15">
        <f t="shared" si="116"/>
        <v>102</v>
      </c>
      <c r="AEN40" s="315"/>
      <c r="AEO40" s="23"/>
      <c r="AEP40" s="22"/>
      <c r="AEQ40" s="315"/>
      <c r="AER40" s="26"/>
      <c r="AES40" s="39">
        <f t="shared" si="117"/>
        <v>0</v>
      </c>
      <c r="AEU40" s="2"/>
      <c r="AEV40" s="2"/>
      <c r="AEW40" s="13"/>
      <c r="AEX40" s="5"/>
      <c r="AEY40" s="14"/>
      <c r="AEZ40" s="15">
        <f t="shared" si="118"/>
        <v>0</v>
      </c>
      <c r="AFD40" s="13"/>
      <c r="AFE40" s="5"/>
      <c r="AFF40" s="14"/>
      <c r="AFG40" s="39">
        <f t="shared" si="119"/>
        <v>0</v>
      </c>
      <c r="AFK40" s="22"/>
      <c r="AFL40" s="99"/>
      <c r="AFM40" s="26"/>
      <c r="AFN40" s="39">
        <f t="shared" si="120"/>
        <v>0</v>
      </c>
      <c r="AFP40" s="2"/>
      <c r="AFQ40" s="2"/>
      <c r="AFR40" s="13"/>
      <c r="AFS40" s="5"/>
      <c r="AFT40" s="14"/>
      <c r="AFU40" s="15">
        <f t="shared" si="121"/>
        <v>0</v>
      </c>
      <c r="AFW40" s="2"/>
      <c r="AFX40" s="2"/>
      <c r="AFY40" s="13"/>
      <c r="AFZ40" s="5"/>
      <c r="AGA40" s="14"/>
      <c r="AGB40" s="15">
        <f t="shared" si="122"/>
        <v>0</v>
      </c>
      <c r="AGD40" s="2"/>
      <c r="AGE40" s="2"/>
      <c r="AGF40" s="13"/>
      <c r="AGG40" s="5"/>
      <c r="AGH40" s="14"/>
      <c r="AGI40" s="15">
        <f t="shared" si="123"/>
        <v>0</v>
      </c>
      <c r="AGK40" s="23"/>
      <c r="AGL40" s="23"/>
      <c r="AGM40" s="22"/>
      <c r="AGN40" s="99"/>
      <c r="AGO40" s="26"/>
      <c r="AGP40" s="39">
        <f t="shared" si="124"/>
        <v>0</v>
      </c>
      <c r="AGR40" s="2"/>
      <c r="AGS40" s="2"/>
      <c r="AGT40" s="13"/>
      <c r="AGU40" s="5"/>
      <c r="AGV40" s="14"/>
      <c r="AGW40" s="15">
        <f t="shared" si="205"/>
        <v>0</v>
      </c>
      <c r="AGY40" s="2"/>
      <c r="AGZ40" s="2"/>
      <c r="AHA40" s="13"/>
      <c r="AHB40" s="5"/>
      <c r="AHC40" s="14"/>
      <c r="AHD40" s="15">
        <f t="shared" si="126"/>
        <v>0</v>
      </c>
      <c r="AHF40" s="2"/>
      <c r="AHG40" s="2"/>
      <c r="AHH40" s="13"/>
      <c r="AHI40" s="5"/>
      <c r="AHJ40" s="14"/>
      <c r="AHK40" s="15">
        <f t="shared" si="198"/>
        <v>0</v>
      </c>
      <c r="AHM40" s="682"/>
      <c r="AHN40" s="682"/>
      <c r="AHO40" s="657"/>
      <c r="AHP40" s="708"/>
      <c r="AHQ40" s="658"/>
      <c r="AHR40" s="787">
        <f t="shared" si="199"/>
        <v>0</v>
      </c>
      <c r="AHT40" s="5">
        <v>41501</v>
      </c>
      <c r="AHU40" s="101" t="s">
        <v>1938</v>
      </c>
      <c r="AHV40" s="13">
        <v>534.5</v>
      </c>
      <c r="AHW40" s="5">
        <v>41501</v>
      </c>
      <c r="AHX40" s="14">
        <v>534.5</v>
      </c>
      <c r="AHY40" s="15">
        <f t="shared" si="129"/>
        <v>373</v>
      </c>
      <c r="AIA40" s="682"/>
      <c r="AIB40" s="682"/>
      <c r="AIC40" s="657"/>
      <c r="AID40" s="708"/>
      <c r="AIE40" s="658"/>
      <c r="AIF40" s="787">
        <f t="shared" si="130"/>
        <v>0</v>
      </c>
      <c r="AIH40" s="23"/>
      <c r="AII40" s="23"/>
      <c r="AIJ40" s="22"/>
      <c r="AIK40" s="99"/>
      <c r="AIL40" s="26"/>
      <c r="AIM40" s="39">
        <f t="shared" si="131"/>
        <v>6</v>
      </c>
      <c r="AIO40" s="23"/>
      <c r="AIP40" s="23"/>
      <c r="AIQ40" s="22"/>
      <c r="AIR40" s="99"/>
      <c r="AIS40" s="26"/>
      <c r="AIT40" s="39">
        <f t="shared" si="132"/>
        <v>0</v>
      </c>
      <c r="AIV40" s="2"/>
      <c r="AIW40" s="2"/>
      <c r="AIX40" s="13"/>
      <c r="AIY40" s="5"/>
      <c r="AIZ40" s="14"/>
      <c r="AJA40" s="15">
        <f t="shared" si="133"/>
        <v>0</v>
      </c>
      <c r="AJC40" s="439">
        <v>41509</v>
      </c>
      <c r="AJD40" s="2" t="s">
        <v>1986</v>
      </c>
      <c r="AJE40" s="13">
        <v>8199.5</v>
      </c>
      <c r="AJF40" s="439">
        <v>41509</v>
      </c>
      <c r="AJG40" s="14">
        <v>8199.5</v>
      </c>
      <c r="AJH40" s="15">
        <f t="shared" si="134"/>
        <v>5326</v>
      </c>
      <c r="AJJ40" s="439"/>
      <c r="AJL40" s="13"/>
      <c r="AJM40" s="314"/>
      <c r="AJN40" s="14"/>
      <c r="AJO40" s="15">
        <f t="shared" si="135"/>
        <v>0</v>
      </c>
      <c r="AJQ40" s="314"/>
      <c r="AJR40" s="2"/>
      <c r="AJS40" s="13"/>
      <c r="AJT40" s="439"/>
      <c r="AJU40" s="14"/>
      <c r="AJV40" s="15">
        <f t="shared" si="136"/>
        <v>0</v>
      </c>
      <c r="AJX40" s="2"/>
      <c r="AJY40" s="2"/>
      <c r="AJZ40" s="13"/>
      <c r="AKA40" s="5"/>
      <c r="AKB40" s="14"/>
      <c r="AKC40" s="15">
        <f t="shared" si="137"/>
        <v>0</v>
      </c>
      <c r="AKE40" s="23"/>
      <c r="AKF40" s="23"/>
      <c r="AKG40" s="22"/>
      <c r="AKH40" s="99"/>
      <c r="AKI40" s="26"/>
      <c r="AKJ40" s="39">
        <f t="shared" si="138"/>
        <v>-4260</v>
      </c>
      <c r="AKL40" s="2"/>
      <c r="AKM40" s="2"/>
      <c r="AKN40" s="13"/>
      <c r="AKO40" s="5"/>
      <c r="AKP40" s="14"/>
      <c r="AKQ40" s="15">
        <f t="shared" si="139"/>
        <v>2835.28</v>
      </c>
      <c r="AKS40" s="23"/>
      <c r="AKT40" s="23"/>
      <c r="AKU40" s="22"/>
      <c r="AKV40" s="99"/>
      <c r="AKW40" s="26"/>
      <c r="AKX40" s="39">
        <f t="shared" si="140"/>
        <v>4784</v>
      </c>
      <c r="AKZ40" s="2"/>
      <c r="ALA40" s="2"/>
      <c r="ALB40" s="13"/>
      <c r="ALC40" s="5"/>
      <c r="ALD40" s="14"/>
      <c r="ALE40" s="15">
        <f t="shared" si="141"/>
        <v>0</v>
      </c>
      <c r="ALG40" s="2"/>
      <c r="ALH40" s="2"/>
      <c r="ALI40" s="13"/>
      <c r="ALJ40" s="5"/>
      <c r="ALK40" s="14"/>
      <c r="ALL40" s="15">
        <f t="shared" si="142"/>
        <v>0</v>
      </c>
      <c r="ALN40" s="2"/>
      <c r="ALO40" s="2"/>
      <c r="ALP40" s="13"/>
      <c r="ALQ40" s="5"/>
      <c r="ALR40" s="14"/>
      <c r="ALS40" s="15">
        <f t="shared" si="143"/>
        <v>0</v>
      </c>
      <c r="ALU40" s="315"/>
      <c r="ALV40" s="23"/>
      <c r="ALW40" s="296"/>
      <c r="ALX40" s="339"/>
      <c r="ALY40" s="26"/>
      <c r="ALZ40" s="15">
        <f t="shared" si="144"/>
        <v>46308.6</v>
      </c>
      <c r="AMB40" s="99">
        <v>41499</v>
      </c>
      <c r="AMC40" s="260" t="s">
        <v>1915</v>
      </c>
      <c r="AMD40" s="38">
        <v>1380</v>
      </c>
      <c r="AME40" s="49">
        <v>41514</v>
      </c>
      <c r="AMF40" s="26">
        <v>1380</v>
      </c>
      <c r="AMG40" s="15">
        <f t="shared" si="145"/>
        <v>0</v>
      </c>
      <c r="AMI40" s="5"/>
      <c r="AMJ40" s="2"/>
      <c r="AMK40" s="13"/>
      <c r="AML40" s="14"/>
      <c r="AMM40" s="14"/>
      <c r="AMN40" s="15">
        <f t="shared" si="146"/>
        <v>46308.6</v>
      </c>
      <c r="AMP40" s="99"/>
      <c r="AMQ40" s="23"/>
      <c r="AMR40" s="22"/>
      <c r="AMS40" s="26"/>
      <c r="AMT40" s="26"/>
      <c r="AMU40" s="39">
        <f t="shared" si="147"/>
        <v>0</v>
      </c>
      <c r="AMW40" s="2"/>
      <c r="AMX40" s="2"/>
      <c r="AMY40" s="13"/>
      <c r="AMZ40" s="5"/>
      <c r="ANA40" s="14"/>
      <c r="ANB40" s="15">
        <f t="shared" si="148"/>
        <v>0</v>
      </c>
      <c r="AND40" s="2"/>
      <c r="ANE40" s="2"/>
      <c r="ANF40" s="13"/>
      <c r="ANG40" s="5"/>
      <c r="ANH40" s="14"/>
      <c r="ANI40" s="15">
        <f t="shared" si="149"/>
        <v>0</v>
      </c>
      <c r="ANK40" s="5"/>
      <c r="ANL40" s="2"/>
      <c r="ANM40" s="13"/>
      <c r="ANN40" s="5"/>
      <c r="ANO40" s="14"/>
      <c r="ANP40" s="15">
        <f t="shared" si="150"/>
        <v>38.25</v>
      </c>
      <c r="ANR40" s="2"/>
      <c r="ANS40" s="2"/>
      <c r="ANT40" s="13"/>
      <c r="ANU40" s="5"/>
      <c r="ANV40" s="14"/>
      <c r="ANW40" s="15">
        <f t="shared" si="151"/>
        <v>0</v>
      </c>
      <c r="ANY40" s="2"/>
      <c r="ANZ40" s="2"/>
      <c r="AOA40" s="13"/>
      <c r="AOB40" s="5"/>
      <c r="AOC40" s="14"/>
      <c r="AOD40" s="15">
        <f t="shared" si="152"/>
        <v>0</v>
      </c>
      <c r="AOF40" s="2"/>
      <c r="AOG40" s="2"/>
      <c r="AOH40" s="13"/>
      <c r="AOI40" s="5"/>
      <c r="AOJ40" s="14"/>
      <c r="AOK40" s="15">
        <f t="shared" si="153"/>
        <v>0</v>
      </c>
      <c r="AOM40" s="23"/>
      <c r="AON40" s="23"/>
      <c r="AOO40" s="22"/>
      <c r="AOP40" s="99"/>
      <c r="AOQ40" s="26"/>
      <c r="AOR40" s="39">
        <f t="shared" si="154"/>
        <v>0</v>
      </c>
      <c r="AOT40" s="2"/>
      <c r="AOU40" s="2"/>
      <c r="AOV40" s="13"/>
      <c r="AOW40" s="5"/>
      <c r="AOX40" s="14"/>
      <c r="AOY40" s="15">
        <f t="shared" si="155"/>
        <v>0</v>
      </c>
      <c r="APA40" s="23"/>
      <c r="APB40" s="23"/>
      <c r="APC40" s="22"/>
      <c r="APD40" s="99"/>
      <c r="APE40" s="26"/>
      <c r="APF40" s="39">
        <f t="shared" si="156"/>
        <v>0</v>
      </c>
      <c r="APH40" s="2"/>
      <c r="API40" s="2"/>
      <c r="APJ40" s="13"/>
      <c r="APK40" s="5"/>
      <c r="APL40" s="14"/>
      <c r="APM40" s="15">
        <f t="shared" si="157"/>
        <v>10984.74</v>
      </c>
      <c r="APO40" s="5"/>
      <c r="APP40" s="2"/>
      <c r="APQ40" s="13"/>
      <c r="APR40" s="5"/>
      <c r="APS40" s="14"/>
      <c r="APT40" s="15">
        <f t="shared" si="158"/>
        <v>7092.9800000000005</v>
      </c>
      <c r="APV40" s="5"/>
      <c r="APW40" s="2"/>
      <c r="APX40" s="13"/>
      <c r="APY40" s="5"/>
      <c r="APZ40" s="14"/>
      <c r="AQA40" s="15">
        <f t="shared" si="159"/>
        <v>7092.9800000000005</v>
      </c>
      <c r="AQC40" s="2"/>
      <c r="AQD40" s="2"/>
      <c r="AQE40" s="13"/>
      <c r="AQF40" s="5"/>
      <c r="AQG40" s="14"/>
      <c r="AQH40" s="15">
        <f t="shared" si="160"/>
        <v>0</v>
      </c>
      <c r="AQJ40" s="682"/>
      <c r="AQK40" s="682"/>
      <c r="AQL40" s="657"/>
      <c r="AQM40" s="708"/>
      <c r="AQN40" s="658"/>
      <c r="AQO40" s="787">
        <f t="shared" si="161"/>
        <v>2249</v>
      </c>
      <c r="AQQ40" s="23"/>
      <c r="AQR40" s="23"/>
      <c r="AQS40" s="22"/>
      <c r="AQT40" s="99"/>
      <c r="AQU40" s="26"/>
      <c r="AQV40" s="39">
        <f t="shared" si="162"/>
        <v>0</v>
      </c>
      <c r="AQX40" s="2"/>
      <c r="AQY40" s="2"/>
      <c r="AQZ40" s="13"/>
      <c r="ARA40" s="5"/>
      <c r="ARB40" s="14"/>
      <c r="ARC40" s="15">
        <f>ARC39+AQZ40-ARB40</f>
        <v>12300.5</v>
      </c>
      <c r="ARE40" s="2"/>
      <c r="ARF40" s="2"/>
      <c r="ARG40" s="13"/>
      <c r="ARH40" s="5"/>
      <c r="ARI40" s="14"/>
      <c r="ARJ40" s="15">
        <f t="shared" si="164"/>
        <v>108</v>
      </c>
      <c r="ARL40" s="5"/>
      <c r="ARM40" s="2"/>
      <c r="ARN40" s="13"/>
      <c r="ARO40" s="572"/>
      <c r="ARP40" s="14"/>
      <c r="ARQ40" s="15">
        <f t="shared" si="165"/>
        <v>0</v>
      </c>
      <c r="ARS40" s="99"/>
      <c r="ART40" s="23"/>
      <c r="ARU40" s="22"/>
      <c r="ARV40" s="743"/>
      <c r="ARW40" s="26"/>
      <c r="ARX40" s="39">
        <f t="shared" si="166"/>
        <v>2722.5</v>
      </c>
      <c r="ARZ40" s="99"/>
      <c r="ASA40" s="23"/>
      <c r="ASB40" s="22"/>
      <c r="ASC40" s="743"/>
      <c r="ASD40" s="26"/>
      <c r="ASE40" s="39">
        <f t="shared" si="167"/>
        <v>0</v>
      </c>
      <c r="ASG40" s="5"/>
      <c r="ASH40" s="2"/>
      <c r="ASI40" s="13"/>
      <c r="ASJ40" s="5"/>
      <c r="ASK40" s="14"/>
      <c r="ASL40" s="15">
        <f t="shared" si="168"/>
        <v>-1000</v>
      </c>
      <c r="ASN40" s="2"/>
      <c r="ASO40" s="2"/>
      <c r="ASP40" s="13"/>
      <c r="ASQ40" s="5"/>
      <c r="ASR40" s="14"/>
      <c r="ASS40" s="15">
        <f t="shared" si="169"/>
        <v>6938</v>
      </c>
      <c r="ASU40" s="2"/>
      <c r="ASV40" s="2"/>
      <c r="ASW40" s="13"/>
      <c r="ASX40" s="5"/>
      <c r="ASY40" s="14"/>
      <c r="ASZ40" s="15">
        <f>ASZ39+ASW40-ASY40</f>
        <v>0</v>
      </c>
      <c r="ATB40" s="731"/>
      <c r="ATC40" s="2"/>
      <c r="ATD40" s="13"/>
      <c r="ATE40" s="5"/>
      <c r="ATF40" s="14"/>
      <c r="ATG40" s="15">
        <f>ATG39+ATD40-ATF40</f>
        <v>0</v>
      </c>
      <c r="ATI40" s="2"/>
      <c r="ATJ40" s="2"/>
      <c r="ATK40" s="13"/>
      <c r="ATL40" s="5"/>
      <c r="ATM40" s="14"/>
      <c r="ATN40" s="15">
        <f t="shared" si="172"/>
        <v>0</v>
      </c>
      <c r="ATP40" s="2"/>
      <c r="ATQ40" s="2"/>
      <c r="ATR40" s="13"/>
      <c r="ATS40" s="5"/>
      <c r="ATT40" s="14"/>
      <c r="ATU40" s="15">
        <f t="shared" si="173"/>
        <v>0</v>
      </c>
      <c r="ATW40" s="315"/>
      <c r="ATX40" s="2"/>
      <c r="ATY40" s="13"/>
      <c r="ATZ40" s="5"/>
      <c r="AUA40" s="14"/>
      <c r="AUB40" s="15">
        <f t="shared" si="174"/>
        <v>5077.5</v>
      </c>
      <c r="AUD40" s="315"/>
      <c r="AUE40" s="2"/>
      <c r="AUF40" s="13"/>
      <c r="AUG40" s="5"/>
      <c r="AUH40" s="14"/>
      <c r="AUI40" s="15">
        <f t="shared" si="175"/>
        <v>0</v>
      </c>
      <c r="AUK40" s="826"/>
      <c r="AUL40" s="682"/>
      <c r="AUM40" s="657"/>
      <c r="AUN40" s="708"/>
      <c r="AUO40" s="658"/>
      <c r="AUP40" s="787">
        <f t="shared" si="176"/>
        <v>0</v>
      </c>
      <c r="AUR40" s="2"/>
      <c r="AUS40" s="2"/>
      <c r="AUT40" s="13"/>
      <c r="AUU40" s="5"/>
      <c r="AUV40" s="14"/>
      <c r="AUW40" s="15">
        <f t="shared" si="177"/>
        <v>-100</v>
      </c>
      <c r="AUY40" s="2"/>
      <c r="AUZ40" s="2"/>
      <c r="AVA40" s="13"/>
      <c r="AVB40" s="5"/>
      <c r="AVC40" s="14"/>
      <c r="AVD40" s="15">
        <f t="shared" si="178"/>
        <v>1184.5</v>
      </c>
      <c r="AVF40" s="23"/>
      <c r="AVG40" s="23"/>
      <c r="AVH40" s="22"/>
      <c r="AVI40" s="99"/>
      <c r="AVJ40" s="26"/>
      <c r="AVK40" s="39">
        <f t="shared" si="179"/>
        <v>0</v>
      </c>
      <c r="AVM40" s="23"/>
      <c r="AVN40" s="2"/>
      <c r="AVO40" s="13"/>
      <c r="AVP40" s="5"/>
      <c r="AVQ40" s="14"/>
      <c r="AVR40" s="15">
        <f t="shared" si="180"/>
        <v>0</v>
      </c>
      <c r="AVT40" s="23"/>
      <c r="AVU40" s="23"/>
      <c r="AVV40" s="22"/>
      <c r="AVW40" s="99"/>
      <c r="AVX40" s="26"/>
      <c r="AVY40" s="39">
        <f t="shared" si="181"/>
        <v>0</v>
      </c>
      <c r="AWA40" s="2"/>
      <c r="AWB40" s="2"/>
      <c r="AWC40" s="13"/>
      <c r="AWD40" s="5"/>
      <c r="AWE40" s="14"/>
      <c r="AWF40" s="15">
        <f t="shared" si="182"/>
        <v>0</v>
      </c>
      <c r="AWH40" s="2"/>
      <c r="AWI40" s="2"/>
      <c r="AWJ40" s="13"/>
      <c r="AWK40" s="5"/>
      <c r="AWL40" s="14"/>
      <c r="AWM40" s="15">
        <f t="shared" si="183"/>
        <v>0</v>
      </c>
      <c r="AWO40" s="2"/>
      <c r="AWP40" s="2"/>
      <c r="AWQ40" s="13"/>
      <c r="AWR40" s="5"/>
      <c r="AWS40" s="14"/>
      <c r="AWT40" s="15">
        <f t="shared" si="184"/>
        <v>7051.5</v>
      </c>
      <c r="AWV40" s="682"/>
      <c r="AWW40" s="682"/>
      <c r="AWX40" s="657"/>
      <c r="AWY40" s="708"/>
      <c r="AWZ40" s="658"/>
      <c r="AXA40" s="787">
        <f t="shared" si="185"/>
        <v>0</v>
      </c>
      <c r="AXC40" s="2"/>
      <c r="AXD40" s="2"/>
      <c r="AXE40" s="13"/>
      <c r="AXF40" s="5"/>
      <c r="AXG40" s="14"/>
      <c r="AXH40" s="15">
        <f t="shared" si="186"/>
        <v>0</v>
      </c>
    </row>
    <row r="41" spans="1:1308" x14ac:dyDescent="0.25">
      <c r="A41" s="2"/>
      <c r="B41" s="2"/>
      <c r="C41" s="13"/>
      <c r="D41" s="5"/>
      <c r="E41" s="14"/>
      <c r="F41" s="15">
        <f t="shared" si="0"/>
        <v>6630</v>
      </c>
      <c r="H41" s="23"/>
      <c r="I41" s="23"/>
      <c r="J41" s="22"/>
      <c r="K41" s="99"/>
      <c r="L41" s="26"/>
      <c r="M41" s="39">
        <f t="shared" si="1"/>
        <v>2048</v>
      </c>
      <c r="O41" s="23"/>
      <c r="P41" s="23"/>
      <c r="Q41" s="22"/>
      <c r="R41" s="99"/>
      <c r="S41" s="26"/>
      <c r="T41" s="39">
        <f t="shared" si="2"/>
        <v>0</v>
      </c>
      <c r="V41" s="23"/>
      <c r="W41" s="23"/>
      <c r="X41" s="22"/>
      <c r="Y41" s="99"/>
      <c r="Z41" s="26"/>
      <c r="AA41" s="39">
        <f t="shared" si="3"/>
        <v>0</v>
      </c>
      <c r="AC41" s="23"/>
      <c r="AD41" s="23"/>
      <c r="AE41" s="22"/>
      <c r="AF41" s="99"/>
      <c r="AG41" s="26"/>
      <c r="AH41" s="39">
        <f t="shared" si="4"/>
        <v>0</v>
      </c>
      <c r="AJ41" s="23"/>
      <c r="AK41" s="23"/>
      <c r="AL41" s="22"/>
      <c r="AM41" s="99"/>
      <c r="AN41" s="26"/>
      <c r="AO41" s="39">
        <f t="shared" si="5"/>
        <v>0</v>
      </c>
      <c r="AR41" s="2"/>
      <c r="AS41" s="13"/>
      <c r="AT41" s="5"/>
      <c r="AU41" s="14"/>
      <c r="AV41" s="15">
        <f>AV40+AS41-AU41</f>
        <v>7809.5</v>
      </c>
      <c r="AX41" s="2"/>
      <c r="AY41" s="2"/>
      <c r="AZ41" s="13"/>
      <c r="BA41" s="5"/>
      <c r="BB41" s="14"/>
      <c r="BC41" s="15">
        <f>BC40+AZ41-BB41</f>
        <v>1967</v>
      </c>
      <c r="BE41" s="2"/>
      <c r="BF41" s="2"/>
      <c r="BG41" s="13"/>
      <c r="BH41" s="5"/>
      <c r="BI41" s="14"/>
      <c r="BJ41" s="15">
        <f>BJ40+BG41-BI41</f>
        <v>0</v>
      </c>
      <c r="BL41" s="2"/>
      <c r="BM41" s="33"/>
      <c r="BO41" s="5"/>
      <c r="BP41" s="14"/>
      <c r="BQ41" s="15">
        <f t="shared" si="9"/>
        <v>14526.099999999999</v>
      </c>
      <c r="BS41" s="439"/>
      <c r="BT41" s="2"/>
      <c r="BU41" s="13"/>
      <c r="BV41" s="5"/>
      <c r="BW41" s="14"/>
      <c r="BX41" s="15">
        <f>BX40+BU41-BW41</f>
        <v>21003.54</v>
      </c>
      <c r="BZ41" s="2"/>
      <c r="CA41" s="2"/>
      <c r="CB41" s="13"/>
      <c r="CC41" s="5"/>
      <c r="CD41" s="14"/>
      <c r="CE41" s="15">
        <f t="shared" si="11"/>
        <v>0</v>
      </c>
      <c r="CG41" s="439"/>
      <c r="CH41" s="2"/>
      <c r="CI41" s="13"/>
      <c r="CJ41" s="5"/>
      <c r="CK41" s="14"/>
      <c r="CL41" s="15">
        <f t="shared" si="12"/>
        <v>7560</v>
      </c>
      <c r="CN41" s="2"/>
      <c r="CO41" s="2"/>
      <c r="CP41" s="13"/>
      <c r="CQ41" s="5"/>
      <c r="CR41" s="14"/>
      <c r="CS41" s="15">
        <f>CS40+CP41-CR41</f>
        <v>38996</v>
      </c>
      <c r="CU41" s="2"/>
      <c r="CV41" s="2"/>
      <c r="CW41" s="13"/>
      <c r="CX41" s="5"/>
      <c r="CY41" s="14"/>
      <c r="CZ41" s="15">
        <f>CZ40+CW41-CY41</f>
        <v>110</v>
      </c>
      <c r="DB41" s="5"/>
      <c r="DC41" s="2"/>
      <c r="DD41" s="13"/>
      <c r="DE41" s="5"/>
      <c r="DF41" s="14"/>
      <c r="DG41" s="15">
        <f t="shared" si="195"/>
        <v>411</v>
      </c>
      <c r="DI41" s="5"/>
      <c r="DJ41" s="2"/>
      <c r="DK41" s="13"/>
      <c r="DL41" s="5"/>
      <c r="DM41" s="14"/>
      <c r="DN41" s="15">
        <f t="shared" si="200"/>
        <v>0</v>
      </c>
      <c r="DP41" s="5"/>
      <c r="DQ41" s="2"/>
      <c r="DR41" s="13"/>
      <c r="DS41" s="5"/>
      <c r="DT41" s="14"/>
      <c r="DU41" s="15">
        <f t="shared" si="201"/>
        <v>4321.5</v>
      </c>
      <c r="DW41" s="758"/>
      <c r="DX41" s="837"/>
      <c r="DY41" s="875"/>
      <c r="DZ41" s="758"/>
      <c r="EA41" s="872"/>
      <c r="EB41" s="868">
        <f t="shared" si="202"/>
        <v>0</v>
      </c>
      <c r="ED41" s="708"/>
      <c r="EE41" s="682"/>
      <c r="EF41" s="657"/>
      <c r="EG41" s="708"/>
      <c r="EH41" s="658"/>
      <c r="EI41" s="787">
        <f t="shared" si="203"/>
        <v>0</v>
      </c>
      <c r="EK41" s="5"/>
      <c r="EL41" s="2"/>
      <c r="EM41" s="13"/>
      <c r="EN41" s="5"/>
      <c r="EO41" s="14"/>
      <c r="EP41" s="15">
        <f t="shared" si="204"/>
        <v>0</v>
      </c>
      <c r="ER41" s="99"/>
      <c r="ES41" s="23"/>
      <c r="ET41" s="38"/>
      <c r="EU41" s="99"/>
      <c r="EV41" s="293"/>
      <c r="EW41" s="15">
        <f t="shared" si="194"/>
        <v>0</v>
      </c>
      <c r="EY41" s="5"/>
      <c r="EZ41" s="31"/>
      <c r="FA41" s="22"/>
      <c r="FB41" s="5"/>
      <c r="FC41" s="14"/>
      <c r="FD41" s="15">
        <f t="shared" si="208"/>
        <v>0</v>
      </c>
      <c r="FF41" s="708"/>
      <c r="FG41" s="799"/>
      <c r="FH41" s="657"/>
      <c r="FI41" s="708"/>
      <c r="FJ41" s="658"/>
      <c r="FK41" s="787">
        <f t="shared" si="209"/>
        <v>0</v>
      </c>
      <c r="FM41" s="2"/>
      <c r="FN41" s="2"/>
      <c r="FO41" s="13"/>
      <c r="FP41" s="5"/>
      <c r="FQ41" s="14"/>
      <c r="FR41" s="15">
        <f t="shared" si="24"/>
        <v>3054</v>
      </c>
      <c r="FT41" s="23"/>
      <c r="FU41" s="23"/>
      <c r="FV41" s="22"/>
      <c r="FW41" s="99"/>
      <c r="FX41" s="26"/>
      <c r="FY41" s="39">
        <f t="shared" si="25"/>
        <v>0</v>
      </c>
      <c r="GA41" s="2"/>
      <c r="GB41" s="2"/>
      <c r="GC41" s="13"/>
      <c r="GD41" s="5"/>
      <c r="GE41" s="14"/>
      <c r="GF41" s="15">
        <f t="shared" si="26"/>
        <v>0</v>
      </c>
      <c r="GH41" s="2"/>
      <c r="GI41" s="2"/>
      <c r="GJ41" s="13"/>
      <c r="GK41" s="5"/>
      <c r="GL41" s="14"/>
      <c r="GM41" s="15">
        <f t="shared" si="27"/>
        <v>0</v>
      </c>
      <c r="GO41" s="2"/>
      <c r="GP41" s="2"/>
      <c r="GQ41" s="13"/>
      <c r="GR41" s="5"/>
      <c r="GS41" s="14"/>
      <c r="GT41" s="15">
        <f t="shared" si="28"/>
        <v>0</v>
      </c>
      <c r="GV41" s="5"/>
      <c r="GW41" s="2"/>
      <c r="GX41" s="13"/>
      <c r="GY41" s="5"/>
      <c r="GZ41" s="14"/>
      <c r="HA41" s="15">
        <f t="shared" si="29"/>
        <v>0</v>
      </c>
      <c r="HC41" s="2"/>
      <c r="HD41" s="2"/>
      <c r="HE41" s="13"/>
      <c r="HF41" s="5"/>
      <c r="HG41" s="14"/>
      <c r="HH41" s="15">
        <f t="shared" si="30"/>
        <v>0</v>
      </c>
      <c r="HJ41" s="2"/>
      <c r="HK41" s="2"/>
      <c r="HL41" s="13"/>
      <c r="HM41" s="5"/>
      <c r="HN41" s="14"/>
      <c r="HO41" s="15">
        <f t="shared" si="31"/>
        <v>5020</v>
      </c>
      <c r="HQ41" s="2"/>
      <c r="HR41" s="2"/>
      <c r="HS41" s="13"/>
      <c r="HT41" s="5"/>
      <c r="HU41" s="14"/>
      <c r="HV41" s="90">
        <f t="shared" si="32"/>
        <v>0</v>
      </c>
      <c r="HX41" s="23"/>
      <c r="HY41" s="23"/>
      <c r="HZ41" s="22"/>
      <c r="IA41" s="99"/>
      <c r="IB41" s="26"/>
      <c r="IC41" s="90">
        <f t="shared" si="33"/>
        <v>855.5</v>
      </c>
      <c r="IE41" s="5"/>
      <c r="IF41" s="32"/>
      <c r="IG41" s="13"/>
      <c r="IH41" s="5"/>
      <c r="II41" s="14"/>
      <c r="IJ41" s="15">
        <f t="shared" si="34"/>
        <v>0</v>
      </c>
      <c r="IL41" s="5"/>
      <c r="IM41" s="32"/>
      <c r="IN41" s="13"/>
      <c r="IO41" s="5"/>
      <c r="IP41" s="14"/>
      <c r="IQ41" s="15">
        <f t="shared" si="35"/>
        <v>0</v>
      </c>
      <c r="IS41" s="5"/>
      <c r="IT41" s="107"/>
      <c r="IU41" s="13"/>
      <c r="IV41" s="5"/>
      <c r="IW41" s="14"/>
      <c r="IX41" s="15">
        <f t="shared" si="36"/>
        <v>17093.599999999999</v>
      </c>
      <c r="IZ41" s="5"/>
      <c r="JA41" s="32"/>
      <c r="JB41" s="13"/>
      <c r="JC41" s="5"/>
      <c r="JD41" s="14"/>
      <c r="JE41" s="15">
        <f t="shared" si="37"/>
        <v>0</v>
      </c>
      <c r="JG41" s="708"/>
      <c r="JH41" s="793"/>
      <c r="JI41" s="657"/>
      <c r="JJ41" s="708"/>
      <c r="JK41" s="658"/>
      <c r="JL41" s="787">
        <f t="shared" si="38"/>
        <v>-100</v>
      </c>
      <c r="JN41" s="99"/>
      <c r="JO41" s="62"/>
      <c r="JP41" s="22"/>
      <c r="JQ41" s="99"/>
      <c r="JR41" s="26"/>
      <c r="JS41" s="39">
        <f t="shared" si="39"/>
        <v>0</v>
      </c>
      <c r="JU41" s="2"/>
      <c r="JV41" s="2"/>
      <c r="JW41" s="13"/>
      <c r="JX41" s="5"/>
      <c r="JY41" s="14"/>
      <c r="JZ41" s="15">
        <f t="shared" si="40"/>
        <v>0</v>
      </c>
      <c r="KB41" s="23"/>
      <c r="KC41" s="23"/>
      <c r="KD41" s="22"/>
      <c r="KE41" s="99"/>
      <c r="KF41" s="26"/>
      <c r="KG41" s="39">
        <f t="shared" si="41"/>
        <v>0</v>
      </c>
      <c r="KI41" s="23"/>
      <c r="KJ41" s="23"/>
      <c r="KK41" s="22"/>
      <c r="KL41" s="99"/>
      <c r="KM41" s="26"/>
      <c r="KN41" s="39">
        <f t="shared" si="42"/>
        <v>0</v>
      </c>
      <c r="KP41" s="2"/>
      <c r="KQ41" s="2"/>
      <c r="KR41" s="13"/>
      <c r="KS41" s="5"/>
      <c r="KT41" s="14"/>
      <c r="KU41" s="15">
        <f t="shared" si="43"/>
        <v>0</v>
      </c>
      <c r="KW41" s="2"/>
      <c r="KX41" s="2"/>
      <c r="KY41" s="13"/>
      <c r="KZ41" s="5"/>
      <c r="LA41" s="14"/>
      <c r="LB41" s="15">
        <f t="shared" si="44"/>
        <v>0</v>
      </c>
      <c r="LD41" s="2"/>
      <c r="LE41" s="2"/>
      <c r="LF41" s="13"/>
      <c r="LG41" s="5"/>
      <c r="LH41" s="14"/>
      <c r="LI41" s="15">
        <f t="shared" si="45"/>
        <v>1125.5</v>
      </c>
      <c r="LK41" s="314"/>
      <c r="LL41" s="2"/>
      <c r="LM41" s="13"/>
      <c r="LN41" s="5"/>
      <c r="LO41" s="14"/>
      <c r="LP41" s="15">
        <f t="shared" si="46"/>
        <v>0</v>
      </c>
      <c r="LR41" s="315"/>
      <c r="LS41" s="23"/>
      <c r="LT41" s="22"/>
      <c r="LU41" s="99"/>
      <c r="LV41" s="26"/>
      <c r="LW41" s="39">
        <f t="shared" si="47"/>
        <v>0</v>
      </c>
      <c r="LY41" s="526"/>
      <c r="LZ41" s="2"/>
      <c r="MA41" s="13"/>
      <c r="MB41" s="5"/>
      <c r="MC41" s="14"/>
      <c r="MD41" s="15">
        <f t="shared" si="196"/>
        <v>22352.5</v>
      </c>
      <c r="MG41" s="2"/>
      <c r="MH41" s="13"/>
      <c r="MI41" s="5"/>
      <c r="MJ41" s="14"/>
      <c r="MK41" s="15">
        <f t="shared" si="49"/>
        <v>0</v>
      </c>
      <c r="MM41" s="2"/>
      <c r="MN41" s="2"/>
      <c r="MO41" s="13"/>
      <c r="MP41" s="5"/>
      <c r="MQ41" s="14"/>
      <c r="MR41" s="15">
        <f t="shared" si="50"/>
        <v>0</v>
      </c>
      <c r="MT41" s="2"/>
      <c r="MU41" s="2"/>
      <c r="MV41" s="13"/>
      <c r="MW41" s="5"/>
      <c r="MX41" s="14"/>
      <c r="MY41" s="15">
        <f t="shared" si="51"/>
        <v>0</v>
      </c>
      <c r="NA41" s="2"/>
      <c r="NB41" s="2"/>
      <c r="NC41" s="13"/>
      <c r="ND41" s="14"/>
      <c r="NE41" s="14"/>
      <c r="NF41" s="15">
        <f t="shared" si="52"/>
        <v>0</v>
      </c>
      <c r="NH41" s="2"/>
      <c r="NI41" s="2"/>
      <c r="NJ41" s="13"/>
      <c r="NK41" s="14"/>
      <c r="NL41" s="14"/>
      <c r="NM41" s="15">
        <f t="shared" si="53"/>
        <v>0</v>
      </c>
      <c r="NO41" s="2"/>
      <c r="NP41" s="2"/>
      <c r="NQ41" s="13"/>
      <c r="NR41" s="14"/>
      <c r="NS41" s="14"/>
      <c r="NT41" s="15">
        <f t="shared" si="54"/>
        <v>0</v>
      </c>
      <c r="NV41" s="23"/>
      <c r="NW41" s="23"/>
      <c r="NX41" s="22"/>
      <c r="NY41" s="26"/>
      <c r="NZ41" s="26"/>
      <c r="OA41" s="39">
        <f t="shared" si="55"/>
        <v>0</v>
      </c>
      <c r="OC41" s="5"/>
      <c r="OD41" s="2"/>
      <c r="OE41" s="13"/>
      <c r="OF41" s="538"/>
      <c r="OG41" s="14"/>
      <c r="OH41" s="15">
        <f t="shared" si="56"/>
        <v>8140</v>
      </c>
      <c r="OJ41" s="708"/>
      <c r="OK41" s="682"/>
      <c r="OL41" s="657"/>
      <c r="OM41" s="848"/>
      <c r="ON41" s="658"/>
      <c r="OO41" s="787">
        <f t="shared" si="57"/>
        <v>0</v>
      </c>
      <c r="OQ41" s="99"/>
      <c r="OR41" s="23"/>
      <c r="OS41" s="22"/>
      <c r="OT41" s="763"/>
      <c r="OU41" s="26"/>
      <c r="OV41" s="39">
        <f t="shared" si="58"/>
        <v>0</v>
      </c>
      <c r="OX41" s="5"/>
      <c r="OY41" s="2"/>
      <c r="OZ41" s="13"/>
      <c r="PA41" s="538"/>
      <c r="PB41" s="14"/>
      <c r="PC41" s="15">
        <f t="shared" si="59"/>
        <v>6677.7000000000007</v>
      </c>
      <c r="PE41" s="2"/>
      <c r="PF41" s="2"/>
      <c r="PG41" s="13"/>
      <c r="PH41" s="5"/>
      <c r="PI41" s="14"/>
      <c r="PJ41" s="15">
        <f t="shared" si="60"/>
        <v>0</v>
      </c>
      <c r="PL41" s="2"/>
      <c r="PM41" s="2"/>
      <c r="PN41" s="13"/>
      <c r="PO41" s="5"/>
      <c r="PP41" s="14"/>
      <c r="PQ41" s="15">
        <f t="shared" si="61"/>
        <v>0</v>
      </c>
      <c r="PS41" s="2"/>
      <c r="PT41" s="2"/>
      <c r="PU41" s="13"/>
      <c r="PV41" s="5"/>
      <c r="PW41" s="14"/>
      <c r="PX41" s="15">
        <f t="shared" si="62"/>
        <v>0</v>
      </c>
      <c r="PZ41" s="2"/>
      <c r="QA41" s="2"/>
      <c r="QB41" s="13"/>
      <c r="QC41" s="5"/>
      <c r="QD41" s="14"/>
      <c r="QE41" s="15">
        <f t="shared" si="63"/>
        <v>1314</v>
      </c>
      <c r="QG41" s="2"/>
      <c r="QH41" s="2"/>
      <c r="QI41" s="13"/>
      <c r="QJ41" s="5"/>
      <c r="QK41" s="14"/>
      <c r="QL41" s="15">
        <f t="shared" si="64"/>
        <v>2721.6</v>
      </c>
      <c r="QN41" s="2"/>
      <c r="QO41" s="101"/>
      <c r="QP41" s="13"/>
      <c r="QQ41" s="5"/>
      <c r="QR41" s="14"/>
      <c r="QS41" s="15">
        <f t="shared" si="65"/>
        <v>1432</v>
      </c>
      <c r="QU41" s="2"/>
      <c r="QV41" s="101"/>
      <c r="QW41" s="13"/>
      <c r="QX41" s="5"/>
      <c r="QY41" s="14"/>
      <c r="QZ41" s="15">
        <f t="shared" si="66"/>
        <v>0</v>
      </c>
      <c r="RB41" s="708"/>
      <c r="RC41" s="793"/>
      <c r="RD41" s="657"/>
      <c r="RE41" s="708"/>
      <c r="RF41" s="658"/>
      <c r="RG41" s="787">
        <f t="shared" si="67"/>
        <v>0</v>
      </c>
      <c r="RI41" s="2"/>
      <c r="RJ41" s="2"/>
      <c r="RK41" s="13"/>
      <c r="RL41" s="5"/>
      <c r="RM41" s="14"/>
      <c r="RN41" s="15">
        <f t="shared" si="68"/>
        <v>0</v>
      </c>
      <c r="RP41" s="2"/>
      <c r="RQ41" s="2"/>
      <c r="RR41" s="13"/>
      <c r="RS41" s="5"/>
      <c r="RT41" s="14"/>
      <c r="RU41" s="15">
        <f t="shared" si="69"/>
        <v>1278</v>
      </c>
      <c r="RW41" s="23"/>
      <c r="RX41" s="23"/>
      <c r="RY41" s="22"/>
      <c r="RZ41" s="99"/>
      <c r="SA41" s="26"/>
      <c r="SB41" s="39">
        <f t="shared" si="70"/>
        <v>0</v>
      </c>
      <c r="SD41" s="23"/>
      <c r="SE41" s="2"/>
      <c r="SF41" s="13"/>
      <c r="SG41" s="5"/>
      <c r="SH41" s="14"/>
      <c r="SI41" s="15">
        <f t="shared" si="71"/>
        <v>0</v>
      </c>
      <c r="SK41" s="23"/>
      <c r="SL41" s="23"/>
      <c r="SM41" s="22"/>
      <c r="SN41" s="99"/>
      <c r="SO41" s="26"/>
      <c r="SP41" s="39">
        <f t="shared" si="72"/>
        <v>0</v>
      </c>
      <c r="SR41" s="2"/>
      <c r="SS41" s="2"/>
      <c r="ST41" s="13"/>
      <c r="SU41" s="5"/>
      <c r="SV41" s="14"/>
      <c r="SW41" s="15">
        <f t="shared" si="73"/>
        <v>0</v>
      </c>
      <c r="SY41" s="314"/>
      <c r="SZ41" s="2"/>
      <c r="TA41" s="13"/>
      <c r="TB41" s="314"/>
      <c r="TC41" s="14"/>
      <c r="TD41" s="15">
        <f t="shared" si="74"/>
        <v>112.5</v>
      </c>
      <c r="TF41" s="315"/>
      <c r="TG41" s="23"/>
      <c r="TH41" s="22"/>
      <c r="TI41" s="315"/>
      <c r="TJ41" s="26"/>
      <c r="TK41" s="39">
        <f t="shared" si="75"/>
        <v>11657</v>
      </c>
      <c r="TM41" s="826"/>
      <c r="TN41" s="682"/>
      <c r="TO41" s="657"/>
      <c r="TP41" s="826"/>
      <c r="TQ41" s="658"/>
      <c r="TR41" s="787">
        <f t="shared" si="76"/>
        <v>0</v>
      </c>
      <c r="TT41" s="315"/>
      <c r="TU41" s="23"/>
      <c r="TV41" s="22"/>
      <c r="TW41" s="315"/>
      <c r="TX41" s="26"/>
      <c r="TY41" s="39">
        <f t="shared" si="77"/>
        <v>0</v>
      </c>
      <c r="UA41" s="315"/>
      <c r="UB41" s="23"/>
      <c r="UC41" s="22"/>
      <c r="UD41" s="315"/>
      <c r="UE41" s="26"/>
      <c r="UF41" s="39">
        <f t="shared" si="78"/>
        <v>0</v>
      </c>
      <c r="UH41" s="437"/>
      <c r="UI41" s="2"/>
      <c r="UJ41" s="13"/>
      <c r="UK41" s="5"/>
      <c r="UL41" s="14"/>
      <c r="UM41" s="15">
        <f t="shared" si="79"/>
        <v>0</v>
      </c>
      <c r="UO41" s="2"/>
      <c r="UP41" s="2"/>
      <c r="UQ41" s="13"/>
      <c r="UR41" s="5"/>
      <c r="US41" s="14"/>
      <c r="UT41" s="15">
        <f t="shared" si="80"/>
        <v>1712</v>
      </c>
      <c r="UV41" s="2"/>
      <c r="UW41" s="2"/>
      <c r="UX41" s="13"/>
      <c r="UY41" s="5"/>
      <c r="UZ41" s="14"/>
      <c r="VA41" s="15">
        <f t="shared" si="81"/>
        <v>8879</v>
      </c>
      <c r="VC41" s="2"/>
      <c r="VD41" s="2"/>
      <c r="VE41" s="13"/>
      <c r="VF41" s="5"/>
      <c r="VG41" s="14"/>
      <c r="VH41" s="15">
        <f t="shared" si="82"/>
        <v>0</v>
      </c>
      <c r="VJ41" s="23"/>
      <c r="VK41" s="23"/>
      <c r="VL41" s="22"/>
      <c r="VM41" s="99"/>
      <c r="VN41" s="26"/>
      <c r="VO41" s="39">
        <f t="shared" si="83"/>
        <v>0</v>
      </c>
      <c r="VQ41" s="682"/>
      <c r="VR41" s="682"/>
      <c r="VS41" s="657"/>
      <c r="VT41" s="708"/>
      <c r="VU41" s="658"/>
      <c r="VV41" s="787">
        <f t="shared" si="84"/>
        <v>0</v>
      </c>
      <c r="VX41" s="2"/>
      <c r="VY41" s="2"/>
      <c r="VZ41" s="13"/>
      <c r="WA41" s="5"/>
      <c r="WB41" s="14"/>
      <c r="WC41" s="15">
        <f t="shared" si="85"/>
        <v>0</v>
      </c>
      <c r="WE41" s="23"/>
      <c r="WF41" s="23"/>
      <c r="WG41" s="22"/>
      <c r="WH41" s="99"/>
      <c r="WI41" s="26"/>
      <c r="WJ41" s="39">
        <f t="shared" si="86"/>
        <v>3633</v>
      </c>
      <c r="WL41" s="2"/>
      <c r="WM41" s="2"/>
      <c r="WN41" s="13"/>
      <c r="WO41" s="5"/>
      <c r="WP41" s="14"/>
      <c r="WQ41" s="15">
        <f t="shared" si="87"/>
        <v>0</v>
      </c>
      <c r="WS41" s="5"/>
      <c r="WT41" s="101"/>
      <c r="WU41" s="13"/>
      <c r="WV41" s="5"/>
      <c r="WW41" s="14"/>
      <c r="WX41" s="15">
        <f t="shared" si="88"/>
        <v>2227</v>
      </c>
      <c r="WZ41" s="677"/>
      <c r="XA41" s="89"/>
      <c r="XC41" s="630"/>
      <c r="XD41" s="26"/>
      <c r="XE41" s="39">
        <f t="shared" si="89"/>
        <v>22956.84</v>
      </c>
      <c r="XG41" s="2"/>
      <c r="XH41" s="2"/>
      <c r="XI41" s="13"/>
      <c r="XJ41" s="5"/>
      <c r="XK41" s="14"/>
      <c r="XL41" s="15">
        <f t="shared" si="90"/>
        <v>3092.5</v>
      </c>
      <c r="XN41" s="439"/>
      <c r="XO41" s="101"/>
      <c r="XP41" s="13"/>
      <c r="XQ41" s="5"/>
      <c r="XR41" s="14"/>
      <c r="XS41" s="15">
        <f t="shared" si="91"/>
        <v>0</v>
      </c>
      <c r="XU41" s="437"/>
      <c r="XV41" s="216"/>
      <c r="XW41" s="22"/>
      <c r="XX41" s="99"/>
      <c r="XY41" s="26"/>
      <c r="XZ41" s="39">
        <f t="shared" si="92"/>
        <v>0</v>
      </c>
      <c r="YB41" s="314"/>
      <c r="YC41" s="2"/>
      <c r="YD41" s="13"/>
      <c r="YE41" s="5"/>
      <c r="YF41" s="14"/>
      <c r="YG41" s="15">
        <f t="shared" si="206"/>
        <v>3973</v>
      </c>
      <c r="YI41" s="826"/>
      <c r="YJ41" s="682"/>
      <c r="YK41" s="657"/>
      <c r="YL41" s="708"/>
      <c r="YM41" s="658"/>
      <c r="YN41" s="787">
        <f t="shared" si="207"/>
        <v>1928</v>
      </c>
      <c r="YP41" s="2"/>
      <c r="YQ41" s="2"/>
      <c r="YR41" s="13"/>
      <c r="YS41" s="5"/>
      <c r="YT41" s="14"/>
      <c r="YU41" s="15">
        <f t="shared" si="95"/>
        <v>0</v>
      </c>
      <c r="YW41" s="2"/>
      <c r="YX41" s="2"/>
      <c r="YY41" s="13"/>
      <c r="YZ41" s="5"/>
      <c r="ZA41" s="14"/>
      <c r="ZB41" s="15">
        <f t="shared" si="96"/>
        <v>0</v>
      </c>
      <c r="ZD41" s="2"/>
      <c r="ZE41" s="2"/>
      <c r="ZF41" s="13"/>
      <c r="ZG41" s="5"/>
      <c r="ZH41" s="14"/>
      <c r="ZI41" s="15">
        <f t="shared" si="97"/>
        <v>767</v>
      </c>
      <c r="ZK41" s="2"/>
      <c r="ZL41" s="2"/>
      <c r="ZM41" s="13"/>
      <c r="ZN41" s="5"/>
      <c r="ZO41" s="14"/>
      <c r="ZP41" s="15">
        <f t="shared" si="98"/>
        <v>0</v>
      </c>
      <c r="ZR41" s="23"/>
      <c r="ZS41" s="23"/>
      <c r="ZT41" s="22"/>
      <c r="ZU41" s="99"/>
      <c r="ZV41" s="26"/>
      <c r="ZW41" s="39">
        <f t="shared" si="99"/>
        <v>0</v>
      </c>
      <c r="ZY41" s="682"/>
      <c r="ZZ41" s="682"/>
      <c r="AAA41" s="657"/>
      <c r="AAB41" s="708"/>
      <c r="AAC41" s="658"/>
      <c r="AAD41" s="787">
        <f t="shared" si="100"/>
        <v>0</v>
      </c>
      <c r="AAF41" s="2"/>
      <c r="AAG41" s="2"/>
      <c r="AAH41" s="13"/>
      <c r="AAI41" s="5"/>
      <c r="AAJ41" s="14"/>
      <c r="AAK41" s="15">
        <f t="shared" si="101"/>
        <v>0</v>
      </c>
      <c r="AAM41" s="5">
        <v>41516</v>
      </c>
      <c r="AAN41" s="2" t="s">
        <v>2223</v>
      </c>
      <c r="AAO41" s="13">
        <v>6180</v>
      </c>
      <c r="AAP41" s="5">
        <v>41516</v>
      </c>
      <c r="AAQ41" s="14">
        <v>6180</v>
      </c>
      <c r="AAR41" s="15">
        <f t="shared" si="102"/>
        <v>0</v>
      </c>
      <c r="AAT41" s="314"/>
      <c r="AAU41" s="2"/>
      <c r="AAV41" s="13"/>
      <c r="AAX41" s="14"/>
      <c r="AAY41" s="39">
        <f t="shared" si="103"/>
        <v>0</v>
      </c>
      <c r="ABA41" s="315"/>
      <c r="ABB41" s="23"/>
      <c r="ABC41" s="22"/>
      <c r="ABE41" s="26"/>
      <c r="ABF41" s="39">
        <f t="shared" si="104"/>
        <v>0</v>
      </c>
      <c r="ABH41" s="2"/>
      <c r="ABI41" s="2"/>
      <c r="ABJ41" s="13"/>
      <c r="ABK41" s="5"/>
      <c r="ABL41" s="14"/>
      <c r="ABM41" s="15">
        <f t="shared" si="105"/>
        <v>30</v>
      </c>
      <c r="ABO41" s="2"/>
      <c r="ABP41" s="2"/>
      <c r="ABQ41" s="13"/>
      <c r="ABR41" s="5"/>
      <c r="ABS41" s="14"/>
      <c r="ABT41" s="15">
        <f t="shared" si="106"/>
        <v>0</v>
      </c>
      <c r="ABV41" s="5"/>
      <c r="ABW41" s="2"/>
      <c r="ABX41" s="13"/>
      <c r="ABY41" s="5"/>
      <c r="ABZ41" s="14"/>
      <c r="ACA41" s="15">
        <f t="shared" si="107"/>
        <v>29514</v>
      </c>
      <c r="ACC41" s="2"/>
      <c r="ACD41" s="2"/>
      <c r="ACE41" s="13"/>
      <c r="ACF41" s="5"/>
      <c r="ACG41" s="14"/>
      <c r="ACH41" s="15">
        <f t="shared" si="108"/>
        <v>0</v>
      </c>
      <c r="ACJ41" s="2"/>
      <c r="ACK41" s="37"/>
      <c r="ACL41" s="14"/>
      <c r="ACM41" s="5"/>
      <c r="ACN41" s="14"/>
      <c r="ACO41" s="15">
        <f t="shared" si="109"/>
        <v>160</v>
      </c>
      <c r="ACQ41" s="2"/>
      <c r="ACR41" s="37"/>
      <c r="ACS41" s="14"/>
      <c r="ACT41" s="5"/>
      <c r="ACU41" s="14"/>
      <c r="ACV41" s="15">
        <f t="shared" si="110"/>
        <v>0</v>
      </c>
      <c r="ACX41" s="2"/>
      <c r="ACY41" s="2"/>
      <c r="ACZ41" s="13"/>
      <c r="ADA41" s="5"/>
      <c r="ADB41" s="14"/>
      <c r="ADC41" s="15">
        <f t="shared" si="111"/>
        <v>0</v>
      </c>
      <c r="ADE41" s="2"/>
      <c r="ADF41" s="2"/>
      <c r="ADG41" s="13"/>
      <c r="ADH41" s="5"/>
      <c r="ADI41" s="14"/>
      <c r="ADJ41" s="15">
        <f t="shared" si="112"/>
        <v>0</v>
      </c>
      <c r="ADL41" s="417"/>
      <c r="ADM41" s="2"/>
      <c r="ADN41" s="13"/>
      <c r="ADO41" s="5"/>
      <c r="ADP41" s="14"/>
      <c r="ADQ41" s="15">
        <f t="shared" si="113"/>
        <v>7013</v>
      </c>
      <c r="ADS41" s="2"/>
      <c r="ADT41" s="2"/>
      <c r="ADU41" s="13"/>
      <c r="ADV41" s="5"/>
      <c r="ADW41" s="14"/>
      <c r="ADX41" s="15">
        <f t="shared" si="114"/>
        <v>0</v>
      </c>
      <c r="ADZ41" s="2"/>
      <c r="AEA41" s="2"/>
      <c r="AEB41" s="13"/>
      <c r="AEC41" s="5"/>
      <c r="AED41" s="14"/>
      <c r="AEE41" s="15">
        <f t="shared" si="115"/>
        <v>0</v>
      </c>
      <c r="AEG41" s="314"/>
      <c r="AEH41" s="2"/>
      <c r="AEI41" s="13"/>
      <c r="AEJ41" s="314"/>
      <c r="AEK41" s="14"/>
      <c r="AEL41" s="15">
        <f t="shared" si="116"/>
        <v>102</v>
      </c>
      <c r="AEN41" s="315"/>
      <c r="AEO41" s="23"/>
      <c r="AEP41" s="22"/>
      <c r="AEQ41" s="315"/>
      <c r="AER41" s="26"/>
      <c r="AES41" s="39">
        <f t="shared" si="117"/>
        <v>0</v>
      </c>
      <c r="AEU41" s="2"/>
      <c r="AEV41" s="2"/>
      <c r="AEW41" s="13"/>
      <c r="AEX41" s="5"/>
      <c r="AEY41" s="14"/>
      <c r="AEZ41" s="15">
        <f t="shared" si="118"/>
        <v>0</v>
      </c>
      <c r="AFD41" s="13"/>
      <c r="AFE41" s="5"/>
      <c r="AFF41" s="14"/>
      <c r="AFG41" s="39">
        <f t="shared" si="119"/>
        <v>0</v>
      </c>
      <c r="AFK41" s="22"/>
      <c r="AFL41" s="99"/>
      <c r="AFM41" s="26"/>
      <c r="AFN41" s="39">
        <f t="shared" si="120"/>
        <v>0</v>
      </c>
      <c r="AFP41" s="2"/>
      <c r="AFQ41" s="2"/>
      <c r="AFR41" s="13"/>
      <c r="AFS41" s="5"/>
      <c r="AFT41" s="14"/>
      <c r="AFU41" s="15">
        <f t="shared" si="121"/>
        <v>0</v>
      </c>
      <c r="AFW41" s="2"/>
      <c r="AFX41" s="2"/>
      <c r="AFY41" s="13"/>
      <c r="AFZ41" s="5"/>
      <c r="AGA41" s="14"/>
      <c r="AGB41" s="15">
        <f t="shared" si="122"/>
        <v>0</v>
      </c>
      <c r="AGD41" s="2"/>
      <c r="AGE41" s="2"/>
      <c r="AGF41" s="13"/>
      <c r="AGG41" s="5"/>
      <c r="AGH41" s="14"/>
      <c r="AGI41" s="15">
        <f t="shared" si="123"/>
        <v>0</v>
      </c>
      <c r="AGK41" s="23"/>
      <c r="AGL41" s="23"/>
      <c r="AGM41" s="22"/>
      <c r="AGN41" s="99"/>
      <c r="AGO41" s="26"/>
      <c r="AGP41" s="39">
        <f t="shared" si="124"/>
        <v>0</v>
      </c>
      <c r="AGR41" s="2"/>
      <c r="AGS41" s="2"/>
      <c r="AGT41" s="13"/>
      <c r="AGU41" s="5"/>
      <c r="AGV41" s="14"/>
      <c r="AGW41" s="15">
        <f t="shared" si="205"/>
        <v>0</v>
      </c>
      <c r="AGY41" s="2"/>
      <c r="AGZ41" s="2"/>
      <c r="AHA41" s="13"/>
      <c r="AHB41" s="5"/>
      <c r="AHC41" s="14"/>
      <c r="AHD41" s="15">
        <f t="shared" si="126"/>
        <v>0</v>
      </c>
      <c r="AHF41" s="2"/>
      <c r="AHG41" s="2"/>
      <c r="AHH41" s="13"/>
      <c r="AHI41" s="5"/>
      <c r="AHJ41" s="14"/>
      <c r="AHK41" s="15">
        <f t="shared" si="198"/>
        <v>0</v>
      </c>
      <c r="AHM41" s="682"/>
      <c r="AHN41" s="682"/>
      <c r="AHO41" s="657"/>
      <c r="AHP41" s="708"/>
      <c r="AHQ41" s="658"/>
      <c r="AHR41" s="787">
        <f t="shared" si="199"/>
        <v>0</v>
      </c>
      <c r="AHT41" s="5">
        <v>41501</v>
      </c>
      <c r="AHU41" s="101" t="s">
        <v>1944</v>
      </c>
      <c r="AHV41" s="13">
        <v>625</v>
      </c>
      <c r="AHW41" s="5">
        <v>41502</v>
      </c>
      <c r="AHX41" s="14">
        <v>625</v>
      </c>
      <c r="AHY41" s="15">
        <f t="shared" si="129"/>
        <v>373</v>
      </c>
      <c r="AIA41" s="682"/>
      <c r="AIB41" s="682"/>
      <c r="AIC41" s="657"/>
      <c r="AID41" s="708"/>
      <c r="AIE41" s="658"/>
      <c r="AIF41" s="787">
        <f t="shared" si="130"/>
        <v>0</v>
      </c>
      <c r="AIH41" s="23"/>
      <c r="AII41" s="23"/>
      <c r="AIJ41" s="22"/>
      <c r="AIK41" s="99"/>
      <c r="AIL41" s="26"/>
      <c r="AIM41" s="39">
        <f t="shared" si="131"/>
        <v>6</v>
      </c>
      <c r="AIO41" s="23"/>
      <c r="AIP41" s="23"/>
      <c r="AIQ41" s="22"/>
      <c r="AIR41" s="99"/>
      <c r="AIS41" s="26"/>
      <c r="AIT41" s="39">
        <f t="shared" si="132"/>
        <v>0</v>
      </c>
      <c r="AIV41" s="2"/>
      <c r="AIW41" s="2"/>
      <c r="AIX41" s="13"/>
      <c r="AIY41" s="5"/>
      <c r="AIZ41" s="14"/>
      <c r="AJA41" s="15">
        <f t="shared" si="133"/>
        <v>0</v>
      </c>
      <c r="AJC41" s="439">
        <v>41510</v>
      </c>
      <c r="AJD41" s="2" t="s">
        <v>2012</v>
      </c>
      <c r="AJE41" s="13">
        <v>2728.5</v>
      </c>
      <c r="AJF41" s="439">
        <v>41510</v>
      </c>
      <c r="AJG41" s="14">
        <v>2728.5</v>
      </c>
      <c r="AJH41" s="15">
        <f t="shared" si="134"/>
        <v>5326</v>
      </c>
      <c r="AJJ41" s="439"/>
      <c r="AJL41" s="13"/>
      <c r="AJM41" s="314"/>
      <c r="AJN41" s="14"/>
      <c r="AJO41" s="15">
        <f t="shared" si="135"/>
        <v>0</v>
      </c>
      <c r="AJQ41" s="314"/>
      <c r="AJR41" s="2"/>
      <c r="AJS41" s="13"/>
      <c r="AJT41" s="439"/>
      <c r="AJU41" s="14"/>
      <c r="AJV41" s="15">
        <f t="shared" si="136"/>
        <v>0</v>
      </c>
      <c r="AJX41" s="2"/>
      <c r="AJY41" s="2"/>
      <c r="AJZ41" s="13"/>
      <c r="AKA41" s="5"/>
      <c r="AKB41" s="14"/>
      <c r="AKC41" s="15">
        <f t="shared" si="137"/>
        <v>0</v>
      </c>
      <c r="AKE41" s="23"/>
      <c r="AKF41" s="23"/>
      <c r="AKG41" s="22"/>
      <c r="AKH41" s="99"/>
      <c r="AKI41" s="26"/>
      <c r="AKJ41" s="39">
        <f t="shared" si="138"/>
        <v>-4260</v>
      </c>
      <c r="AKL41" s="2"/>
      <c r="AKM41" s="2"/>
      <c r="AKN41" s="13"/>
      <c r="AKO41" s="5"/>
      <c r="AKP41" s="14"/>
      <c r="AKQ41" s="15">
        <f t="shared" si="139"/>
        <v>2835.28</v>
      </c>
      <c r="AKS41" s="23"/>
      <c r="AKT41" s="23"/>
      <c r="AKU41" s="22"/>
      <c r="AKV41" s="99"/>
      <c r="AKW41" s="26"/>
      <c r="AKX41" s="39">
        <f t="shared" si="140"/>
        <v>4784</v>
      </c>
      <c r="AKZ41" s="2"/>
      <c r="ALA41" s="2"/>
      <c r="ALB41" s="13"/>
      <c r="ALC41" s="5"/>
      <c r="ALD41" s="14"/>
      <c r="ALE41" s="15">
        <f t="shared" si="141"/>
        <v>0</v>
      </c>
      <c r="ALG41" s="2"/>
      <c r="ALH41" s="2"/>
      <c r="ALI41" s="13"/>
      <c r="ALJ41" s="5"/>
      <c r="ALK41" s="14"/>
      <c r="ALL41" s="15">
        <f t="shared" si="142"/>
        <v>0</v>
      </c>
      <c r="ALN41" s="5">
        <v>41505</v>
      </c>
      <c r="ALO41" s="2" t="s">
        <v>1588</v>
      </c>
      <c r="ALP41" s="13">
        <v>2337</v>
      </c>
      <c r="ALQ41" s="5">
        <v>41506</v>
      </c>
      <c r="ALR41" s="14">
        <v>2337</v>
      </c>
      <c r="ALS41" s="15">
        <f t="shared" si="143"/>
        <v>0</v>
      </c>
      <c r="ALU41" s="315"/>
      <c r="ALV41" s="23"/>
      <c r="ALW41" s="296"/>
      <c r="ALX41" s="339"/>
      <c r="ALY41" s="26"/>
      <c r="ALZ41" s="15">
        <f t="shared" si="144"/>
        <v>46308.6</v>
      </c>
      <c r="AMB41" s="99">
        <v>41500</v>
      </c>
      <c r="AMC41" s="260" t="s">
        <v>1929</v>
      </c>
      <c r="AMD41" s="26">
        <v>1380</v>
      </c>
      <c r="AME41" s="49">
        <v>41514</v>
      </c>
      <c r="AMF41" s="26">
        <v>1380</v>
      </c>
      <c r="AMG41" s="15">
        <f t="shared" si="145"/>
        <v>0</v>
      </c>
      <c r="AMI41" s="5"/>
      <c r="AMJ41" s="2"/>
      <c r="AMK41" s="13"/>
      <c r="AML41" s="14"/>
      <c r="AMM41" s="14"/>
      <c r="AMN41" s="15">
        <f t="shared" si="146"/>
        <v>46308.6</v>
      </c>
      <c r="AMP41" s="99"/>
      <c r="AMQ41" s="23"/>
      <c r="AMR41" s="22"/>
      <c r="AMS41" s="26"/>
      <c r="AMT41" s="26"/>
      <c r="AMU41" s="39">
        <f t="shared" si="147"/>
        <v>0</v>
      </c>
      <c r="AMW41" s="2"/>
      <c r="AMX41" s="2"/>
      <c r="AMY41" s="13"/>
      <c r="AMZ41" s="5"/>
      <c r="ANA41" s="14"/>
      <c r="ANB41" s="15">
        <f t="shared" si="148"/>
        <v>0</v>
      </c>
      <c r="AND41" s="2"/>
      <c r="ANE41" s="2"/>
      <c r="ANF41" s="13"/>
      <c r="ANG41" s="5"/>
      <c r="ANH41" s="14"/>
      <c r="ANI41" s="15">
        <f t="shared" si="149"/>
        <v>0</v>
      </c>
      <c r="ANK41" s="2"/>
      <c r="ANL41" s="2"/>
      <c r="ANM41" s="13"/>
      <c r="ANN41" s="5"/>
      <c r="ANO41" s="14"/>
      <c r="ANP41" s="15">
        <f t="shared" si="150"/>
        <v>38.25</v>
      </c>
      <c r="ANR41" s="2"/>
      <c r="ANS41" s="2"/>
      <c r="ANT41" s="13"/>
      <c r="ANU41" s="5"/>
      <c r="ANV41" s="14"/>
      <c r="ANW41" s="15">
        <f t="shared" si="151"/>
        <v>0</v>
      </c>
      <c r="ANY41" s="2"/>
      <c r="ANZ41" s="2"/>
      <c r="AOA41" s="13"/>
      <c r="AOB41" s="5"/>
      <c r="AOC41" s="14"/>
      <c r="AOD41" s="15">
        <f t="shared" si="152"/>
        <v>0</v>
      </c>
      <c r="AOF41" s="2"/>
      <c r="AOG41" s="2"/>
      <c r="AOH41" s="13"/>
      <c r="AOI41" s="5"/>
      <c r="AOJ41" s="14"/>
      <c r="AOK41" s="15">
        <f t="shared" si="153"/>
        <v>0</v>
      </c>
      <c r="AOM41" s="23"/>
      <c r="AON41" s="23"/>
      <c r="AOO41" s="22"/>
      <c r="AOP41" s="99"/>
      <c r="AOQ41" s="26"/>
      <c r="AOR41" s="39">
        <f t="shared" si="154"/>
        <v>0</v>
      </c>
      <c r="AOT41" s="2"/>
      <c r="AOU41" s="2"/>
      <c r="AOV41" s="13"/>
      <c r="AOW41" s="5"/>
      <c r="AOX41" s="14"/>
      <c r="AOY41" s="15">
        <f t="shared" si="155"/>
        <v>0</v>
      </c>
      <c r="APA41" s="23"/>
      <c r="APB41" s="23"/>
      <c r="APC41" s="22"/>
      <c r="APD41" s="99"/>
      <c r="APE41" s="26"/>
      <c r="APF41" s="39">
        <f t="shared" si="156"/>
        <v>0</v>
      </c>
      <c r="APH41" s="2"/>
      <c r="API41" s="2"/>
      <c r="APJ41" s="13"/>
      <c r="APK41" s="5"/>
      <c r="APL41" s="14"/>
      <c r="APM41" s="15">
        <f t="shared" si="157"/>
        <v>10984.74</v>
      </c>
      <c r="APO41" s="5"/>
      <c r="APP41" s="2"/>
      <c r="APQ41" s="13"/>
      <c r="APR41" s="5"/>
      <c r="APS41" s="14"/>
      <c r="APT41" s="15">
        <f t="shared" si="158"/>
        <v>7092.9800000000005</v>
      </c>
      <c r="APV41" s="5"/>
      <c r="APW41" s="2"/>
      <c r="APX41" s="13"/>
      <c r="APY41" s="5"/>
      <c r="APZ41" s="14"/>
      <c r="AQA41" s="15">
        <f t="shared" si="159"/>
        <v>7092.9800000000005</v>
      </c>
      <c r="AQC41" s="2"/>
      <c r="AQD41" s="2"/>
      <c r="AQE41" s="13"/>
      <c r="AQF41" s="5"/>
      <c r="AQG41" s="14"/>
      <c r="AQH41" s="15">
        <f t="shared" si="160"/>
        <v>0</v>
      </c>
      <c r="AQJ41" s="682"/>
      <c r="AQK41" s="682"/>
      <c r="AQL41" s="657"/>
      <c r="AQM41" s="708"/>
      <c r="AQN41" s="658"/>
      <c r="AQO41" s="787">
        <f t="shared" si="161"/>
        <v>2249</v>
      </c>
      <c r="AQQ41" s="23"/>
      <c r="AQR41" s="23"/>
      <c r="AQS41" s="22"/>
      <c r="AQT41" s="99"/>
      <c r="AQU41" s="26"/>
      <c r="AQV41" s="39">
        <f t="shared" si="162"/>
        <v>0</v>
      </c>
      <c r="AQX41" s="2"/>
      <c r="AQY41" s="2"/>
      <c r="AQZ41" s="13"/>
      <c r="ARA41" s="5"/>
      <c r="ARB41" s="14"/>
      <c r="ARC41" s="15">
        <f>ARC40+AQZ41-ARB41</f>
        <v>12300.5</v>
      </c>
      <c r="ARE41" s="2"/>
      <c r="ARF41" s="2"/>
      <c r="ARG41" s="13"/>
      <c r="ARH41" s="5"/>
      <c r="ARI41" s="14"/>
      <c r="ARJ41" s="15">
        <f t="shared" si="164"/>
        <v>108</v>
      </c>
      <c r="ARL41" s="5"/>
      <c r="ARM41" s="2"/>
      <c r="ARN41" s="13"/>
      <c r="ARO41" s="572"/>
      <c r="ARP41" s="14"/>
      <c r="ARQ41" s="15">
        <f t="shared" si="165"/>
        <v>0</v>
      </c>
      <c r="ARS41" s="99"/>
      <c r="ART41" s="23"/>
      <c r="ARU41" s="22"/>
      <c r="ARV41" s="743"/>
      <c r="ARW41" s="26"/>
      <c r="ARX41" s="39">
        <f t="shared" si="166"/>
        <v>2722.5</v>
      </c>
      <c r="ARZ41" s="99"/>
      <c r="ASA41" s="23"/>
      <c r="ASB41" s="22"/>
      <c r="ASC41" s="743"/>
      <c r="ASD41" s="26"/>
      <c r="ASE41" s="39">
        <f t="shared" si="167"/>
        <v>0</v>
      </c>
      <c r="ASG41" s="2"/>
      <c r="ASH41" s="2"/>
      <c r="ASI41" s="13"/>
      <c r="ASJ41" s="5"/>
      <c r="ASK41" s="14"/>
      <c r="ASL41" s="15">
        <f t="shared" si="168"/>
        <v>-1000</v>
      </c>
      <c r="ASN41" s="2"/>
      <c r="ASO41" s="2"/>
      <c r="ASP41" s="13"/>
      <c r="ASQ41" s="5"/>
      <c r="ASR41" s="14"/>
      <c r="ASS41" s="15">
        <f t="shared" si="169"/>
        <v>6938</v>
      </c>
      <c r="ASU41" s="2"/>
      <c r="ASV41" s="2"/>
      <c r="ASW41" s="13"/>
      <c r="ASX41" s="5"/>
      <c r="ASY41" s="14"/>
      <c r="ASZ41" s="15">
        <f>ASZ40+ASW41-ASY41</f>
        <v>0</v>
      </c>
      <c r="ATB41" s="731"/>
      <c r="ATC41" s="2"/>
      <c r="ATD41" s="13"/>
      <c r="ATE41" s="5"/>
      <c r="ATF41" s="14"/>
      <c r="ATG41" s="15">
        <f>ATG40+ATD41-ATF41</f>
        <v>0</v>
      </c>
      <c r="ATI41" s="2"/>
      <c r="ATJ41" s="2"/>
      <c r="ATK41" s="13"/>
      <c r="ATL41" s="5"/>
      <c r="ATM41" s="14"/>
      <c r="ATN41" s="15">
        <f t="shared" si="172"/>
        <v>0</v>
      </c>
      <c r="ATP41" s="2"/>
      <c r="ATQ41" s="2"/>
      <c r="ATR41" s="13"/>
      <c r="ATS41" s="5"/>
      <c r="ATT41" s="14"/>
      <c r="ATU41" s="15">
        <f t="shared" si="173"/>
        <v>0</v>
      </c>
      <c r="ATW41" s="315"/>
      <c r="ATX41" s="2"/>
      <c r="ATY41" s="13"/>
      <c r="ATZ41" s="5"/>
      <c r="AUA41" s="14"/>
      <c r="AUB41" s="15">
        <f t="shared" si="174"/>
        <v>5077.5</v>
      </c>
      <c r="AUD41" s="315"/>
      <c r="AUE41" s="2"/>
      <c r="AUF41" s="13"/>
      <c r="AUG41" s="5"/>
      <c r="AUH41" s="14"/>
      <c r="AUI41" s="15">
        <f t="shared" si="175"/>
        <v>0</v>
      </c>
      <c r="AUK41" s="826"/>
      <c r="AUL41" s="682"/>
      <c r="AUM41" s="657"/>
      <c r="AUN41" s="708"/>
      <c r="AUO41" s="658"/>
      <c r="AUP41" s="787">
        <f t="shared" si="176"/>
        <v>0</v>
      </c>
      <c r="AUR41" s="2"/>
      <c r="AUS41" s="2"/>
      <c r="AUT41" s="13"/>
      <c r="AUU41" s="5"/>
      <c r="AUV41" s="14"/>
      <c r="AUW41" s="15">
        <f t="shared" si="177"/>
        <v>-100</v>
      </c>
      <c r="AUY41" s="2"/>
      <c r="AUZ41" s="2"/>
      <c r="AVA41" s="13"/>
      <c r="AVB41" s="5"/>
      <c r="AVC41" s="14"/>
      <c r="AVD41" s="15">
        <f t="shared" si="178"/>
        <v>1184.5</v>
      </c>
      <c r="AVF41" s="23"/>
      <c r="AVG41" s="23"/>
      <c r="AVH41" s="22"/>
      <c r="AVI41" s="99"/>
      <c r="AVJ41" s="26"/>
      <c r="AVK41" s="39">
        <f t="shared" si="179"/>
        <v>0</v>
      </c>
      <c r="AVM41" s="23"/>
      <c r="AVN41" s="2"/>
      <c r="AVO41" s="13"/>
      <c r="AVP41" s="5"/>
      <c r="AVQ41" s="14"/>
      <c r="AVR41" s="15">
        <f t="shared" si="180"/>
        <v>0</v>
      </c>
      <c r="AVT41" s="23"/>
      <c r="AVU41" s="23"/>
      <c r="AVV41" s="22"/>
      <c r="AVW41" s="99"/>
      <c r="AVX41" s="26"/>
      <c r="AVY41" s="39">
        <f t="shared" si="181"/>
        <v>0</v>
      </c>
      <c r="AWA41" s="2"/>
      <c r="AWB41" s="2"/>
      <c r="AWC41" s="13"/>
      <c r="AWD41" s="5"/>
      <c r="AWE41" s="14"/>
      <c r="AWF41" s="15">
        <f t="shared" si="182"/>
        <v>0</v>
      </c>
      <c r="AWH41" s="2"/>
      <c r="AWI41" s="2"/>
      <c r="AWJ41" s="13"/>
      <c r="AWK41" s="5"/>
      <c r="AWL41" s="14"/>
      <c r="AWM41" s="15">
        <f t="shared" si="183"/>
        <v>0</v>
      </c>
      <c r="AWO41" s="2"/>
      <c r="AWP41" s="2"/>
      <c r="AWQ41" s="13"/>
      <c r="AWR41" s="5"/>
      <c r="AWS41" s="14"/>
      <c r="AWT41" s="15">
        <f t="shared" si="184"/>
        <v>7051.5</v>
      </c>
      <c r="AWV41" s="682"/>
      <c r="AWW41" s="682"/>
      <c r="AWX41" s="657"/>
      <c r="AWY41" s="708"/>
      <c r="AWZ41" s="658"/>
      <c r="AXA41" s="787">
        <f t="shared" si="185"/>
        <v>0</v>
      </c>
      <c r="AXC41" s="2"/>
      <c r="AXD41" s="2"/>
      <c r="AXE41" s="13"/>
      <c r="AXF41" s="5"/>
      <c r="AXG41" s="14"/>
      <c r="AXH41" s="15">
        <f t="shared" si="186"/>
        <v>0</v>
      </c>
    </row>
    <row r="42" spans="1:1308" x14ac:dyDescent="0.25">
      <c r="A42" s="2"/>
      <c r="B42" s="2"/>
      <c r="C42" s="13"/>
      <c r="D42" s="5"/>
      <c r="E42" s="14"/>
      <c r="F42" s="15">
        <f t="shared" si="0"/>
        <v>6630</v>
      </c>
      <c r="H42" s="23"/>
      <c r="I42" s="23"/>
      <c r="J42" s="22"/>
      <c r="K42" s="99"/>
      <c r="L42" s="26"/>
      <c r="M42" s="39">
        <f t="shared" si="1"/>
        <v>2048</v>
      </c>
      <c r="O42" s="23"/>
      <c r="P42" s="23"/>
      <c r="Q42" s="22"/>
      <c r="R42" s="99"/>
      <c r="S42" s="26"/>
      <c r="T42" s="39">
        <f t="shared" si="2"/>
        <v>0</v>
      </c>
      <c r="V42" s="23"/>
      <c r="W42" s="23"/>
      <c r="X42" s="22"/>
      <c r="Y42" s="99"/>
      <c r="Z42" s="26"/>
      <c r="AA42" s="39">
        <f t="shared" si="3"/>
        <v>0</v>
      </c>
      <c r="AC42" s="23"/>
      <c r="AD42" s="23"/>
      <c r="AE42" s="22"/>
      <c r="AF42" s="99"/>
      <c r="AG42" s="26"/>
      <c r="AH42" s="39">
        <f t="shared" si="4"/>
        <v>0</v>
      </c>
      <c r="AJ42" s="23"/>
      <c r="AK42" s="23"/>
      <c r="AL42" s="22"/>
      <c r="AM42" s="99"/>
      <c r="AN42" s="26"/>
      <c r="AO42" s="39">
        <f t="shared" si="5"/>
        <v>0</v>
      </c>
      <c r="AR42" s="2"/>
      <c r="AS42" s="13"/>
      <c r="AT42" s="5"/>
      <c r="AU42" s="14"/>
      <c r="AV42" s="15">
        <f>AV41+AS42-AU42</f>
        <v>7809.5</v>
      </c>
      <c r="AX42" s="2"/>
      <c r="AY42" s="2"/>
      <c r="AZ42" s="13"/>
      <c r="BA42" s="5"/>
      <c r="BB42" s="14"/>
      <c r="BC42" s="15">
        <f>BC41+AZ42-BB42</f>
        <v>1967</v>
      </c>
      <c r="BE42" s="2"/>
      <c r="BF42" s="2"/>
      <c r="BG42" s="13"/>
      <c r="BH42" s="5"/>
      <c r="BI42" s="14"/>
      <c r="BJ42" s="15">
        <f>BJ41+BG42-BI42</f>
        <v>0</v>
      </c>
      <c r="BL42" s="2"/>
      <c r="BM42" s="33"/>
      <c r="BO42" s="5"/>
      <c r="BP42" s="14"/>
      <c r="BQ42" s="15">
        <f t="shared" si="9"/>
        <v>14526.099999999999</v>
      </c>
      <c r="BS42" s="439"/>
      <c r="BT42" s="2"/>
      <c r="BU42" s="13"/>
      <c r="BV42" s="5"/>
      <c r="BW42" s="14"/>
      <c r="BX42" s="15">
        <f>BX41+BU42-BW42</f>
        <v>21003.54</v>
      </c>
      <c r="BZ42" s="2"/>
      <c r="CA42" s="2"/>
      <c r="CB42" s="13"/>
      <c r="CC42" s="5"/>
      <c r="CD42" s="14"/>
      <c r="CE42" s="15">
        <f t="shared" si="11"/>
        <v>0</v>
      </c>
      <c r="CG42" s="439"/>
      <c r="CH42" s="2"/>
      <c r="CI42" s="13"/>
      <c r="CJ42" s="5"/>
      <c r="CK42" s="14"/>
      <c r="CL42" s="15">
        <f t="shared" si="12"/>
        <v>7560</v>
      </c>
      <c r="CN42" s="2"/>
      <c r="CO42" s="2"/>
      <c r="CP42" s="13"/>
      <c r="CQ42" s="5"/>
      <c r="CR42" s="14"/>
      <c r="CS42" s="15">
        <f>CS41+CP42-CR42</f>
        <v>38996</v>
      </c>
      <c r="CU42" s="2"/>
      <c r="CV42" s="2"/>
      <c r="CW42" s="13"/>
      <c r="CX42" s="5"/>
      <c r="CY42" s="14"/>
      <c r="CZ42" s="15">
        <f>CZ41+CW42-CY42</f>
        <v>110</v>
      </c>
      <c r="DB42" s="5"/>
      <c r="DC42" s="2"/>
      <c r="DD42" s="13"/>
      <c r="DE42" s="5"/>
      <c r="DF42" s="14"/>
      <c r="DG42" s="15">
        <f t="shared" si="195"/>
        <v>411</v>
      </c>
      <c r="DI42" s="5"/>
      <c r="DJ42" s="2"/>
      <c r="DK42" s="13"/>
      <c r="DL42" s="5"/>
      <c r="DM42" s="14"/>
      <c r="DN42" s="15">
        <f t="shared" si="200"/>
        <v>0</v>
      </c>
      <c r="DP42" s="5"/>
      <c r="DQ42" s="2"/>
      <c r="DR42" s="13"/>
      <c r="DS42" s="5"/>
      <c r="DT42" s="14"/>
      <c r="DU42" s="15">
        <f t="shared" si="201"/>
        <v>4321.5</v>
      </c>
      <c r="DW42" s="758"/>
      <c r="DX42" s="837"/>
      <c r="DY42" s="875"/>
      <c r="DZ42" s="758"/>
      <c r="EA42" s="872"/>
      <c r="EB42" s="868">
        <f t="shared" si="202"/>
        <v>0</v>
      </c>
      <c r="ED42" s="708"/>
      <c r="EE42" s="682"/>
      <c r="EF42" s="657"/>
      <c r="EG42" s="708"/>
      <c r="EH42" s="658"/>
      <c r="EI42" s="787">
        <f t="shared" si="203"/>
        <v>0</v>
      </c>
      <c r="EK42" s="5"/>
      <c r="EL42" s="2"/>
      <c r="EM42" s="13"/>
      <c r="EN42" s="5"/>
      <c r="EO42" s="14"/>
      <c r="EP42" s="15">
        <f t="shared" si="204"/>
        <v>0</v>
      </c>
      <c r="ER42" s="99"/>
      <c r="ES42" s="225"/>
      <c r="ET42" s="38"/>
      <c r="EU42" s="99"/>
      <c r="EV42" s="293"/>
      <c r="EW42" s="15">
        <f t="shared" si="194"/>
        <v>0</v>
      </c>
      <c r="EY42" s="5"/>
      <c r="EZ42" s="31"/>
      <c r="FA42" s="13"/>
      <c r="FB42" s="5"/>
      <c r="FC42" s="14"/>
      <c r="FD42" s="15">
        <f t="shared" si="208"/>
        <v>0</v>
      </c>
      <c r="FF42" s="708"/>
      <c r="FG42" s="799"/>
      <c r="FH42" s="657"/>
      <c r="FI42" s="708"/>
      <c r="FJ42" s="658"/>
      <c r="FK42" s="787">
        <f t="shared" si="209"/>
        <v>0</v>
      </c>
      <c r="FM42" s="5"/>
      <c r="FN42" s="2"/>
      <c r="FO42" s="13"/>
      <c r="FP42" s="5"/>
      <c r="FQ42" s="14"/>
      <c r="FR42" s="15">
        <f t="shared" si="24"/>
        <v>3054</v>
      </c>
      <c r="FT42" s="23"/>
      <c r="FU42" s="23"/>
      <c r="FV42" s="22"/>
      <c r="FW42" s="99"/>
      <c r="FX42" s="26"/>
      <c r="FY42" s="39">
        <f t="shared" si="25"/>
        <v>0</v>
      </c>
      <c r="GA42" s="2"/>
      <c r="GB42" s="2"/>
      <c r="GC42" s="13"/>
      <c r="GD42" s="5"/>
      <c r="GE42" s="14"/>
      <c r="GF42" s="15">
        <f t="shared" si="26"/>
        <v>0</v>
      </c>
      <c r="GH42" s="2"/>
      <c r="GI42" s="2"/>
      <c r="GJ42" s="13"/>
      <c r="GK42" s="5"/>
      <c r="GL42" s="14"/>
      <c r="GM42" s="15">
        <f t="shared" si="27"/>
        <v>0</v>
      </c>
      <c r="GO42" s="2"/>
      <c r="GP42" s="2"/>
      <c r="GQ42" s="13"/>
      <c r="GR42" s="5"/>
      <c r="GS42" s="14"/>
      <c r="GT42" s="15">
        <f t="shared" si="28"/>
        <v>0</v>
      </c>
      <c r="GV42" s="5"/>
      <c r="GW42" s="2"/>
      <c r="GX42" s="13"/>
      <c r="GY42" s="5"/>
      <c r="GZ42" s="14"/>
      <c r="HA42" s="15">
        <f t="shared" si="29"/>
        <v>0</v>
      </c>
      <c r="HC42" s="2"/>
      <c r="HD42" s="2"/>
      <c r="HE42" s="13"/>
      <c r="HF42" s="5"/>
      <c r="HG42" s="14"/>
      <c r="HH42" s="15">
        <f t="shared" si="30"/>
        <v>0</v>
      </c>
      <c r="HJ42" s="2"/>
      <c r="HK42" s="2"/>
      <c r="HL42" s="13"/>
      <c r="HM42" s="5"/>
      <c r="HN42" s="14"/>
      <c r="HO42" s="15">
        <f t="shared" si="31"/>
        <v>5020</v>
      </c>
      <c r="HQ42" s="2"/>
      <c r="HR42" s="2"/>
      <c r="HS42" s="13"/>
      <c r="HT42" s="5"/>
      <c r="HU42" s="14"/>
      <c r="HV42" s="90">
        <f t="shared" si="32"/>
        <v>0</v>
      </c>
      <c r="HX42" s="23"/>
      <c r="HY42" s="23"/>
      <c r="HZ42" s="22"/>
      <c r="IA42" s="99"/>
      <c r="IB42" s="26"/>
      <c r="IC42" s="90">
        <f t="shared" si="33"/>
        <v>855.5</v>
      </c>
      <c r="IE42" s="5"/>
      <c r="IF42" s="32"/>
      <c r="IG42" s="13"/>
      <c r="IH42" s="5"/>
      <c r="II42" s="14"/>
      <c r="IJ42" s="15">
        <f t="shared" si="34"/>
        <v>0</v>
      </c>
      <c r="IL42" s="5"/>
      <c r="IM42" s="32"/>
      <c r="IN42" s="13"/>
      <c r="IO42" s="5"/>
      <c r="IP42" s="14"/>
      <c r="IQ42" s="15">
        <f t="shared" si="35"/>
        <v>0</v>
      </c>
      <c r="IS42" s="5"/>
      <c r="IT42" s="107"/>
      <c r="IU42" s="13"/>
      <c r="IV42" s="5"/>
      <c r="IW42" s="14"/>
      <c r="IX42" s="15">
        <f t="shared" si="36"/>
        <v>17093.599999999999</v>
      </c>
      <c r="IZ42" s="5"/>
      <c r="JA42" s="32"/>
      <c r="JB42" s="13"/>
      <c r="JC42" s="5"/>
      <c r="JD42" s="14"/>
      <c r="JE42" s="15">
        <f t="shared" si="37"/>
        <v>0</v>
      </c>
      <c r="JG42" s="708"/>
      <c r="JH42" s="793"/>
      <c r="JI42" s="657"/>
      <c r="JJ42" s="708"/>
      <c r="JK42" s="658"/>
      <c r="JL42" s="787">
        <f t="shared" si="38"/>
        <v>-100</v>
      </c>
      <c r="JN42" s="99"/>
      <c r="JO42" s="62"/>
      <c r="JP42" s="22"/>
      <c r="JQ42" s="99"/>
      <c r="JR42" s="26"/>
      <c r="JS42" s="39">
        <f t="shared" si="39"/>
        <v>0</v>
      </c>
      <c r="JU42" s="2"/>
      <c r="JV42" s="2"/>
      <c r="JW42" s="13"/>
      <c r="JX42" s="5"/>
      <c r="JY42" s="14"/>
      <c r="JZ42" s="15">
        <f t="shared" si="40"/>
        <v>0</v>
      </c>
      <c r="KB42" s="23"/>
      <c r="KC42" s="23"/>
      <c r="KD42" s="22"/>
      <c r="KE42" s="99"/>
      <c r="KF42" s="26"/>
      <c r="KG42" s="39">
        <f t="shared" si="41"/>
        <v>0</v>
      </c>
      <c r="KI42" s="23"/>
      <c r="KJ42" s="23"/>
      <c r="KK42" s="22"/>
      <c r="KL42" s="99"/>
      <c r="KM42" s="26"/>
      <c r="KN42" s="39">
        <f t="shared" si="42"/>
        <v>0</v>
      </c>
      <c r="KP42" s="2"/>
      <c r="KQ42" s="2"/>
      <c r="KR42" s="13"/>
      <c r="KS42" s="5"/>
      <c r="KT42" s="14"/>
      <c r="KU42" s="15">
        <f t="shared" si="43"/>
        <v>0</v>
      </c>
      <c r="KW42" s="2"/>
      <c r="KX42" s="2"/>
      <c r="KY42" s="13"/>
      <c r="KZ42" s="5"/>
      <c r="LA42" s="14"/>
      <c r="LB42" s="15">
        <f t="shared" si="44"/>
        <v>0</v>
      </c>
      <c r="LD42" s="2"/>
      <c r="LE42" s="2"/>
      <c r="LF42" s="13"/>
      <c r="LG42" s="5"/>
      <c r="LH42" s="14"/>
      <c r="LI42" s="15">
        <f t="shared" si="45"/>
        <v>1125.5</v>
      </c>
      <c r="LK42" s="314"/>
      <c r="LL42" s="2"/>
      <c r="LM42" s="13"/>
      <c r="LN42" s="5"/>
      <c r="LO42" s="14"/>
      <c r="LP42" s="15">
        <f t="shared" si="46"/>
        <v>0</v>
      </c>
      <c r="LR42" s="315"/>
      <c r="LS42" s="23"/>
      <c r="LT42" s="22"/>
      <c r="LU42" s="99"/>
      <c r="LV42" s="26"/>
      <c r="LW42" s="39">
        <f t="shared" si="47"/>
        <v>0</v>
      </c>
      <c r="LY42" s="526"/>
      <c r="LZ42" s="2"/>
      <c r="MA42" s="13"/>
      <c r="MB42" s="5"/>
      <c r="MC42" s="14"/>
      <c r="MD42" s="15">
        <f t="shared" si="196"/>
        <v>22352.5</v>
      </c>
      <c r="MG42" s="2"/>
      <c r="MH42" s="13"/>
      <c r="MI42" s="5"/>
      <c r="MJ42" s="14"/>
      <c r="MK42" s="15">
        <f t="shared" si="49"/>
        <v>0</v>
      </c>
      <c r="MM42" s="2"/>
      <c r="MN42" s="2"/>
      <c r="MO42" s="13"/>
      <c r="MP42" s="5"/>
      <c r="MQ42" s="14"/>
      <c r="MR42" s="15">
        <f t="shared" si="50"/>
        <v>0</v>
      </c>
      <c r="MT42" s="2"/>
      <c r="MU42" s="2"/>
      <c r="MV42" s="13"/>
      <c r="MW42" s="5"/>
      <c r="MX42" s="14"/>
      <c r="MY42" s="15">
        <f t="shared" si="51"/>
        <v>0</v>
      </c>
      <c r="NA42" s="2"/>
      <c r="NB42" s="2"/>
      <c r="NC42" s="13"/>
      <c r="ND42" s="14"/>
      <c r="NE42" s="14"/>
      <c r="NF42" s="15">
        <f t="shared" si="52"/>
        <v>0</v>
      </c>
      <c r="NH42" s="2"/>
      <c r="NI42" s="2"/>
      <c r="NJ42" s="13"/>
      <c r="NK42" s="14"/>
      <c r="NL42" s="14"/>
      <c r="NM42" s="15">
        <f t="shared" si="53"/>
        <v>0</v>
      </c>
      <c r="NO42" s="2"/>
      <c r="NP42" s="2"/>
      <c r="NQ42" s="13"/>
      <c r="NR42" s="14"/>
      <c r="NS42" s="14"/>
      <c r="NT42" s="15">
        <f t="shared" si="54"/>
        <v>0</v>
      </c>
      <c r="NV42" s="23"/>
      <c r="NW42" s="23"/>
      <c r="NX42" s="22"/>
      <c r="NY42" s="26"/>
      <c r="NZ42" s="26"/>
      <c r="OA42" s="39">
        <f t="shared" si="55"/>
        <v>0</v>
      </c>
      <c r="OC42" s="5"/>
      <c r="OD42" s="2"/>
      <c r="OE42" s="13"/>
      <c r="OF42" s="538"/>
      <c r="OG42" s="14"/>
      <c r="OH42" s="15">
        <f t="shared" si="56"/>
        <v>8140</v>
      </c>
      <c r="OJ42" s="708"/>
      <c r="OK42" s="682"/>
      <c r="OL42" s="657"/>
      <c r="OM42" s="848"/>
      <c r="ON42" s="658"/>
      <c r="OO42" s="787">
        <f t="shared" si="57"/>
        <v>0</v>
      </c>
      <c r="OQ42" s="99"/>
      <c r="OR42" s="23"/>
      <c r="OS42" s="22"/>
      <c r="OT42" s="763"/>
      <c r="OU42" s="26"/>
      <c r="OV42" s="39">
        <f t="shared" si="58"/>
        <v>0</v>
      </c>
      <c r="OX42" s="5"/>
      <c r="OY42" s="2"/>
      <c r="OZ42" s="13"/>
      <c r="PA42" s="538"/>
      <c r="PB42" s="14"/>
      <c r="PC42" s="15">
        <f t="shared" si="59"/>
        <v>6677.7000000000007</v>
      </c>
      <c r="PE42" s="2"/>
      <c r="PF42" s="2"/>
      <c r="PG42" s="13"/>
      <c r="PH42" s="5"/>
      <c r="PI42" s="14"/>
      <c r="PJ42" s="15">
        <f t="shared" si="60"/>
        <v>0</v>
      </c>
      <c r="PL42" s="2"/>
      <c r="PM42" s="2"/>
      <c r="PN42" s="13"/>
      <c r="PO42" s="5"/>
      <c r="PP42" s="14"/>
      <c r="PQ42" s="15">
        <f t="shared" si="61"/>
        <v>0</v>
      </c>
      <c r="PS42" s="2"/>
      <c r="PT42" s="2"/>
      <c r="PU42" s="13"/>
      <c r="PV42" s="5"/>
      <c r="PW42" s="14"/>
      <c r="PX42" s="15">
        <f t="shared" si="62"/>
        <v>0</v>
      </c>
      <c r="PZ42" s="2"/>
      <c r="QA42" s="2"/>
      <c r="QB42" s="13"/>
      <c r="QC42" s="5"/>
      <c r="QD42" s="14"/>
      <c r="QE42" s="15">
        <f t="shared" si="63"/>
        <v>1314</v>
      </c>
      <c r="QG42" s="2"/>
      <c r="QH42" s="2"/>
      <c r="QI42" s="13"/>
      <c r="QJ42" s="5"/>
      <c r="QK42" s="14"/>
      <c r="QL42" s="15">
        <f t="shared" si="64"/>
        <v>2721.6</v>
      </c>
      <c r="QN42" s="2"/>
      <c r="QO42" s="101"/>
      <c r="QP42" s="13"/>
      <c r="QQ42" s="5"/>
      <c r="QR42" s="14"/>
      <c r="QS42" s="15">
        <f t="shared" si="65"/>
        <v>1432</v>
      </c>
      <c r="QU42" s="2"/>
      <c r="QV42" s="101"/>
      <c r="QW42" s="13"/>
      <c r="QX42" s="5"/>
      <c r="QY42" s="14"/>
      <c r="QZ42" s="15">
        <f t="shared" si="66"/>
        <v>0</v>
      </c>
      <c r="RB42" s="682"/>
      <c r="RC42" s="809"/>
      <c r="RD42" s="657"/>
      <c r="RE42" s="708"/>
      <c r="RF42" s="658"/>
      <c r="RG42" s="787">
        <f t="shared" si="67"/>
        <v>0</v>
      </c>
      <c r="RI42" s="2"/>
      <c r="RJ42" s="2"/>
      <c r="RK42" s="13"/>
      <c r="RL42" s="5"/>
      <c r="RM42" s="14"/>
      <c r="RN42" s="15">
        <f t="shared" si="68"/>
        <v>0</v>
      </c>
      <c r="RP42" s="2"/>
      <c r="RQ42" s="2"/>
      <c r="RR42" s="13"/>
      <c r="RS42" s="5"/>
      <c r="RT42" s="14"/>
      <c r="RU42" s="15">
        <f t="shared" si="69"/>
        <v>1278</v>
      </c>
      <c r="RW42" s="23"/>
      <c r="RX42" s="23"/>
      <c r="RY42" s="22"/>
      <c r="RZ42" s="99"/>
      <c r="SA42" s="26"/>
      <c r="SB42" s="39">
        <f t="shared" si="70"/>
        <v>0</v>
      </c>
      <c r="SD42" s="23"/>
      <c r="SE42" s="2"/>
      <c r="SF42" s="13"/>
      <c r="SG42" s="5"/>
      <c r="SH42" s="14"/>
      <c r="SI42" s="15">
        <f t="shared" si="71"/>
        <v>0</v>
      </c>
      <c r="SK42" s="23"/>
      <c r="SL42" s="23"/>
      <c r="SM42" s="22"/>
      <c r="SN42" s="99"/>
      <c r="SO42" s="26"/>
      <c r="SP42" s="39">
        <f t="shared" si="72"/>
        <v>0</v>
      </c>
      <c r="SR42" s="2"/>
      <c r="SS42" s="2"/>
      <c r="ST42" s="13"/>
      <c r="SU42" s="5"/>
      <c r="SV42" s="14"/>
      <c r="SW42" s="15">
        <f t="shared" si="73"/>
        <v>0</v>
      </c>
      <c r="SY42" s="314"/>
      <c r="SZ42" s="2"/>
      <c r="TA42" s="13"/>
      <c r="TB42" s="314"/>
      <c r="TC42" s="14"/>
      <c r="TD42" s="15">
        <f t="shared" si="74"/>
        <v>112.5</v>
      </c>
      <c r="TF42" s="315"/>
      <c r="TG42" s="23"/>
      <c r="TH42" s="22"/>
      <c r="TI42" s="315"/>
      <c r="TJ42" s="26"/>
      <c r="TK42" s="39">
        <f t="shared" si="75"/>
        <v>11657</v>
      </c>
      <c r="TM42" s="826"/>
      <c r="TN42" s="682"/>
      <c r="TO42" s="657"/>
      <c r="TP42" s="826"/>
      <c r="TQ42" s="658"/>
      <c r="TR42" s="787">
        <f t="shared" si="76"/>
        <v>0</v>
      </c>
      <c r="TT42" s="315"/>
      <c r="TU42" s="23"/>
      <c r="TV42" s="22"/>
      <c r="TW42" s="315"/>
      <c r="TX42" s="26"/>
      <c r="TY42" s="39">
        <f t="shared" si="77"/>
        <v>0</v>
      </c>
      <c r="UA42" s="315"/>
      <c r="UB42" s="23"/>
      <c r="UC42" s="22"/>
      <c r="UD42" s="315"/>
      <c r="UE42" s="26"/>
      <c r="UF42" s="39">
        <f t="shared" si="78"/>
        <v>0</v>
      </c>
      <c r="UH42" s="437"/>
      <c r="UI42" s="2"/>
      <c r="UJ42" s="13"/>
      <c r="UK42" s="5"/>
      <c r="UL42" s="14"/>
      <c r="UM42" s="15">
        <f t="shared" si="79"/>
        <v>0</v>
      </c>
      <c r="UO42" s="2"/>
      <c r="UP42" s="2"/>
      <c r="UQ42" s="13"/>
      <c r="UR42" s="5"/>
      <c r="US42" s="14"/>
      <c r="UT42" s="15">
        <f t="shared" si="80"/>
        <v>1712</v>
      </c>
      <c r="UV42" s="2"/>
      <c r="UW42" s="2"/>
      <c r="UX42" s="13"/>
      <c r="UY42" s="5"/>
      <c r="UZ42" s="14"/>
      <c r="VA42" s="15">
        <f t="shared" si="81"/>
        <v>8879</v>
      </c>
      <c r="VC42" s="2"/>
      <c r="VD42" s="2"/>
      <c r="VE42" s="13"/>
      <c r="VF42" s="5"/>
      <c r="VG42" s="14"/>
      <c r="VH42" s="15">
        <f t="shared" si="82"/>
        <v>0</v>
      </c>
      <c r="VJ42" s="23"/>
      <c r="VK42" s="23"/>
      <c r="VL42" s="22"/>
      <c r="VM42" s="99"/>
      <c r="VN42" s="26"/>
      <c r="VO42" s="39">
        <f t="shared" si="83"/>
        <v>0</v>
      </c>
      <c r="VQ42" s="682"/>
      <c r="VR42" s="682"/>
      <c r="VS42" s="657"/>
      <c r="VT42" s="708"/>
      <c r="VU42" s="658"/>
      <c r="VV42" s="787">
        <f t="shared" si="84"/>
        <v>0</v>
      </c>
      <c r="VX42" s="2"/>
      <c r="VY42" s="2"/>
      <c r="VZ42" s="13"/>
      <c r="WA42" s="5"/>
      <c r="WB42" s="14"/>
      <c r="WC42" s="15">
        <f t="shared" si="85"/>
        <v>0</v>
      </c>
      <c r="WE42" s="23"/>
      <c r="WF42" s="23"/>
      <c r="WG42" s="22"/>
      <c r="WH42" s="99"/>
      <c r="WI42" s="26"/>
      <c r="WJ42" s="39">
        <f t="shared" si="86"/>
        <v>3633</v>
      </c>
      <c r="WL42" s="2"/>
      <c r="WM42" s="2"/>
      <c r="WN42" s="13"/>
      <c r="WO42" s="5"/>
      <c r="WP42" s="14"/>
      <c r="WQ42" s="15">
        <f t="shared" si="87"/>
        <v>0</v>
      </c>
      <c r="WS42" s="5"/>
      <c r="WT42" s="101"/>
      <c r="WU42" s="13"/>
      <c r="WV42" s="5"/>
      <c r="WW42" s="14"/>
      <c r="WX42" s="15">
        <f t="shared" si="88"/>
        <v>2227</v>
      </c>
      <c r="WZ42" s="677"/>
      <c r="XA42" s="89"/>
      <c r="XC42" s="630"/>
      <c r="XD42" s="26"/>
      <c r="XE42" s="39">
        <f t="shared" si="89"/>
        <v>22956.84</v>
      </c>
      <c r="XG42" s="2"/>
      <c r="XH42" s="2"/>
      <c r="XI42" s="13"/>
      <c r="XJ42" s="5"/>
      <c r="XK42" s="14"/>
      <c r="XL42" s="15">
        <f t="shared" si="90"/>
        <v>3092.5</v>
      </c>
      <c r="XN42" s="439"/>
      <c r="XO42" s="101"/>
      <c r="XP42" s="13"/>
      <c r="XQ42" s="5"/>
      <c r="XR42" s="14"/>
      <c r="XS42" s="15">
        <f t="shared" si="91"/>
        <v>0</v>
      </c>
      <c r="XU42" s="437"/>
      <c r="XV42" s="216"/>
      <c r="XW42" s="22"/>
      <c r="XX42" s="99"/>
      <c r="XY42" s="26"/>
      <c r="XZ42" s="39">
        <f t="shared" si="92"/>
        <v>0</v>
      </c>
      <c r="YB42" s="314"/>
      <c r="YC42" s="2"/>
      <c r="YD42" s="13"/>
      <c r="YE42" s="5"/>
      <c r="YF42" s="14"/>
      <c r="YG42" s="15">
        <f t="shared" si="206"/>
        <v>3973</v>
      </c>
      <c r="YI42" s="826"/>
      <c r="YJ42" s="682"/>
      <c r="YK42" s="657"/>
      <c r="YL42" s="708"/>
      <c r="YM42" s="658"/>
      <c r="YN42" s="787">
        <f t="shared" si="207"/>
        <v>1928</v>
      </c>
      <c r="YP42" s="2"/>
      <c r="YQ42" s="2"/>
      <c r="YR42" s="13"/>
      <c r="YS42" s="5"/>
      <c r="YT42" s="14"/>
      <c r="YU42" s="15">
        <f t="shared" si="95"/>
        <v>0</v>
      </c>
      <c r="YW42" s="2"/>
      <c r="YX42" s="2"/>
      <c r="YY42" s="13"/>
      <c r="YZ42" s="5"/>
      <c r="ZA42" s="14"/>
      <c r="ZB42" s="15">
        <f t="shared" si="96"/>
        <v>0</v>
      </c>
      <c r="ZD42" s="2"/>
      <c r="ZE42" s="2"/>
      <c r="ZF42" s="13"/>
      <c r="ZG42" s="5"/>
      <c r="ZH42" s="14"/>
      <c r="ZI42" s="15">
        <f t="shared" si="97"/>
        <v>767</v>
      </c>
      <c r="ZK42" s="2"/>
      <c r="ZL42" s="2"/>
      <c r="ZM42" s="13"/>
      <c r="ZN42" s="5"/>
      <c r="ZO42" s="14"/>
      <c r="ZP42" s="15">
        <f t="shared" si="98"/>
        <v>0</v>
      </c>
      <c r="ZR42" s="23"/>
      <c r="ZS42" s="23"/>
      <c r="ZT42" s="22"/>
      <c r="ZU42" s="99"/>
      <c r="ZV42" s="26"/>
      <c r="ZW42" s="39">
        <f t="shared" si="99"/>
        <v>0</v>
      </c>
      <c r="ZY42" s="682"/>
      <c r="ZZ42" s="682"/>
      <c r="AAA42" s="657"/>
      <c r="AAB42" s="708"/>
      <c r="AAC42" s="658"/>
      <c r="AAD42" s="787">
        <f t="shared" si="100"/>
        <v>0</v>
      </c>
      <c r="AAF42" s="2"/>
      <c r="AAG42" s="2"/>
      <c r="AAH42" s="13"/>
      <c r="AAI42" s="5"/>
      <c r="AAJ42" s="14"/>
      <c r="AAK42" s="15">
        <f t="shared" si="101"/>
        <v>0</v>
      </c>
      <c r="AAM42" s="5">
        <v>41517</v>
      </c>
      <c r="AAN42" s="2" t="s">
        <v>2252</v>
      </c>
      <c r="AAO42" s="13">
        <v>7406</v>
      </c>
      <c r="AAP42" s="5">
        <v>41517</v>
      </c>
      <c r="AAQ42" s="14">
        <v>7406</v>
      </c>
      <c r="AAR42" s="15">
        <f t="shared" si="102"/>
        <v>0</v>
      </c>
      <c r="AAT42" s="314"/>
      <c r="AAU42" s="2"/>
      <c r="AAV42" s="13"/>
      <c r="AAX42" s="14"/>
      <c r="AAY42" s="39">
        <f t="shared" si="103"/>
        <v>0</v>
      </c>
      <c r="ABA42" s="315"/>
      <c r="ABB42" s="23"/>
      <c r="ABC42" s="22"/>
      <c r="ABE42" s="26"/>
      <c r="ABF42" s="39">
        <f t="shared" si="104"/>
        <v>0</v>
      </c>
      <c r="ABH42" s="2"/>
      <c r="ABI42" s="2"/>
      <c r="ABJ42" s="13"/>
      <c r="ABK42" s="5"/>
      <c r="ABL42" s="14"/>
      <c r="ABM42" s="15">
        <f t="shared" si="105"/>
        <v>30</v>
      </c>
      <c r="ABO42" s="5">
        <v>41505</v>
      </c>
      <c r="ABP42" s="2" t="s">
        <v>1590</v>
      </c>
      <c r="ABQ42" s="13">
        <v>3346.5</v>
      </c>
      <c r="ABR42" s="5">
        <v>41505</v>
      </c>
      <c r="ABS42" s="14">
        <v>3346.5</v>
      </c>
      <c r="ABT42" s="15">
        <f t="shared" si="106"/>
        <v>0</v>
      </c>
      <c r="ABV42" s="5"/>
      <c r="ABW42" s="2"/>
      <c r="ABX42" s="13"/>
      <c r="ABY42" s="5"/>
      <c r="ABZ42" s="14"/>
      <c r="ACA42" s="15">
        <f t="shared" si="107"/>
        <v>29514</v>
      </c>
      <c r="ACC42" s="2"/>
      <c r="ACD42" s="2"/>
      <c r="ACE42" s="13"/>
      <c r="ACF42" s="5"/>
      <c r="ACG42" s="14"/>
      <c r="ACH42" s="15">
        <f t="shared" si="108"/>
        <v>0</v>
      </c>
      <c r="ACJ42" s="2"/>
      <c r="ACK42" s="37"/>
      <c r="ACL42" s="14"/>
      <c r="ACM42" s="5"/>
      <c r="ACN42" s="14"/>
      <c r="ACO42" s="15">
        <f t="shared" si="109"/>
        <v>160</v>
      </c>
      <c r="ACQ42" s="2"/>
      <c r="ACR42" s="37"/>
      <c r="ACS42" s="14"/>
      <c r="ACT42" s="5"/>
      <c r="ACU42" s="14"/>
      <c r="ACV42" s="15">
        <f t="shared" si="110"/>
        <v>0</v>
      </c>
      <c r="ACX42" s="2"/>
      <c r="ACY42" s="2"/>
      <c r="ACZ42" s="13"/>
      <c r="ADA42" s="5"/>
      <c r="ADB42" s="14"/>
      <c r="ADC42" s="15">
        <f>ADC41+ACZ42-ADB42</f>
        <v>0</v>
      </c>
      <c r="ADE42" s="2"/>
      <c r="ADF42" s="2"/>
      <c r="ADG42" s="13"/>
      <c r="ADH42" s="5"/>
      <c r="ADI42" s="14"/>
      <c r="ADJ42" s="15">
        <f>ADJ41+ADG42-ADI42</f>
        <v>0</v>
      </c>
      <c r="ADL42" s="417"/>
      <c r="ADM42" s="2"/>
      <c r="ADN42" s="13"/>
      <c r="ADO42" s="5"/>
      <c r="ADP42" s="14"/>
      <c r="ADQ42" s="15">
        <f t="shared" si="113"/>
        <v>7013</v>
      </c>
      <c r="ADS42" s="2"/>
      <c r="ADT42" s="2"/>
      <c r="ADU42" s="13"/>
      <c r="ADV42" s="5"/>
      <c r="ADW42" s="14"/>
      <c r="ADX42" s="15">
        <f t="shared" si="114"/>
        <v>0</v>
      </c>
      <c r="ADZ42" s="2"/>
      <c r="AEA42" s="2"/>
      <c r="AEB42" s="13"/>
      <c r="AEC42" s="5"/>
      <c r="AED42" s="14"/>
      <c r="AEE42" s="15">
        <f t="shared" si="115"/>
        <v>0</v>
      </c>
      <c r="AEG42" s="314"/>
      <c r="AEH42" s="2"/>
      <c r="AEI42" s="13"/>
      <c r="AEJ42" s="314"/>
      <c r="AEK42" s="14"/>
      <c r="AEL42" s="15">
        <f t="shared" si="116"/>
        <v>102</v>
      </c>
      <c r="AEN42" s="315"/>
      <c r="AEO42" s="23"/>
      <c r="AEP42" s="22"/>
      <c r="AEQ42" s="315"/>
      <c r="AER42" s="26"/>
      <c r="AES42" s="39">
        <f t="shared" si="117"/>
        <v>0</v>
      </c>
      <c r="AEU42" s="2"/>
      <c r="AEV42" s="2"/>
      <c r="AEW42" s="13"/>
      <c r="AEX42" s="5"/>
      <c r="AEY42" s="14"/>
      <c r="AEZ42" s="15">
        <f t="shared" si="118"/>
        <v>0</v>
      </c>
      <c r="AFD42" s="13"/>
      <c r="AFE42" s="5"/>
      <c r="AFF42" s="14"/>
      <c r="AFG42" s="39">
        <f t="shared" si="119"/>
        <v>0</v>
      </c>
      <c r="AFK42" s="22"/>
      <c r="AFL42" s="99"/>
      <c r="AFM42" s="26"/>
      <c r="AFN42" s="39">
        <f t="shared" si="120"/>
        <v>0</v>
      </c>
      <c r="AFP42" s="2"/>
      <c r="AFQ42" s="2"/>
      <c r="AFR42" s="13"/>
      <c r="AFS42" s="5"/>
      <c r="AFT42" s="14"/>
      <c r="AFU42" s="15">
        <f t="shared" si="121"/>
        <v>0</v>
      </c>
      <c r="AFW42" s="2"/>
      <c r="AFX42" s="2"/>
      <c r="AFY42" s="13"/>
      <c r="AFZ42" s="5"/>
      <c r="AGA42" s="14"/>
      <c r="AGB42" s="15">
        <f t="shared" si="122"/>
        <v>0</v>
      </c>
      <c r="AGD42" s="2"/>
      <c r="AGE42" s="2"/>
      <c r="AGF42" s="13"/>
      <c r="AGG42" s="5"/>
      <c r="AGH42" s="14"/>
      <c r="AGI42" s="15">
        <f t="shared" si="123"/>
        <v>0</v>
      </c>
      <c r="AGK42" s="23"/>
      <c r="AGL42" s="23"/>
      <c r="AGM42" s="22"/>
      <c r="AGN42" s="99"/>
      <c r="AGO42" s="26"/>
      <c r="AGP42" s="39">
        <f t="shared" si="124"/>
        <v>0</v>
      </c>
      <c r="AGR42" s="2"/>
      <c r="AGS42" s="2"/>
      <c r="AGT42" s="13"/>
      <c r="AGU42" s="5"/>
      <c r="AGV42" s="14"/>
      <c r="AGW42" s="15">
        <f>AGW41+AGT42-AGV42</f>
        <v>0</v>
      </c>
      <c r="AGY42" s="2"/>
      <c r="AGZ42" s="2"/>
      <c r="AHA42" s="13"/>
      <c r="AHB42" s="5"/>
      <c r="AHC42" s="14"/>
      <c r="AHD42" s="15">
        <f t="shared" si="126"/>
        <v>0</v>
      </c>
      <c r="AHF42" s="2"/>
      <c r="AHG42" s="2"/>
      <c r="AHH42" s="13"/>
      <c r="AHI42" s="5"/>
      <c r="AHJ42" s="14"/>
      <c r="AHK42" s="15">
        <f>AHK41+AHH42-AHJ42</f>
        <v>0</v>
      </c>
      <c r="AHM42" s="682"/>
      <c r="AHN42" s="682"/>
      <c r="AHO42" s="657"/>
      <c r="AHP42" s="708"/>
      <c r="AHQ42" s="658"/>
      <c r="AHR42" s="787">
        <f>AHR41+AHO42-AHQ42</f>
        <v>0</v>
      </c>
      <c r="AHT42" s="5">
        <v>41502</v>
      </c>
      <c r="AHU42" s="101" t="s">
        <v>1462</v>
      </c>
      <c r="AHV42" s="13">
        <v>650</v>
      </c>
      <c r="AHW42" s="5">
        <v>41502</v>
      </c>
      <c r="AHX42" s="14">
        <v>650</v>
      </c>
      <c r="AHY42" s="15">
        <f t="shared" si="129"/>
        <v>373</v>
      </c>
      <c r="AIA42" s="682"/>
      <c r="AIB42" s="682"/>
      <c r="AIC42" s="657"/>
      <c r="AID42" s="708"/>
      <c r="AIE42" s="658"/>
      <c r="AIF42" s="787">
        <f t="shared" si="130"/>
        <v>0</v>
      </c>
      <c r="AIH42" s="23"/>
      <c r="AII42" s="23"/>
      <c r="AIJ42" s="22"/>
      <c r="AIK42" s="99"/>
      <c r="AIL42" s="26"/>
      <c r="AIM42" s="39">
        <f t="shared" si="131"/>
        <v>6</v>
      </c>
      <c r="AIO42" s="23"/>
      <c r="AIP42" s="23"/>
      <c r="AIQ42" s="22"/>
      <c r="AIR42" s="99"/>
      <c r="AIS42" s="26"/>
      <c r="AIT42" s="39">
        <f t="shared" si="132"/>
        <v>0</v>
      </c>
      <c r="AIV42" s="2"/>
      <c r="AIW42" s="2"/>
      <c r="AIX42" s="13"/>
      <c r="AIY42" s="5"/>
      <c r="AIZ42" s="14"/>
      <c r="AJA42" s="15">
        <f t="shared" si="133"/>
        <v>0</v>
      </c>
      <c r="AJC42" s="439">
        <v>41513</v>
      </c>
      <c r="AJD42" s="2" t="s">
        <v>2058</v>
      </c>
      <c r="AJE42" s="13">
        <v>2986.5</v>
      </c>
      <c r="AJF42" s="439">
        <v>41514</v>
      </c>
      <c r="AJG42" s="14">
        <v>2986.5</v>
      </c>
      <c r="AJH42" s="15">
        <f t="shared" si="134"/>
        <v>5326</v>
      </c>
      <c r="AJJ42" s="439"/>
      <c r="AJL42" s="13"/>
      <c r="AJM42" s="314"/>
      <c r="AJN42" s="14"/>
      <c r="AJO42" s="15">
        <f t="shared" si="135"/>
        <v>0</v>
      </c>
      <c r="AJQ42" s="314"/>
      <c r="AJR42" s="2"/>
      <c r="AJS42" s="13"/>
      <c r="AJT42" s="439"/>
      <c r="AJU42" s="14"/>
      <c r="AJV42" s="15">
        <f t="shared" si="136"/>
        <v>0</v>
      </c>
      <c r="AJX42" s="2"/>
      <c r="AJY42" s="2"/>
      <c r="AJZ42" s="13"/>
      <c r="AKA42" s="5"/>
      <c r="AKB42" s="14"/>
      <c r="AKC42" s="15">
        <f t="shared" si="137"/>
        <v>0</v>
      </c>
      <c r="AKE42" s="23"/>
      <c r="AKF42" s="23"/>
      <c r="AKG42" s="22"/>
      <c r="AKH42" s="99"/>
      <c r="AKI42" s="26"/>
      <c r="AKJ42" s="39">
        <f t="shared" si="138"/>
        <v>-4260</v>
      </c>
      <c r="AKL42" s="2"/>
      <c r="AKM42" s="2"/>
      <c r="AKN42" s="13"/>
      <c r="AKO42" s="5"/>
      <c r="AKP42" s="14"/>
      <c r="AKQ42" s="15">
        <f t="shared" si="139"/>
        <v>2835.28</v>
      </c>
      <c r="AKS42" s="23"/>
      <c r="AKT42" s="23"/>
      <c r="AKU42" s="22"/>
      <c r="AKV42" s="99"/>
      <c r="AKW42" s="26"/>
      <c r="AKX42" s="39">
        <f t="shared" si="140"/>
        <v>4784</v>
      </c>
      <c r="AKZ42" s="2"/>
      <c r="ALA42" s="2"/>
      <c r="ALB42" s="13"/>
      <c r="ALC42" s="5"/>
      <c r="ALD42" s="14"/>
      <c r="ALE42" s="15">
        <f t="shared" si="141"/>
        <v>0</v>
      </c>
      <c r="ALG42" s="2"/>
      <c r="ALH42" s="2"/>
      <c r="ALI42" s="13"/>
      <c r="ALJ42" s="5"/>
      <c r="ALK42" s="14"/>
      <c r="ALL42" s="15">
        <f t="shared" si="142"/>
        <v>0</v>
      </c>
      <c r="ALN42" s="2"/>
      <c r="ALO42" s="2"/>
      <c r="ALP42" s="13"/>
      <c r="ALQ42" s="5"/>
      <c r="ALR42" s="14"/>
      <c r="ALS42" s="15">
        <f t="shared" si="143"/>
        <v>0</v>
      </c>
      <c r="ALU42" s="315"/>
      <c r="ALV42" s="23"/>
      <c r="ALW42" s="296"/>
      <c r="ALX42" s="627"/>
      <c r="ALY42" s="26"/>
      <c r="ALZ42" s="15">
        <f t="shared" si="144"/>
        <v>46308.6</v>
      </c>
      <c r="AMB42" s="709">
        <v>41501</v>
      </c>
      <c r="AMC42" s="260" t="s">
        <v>1943</v>
      </c>
      <c r="AMD42" s="26">
        <v>1380</v>
      </c>
      <c r="AME42" s="49">
        <v>41514</v>
      </c>
      <c r="AMF42" s="26">
        <v>1380</v>
      </c>
      <c r="AMG42" s="15">
        <f t="shared" si="145"/>
        <v>0</v>
      </c>
      <c r="AMI42" s="2"/>
      <c r="AMJ42" s="2"/>
      <c r="AMK42" s="13"/>
      <c r="AML42" s="14"/>
      <c r="AMM42" s="14"/>
      <c r="AMN42" s="15">
        <f t="shared" si="146"/>
        <v>46308.6</v>
      </c>
      <c r="AMP42" s="23"/>
      <c r="AMQ42" s="23"/>
      <c r="AMR42" s="22"/>
      <c r="AMS42" s="26"/>
      <c r="AMT42" s="26"/>
      <c r="AMU42" s="39">
        <f t="shared" si="147"/>
        <v>0</v>
      </c>
      <c r="AMW42" s="2"/>
      <c r="AMX42" s="2"/>
      <c r="AMY42" s="13"/>
      <c r="AMZ42" s="5"/>
      <c r="ANA42" s="14"/>
      <c r="ANB42" s="15">
        <f t="shared" si="148"/>
        <v>0</v>
      </c>
      <c r="AND42" s="2"/>
      <c r="ANE42" s="2"/>
      <c r="ANF42" s="13"/>
      <c r="ANG42" s="5"/>
      <c r="ANH42" s="14"/>
      <c r="ANI42" s="15">
        <f t="shared" si="149"/>
        <v>0</v>
      </c>
      <c r="ANK42" s="2"/>
      <c r="ANL42" s="2"/>
      <c r="ANM42" s="13"/>
      <c r="ANN42" s="5"/>
      <c r="ANO42" s="14"/>
      <c r="ANP42" s="15">
        <f t="shared" si="150"/>
        <v>38.25</v>
      </c>
      <c r="ANR42" s="2"/>
      <c r="ANS42" s="2"/>
      <c r="ANT42" s="13"/>
      <c r="ANU42" s="5"/>
      <c r="ANV42" s="14"/>
      <c r="ANW42" s="15">
        <f t="shared" si="151"/>
        <v>0</v>
      </c>
      <c r="ANY42" s="2"/>
      <c r="ANZ42" s="2"/>
      <c r="AOA42" s="13"/>
      <c r="AOB42" s="5"/>
      <c r="AOC42" s="14"/>
      <c r="AOD42" s="15">
        <f t="shared" si="152"/>
        <v>0</v>
      </c>
      <c r="AOF42" s="2"/>
      <c r="AOG42" s="2"/>
      <c r="AOH42" s="13"/>
      <c r="AOI42" s="5"/>
      <c r="AOJ42" s="14"/>
      <c r="AOK42" s="15">
        <f t="shared" si="153"/>
        <v>0</v>
      </c>
      <c r="AOM42" s="23"/>
      <c r="AON42" s="23"/>
      <c r="AOO42" s="22"/>
      <c r="AOP42" s="99"/>
      <c r="AOQ42" s="26"/>
      <c r="AOR42" s="39">
        <f t="shared" si="154"/>
        <v>0</v>
      </c>
      <c r="AOT42" s="2"/>
      <c r="AOU42" s="2"/>
      <c r="AOV42" s="13"/>
      <c r="AOW42" s="5"/>
      <c r="AOX42" s="14"/>
      <c r="AOY42" s="15">
        <f t="shared" si="155"/>
        <v>0</v>
      </c>
      <c r="APA42" s="23"/>
      <c r="APB42" s="23"/>
      <c r="APC42" s="22"/>
      <c r="APD42" s="99"/>
      <c r="APE42" s="26"/>
      <c r="APF42" s="39">
        <f t="shared" si="156"/>
        <v>0</v>
      </c>
      <c r="APH42" s="2"/>
      <c r="API42" s="2"/>
      <c r="APJ42" s="13"/>
      <c r="APK42" s="5"/>
      <c r="APL42" s="14"/>
      <c r="APM42" s="15">
        <f t="shared" si="157"/>
        <v>10984.74</v>
      </c>
      <c r="APO42" s="5"/>
      <c r="APP42" s="2"/>
      <c r="APQ42" s="13"/>
      <c r="APR42" s="5"/>
      <c r="APS42" s="14"/>
      <c r="APT42" s="15">
        <f t="shared" si="158"/>
        <v>7092.9800000000005</v>
      </c>
      <c r="APV42" s="5"/>
      <c r="APW42" s="33"/>
      <c r="APX42" s="14"/>
      <c r="APY42" s="5"/>
      <c r="APZ42" s="14"/>
      <c r="AQA42" s="15">
        <f t="shared" si="159"/>
        <v>7092.9800000000005</v>
      </c>
      <c r="AQC42" s="5">
        <v>41506</v>
      </c>
      <c r="AQD42" s="2" t="s">
        <v>1632</v>
      </c>
      <c r="AQE42" s="13">
        <v>2660</v>
      </c>
      <c r="AQF42" s="5">
        <v>41507</v>
      </c>
      <c r="AQG42" s="14">
        <v>2660</v>
      </c>
      <c r="AQH42" s="15">
        <f t="shared" si="160"/>
        <v>0</v>
      </c>
      <c r="AQJ42" s="708">
        <v>41506</v>
      </c>
      <c r="AQK42" s="682" t="s">
        <v>1632</v>
      </c>
      <c r="AQL42" s="657">
        <v>2660</v>
      </c>
      <c r="AQM42" s="708">
        <v>41507</v>
      </c>
      <c r="AQN42" s="658">
        <v>2660</v>
      </c>
      <c r="AQO42" s="787">
        <f t="shared" si="161"/>
        <v>2249</v>
      </c>
      <c r="AQQ42" s="23"/>
      <c r="AQR42" s="23"/>
      <c r="AQS42" s="22"/>
      <c r="AQT42" s="99"/>
      <c r="AQU42" s="26"/>
      <c r="AQV42" s="39">
        <f t="shared" si="162"/>
        <v>0</v>
      </c>
      <c r="AQX42" s="2"/>
      <c r="AQY42" s="2"/>
      <c r="AQZ42" s="13"/>
      <c r="ARA42" s="5"/>
      <c r="ARB42" s="14"/>
      <c r="ARC42" s="15">
        <f>ARC41+AQZ42-ARB42</f>
        <v>12300.5</v>
      </c>
      <c r="ARE42" s="2"/>
      <c r="ARF42" s="2"/>
      <c r="ARG42" s="13"/>
      <c r="ARH42" s="5"/>
      <c r="ARI42" s="14"/>
      <c r="ARJ42" s="15">
        <f t="shared" si="164"/>
        <v>108</v>
      </c>
      <c r="ARL42" s="5"/>
      <c r="ARM42" s="2"/>
      <c r="ARN42" s="13"/>
      <c r="ARO42" s="572"/>
      <c r="ARP42" s="14"/>
      <c r="ARQ42" s="15">
        <f t="shared" si="165"/>
        <v>0</v>
      </c>
      <c r="ARS42" s="99"/>
      <c r="ART42" s="23"/>
      <c r="ARU42" s="22"/>
      <c r="ARV42" s="743"/>
      <c r="ARW42" s="26"/>
      <c r="ARX42" s="39">
        <f t="shared" si="166"/>
        <v>2722.5</v>
      </c>
      <c r="ARZ42" s="99"/>
      <c r="ASA42" s="23"/>
      <c r="ASB42" s="22"/>
      <c r="ASC42" s="743"/>
      <c r="ASD42" s="26"/>
      <c r="ASE42" s="39">
        <f t="shared" si="167"/>
        <v>0</v>
      </c>
      <c r="ASG42" s="2"/>
      <c r="ASH42" s="2"/>
      <c r="ASI42" s="13"/>
      <c r="ASJ42" s="5"/>
      <c r="ASK42" s="14"/>
      <c r="ASL42" s="15">
        <f t="shared" si="168"/>
        <v>-1000</v>
      </c>
      <c r="ASN42" s="2"/>
      <c r="ASO42" s="2"/>
      <c r="ASP42" s="13"/>
      <c r="ASQ42" s="5"/>
      <c r="ASR42" s="14"/>
      <c r="ASS42" s="15">
        <f t="shared" si="169"/>
        <v>6938</v>
      </c>
      <c r="ASU42" s="2"/>
      <c r="ASV42" s="2"/>
      <c r="ASW42" s="13"/>
      <c r="ASX42" s="5"/>
      <c r="ASY42" s="14"/>
      <c r="ASZ42" s="15">
        <f>ASZ41+ASW42-ASY42</f>
        <v>0</v>
      </c>
      <c r="ATB42" s="731"/>
      <c r="ATC42" s="2"/>
      <c r="ATD42" s="13"/>
      <c r="ATE42" s="5"/>
      <c r="ATF42" s="14"/>
      <c r="ATG42" s="15">
        <f>ATG41+ATD42-ATF42</f>
        <v>0</v>
      </c>
      <c r="ATI42" s="2"/>
      <c r="ATJ42" s="2"/>
      <c r="ATK42" s="13"/>
      <c r="ATL42" s="5"/>
      <c r="ATM42" s="14"/>
      <c r="ATN42" s="15">
        <f t="shared" si="172"/>
        <v>0</v>
      </c>
      <c r="ATP42" s="5"/>
      <c r="ATQ42" s="2"/>
      <c r="ATR42" s="13"/>
      <c r="ATS42" s="5"/>
      <c r="ATT42" s="14"/>
      <c r="ATU42" s="15">
        <f t="shared" si="173"/>
        <v>0</v>
      </c>
      <c r="ATW42" s="315"/>
      <c r="ATX42" s="2"/>
      <c r="ATY42" s="13"/>
      <c r="ATZ42" s="5"/>
      <c r="AUA42" s="14"/>
      <c r="AUB42" s="15">
        <f t="shared" si="174"/>
        <v>5077.5</v>
      </c>
      <c r="AUD42" s="315"/>
      <c r="AUE42" s="2"/>
      <c r="AUF42" s="13"/>
      <c r="AUG42" s="5"/>
      <c r="AUH42" s="14"/>
      <c r="AUI42" s="15">
        <f t="shared" si="175"/>
        <v>0</v>
      </c>
      <c r="AUK42" s="826"/>
      <c r="AUL42" s="682"/>
      <c r="AUM42" s="657"/>
      <c r="AUN42" s="708"/>
      <c r="AUO42" s="658"/>
      <c r="AUP42" s="787">
        <f t="shared" si="176"/>
        <v>0</v>
      </c>
      <c r="AUR42" s="2"/>
      <c r="AUS42" s="2"/>
      <c r="AUT42" s="13"/>
      <c r="AUU42" s="5"/>
      <c r="AUV42" s="14"/>
      <c r="AUW42" s="15">
        <f t="shared" si="177"/>
        <v>-100</v>
      </c>
      <c r="AUY42" s="2"/>
      <c r="AUZ42" s="2"/>
      <c r="AVA42" s="13"/>
      <c r="AVB42" s="5"/>
      <c r="AVC42" s="14"/>
      <c r="AVD42" s="15">
        <f t="shared" si="178"/>
        <v>1184.5</v>
      </c>
      <c r="AVF42" s="23"/>
      <c r="AVG42" s="23"/>
      <c r="AVH42" s="22"/>
      <c r="AVI42" s="99"/>
      <c r="AVJ42" s="26"/>
      <c r="AVK42" s="39">
        <f t="shared" si="179"/>
        <v>0</v>
      </c>
      <c r="AVM42" s="23"/>
      <c r="AVN42" s="2"/>
      <c r="AVO42" s="13"/>
      <c r="AVP42" s="5"/>
      <c r="AVQ42" s="14"/>
      <c r="AVR42" s="15">
        <f t="shared" si="180"/>
        <v>0</v>
      </c>
      <c r="AVT42" s="23"/>
      <c r="AVU42" s="23"/>
      <c r="AVV42" s="22"/>
      <c r="AVW42" s="99"/>
      <c r="AVX42" s="26"/>
      <c r="AVY42" s="39">
        <f t="shared" si="181"/>
        <v>0</v>
      </c>
      <c r="AWA42" s="2"/>
      <c r="AWB42" s="2"/>
      <c r="AWC42" s="13"/>
      <c r="AWD42" s="5"/>
      <c r="AWE42" s="14"/>
      <c r="AWF42" s="15">
        <f t="shared" si="182"/>
        <v>0</v>
      </c>
      <c r="AWH42" s="2"/>
      <c r="AWI42" s="2"/>
      <c r="AWJ42" s="13"/>
      <c r="AWK42" s="5"/>
      <c r="AWL42" s="14"/>
      <c r="AWM42" s="15">
        <f t="shared" si="183"/>
        <v>0</v>
      </c>
      <c r="AWO42" s="2"/>
      <c r="AWP42" s="2"/>
      <c r="AWQ42" s="13"/>
      <c r="AWR42" s="5"/>
      <c r="AWS42" s="14"/>
      <c r="AWT42" s="15">
        <f t="shared" si="184"/>
        <v>7051.5</v>
      </c>
      <c r="AWV42" s="682"/>
      <c r="AWW42" s="682"/>
      <c r="AWX42" s="657"/>
      <c r="AWY42" s="708"/>
      <c r="AWZ42" s="658"/>
      <c r="AXA42" s="787">
        <f t="shared" si="185"/>
        <v>0</v>
      </c>
      <c r="AXC42" s="2"/>
      <c r="AXD42" s="2"/>
      <c r="AXE42" s="13"/>
      <c r="AXF42" s="5"/>
      <c r="AXG42" s="14"/>
      <c r="AXH42" s="15">
        <f t="shared" si="186"/>
        <v>0</v>
      </c>
    </row>
    <row r="43" spans="1:1308" ht="15.75" thickBot="1" x14ac:dyDescent="0.3">
      <c r="A43" s="2"/>
      <c r="B43" s="2"/>
      <c r="C43" s="13"/>
      <c r="D43" s="5"/>
      <c r="E43" s="14"/>
      <c r="F43" s="15">
        <f t="shared" si="0"/>
        <v>6630</v>
      </c>
      <c r="H43" s="23"/>
      <c r="I43" s="23"/>
      <c r="J43" s="22"/>
      <c r="K43" s="99"/>
      <c r="L43" s="26"/>
      <c r="M43" s="39">
        <f t="shared" si="1"/>
        <v>2048</v>
      </c>
      <c r="O43" s="23"/>
      <c r="P43" s="23"/>
      <c r="Q43" s="22"/>
      <c r="R43" s="99"/>
      <c r="S43" s="26"/>
      <c r="T43" s="39">
        <f t="shared" si="2"/>
        <v>0</v>
      </c>
      <c r="V43" s="23"/>
      <c r="W43" s="23"/>
      <c r="X43" s="22"/>
      <c r="Y43" s="99"/>
      <c r="Z43" s="26"/>
      <c r="AA43" s="39">
        <f t="shared" si="3"/>
        <v>0</v>
      </c>
      <c r="AC43" s="23"/>
      <c r="AD43" s="23"/>
      <c r="AE43" s="22"/>
      <c r="AF43" s="99"/>
      <c r="AG43" s="26"/>
      <c r="AH43" s="39">
        <f t="shared" si="4"/>
        <v>0</v>
      </c>
      <c r="AJ43" s="23"/>
      <c r="AK43" s="23"/>
      <c r="AL43" s="22"/>
      <c r="AM43" s="99"/>
      <c r="AN43" s="26"/>
      <c r="AO43" s="39">
        <f t="shared" si="5"/>
        <v>0</v>
      </c>
      <c r="AR43" s="2"/>
      <c r="AS43" s="13"/>
      <c r="AT43" s="5"/>
      <c r="AU43" s="14"/>
      <c r="AV43" s="15">
        <f>AV42+AS43-AU43</f>
        <v>7809.5</v>
      </c>
      <c r="AX43" s="2"/>
      <c r="AY43" s="2"/>
      <c r="AZ43" s="13"/>
      <c r="BA43" s="5"/>
      <c r="BB43" s="14"/>
      <c r="BC43" s="15">
        <f>BC42+AZ43-BB43</f>
        <v>1967</v>
      </c>
      <c r="BE43" s="2"/>
      <c r="BF43" s="2"/>
      <c r="BG43" s="13"/>
      <c r="BH43" s="5"/>
      <c r="BI43" s="14"/>
      <c r="BJ43" s="15">
        <f>BJ42+BG43-BI43</f>
        <v>0</v>
      </c>
      <c r="BL43" s="5"/>
      <c r="BM43" s="33"/>
      <c r="BN43" s="14"/>
      <c r="BO43" s="5"/>
      <c r="BP43" s="14"/>
      <c r="BQ43" s="15">
        <f t="shared" si="9"/>
        <v>14526.099999999999</v>
      </c>
      <c r="BS43" s="439"/>
      <c r="BT43" s="2"/>
      <c r="BU43" s="13"/>
      <c r="BV43" s="5"/>
      <c r="BW43" s="14"/>
      <c r="BX43" s="15">
        <f>BX42+BU43-BW43</f>
        <v>21003.54</v>
      </c>
      <c r="BZ43" s="2"/>
      <c r="CA43" s="2"/>
      <c r="CB43" s="13"/>
      <c r="CC43" s="5"/>
      <c r="CD43" s="14"/>
      <c r="CE43" s="15">
        <f t="shared" si="11"/>
        <v>0</v>
      </c>
      <c r="CG43" s="439"/>
      <c r="CH43" s="2"/>
      <c r="CI43" s="13"/>
      <c r="CJ43" s="5"/>
      <c r="CK43" s="14"/>
      <c r="CL43" s="15">
        <f>CL42+CI43-CK43</f>
        <v>7560</v>
      </c>
      <c r="CN43" s="5"/>
      <c r="CO43" s="685"/>
      <c r="CP43" s="13"/>
      <c r="CQ43" s="5"/>
      <c r="CR43" s="14"/>
      <c r="CS43" s="15">
        <f>CS42+CP43-CR43</f>
        <v>38996</v>
      </c>
      <c r="CU43" s="2"/>
      <c r="CV43" s="2"/>
      <c r="CW43" s="13"/>
      <c r="CX43" s="5"/>
      <c r="CY43" s="14"/>
      <c r="CZ43" s="15">
        <f>CZ42+CW43-CY43</f>
        <v>110</v>
      </c>
      <c r="DB43" s="5"/>
      <c r="DC43" s="33"/>
      <c r="DD43" s="14"/>
      <c r="DE43" s="5"/>
      <c r="DF43" s="26"/>
      <c r="DG43" s="15">
        <f t="shared" si="195"/>
        <v>411</v>
      </c>
      <c r="DI43" s="5"/>
      <c r="DJ43" s="2"/>
      <c r="DK43" s="13"/>
      <c r="DL43" s="5"/>
      <c r="DM43" s="14"/>
      <c r="DN43" s="39">
        <f t="shared" si="200"/>
        <v>0</v>
      </c>
      <c r="DP43" s="5"/>
      <c r="DQ43" s="2"/>
      <c r="DR43" s="13"/>
      <c r="DS43" s="5"/>
      <c r="DT43" s="14"/>
      <c r="DU43" s="39">
        <f t="shared" si="201"/>
        <v>4321.5</v>
      </c>
      <c r="DW43" s="758"/>
      <c r="DX43" s="837"/>
      <c r="DY43" s="875"/>
      <c r="DZ43" s="758"/>
      <c r="EA43" s="872"/>
      <c r="EB43" s="868">
        <f t="shared" si="202"/>
        <v>0</v>
      </c>
      <c r="ED43" s="708"/>
      <c r="EE43" s="682"/>
      <c r="EF43" s="657"/>
      <c r="EG43" s="708"/>
      <c r="EH43" s="658"/>
      <c r="EI43" s="787">
        <f t="shared" si="203"/>
        <v>0</v>
      </c>
      <c r="EK43" s="5"/>
      <c r="EL43" s="2"/>
      <c r="EM43" s="13"/>
      <c r="EN43" s="5"/>
      <c r="EO43" s="14"/>
      <c r="EP43" s="39">
        <f t="shared" si="204"/>
        <v>0</v>
      </c>
      <c r="ER43" s="99"/>
      <c r="ES43" s="23"/>
      <c r="ET43" s="38"/>
      <c r="EU43" s="99"/>
      <c r="EV43" s="293"/>
      <c r="EW43" s="15">
        <f t="shared" si="194"/>
        <v>0</v>
      </c>
      <c r="EY43" s="5"/>
      <c r="EZ43" s="31"/>
      <c r="FA43" s="13"/>
      <c r="FB43" s="5"/>
      <c r="FC43" s="14"/>
      <c r="FD43" s="15">
        <f t="shared" si="208"/>
        <v>0</v>
      </c>
      <c r="FF43" s="708"/>
      <c r="FG43" s="799"/>
      <c r="FH43" s="657"/>
      <c r="FI43" s="708"/>
      <c r="FJ43" s="658"/>
      <c r="FK43" s="787">
        <f t="shared" si="209"/>
        <v>0</v>
      </c>
      <c r="FM43" s="2"/>
      <c r="FN43" s="2"/>
      <c r="FO43" s="13"/>
      <c r="FP43" s="5"/>
      <c r="FQ43" s="14"/>
      <c r="FR43" s="15">
        <f t="shared" si="24"/>
        <v>3054</v>
      </c>
      <c r="FT43" s="23"/>
      <c r="FU43" s="23"/>
      <c r="FV43" s="22"/>
      <c r="FW43" s="99"/>
      <c r="FX43" s="26"/>
      <c r="FY43" s="39">
        <f t="shared" si="25"/>
        <v>0</v>
      </c>
      <c r="GA43" s="2"/>
      <c r="GB43" s="2"/>
      <c r="GC43" s="13"/>
      <c r="GD43" s="5"/>
      <c r="GE43" s="14"/>
      <c r="GF43" s="15">
        <f t="shared" si="26"/>
        <v>0</v>
      </c>
      <c r="GH43" s="2"/>
      <c r="GI43" s="2"/>
      <c r="GJ43" s="13"/>
      <c r="GK43" s="5"/>
      <c r="GL43" s="14"/>
      <c r="GM43" s="15">
        <f t="shared" si="27"/>
        <v>0</v>
      </c>
      <c r="GO43" s="2"/>
      <c r="GP43" s="2"/>
      <c r="GQ43" s="13"/>
      <c r="GR43" s="5"/>
      <c r="GS43" s="14"/>
      <c r="GT43" s="15">
        <f t="shared" si="28"/>
        <v>0</v>
      </c>
      <c r="GV43" s="5"/>
      <c r="GW43" s="2"/>
      <c r="GX43" s="13"/>
      <c r="GY43" s="5"/>
      <c r="GZ43" s="14"/>
      <c r="HA43" s="15">
        <f t="shared" si="29"/>
        <v>0</v>
      </c>
      <c r="HC43" s="2"/>
      <c r="HD43" s="2"/>
      <c r="HE43" s="13"/>
      <c r="HF43" s="5"/>
      <c r="HG43" s="14"/>
      <c r="HH43" s="15">
        <f t="shared" si="30"/>
        <v>0</v>
      </c>
      <c r="HJ43" s="2"/>
      <c r="HK43" s="2"/>
      <c r="HL43" s="13"/>
      <c r="HM43" s="5"/>
      <c r="HN43" s="14"/>
      <c r="HO43" s="15">
        <f t="shared" si="31"/>
        <v>5020</v>
      </c>
      <c r="HQ43" s="2"/>
      <c r="HR43" s="2"/>
      <c r="HS43" s="13"/>
      <c r="HT43" s="5"/>
      <c r="HU43" s="14"/>
      <c r="HV43" s="15">
        <f t="shared" si="32"/>
        <v>0</v>
      </c>
      <c r="HX43" s="23"/>
      <c r="HY43" s="23"/>
      <c r="HZ43" s="22"/>
      <c r="IA43" s="99"/>
      <c r="IB43" s="26"/>
      <c r="IC43" s="39">
        <f t="shared" si="33"/>
        <v>855.5</v>
      </c>
      <c r="IE43" s="5"/>
      <c r="IF43" s="101"/>
      <c r="IG43" s="13"/>
      <c r="IH43" s="5"/>
      <c r="II43" s="14"/>
      <c r="IJ43" s="15">
        <f t="shared" si="34"/>
        <v>0</v>
      </c>
      <c r="IL43" s="5"/>
      <c r="IM43" s="101"/>
      <c r="IN43" s="13"/>
      <c r="IO43" s="5"/>
      <c r="IP43" s="14"/>
      <c r="IQ43" s="15">
        <f t="shared" si="35"/>
        <v>0</v>
      </c>
      <c r="IS43" s="5"/>
      <c r="IT43" s="107"/>
      <c r="IU43" s="13"/>
      <c r="IV43" s="5"/>
      <c r="IW43" s="14"/>
      <c r="IX43" s="15">
        <f t="shared" si="36"/>
        <v>17093.599999999999</v>
      </c>
      <c r="IZ43" s="5"/>
      <c r="JA43" s="571"/>
      <c r="JB43" s="16"/>
      <c r="JC43" s="371"/>
      <c r="JD43" s="17"/>
      <c r="JE43" s="18">
        <f t="shared" si="37"/>
        <v>0</v>
      </c>
      <c r="JG43" s="708"/>
      <c r="JH43" s="844"/>
      <c r="JI43" s="795"/>
      <c r="JJ43" s="810"/>
      <c r="JK43" s="797"/>
      <c r="JL43" s="798">
        <f t="shared" si="38"/>
        <v>-100</v>
      </c>
      <c r="JN43" s="99"/>
      <c r="JO43" s="744"/>
      <c r="JP43" s="667"/>
      <c r="JQ43" s="745"/>
      <c r="JR43" s="668"/>
      <c r="JS43" s="478">
        <f t="shared" si="39"/>
        <v>0</v>
      </c>
      <c r="JU43" s="2"/>
      <c r="JV43" s="2"/>
      <c r="JW43" s="13"/>
      <c r="JX43" s="5"/>
      <c r="JY43" s="14"/>
      <c r="JZ43" s="15">
        <f t="shared" si="40"/>
        <v>0</v>
      </c>
      <c r="KB43" s="23"/>
      <c r="KC43" s="23"/>
      <c r="KD43" s="22"/>
      <c r="KE43" s="99"/>
      <c r="KF43" s="26"/>
      <c r="KG43" s="39">
        <f t="shared" si="41"/>
        <v>0</v>
      </c>
      <c r="KI43" s="23"/>
      <c r="KJ43" s="23"/>
      <c r="KK43" s="22"/>
      <c r="KL43" s="99"/>
      <c r="KM43" s="26"/>
      <c r="KN43" s="39">
        <f t="shared" si="42"/>
        <v>0</v>
      </c>
      <c r="KP43" s="2"/>
      <c r="KQ43" s="2"/>
      <c r="KR43" s="13"/>
      <c r="KS43" s="5"/>
      <c r="KT43" s="14"/>
      <c r="KU43" s="15">
        <f t="shared" si="43"/>
        <v>0</v>
      </c>
      <c r="KW43" s="2"/>
      <c r="KX43" s="2"/>
      <c r="KY43" s="13"/>
      <c r="KZ43" s="5"/>
      <c r="LA43" s="14"/>
      <c r="LB43" s="15">
        <f t="shared" si="44"/>
        <v>0</v>
      </c>
      <c r="LD43" s="2"/>
      <c r="LE43" s="2"/>
      <c r="LF43" s="13"/>
      <c r="LG43" s="5"/>
      <c r="LH43" s="14"/>
      <c r="LI43" s="15">
        <f t="shared" si="45"/>
        <v>1125.5</v>
      </c>
      <c r="LK43" s="314"/>
      <c r="LL43" s="2"/>
      <c r="LM43" s="13"/>
      <c r="LN43" s="5"/>
      <c r="LO43" s="14"/>
      <c r="LP43" s="15">
        <f t="shared" si="46"/>
        <v>0</v>
      </c>
      <c r="LR43" s="315"/>
      <c r="LS43" s="23"/>
      <c r="LT43" s="22"/>
      <c r="LU43" s="99"/>
      <c r="LV43" s="26"/>
      <c r="LW43" s="39">
        <f t="shared" si="47"/>
        <v>0</v>
      </c>
      <c r="LY43" s="526"/>
      <c r="LZ43" s="2"/>
      <c r="MA43" s="13"/>
      <c r="MB43" s="5"/>
      <c r="MC43" s="14"/>
      <c r="MD43" s="15">
        <f t="shared" si="196"/>
        <v>22352.5</v>
      </c>
      <c r="MG43" s="2"/>
      <c r="MH43" s="13"/>
      <c r="MI43" s="5"/>
      <c r="MJ43" s="14"/>
      <c r="MK43" s="15">
        <f t="shared" si="49"/>
        <v>0</v>
      </c>
      <c r="MM43" s="2"/>
      <c r="MN43" s="2"/>
      <c r="MO43" s="13"/>
      <c r="MP43" s="5"/>
      <c r="MQ43" s="14"/>
      <c r="MR43" s="15">
        <f t="shared" si="50"/>
        <v>0</v>
      </c>
      <c r="MT43" s="2"/>
      <c r="MU43" s="2"/>
      <c r="MV43" s="13"/>
      <c r="MW43" s="5"/>
      <c r="MX43" s="14"/>
      <c r="MY43" s="15">
        <f t="shared" si="51"/>
        <v>0</v>
      </c>
      <c r="NA43" s="2"/>
      <c r="NB43" s="2"/>
      <c r="NC43" s="13"/>
      <c r="ND43" s="14"/>
      <c r="NE43" s="14"/>
      <c r="NF43" s="15">
        <f t="shared" si="52"/>
        <v>0</v>
      </c>
      <c r="NH43" s="2"/>
      <c r="NI43" s="2"/>
      <c r="NJ43" s="13"/>
      <c r="NK43" s="14"/>
      <c r="NL43" s="14"/>
      <c r="NM43" s="15">
        <f t="shared" si="53"/>
        <v>0</v>
      </c>
      <c r="NO43" s="2"/>
      <c r="NP43" s="2"/>
      <c r="NQ43" s="13"/>
      <c r="NR43" s="14"/>
      <c r="NS43" s="14"/>
      <c r="NT43" s="15">
        <f t="shared" si="54"/>
        <v>0</v>
      </c>
      <c r="NV43" s="23"/>
      <c r="NW43" s="23"/>
      <c r="NX43" s="22"/>
      <c r="NY43" s="26"/>
      <c r="NZ43" s="26"/>
      <c r="OA43" s="39">
        <f t="shared" si="55"/>
        <v>0</v>
      </c>
      <c r="OC43" s="99"/>
      <c r="OD43" s="260"/>
      <c r="OE43" s="14"/>
      <c r="OF43" s="538"/>
      <c r="OG43" s="14"/>
      <c r="OH43" s="15">
        <f t="shared" si="56"/>
        <v>8140</v>
      </c>
      <c r="OJ43" s="708"/>
      <c r="OK43" s="850"/>
      <c r="OL43" s="658"/>
      <c r="OM43" s="848"/>
      <c r="ON43" s="658"/>
      <c r="OO43" s="787">
        <f t="shared" si="57"/>
        <v>0</v>
      </c>
      <c r="OQ43" s="99"/>
      <c r="OR43" s="260"/>
      <c r="OS43" s="26"/>
      <c r="OT43" s="763"/>
      <c r="OU43" s="26"/>
      <c r="OV43" s="39">
        <f t="shared" si="58"/>
        <v>0</v>
      </c>
      <c r="OX43" s="99"/>
      <c r="OY43" s="260"/>
      <c r="OZ43" s="14"/>
      <c r="PA43" s="538"/>
      <c r="PB43" s="14"/>
      <c r="PC43" s="15">
        <f t="shared" si="59"/>
        <v>6677.7000000000007</v>
      </c>
      <c r="PE43" s="2"/>
      <c r="PF43" s="2"/>
      <c r="PG43" s="13"/>
      <c r="PH43" s="5"/>
      <c r="PI43" s="14"/>
      <c r="PJ43" s="15">
        <f t="shared" si="60"/>
        <v>0</v>
      </c>
      <c r="PL43" s="2"/>
      <c r="PM43" s="2"/>
      <c r="PN43" s="13"/>
      <c r="PO43" s="5"/>
      <c r="PP43" s="14"/>
      <c r="PQ43" s="15">
        <f t="shared" si="61"/>
        <v>0</v>
      </c>
      <c r="PS43" s="2"/>
      <c r="PT43" s="2"/>
      <c r="PU43" s="13"/>
      <c r="PV43" s="5"/>
      <c r="PW43" s="14"/>
      <c r="PX43" s="15">
        <f t="shared" si="62"/>
        <v>0</v>
      </c>
      <c r="PZ43" s="2"/>
      <c r="QA43" s="2"/>
      <c r="QB43" s="13"/>
      <c r="QC43" s="5"/>
      <c r="QD43" s="14"/>
      <c r="QE43" s="15">
        <f t="shared" si="63"/>
        <v>1314</v>
      </c>
      <c r="QG43" s="2"/>
      <c r="QH43" s="2"/>
      <c r="QI43" s="13"/>
      <c r="QJ43" s="5"/>
      <c r="QK43" s="14"/>
      <c r="QL43" s="15">
        <f t="shared" si="64"/>
        <v>2721.6</v>
      </c>
      <c r="QN43" s="2"/>
      <c r="QO43" s="101"/>
      <c r="QP43" s="13"/>
      <c r="QQ43" s="5"/>
      <c r="QR43" s="14"/>
      <c r="QS43" s="15">
        <f t="shared" si="65"/>
        <v>1432</v>
      </c>
      <c r="QU43" s="2"/>
      <c r="QV43" s="101"/>
      <c r="QW43" s="13"/>
      <c r="QX43" s="5"/>
      <c r="QY43" s="14"/>
      <c r="QZ43" s="15">
        <f t="shared" si="66"/>
        <v>0</v>
      </c>
      <c r="RB43" s="682"/>
      <c r="RC43" s="809"/>
      <c r="RD43" s="657"/>
      <c r="RE43" s="708"/>
      <c r="RF43" s="658"/>
      <c r="RG43" s="787">
        <f t="shared" si="67"/>
        <v>0</v>
      </c>
      <c r="RI43" s="2"/>
      <c r="RJ43" s="2"/>
      <c r="RK43" s="13"/>
      <c r="RL43" s="5"/>
      <c r="RM43" s="14"/>
      <c r="RN43" s="15">
        <f t="shared" si="68"/>
        <v>0</v>
      </c>
      <c r="RP43" s="2"/>
      <c r="RQ43" s="2"/>
      <c r="RR43" s="13"/>
      <c r="RS43" s="5"/>
      <c r="RT43" s="14"/>
      <c r="RU43" s="15">
        <f t="shared" si="69"/>
        <v>1278</v>
      </c>
      <c r="RW43" s="23"/>
      <c r="RX43" s="23"/>
      <c r="RY43" s="22"/>
      <c r="RZ43" s="99"/>
      <c r="SA43" s="26"/>
      <c r="SB43" s="39">
        <f t="shared" si="70"/>
        <v>0</v>
      </c>
      <c r="SD43" s="23"/>
      <c r="SE43" s="2"/>
      <c r="SF43" s="13"/>
      <c r="SG43" s="5"/>
      <c r="SH43" s="14"/>
      <c r="SI43" s="15">
        <f t="shared" si="71"/>
        <v>0</v>
      </c>
      <c r="SK43" s="23"/>
      <c r="SL43" s="23"/>
      <c r="SM43" s="22"/>
      <c r="SN43" s="99"/>
      <c r="SO43" s="26"/>
      <c r="SP43" s="39">
        <f t="shared" si="72"/>
        <v>0</v>
      </c>
      <c r="SR43" s="2"/>
      <c r="SS43" s="2"/>
      <c r="ST43" s="13"/>
      <c r="SU43" s="5"/>
      <c r="SV43" s="14"/>
      <c r="SW43" s="15">
        <f>SW42+ST43-SV43+SW13</f>
        <v>14527.66</v>
      </c>
      <c r="SY43" s="314"/>
      <c r="SZ43" s="2"/>
      <c r="TA43" s="13"/>
      <c r="TB43" s="314"/>
      <c r="TC43" s="14"/>
      <c r="TD43" s="15">
        <f t="shared" si="74"/>
        <v>112.5</v>
      </c>
      <c r="TF43" s="315"/>
      <c r="TG43" s="23"/>
      <c r="TH43" s="22"/>
      <c r="TI43" s="315"/>
      <c r="TJ43" s="26"/>
      <c r="TK43" s="39">
        <f t="shared" si="75"/>
        <v>11657</v>
      </c>
      <c r="TM43" s="826"/>
      <c r="TN43" s="682"/>
      <c r="TO43" s="657"/>
      <c r="TP43" s="826"/>
      <c r="TQ43" s="658"/>
      <c r="TR43" s="787">
        <f t="shared" si="76"/>
        <v>0</v>
      </c>
      <c r="TT43" s="315"/>
      <c r="TU43" s="23"/>
      <c r="TV43" s="22"/>
      <c r="TW43" s="315"/>
      <c r="TX43" s="26"/>
      <c r="TY43" s="39">
        <f t="shared" si="77"/>
        <v>0</v>
      </c>
      <c r="UA43" s="315"/>
      <c r="UB43" s="23"/>
      <c r="UC43" s="22"/>
      <c r="UD43" s="315"/>
      <c r="UE43" s="26"/>
      <c r="UF43" s="39">
        <f t="shared" si="78"/>
        <v>0</v>
      </c>
      <c r="UH43" s="437"/>
      <c r="UI43" s="2"/>
      <c r="UJ43" s="13"/>
      <c r="UK43" s="5"/>
      <c r="UL43" s="14"/>
      <c r="UM43" s="15">
        <f t="shared" si="79"/>
        <v>0</v>
      </c>
      <c r="UO43" s="2"/>
      <c r="UP43" s="2"/>
      <c r="UQ43" s="13"/>
      <c r="UR43" s="5"/>
      <c r="US43" s="14"/>
      <c r="UT43" s="15">
        <f t="shared" si="80"/>
        <v>1712</v>
      </c>
      <c r="UV43" s="2"/>
      <c r="UW43" s="2"/>
      <c r="UX43" s="13"/>
      <c r="UY43" s="5"/>
      <c r="UZ43" s="14"/>
      <c r="VA43" s="15">
        <f t="shared" si="81"/>
        <v>8879</v>
      </c>
      <c r="VC43" s="2"/>
      <c r="VD43" s="2"/>
      <c r="VE43" s="13"/>
      <c r="VF43" s="5"/>
      <c r="VG43" s="14"/>
      <c r="VH43" s="15">
        <f t="shared" si="82"/>
        <v>0</v>
      </c>
      <c r="VJ43" s="23"/>
      <c r="VK43" s="23"/>
      <c r="VL43" s="22"/>
      <c r="VM43" s="99"/>
      <c r="VN43" s="26"/>
      <c r="VO43" s="39">
        <f t="shared" si="83"/>
        <v>0</v>
      </c>
      <c r="VQ43" s="682"/>
      <c r="VR43" s="682"/>
      <c r="VS43" s="657"/>
      <c r="VT43" s="708"/>
      <c r="VU43" s="658"/>
      <c r="VV43" s="787">
        <f t="shared" si="84"/>
        <v>0</v>
      </c>
      <c r="VX43" s="2"/>
      <c r="VY43" s="2"/>
      <c r="VZ43" s="13"/>
      <c r="WA43" s="5"/>
      <c r="WB43" s="14"/>
      <c r="WC43" s="15">
        <f t="shared" si="85"/>
        <v>0</v>
      </c>
      <c r="WE43" s="23"/>
      <c r="WF43" s="23"/>
      <c r="WG43" s="22"/>
      <c r="WH43" s="99"/>
      <c r="WI43" s="26"/>
      <c r="WJ43" s="39">
        <f t="shared" si="86"/>
        <v>3633</v>
      </c>
      <c r="WL43" s="2"/>
      <c r="WM43" s="2"/>
      <c r="WN43" s="13"/>
      <c r="WO43" s="5"/>
      <c r="WP43" s="14"/>
      <c r="WQ43" s="15">
        <f t="shared" si="87"/>
        <v>0</v>
      </c>
      <c r="WS43" s="5"/>
      <c r="WT43" s="101"/>
      <c r="WU43" s="13"/>
      <c r="WV43" s="5"/>
      <c r="WW43" s="14"/>
      <c r="WX43" s="39">
        <f t="shared" si="88"/>
        <v>2227</v>
      </c>
      <c r="WZ43" s="677"/>
      <c r="XA43" s="89"/>
      <c r="XC43" s="630"/>
      <c r="XD43" s="26"/>
      <c r="XE43" s="39">
        <f t="shared" si="89"/>
        <v>22956.84</v>
      </c>
      <c r="XG43" s="2"/>
      <c r="XH43" s="2"/>
      <c r="XI43" s="13"/>
      <c r="XJ43" s="5"/>
      <c r="XK43" s="14"/>
      <c r="XL43" s="15">
        <f t="shared" si="90"/>
        <v>3092.5</v>
      </c>
      <c r="XN43" s="439"/>
      <c r="XO43" s="101"/>
      <c r="XP43" s="13"/>
      <c r="XQ43" s="5"/>
      <c r="XR43" s="14"/>
      <c r="XS43" s="15">
        <f t="shared" si="91"/>
        <v>0</v>
      </c>
      <c r="XU43" s="437"/>
      <c r="XV43" s="216"/>
      <c r="XW43" s="22"/>
      <c r="XX43" s="99"/>
      <c r="XY43" s="26"/>
      <c r="XZ43" s="39">
        <f t="shared" si="92"/>
        <v>0</v>
      </c>
      <c r="YB43" s="314"/>
      <c r="YC43" s="2"/>
      <c r="YD43" s="13"/>
      <c r="YE43" s="5"/>
      <c r="YF43" s="14"/>
      <c r="YG43" s="15">
        <f t="shared" si="206"/>
        <v>3973</v>
      </c>
      <c r="YI43" s="826"/>
      <c r="YJ43" s="682"/>
      <c r="YK43" s="657"/>
      <c r="YL43" s="708"/>
      <c r="YM43" s="658"/>
      <c r="YN43" s="787">
        <f t="shared" si="207"/>
        <v>1928</v>
      </c>
      <c r="YP43" s="2"/>
      <c r="YQ43" s="2"/>
      <c r="YR43" s="13"/>
      <c r="YS43" s="5"/>
      <c r="YT43" s="14"/>
      <c r="YU43" s="15">
        <f t="shared" si="95"/>
        <v>0</v>
      </c>
      <c r="YW43" s="2"/>
      <c r="YX43" s="2"/>
      <c r="YY43" s="13"/>
      <c r="YZ43" s="5"/>
      <c r="ZA43" s="14"/>
      <c r="ZB43" s="15">
        <f t="shared" si="96"/>
        <v>0</v>
      </c>
      <c r="ZD43" s="2"/>
      <c r="ZE43" s="2"/>
      <c r="ZF43" s="13"/>
      <c r="ZG43" s="5"/>
      <c r="ZH43" s="14"/>
      <c r="ZI43" s="15">
        <f t="shared" si="97"/>
        <v>767</v>
      </c>
      <c r="ZK43" s="2"/>
      <c r="ZL43" s="2"/>
      <c r="ZM43" s="13"/>
      <c r="ZN43" s="5"/>
      <c r="ZO43" s="14"/>
      <c r="ZP43" s="15">
        <f t="shared" si="98"/>
        <v>0</v>
      </c>
      <c r="ZR43" s="23"/>
      <c r="ZS43" s="23"/>
      <c r="ZT43" s="22"/>
      <c r="ZU43" s="99"/>
      <c r="ZV43" s="26"/>
      <c r="ZW43" s="39">
        <f t="shared" si="99"/>
        <v>0</v>
      </c>
      <c r="ZY43" s="682"/>
      <c r="ZZ43" s="682"/>
      <c r="AAA43" s="657"/>
      <c r="AAB43" s="708"/>
      <c r="AAC43" s="658"/>
      <c r="AAD43" s="787">
        <f t="shared" si="100"/>
        <v>0</v>
      </c>
      <c r="AAF43" s="2"/>
      <c r="AAG43" s="2"/>
      <c r="AAH43" s="13"/>
      <c r="AAI43" s="5"/>
      <c r="AAJ43" s="14"/>
      <c r="AAK43" s="15">
        <f t="shared" si="101"/>
        <v>0</v>
      </c>
      <c r="AAM43" s="5"/>
      <c r="AAN43" s="2"/>
      <c r="AAO43" s="13"/>
      <c r="AAP43" s="5"/>
      <c r="AAQ43" s="26"/>
      <c r="AAR43" s="15">
        <f t="shared" si="102"/>
        <v>0</v>
      </c>
      <c r="AAT43" s="314"/>
      <c r="AAU43" s="2"/>
      <c r="AAV43" s="13"/>
      <c r="AAX43" s="14"/>
      <c r="AAY43" s="39">
        <f t="shared" si="103"/>
        <v>0</v>
      </c>
      <c r="ABA43" s="315"/>
      <c r="ABB43" s="23"/>
      <c r="ABC43" s="22"/>
      <c r="ABE43" s="26"/>
      <c r="ABF43" s="39">
        <f t="shared" si="104"/>
        <v>0</v>
      </c>
      <c r="ABH43" s="2"/>
      <c r="ABI43" s="2"/>
      <c r="ABJ43" s="13"/>
      <c r="ABK43" s="5"/>
      <c r="ABL43" s="14"/>
      <c r="ABM43" s="15">
        <f t="shared" si="105"/>
        <v>30</v>
      </c>
      <c r="ABO43" s="5">
        <v>41505</v>
      </c>
      <c r="ABP43" s="2" t="s">
        <v>1592</v>
      </c>
      <c r="ABQ43" s="13">
        <v>640</v>
      </c>
      <c r="ABR43" s="5">
        <v>41505</v>
      </c>
      <c r="ABS43" s="14">
        <v>640</v>
      </c>
      <c r="ABT43" s="15">
        <f t="shared" si="106"/>
        <v>0</v>
      </c>
      <c r="ABV43" s="2"/>
      <c r="ABW43" s="2"/>
      <c r="ABX43" s="13"/>
      <c r="ABY43" s="5"/>
      <c r="ABZ43" s="14"/>
      <c r="ACA43" s="15">
        <f t="shared" si="107"/>
        <v>29514</v>
      </c>
      <c r="ACC43" s="2"/>
      <c r="ACD43" s="2"/>
      <c r="ACE43" s="13"/>
      <c r="ACF43" s="5"/>
      <c r="ACG43" s="14"/>
      <c r="ACH43" s="15">
        <f t="shared" si="108"/>
        <v>0</v>
      </c>
      <c r="ACJ43" s="2"/>
      <c r="ACK43" s="37"/>
      <c r="ACL43" s="14"/>
      <c r="ACM43" s="5"/>
      <c r="ACN43" s="14"/>
      <c r="ACO43" s="15">
        <f t="shared" si="109"/>
        <v>160</v>
      </c>
      <c r="ACQ43" s="2"/>
      <c r="ACR43" s="37"/>
      <c r="ACS43" s="14"/>
      <c r="ACT43" s="5"/>
      <c r="ACU43" s="14"/>
      <c r="ACV43" s="15">
        <f t="shared" si="110"/>
        <v>0</v>
      </c>
      <c r="ACX43" s="2"/>
      <c r="ACY43" s="2"/>
      <c r="ACZ43" s="13"/>
      <c r="ADA43" s="5"/>
      <c r="ADB43" s="14"/>
      <c r="ADC43" s="15">
        <f>ADC42+ACZ43-ADB43</f>
        <v>0</v>
      </c>
      <c r="ADE43" s="2"/>
      <c r="ADF43" s="2"/>
      <c r="ADG43" s="13"/>
      <c r="ADH43" s="5"/>
      <c r="ADI43" s="14"/>
      <c r="ADJ43" s="15">
        <f>ADJ42+ADG43-ADI43</f>
        <v>0</v>
      </c>
      <c r="ADL43" s="417"/>
      <c r="ADM43" s="2"/>
      <c r="ADN43" s="13"/>
      <c r="ADO43" s="5"/>
      <c r="ADP43" s="14"/>
      <c r="ADQ43" s="15">
        <f t="shared" si="113"/>
        <v>7013</v>
      </c>
      <c r="ADS43" s="2"/>
      <c r="ADT43" s="2"/>
      <c r="ADU43" s="13"/>
      <c r="ADV43" s="5"/>
      <c r="ADW43" s="14"/>
      <c r="ADX43" s="15">
        <f t="shared" si="114"/>
        <v>0</v>
      </c>
      <c r="ADZ43" s="2"/>
      <c r="AEA43" s="2"/>
      <c r="AEB43" s="13"/>
      <c r="AEC43" s="5"/>
      <c r="AED43" s="14"/>
      <c r="AEE43" s="15">
        <f t="shared" si="115"/>
        <v>0</v>
      </c>
      <c r="AEG43" s="314"/>
      <c r="AEH43" s="2"/>
      <c r="AEI43" s="13"/>
      <c r="AEJ43" s="314"/>
      <c r="AEK43" s="14"/>
      <c r="AEL43" s="15">
        <f t="shared" si="116"/>
        <v>102</v>
      </c>
      <c r="AEN43" s="315"/>
      <c r="AEO43" s="23"/>
      <c r="AEP43" s="22"/>
      <c r="AEQ43" s="315"/>
      <c r="AER43" s="26"/>
      <c r="AES43" s="39">
        <f t="shared" si="117"/>
        <v>0</v>
      </c>
      <c r="AEU43" s="2"/>
      <c r="AEV43" s="2"/>
      <c r="AEW43" s="13"/>
      <c r="AEX43" s="5"/>
      <c r="AEY43" s="14"/>
      <c r="AEZ43" s="15">
        <f t="shared" si="118"/>
        <v>0</v>
      </c>
      <c r="AFD43" s="13"/>
      <c r="AFE43" s="5"/>
      <c r="AFF43" s="14"/>
      <c r="AFG43" s="39">
        <f t="shared" si="119"/>
        <v>0</v>
      </c>
      <c r="AFK43" s="22"/>
      <c r="AFL43" s="99"/>
      <c r="AFM43" s="26"/>
      <c r="AFN43" s="39">
        <f t="shared" si="120"/>
        <v>0</v>
      </c>
      <c r="AFP43" s="2"/>
      <c r="AFQ43" s="2"/>
      <c r="AFR43" s="13"/>
      <c r="AFS43" s="5"/>
      <c r="AFT43" s="14"/>
      <c r="AFU43" s="15">
        <f t="shared" si="121"/>
        <v>0</v>
      </c>
      <c r="AFW43" s="2"/>
      <c r="AFX43" s="2"/>
      <c r="AFY43" s="13"/>
      <c r="AFZ43" s="5"/>
      <c r="AGA43" s="14"/>
      <c r="AGB43" s="15">
        <f t="shared" si="122"/>
        <v>0</v>
      </c>
      <c r="AGD43" s="2"/>
      <c r="AGE43" s="2"/>
      <c r="AGF43" s="13"/>
      <c r="AGG43" s="5"/>
      <c r="AGH43" s="14"/>
      <c r="AGI43" s="15">
        <f t="shared" si="123"/>
        <v>0</v>
      </c>
      <c r="AGK43" s="23"/>
      <c r="AGL43" s="23"/>
      <c r="AGM43" s="22"/>
      <c r="AGN43" s="99"/>
      <c r="AGO43" s="26"/>
      <c r="AGP43" s="39">
        <f t="shared" si="124"/>
        <v>0</v>
      </c>
      <c r="AGR43" s="2"/>
      <c r="AGS43" s="2"/>
      <c r="AGT43" s="13"/>
      <c r="AGU43" s="5"/>
      <c r="AGV43" s="14"/>
      <c r="AGW43" s="15">
        <f>AGW42+AGT43-AGV43</f>
        <v>0</v>
      </c>
      <c r="AGY43" s="2"/>
      <c r="AGZ43" s="2"/>
      <c r="AHA43" s="13"/>
      <c r="AHB43" s="5"/>
      <c r="AHC43" s="14"/>
      <c r="AHD43" s="15">
        <f t="shared" si="126"/>
        <v>0</v>
      </c>
      <c r="AHF43" s="2"/>
      <c r="AHG43" s="2"/>
      <c r="AHH43" s="13"/>
      <c r="AHI43" s="5"/>
      <c r="AHJ43" s="14"/>
      <c r="AHK43" s="15">
        <f>AHK42+AHH43-AHJ43</f>
        <v>0</v>
      </c>
      <c r="AHM43" s="682"/>
      <c r="AHN43" s="682"/>
      <c r="AHO43" s="657"/>
      <c r="AHP43" s="708"/>
      <c r="AHQ43" s="658"/>
      <c r="AHR43" s="787">
        <f>AHR42+AHO43-AHQ43</f>
        <v>0</v>
      </c>
      <c r="AHT43" s="5">
        <v>41502</v>
      </c>
      <c r="AHU43" s="101" t="s">
        <v>1473</v>
      </c>
      <c r="AHV43" s="13">
        <v>1453</v>
      </c>
      <c r="AHW43" s="5">
        <v>41502</v>
      </c>
      <c r="AHX43" s="14">
        <v>1453</v>
      </c>
      <c r="AHY43" s="15">
        <f t="shared" si="129"/>
        <v>373</v>
      </c>
      <c r="AIA43" s="682"/>
      <c r="AIB43" s="682"/>
      <c r="AIC43" s="657"/>
      <c r="AID43" s="708"/>
      <c r="AIE43" s="658"/>
      <c r="AIF43" s="787">
        <f t="shared" si="130"/>
        <v>0</v>
      </c>
      <c r="AIH43" s="23"/>
      <c r="AII43" s="23"/>
      <c r="AIJ43" s="22"/>
      <c r="AIK43" s="99"/>
      <c r="AIL43" s="26"/>
      <c r="AIM43" s="39">
        <f t="shared" si="131"/>
        <v>6</v>
      </c>
      <c r="AIO43" s="23"/>
      <c r="AIP43" s="23"/>
      <c r="AIQ43" s="22"/>
      <c r="AIR43" s="99"/>
      <c r="AIS43" s="26"/>
      <c r="AIT43" s="39">
        <f t="shared" si="132"/>
        <v>0</v>
      </c>
      <c r="AIV43" s="2"/>
      <c r="AIW43" s="2"/>
      <c r="AIX43" s="13"/>
      <c r="AIY43" s="5"/>
      <c r="AIZ43" s="14"/>
      <c r="AJA43" s="15">
        <f t="shared" si="133"/>
        <v>0</v>
      </c>
      <c r="AJC43" s="439">
        <v>41514</v>
      </c>
      <c r="AJD43" s="2" t="s">
        <v>2113</v>
      </c>
      <c r="AJE43" s="13">
        <v>7350.5</v>
      </c>
      <c r="AJF43" s="439">
        <v>41515</v>
      </c>
      <c r="AJG43" s="14">
        <v>7350.5</v>
      </c>
      <c r="AJH43" s="15">
        <f t="shared" si="134"/>
        <v>5326</v>
      </c>
      <c r="AJJ43" s="439"/>
      <c r="AJL43" s="13"/>
      <c r="AJM43" s="314"/>
      <c r="AJN43" s="14"/>
      <c r="AJO43" s="15">
        <f t="shared" si="135"/>
        <v>0</v>
      </c>
      <c r="AJQ43" s="314"/>
      <c r="AJR43" s="2"/>
      <c r="AJS43" s="13"/>
      <c r="AJT43" s="439"/>
      <c r="AJU43" s="14"/>
      <c r="AJV43" s="15">
        <f t="shared" si="136"/>
        <v>0</v>
      </c>
      <c r="AJX43" s="2"/>
      <c r="AJY43" s="2"/>
      <c r="AJZ43" s="13"/>
      <c r="AKA43" s="5"/>
      <c r="AKB43" s="14"/>
      <c r="AKC43" s="15">
        <f t="shared" si="137"/>
        <v>0</v>
      </c>
      <c r="AKE43" s="23"/>
      <c r="AKF43" s="23"/>
      <c r="AKG43" s="22"/>
      <c r="AKH43" s="99"/>
      <c r="AKI43" s="26"/>
      <c r="AKJ43" s="39">
        <f t="shared" si="138"/>
        <v>-4260</v>
      </c>
      <c r="AKL43" s="2"/>
      <c r="AKM43" s="2"/>
      <c r="AKN43" s="13"/>
      <c r="AKO43" s="5"/>
      <c r="AKP43" s="14"/>
      <c r="AKQ43" s="15">
        <f t="shared" si="139"/>
        <v>2835.28</v>
      </c>
      <c r="AKS43" s="23"/>
      <c r="AKT43" s="23"/>
      <c r="AKU43" s="22"/>
      <c r="AKV43" s="99"/>
      <c r="AKW43" s="26"/>
      <c r="AKX43" s="39">
        <f t="shared" si="140"/>
        <v>4784</v>
      </c>
      <c r="AKZ43" s="2"/>
      <c r="ALA43" s="2"/>
      <c r="ALB43" s="13"/>
      <c r="ALC43" s="5"/>
      <c r="ALD43" s="14"/>
      <c r="ALE43" s="15">
        <f t="shared" si="141"/>
        <v>0</v>
      </c>
      <c r="ALG43" s="2"/>
      <c r="ALH43" s="2"/>
      <c r="ALI43" s="13"/>
      <c r="ALJ43" s="5"/>
      <c r="ALK43" s="14"/>
      <c r="ALL43" s="15">
        <f t="shared" si="142"/>
        <v>0</v>
      </c>
      <c r="ALN43" s="2"/>
      <c r="ALO43" s="2"/>
      <c r="ALP43" s="13"/>
      <c r="ALQ43" s="5"/>
      <c r="ALR43" s="14"/>
      <c r="ALS43" s="15">
        <f t="shared" si="143"/>
        <v>0</v>
      </c>
      <c r="ALU43" s="315"/>
      <c r="ALV43" s="23"/>
      <c r="ALW43" s="296"/>
      <c r="ALX43" s="339"/>
      <c r="ALY43" s="26"/>
      <c r="ALZ43" s="15">
        <f t="shared" si="144"/>
        <v>46308.6</v>
      </c>
      <c r="AMB43" s="99">
        <v>41502</v>
      </c>
      <c r="AMC43" s="260" t="s">
        <v>1464</v>
      </c>
      <c r="AMD43" s="26">
        <v>2790</v>
      </c>
      <c r="AME43" s="49">
        <v>41514</v>
      </c>
      <c r="AMF43" s="26">
        <v>2760</v>
      </c>
      <c r="AMG43" s="15">
        <f t="shared" si="145"/>
        <v>30</v>
      </c>
      <c r="AMI43" s="2"/>
      <c r="AMJ43" s="2"/>
      <c r="AMK43" s="13"/>
      <c r="AML43" s="14"/>
      <c r="AMM43" s="14"/>
      <c r="AMN43" s="15">
        <f t="shared" si="146"/>
        <v>46308.6</v>
      </c>
      <c r="AMP43" s="23"/>
      <c r="AMQ43" s="23"/>
      <c r="AMR43" s="22"/>
      <c r="AMS43" s="26"/>
      <c r="AMT43" s="26"/>
      <c r="AMU43" s="39">
        <f t="shared" si="147"/>
        <v>0</v>
      </c>
      <c r="AMW43" s="2"/>
      <c r="AMX43" s="2"/>
      <c r="AMY43" s="13"/>
      <c r="AMZ43" s="5"/>
      <c r="ANA43" s="14"/>
      <c r="ANB43" s="15">
        <f t="shared" si="148"/>
        <v>0</v>
      </c>
      <c r="AND43" s="2"/>
      <c r="ANE43" s="2"/>
      <c r="ANF43" s="13"/>
      <c r="ANG43" s="5"/>
      <c r="ANH43" s="14"/>
      <c r="ANI43" s="15">
        <f t="shared" si="149"/>
        <v>0</v>
      </c>
      <c r="ANK43" s="2"/>
      <c r="ANL43" s="2"/>
      <c r="ANM43" s="13"/>
      <c r="ANN43" s="5"/>
      <c r="ANO43" s="14"/>
      <c r="ANP43" s="15">
        <f t="shared" si="150"/>
        <v>38.25</v>
      </c>
      <c r="ANR43" s="2"/>
      <c r="ANS43" s="2"/>
      <c r="ANT43" s="13"/>
      <c r="ANU43" s="5"/>
      <c r="ANV43" s="14"/>
      <c r="ANW43" s="15">
        <f t="shared" si="151"/>
        <v>0</v>
      </c>
      <c r="ANY43" s="2"/>
      <c r="ANZ43" s="2"/>
      <c r="AOA43" s="13"/>
      <c r="AOB43" s="5"/>
      <c r="AOC43" s="14"/>
      <c r="AOD43" s="15">
        <f t="shared" si="152"/>
        <v>0</v>
      </c>
      <c r="AOF43" s="2"/>
      <c r="AOG43" s="2"/>
      <c r="AOH43" s="13"/>
      <c r="AOI43" s="5"/>
      <c r="AOJ43" s="14"/>
      <c r="AOK43" s="15">
        <f t="shared" si="153"/>
        <v>0</v>
      </c>
      <c r="AOM43" s="23"/>
      <c r="AON43" s="23"/>
      <c r="AOO43" s="22"/>
      <c r="AOP43" s="99"/>
      <c r="AOQ43" s="26"/>
      <c r="AOR43" s="39">
        <f t="shared" si="154"/>
        <v>0</v>
      </c>
      <c r="AOT43" s="2"/>
      <c r="AOU43" s="2"/>
      <c r="AOV43" s="13"/>
      <c r="AOW43" s="5"/>
      <c r="AOX43" s="14"/>
      <c r="AOY43" s="15">
        <f t="shared" si="155"/>
        <v>0</v>
      </c>
      <c r="APA43" s="23"/>
      <c r="APB43" s="23"/>
      <c r="APC43" s="22"/>
      <c r="APD43" s="99"/>
      <c r="APE43" s="26"/>
      <c r="APF43" s="39">
        <f t="shared" si="156"/>
        <v>0</v>
      </c>
      <c r="APH43" s="2"/>
      <c r="API43" s="2"/>
      <c r="APJ43" s="13"/>
      <c r="APK43" s="5"/>
      <c r="APL43" s="14"/>
      <c r="APM43" s="15">
        <f t="shared" si="157"/>
        <v>10984.74</v>
      </c>
      <c r="APO43" s="5"/>
      <c r="APP43" s="2"/>
      <c r="APQ43" s="13"/>
      <c r="APR43" s="30"/>
      <c r="APS43" s="14"/>
      <c r="APT43" s="15">
        <f t="shared" si="158"/>
        <v>7092.9800000000005</v>
      </c>
      <c r="APV43" s="5"/>
      <c r="APW43" s="33"/>
      <c r="APX43" s="14"/>
      <c r="APY43" s="5"/>
      <c r="APZ43" s="14"/>
      <c r="AQA43" s="15">
        <f t="shared" si="159"/>
        <v>7092.9800000000005</v>
      </c>
      <c r="AQC43" s="2"/>
      <c r="AQD43" s="2"/>
      <c r="AQE43" s="13"/>
      <c r="AQF43" s="5"/>
      <c r="AQG43" s="14"/>
      <c r="AQH43" s="15">
        <f t="shared" si="160"/>
        <v>0</v>
      </c>
      <c r="AQJ43" s="682"/>
      <c r="AQK43" s="682"/>
      <c r="AQL43" s="657"/>
      <c r="AQM43" s="708"/>
      <c r="AQN43" s="658"/>
      <c r="AQO43" s="787">
        <f t="shared" si="161"/>
        <v>2249</v>
      </c>
      <c r="AQQ43" s="23"/>
      <c r="AQR43" s="23"/>
      <c r="AQS43" s="22"/>
      <c r="AQT43" s="99"/>
      <c r="AQU43" s="26"/>
      <c r="AQV43" s="39">
        <f t="shared" si="162"/>
        <v>0</v>
      </c>
      <c r="AQX43" s="2"/>
      <c r="AQY43" s="2"/>
      <c r="AQZ43" s="13"/>
      <c r="ARA43" s="5"/>
      <c r="ARB43" s="14"/>
      <c r="ARC43" s="15">
        <f>ARC42+AQZ43-ARB43</f>
        <v>12300.5</v>
      </c>
      <c r="ARE43" s="2"/>
      <c r="ARF43" s="2"/>
      <c r="ARG43" s="13"/>
      <c r="ARH43" s="5"/>
      <c r="ARI43" s="14"/>
      <c r="ARJ43" s="15">
        <f t="shared" si="164"/>
        <v>108</v>
      </c>
      <c r="ARL43" s="5"/>
      <c r="ARM43" s="2"/>
      <c r="ARN43" s="13"/>
      <c r="ARO43" s="572"/>
      <c r="ARP43" s="14"/>
      <c r="ARQ43" s="15">
        <f t="shared" si="165"/>
        <v>0</v>
      </c>
      <c r="ARS43" s="99"/>
      <c r="ART43" s="23"/>
      <c r="ARU43" s="22"/>
      <c r="ARV43" s="743"/>
      <c r="ARW43" s="26"/>
      <c r="ARX43" s="39">
        <f t="shared" si="166"/>
        <v>2722.5</v>
      </c>
      <c r="ARZ43" s="99"/>
      <c r="ASA43" s="23"/>
      <c r="ASB43" s="22"/>
      <c r="ASC43" s="743"/>
      <c r="ASD43" s="26"/>
      <c r="ASE43" s="39">
        <f t="shared" si="167"/>
        <v>0</v>
      </c>
      <c r="ASG43" s="2"/>
      <c r="ASH43" s="2"/>
      <c r="ASI43" s="13"/>
      <c r="ASJ43" s="5"/>
      <c r="ASK43" s="14"/>
      <c r="ASL43" s="15">
        <f t="shared" si="168"/>
        <v>-1000</v>
      </c>
      <c r="ASN43" s="2"/>
      <c r="ASO43" s="2"/>
      <c r="ASP43" s="13"/>
      <c r="ASQ43" s="5"/>
      <c r="ASR43" s="14"/>
      <c r="ASS43" s="15">
        <f t="shared" si="169"/>
        <v>6938</v>
      </c>
      <c r="ASU43" s="2"/>
      <c r="ASV43" s="2"/>
      <c r="ASW43" s="13"/>
      <c r="ASX43" s="5"/>
      <c r="ASY43" s="14"/>
      <c r="ASZ43" s="15">
        <f>ASZ42+ASW43-ASY43</f>
        <v>0</v>
      </c>
      <c r="ATB43" s="2"/>
      <c r="ATC43" s="2"/>
      <c r="ATD43" s="13"/>
      <c r="ATE43" s="5"/>
      <c r="ATF43" s="14"/>
      <c r="ATG43" s="15">
        <f>ATG42+ATD43-ATF43</f>
        <v>0</v>
      </c>
      <c r="ATI43" s="2"/>
      <c r="ATJ43" s="2"/>
      <c r="ATK43" s="13"/>
      <c r="ATL43" s="5"/>
      <c r="ATM43" s="14"/>
      <c r="ATN43" s="15">
        <f t="shared" si="172"/>
        <v>0</v>
      </c>
      <c r="ATP43" s="2"/>
      <c r="ATQ43" s="2"/>
      <c r="ATR43" s="13"/>
      <c r="ATS43" s="5"/>
      <c r="ATT43" s="14"/>
      <c r="ATU43" s="15">
        <f t="shared" si="173"/>
        <v>0</v>
      </c>
      <c r="ATW43" s="315"/>
      <c r="ATX43" s="2"/>
      <c r="ATY43" s="13"/>
      <c r="ATZ43" s="5"/>
      <c r="AUA43" s="14"/>
      <c r="AUB43" s="15">
        <f t="shared" si="174"/>
        <v>5077.5</v>
      </c>
      <c r="AUD43" s="315"/>
      <c r="AUE43" s="2"/>
      <c r="AUF43" s="13"/>
      <c r="AUG43" s="5"/>
      <c r="AUH43" s="14"/>
      <c r="AUI43" s="15">
        <f t="shared" si="175"/>
        <v>0</v>
      </c>
      <c r="AUK43" s="826"/>
      <c r="AUL43" s="682"/>
      <c r="AUM43" s="657"/>
      <c r="AUN43" s="708"/>
      <c r="AUO43" s="658"/>
      <c r="AUP43" s="787">
        <f t="shared" si="176"/>
        <v>0</v>
      </c>
      <c r="AUR43" s="2"/>
      <c r="AUS43" s="2"/>
      <c r="AUT43" s="13"/>
      <c r="AUU43" s="5"/>
      <c r="AUV43" s="14"/>
      <c r="AUW43" s="15">
        <f t="shared" si="177"/>
        <v>-100</v>
      </c>
      <c r="AUY43" s="2"/>
      <c r="AUZ43" s="2"/>
      <c r="AVA43" s="13"/>
      <c r="AVB43" s="5"/>
      <c r="AVC43" s="14"/>
      <c r="AVD43" s="15">
        <f t="shared" si="178"/>
        <v>1184.5</v>
      </c>
      <c r="AVF43" s="23"/>
      <c r="AVG43" s="23"/>
      <c r="AVH43" s="22"/>
      <c r="AVI43" s="99"/>
      <c r="AVJ43" s="26"/>
      <c r="AVK43" s="39">
        <f t="shared" si="179"/>
        <v>0</v>
      </c>
      <c r="AVM43" s="23"/>
      <c r="AVN43" s="2"/>
      <c r="AVO43" s="13"/>
      <c r="AVP43" s="5"/>
      <c r="AVQ43" s="14"/>
      <c r="AVR43" s="15">
        <f t="shared" si="180"/>
        <v>0</v>
      </c>
      <c r="AVT43" s="23"/>
      <c r="AVU43" s="23"/>
      <c r="AVV43" s="22"/>
      <c r="AVW43" s="99"/>
      <c r="AVX43" s="26"/>
      <c r="AVY43" s="39">
        <f t="shared" si="181"/>
        <v>0</v>
      </c>
      <c r="AWA43" s="2"/>
      <c r="AWB43" s="2"/>
      <c r="AWC43" s="13"/>
      <c r="AWD43" s="5"/>
      <c r="AWE43" s="14"/>
      <c r="AWF43" s="15">
        <f t="shared" si="182"/>
        <v>0</v>
      </c>
      <c r="AWH43" s="2"/>
      <c r="AWI43" s="2"/>
      <c r="AWJ43" s="13"/>
      <c r="AWK43" s="5"/>
      <c r="AWL43" s="14"/>
      <c r="AWM43" s="15">
        <f t="shared" si="183"/>
        <v>0</v>
      </c>
      <c r="AWO43" s="2"/>
      <c r="AWP43" s="2"/>
      <c r="AWQ43" s="13"/>
      <c r="AWR43" s="5"/>
      <c r="AWS43" s="14"/>
      <c r="AWT43" s="15">
        <f t="shared" si="184"/>
        <v>7051.5</v>
      </c>
      <c r="AWV43" s="682"/>
      <c r="AWW43" s="682"/>
      <c r="AWX43" s="657"/>
      <c r="AWY43" s="708"/>
      <c r="AWZ43" s="658"/>
      <c r="AXA43" s="787">
        <f t="shared" si="185"/>
        <v>0</v>
      </c>
      <c r="AXC43" s="2"/>
      <c r="AXD43" s="2"/>
      <c r="AXE43" s="13"/>
      <c r="AXF43" s="5"/>
      <c r="AXG43" s="14"/>
      <c r="AXH43" s="15">
        <f t="shared" si="186"/>
        <v>0</v>
      </c>
    </row>
    <row r="44" spans="1:1308" ht="17.25" thickTop="1" thickBot="1" x14ac:dyDescent="0.3">
      <c r="A44" s="2"/>
      <c r="B44" s="2"/>
      <c r="C44" s="16"/>
      <c r="D44" s="17"/>
      <c r="E44" s="17"/>
      <c r="F44" s="18"/>
      <c r="H44" s="23"/>
      <c r="I44" s="23"/>
      <c r="J44" s="667"/>
      <c r="K44" s="668"/>
      <c r="L44" s="668"/>
      <c r="M44" s="478"/>
      <c r="O44" s="23"/>
      <c r="P44" s="23"/>
      <c r="Q44" s="667"/>
      <c r="R44" s="668"/>
      <c r="S44" s="668"/>
      <c r="T44" s="478"/>
      <c r="V44" s="23"/>
      <c r="W44" s="23"/>
      <c r="X44" s="667"/>
      <c r="Y44" s="668"/>
      <c r="Z44" s="668"/>
      <c r="AA44" s="478"/>
      <c r="AC44" s="23"/>
      <c r="AD44" s="23"/>
      <c r="AE44" s="667"/>
      <c r="AF44" s="668"/>
      <c r="AG44" s="668"/>
      <c r="AH44" s="478"/>
      <c r="AJ44" s="23"/>
      <c r="AK44" s="23"/>
      <c r="AL44" s="667"/>
      <c r="AM44" s="668"/>
      <c r="AN44" s="668"/>
      <c r="AO44" s="478"/>
      <c r="AR44" s="2"/>
      <c r="AS44" s="16"/>
      <c r="AT44" s="17"/>
      <c r="AU44" s="17"/>
      <c r="AV44" s="18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671"/>
      <c r="BN44" s="243"/>
      <c r="BO44" s="17"/>
      <c r="BP44" s="17"/>
      <c r="BQ44" s="17"/>
      <c r="BR44" s="76"/>
      <c r="BS44" s="439"/>
      <c r="BT44" s="2"/>
      <c r="BU44" s="16"/>
      <c r="BV44" s="17"/>
      <c r="BW44" s="17"/>
      <c r="BX44" s="18"/>
      <c r="BZ44" s="2"/>
      <c r="CA44" s="2"/>
      <c r="CB44" s="16"/>
      <c r="CC44" s="17"/>
      <c r="CD44" s="17"/>
      <c r="CE44" s="18"/>
      <c r="CG44" s="439"/>
      <c r="CH44" s="2"/>
      <c r="CI44" s="16"/>
      <c r="CJ44" s="17"/>
      <c r="CK44" s="17"/>
      <c r="CL44" s="18"/>
      <c r="CN44" s="5"/>
      <c r="CO44" s="685"/>
      <c r="CP44" s="13"/>
      <c r="CQ44" s="825"/>
      <c r="CR44" s="17"/>
      <c r="CS44" s="18"/>
      <c r="CU44" s="2"/>
      <c r="CV44" s="2"/>
      <c r="CW44" s="16"/>
      <c r="CX44" s="17"/>
      <c r="CY44" s="17"/>
      <c r="CZ44" s="18"/>
      <c r="DB44" s="5"/>
      <c r="DC44" s="33"/>
      <c r="DD44" s="14"/>
      <c r="DE44" s="572"/>
      <c r="DF44" s="14"/>
      <c r="DG44" s="15">
        <f t="shared" si="195"/>
        <v>411</v>
      </c>
      <c r="DI44" s="5"/>
      <c r="DJ44" s="2"/>
      <c r="DK44" s="13"/>
      <c r="DL44" s="538"/>
      <c r="DM44" s="14"/>
      <c r="DN44" s="39">
        <f t="shared" si="200"/>
        <v>0</v>
      </c>
      <c r="DP44" s="5"/>
      <c r="DQ44" s="194"/>
      <c r="DR44" s="16"/>
      <c r="DS44" s="531"/>
      <c r="DT44" s="17"/>
      <c r="DU44" s="478"/>
      <c r="DW44" s="758"/>
      <c r="DX44" s="876"/>
      <c r="DY44" s="877"/>
      <c r="DZ44" s="878"/>
      <c r="EA44" s="879"/>
      <c r="EB44" s="880"/>
      <c r="ED44" s="708"/>
      <c r="EE44" s="794"/>
      <c r="EF44" s="795"/>
      <c r="EG44" s="796"/>
      <c r="EH44" s="797"/>
      <c r="EI44" s="798"/>
      <c r="EK44" s="5"/>
      <c r="EL44" s="194"/>
      <c r="EM44" s="16"/>
      <c r="EN44" s="531"/>
      <c r="EO44" s="17"/>
      <c r="EP44" s="478"/>
      <c r="ER44" s="99"/>
      <c r="ES44" s="23"/>
      <c r="ET44" s="38"/>
      <c r="EU44" s="99"/>
      <c r="EV44" s="293"/>
      <c r="EW44" s="15">
        <f t="shared" si="194"/>
        <v>0</v>
      </c>
      <c r="EY44" s="5"/>
      <c r="EZ44" s="31"/>
      <c r="FA44" s="22"/>
      <c r="FB44" s="14"/>
      <c r="FC44" s="14"/>
      <c r="FD44" s="15">
        <f t="shared" si="208"/>
        <v>0</v>
      </c>
      <c r="FF44" s="708"/>
      <c r="FG44" s="799"/>
      <c r="FH44" s="657"/>
      <c r="FI44" s="658"/>
      <c r="FJ44" s="658"/>
      <c r="FK44" s="787">
        <f t="shared" si="209"/>
        <v>0</v>
      </c>
      <c r="FM44" s="2"/>
      <c r="FN44" s="2"/>
      <c r="FO44" s="16"/>
      <c r="FP44" s="17"/>
      <c r="FQ44" s="17"/>
      <c r="FR44" s="18"/>
      <c r="FT44" s="23"/>
      <c r="FU44" s="23"/>
      <c r="FV44" s="667"/>
      <c r="FW44" s="668"/>
      <c r="FX44" s="668"/>
      <c r="FY44" s="478"/>
      <c r="GA44" s="2"/>
      <c r="GB44" s="2"/>
      <c r="GC44" s="16"/>
      <c r="GD44" s="17"/>
      <c r="GE44" s="17"/>
      <c r="GF44" s="18"/>
      <c r="GH44" s="2"/>
      <c r="GI44" s="2"/>
      <c r="GJ44" s="16"/>
      <c r="GK44" s="17"/>
      <c r="GL44" s="17"/>
      <c r="GM44" s="18"/>
      <c r="GO44" s="2"/>
      <c r="GP44" s="2"/>
      <c r="GQ44" s="16"/>
      <c r="GR44" s="17"/>
      <c r="GS44" s="17"/>
      <c r="GT44" s="18"/>
      <c r="GV44" s="2"/>
      <c r="GW44" s="2"/>
      <c r="GX44" s="16"/>
      <c r="GY44" s="17"/>
      <c r="GZ44" s="17"/>
      <c r="HA44" s="18"/>
      <c r="HC44" s="2"/>
      <c r="HD44" s="2"/>
      <c r="HE44" s="16"/>
      <c r="HF44" s="17"/>
      <c r="HG44" s="17"/>
      <c r="HH44" s="18"/>
      <c r="HJ44" s="2"/>
      <c r="HK44" s="2"/>
      <c r="HL44" s="16"/>
      <c r="HM44" s="17"/>
      <c r="HN44" s="17"/>
      <c r="HO44" s="18"/>
      <c r="HQ44" s="2"/>
      <c r="HR44" s="2"/>
      <c r="HS44" s="16"/>
      <c r="HT44" s="17"/>
      <c r="HU44" s="17"/>
      <c r="HV44" s="18"/>
      <c r="HX44" s="23"/>
      <c r="HY44" s="23"/>
      <c r="HZ44" s="667"/>
      <c r="IA44" s="668"/>
      <c r="IB44" s="668"/>
      <c r="IC44" s="478"/>
      <c r="IE44" s="30"/>
      <c r="IF44" s="376"/>
      <c r="IG44" s="14"/>
      <c r="IH44" s="377"/>
      <c r="II44" s="14"/>
      <c r="IJ44" s="15">
        <f t="shared" si="34"/>
        <v>0</v>
      </c>
      <c r="IL44" s="30"/>
      <c r="IM44" s="376"/>
      <c r="IN44" s="14"/>
      <c r="IO44" s="377"/>
      <c r="IP44" s="14"/>
      <c r="IQ44" s="15">
        <f t="shared" si="35"/>
        <v>0</v>
      </c>
      <c r="IS44" s="30"/>
      <c r="IT44" s="843"/>
      <c r="IU44" s="14"/>
      <c r="IV44" s="377"/>
      <c r="IW44" s="14"/>
      <c r="IX44" s="15">
        <f t="shared" si="36"/>
        <v>17093.599999999999</v>
      </c>
      <c r="IZ44" s="30"/>
      <c r="JA44" s="376"/>
      <c r="JB44" s="14"/>
      <c r="JC44" s="377"/>
      <c r="JD44" s="14"/>
      <c r="JE44" s="14"/>
      <c r="JG44" s="811"/>
      <c r="JH44" s="845"/>
      <c r="JI44" s="658"/>
      <c r="JJ44" s="813"/>
      <c r="JK44" s="658"/>
      <c r="JL44" s="658"/>
      <c r="JN44" s="87"/>
      <c r="JO44" s="70"/>
      <c r="JP44" s="26"/>
      <c r="JQ44" s="746"/>
      <c r="JR44" s="26"/>
      <c r="JS44" s="26"/>
      <c r="JU44" s="2"/>
      <c r="JV44" s="2"/>
      <c r="JW44" s="16"/>
      <c r="JX44" s="17"/>
      <c r="JY44" s="17"/>
      <c r="JZ44" s="18"/>
      <c r="KB44" s="23"/>
      <c r="KC44" s="23"/>
      <c r="KD44" s="667"/>
      <c r="KE44" s="668"/>
      <c r="KF44" s="668"/>
      <c r="KG44" s="478"/>
      <c r="KI44" s="23"/>
      <c r="KJ44" s="23"/>
      <c r="KK44" s="667"/>
      <c r="KL44" s="668"/>
      <c r="KM44" s="668"/>
      <c r="KN44" s="478"/>
      <c r="KP44" s="2"/>
      <c r="KQ44" s="2"/>
      <c r="KR44" s="16"/>
      <c r="KS44" s="17"/>
      <c r="KT44" s="17"/>
      <c r="KU44" s="18"/>
      <c r="KW44" s="2"/>
      <c r="KX44" s="2"/>
      <c r="KY44" s="16"/>
      <c r="KZ44" s="17"/>
      <c r="LA44" s="17"/>
      <c r="LB44" s="18"/>
      <c r="LD44" s="2"/>
      <c r="LE44" s="2"/>
      <c r="LF44" s="16"/>
      <c r="LG44" s="17"/>
      <c r="LH44" s="17"/>
      <c r="LI44" s="18"/>
      <c r="LK44" s="314"/>
      <c r="LL44" s="2"/>
      <c r="LM44" s="16"/>
      <c r="LN44" s="17"/>
      <c r="LO44" s="17"/>
      <c r="LP44" s="18"/>
      <c r="LR44" s="315"/>
      <c r="LS44" s="23"/>
      <c r="LT44" s="667"/>
      <c r="LU44" s="668"/>
      <c r="LV44" s="668"/>
      <c r="LW44" s="478"/>
      <c r="LY44" s="526"/>
      <c r="LZ44" s="2"/>
      <c r="MA44" s="16"/>
      <c r="MB44" s="17"/>
      <c r="MC44" s="17"/>
      <c r="MD44" s="18"/>
      <c r="MG44" s="2"/>
      <c r="MH44" s="16"/>
      <c r="MI44" s="17"/>
      <c r="MJ44" s="17"/>
      <c r="MK44" s="18"/>
      <c r="MM44" s="2"/>
      <c r="MN44" s="2"/>
      <c r="MO44" s="16"/>
      <c r="MP44" s="17"/>
      <c r="MQ44" s="17"/>
      <c r="MR44" s="18"/>
      <c r="MT44" s="2"/>
      <c r="MU44" s="2"/>
      <c r="MV44" s="16"/>
      <c r="MW44" s="17"/>
      <c r="MX44" s="17"/>
      <c r="MY44" s="18"/>
      <c r="NA44" s="2"/>
      <c r="NB44" s="2"/>
      <c r="NC44" s="16"/>
      <c r="ND44" s="17"/>
      <c r="NE44" s="17"/>
      <c r="NF44" s="18"/>
      <c r="NH44" s="2"/>
      <c r="NI44" s="2"/>
      <c r="NJ44" s="16"/>
      <c r="NK44" s="17"/>
      <c r="NL44" s="17"/>
      <c r="NM44" s="18"/>
      <c r="NO44" s="2"/>
      <c r="NP44" s="2"/>
      <c r="NQ44" s="16"/>
      <c r="NR44" s="17"/>
      <c r="NS44" s="17"/>
      <c r="NT44" s="18"/>
      <c r="NV44" s="23"/>
      <c r="NW44" s="23"/>
      <c r="NX44" s="667"/>
      <c r="NY44" s="668"/>
      <c r="NZ44" s="668"/>
      <c r="OA44" s="478"/>
      <c r="OC44" s="5"/>
      <c r="OD44" s="33"/>
      <c r="OE44" s="14"/>
      <c r="OF44" s="538"/>
      <c r="OG44" s="14"/>
      <c r="OH44" s="15">
        <f t="shared" si="56"/>
        <v>8140</v>
      </c>
      <c r="OJ44" s="708"/>
      <c r="OK44" s="850"/>
      <c r="OL44" s="658"/>
      <c r="OM44" s="848"/>
      <c r="ON44" s="658"/>
      <c r="OO44" s="787">
        <f t="shared" si="57"/>
        <v>0</v>
      </c>
      <c r="OQ44" s="99"/>
      <c r="OR44" s="260"/>
      <c r="OS44" s="26"/>
      <c r="OT44" s="763"/>
      <c r="OU44" s="26"/>
      <c r="OV44" s="39">
        <f t="shared" si="58"/>
        <v>0</v>
      </c>
      <c r="OX44" s="5"/>
      <c r="OY44" s="33"/>
      <c r="OZ44" s="14"/>
      <c r="PA44" s="538"/>
      <c r="PB44" s="14"/>
      <c r="PC44" s="15">
        <f t="shared" si="59"/>
        <v>6677.7000000000007</v>
      </c>
      <c r="PE44" s="2"/>
      <c r="PF44" s="2"/>
      <c r="PG44" s="16"/>
      <c r="PH44" s="17"/>
      <c r="PI44" s="17"/>
      <c r="PJ44" s="18"/>
      <c r="PL44" s="2"/>
      <c r="PM44" s="2"/>
      <c r="PN44" s="16"/>
      <c r="PO44" s="17"/>
      <c r="PP44" s="17"/>
      <c r="PQ44" s="18"/>
      <c r="PS44" s="2"/>
      <c r="PT44" s="2"/>
      <c r="PU44" s="16"/>
      <c r="PV44" s="17"/>
      <c r="PW44" s="17"/>
      <c r="PX44" s="18"/>
      <c r="PZ44" s="2"/>
      <c r="QA44" s="2"/>
      <c r="QB44" s="16"/>
      <c r="QC44" s="17"/>
      <c r="QD44" s="17"/>
      <c r="QE44" s="18"/>
      <c r="QG44" s="2"/>
      <c r="QH44" s="2"/>
      <c r="QI44" s="16"/>
      <c r="QJ44" s="17"/>
      <c r="QK44" s="17"/>
      <c r="QL44" s="18"/>
      <c r="QN44" s="2"/>
      <c r="QO44" s="101"/>
      <c r="QP44" s="16"/>
      <c r="QQ44" s="17"/>
      <c r="QR44" s="17"/>
      <c r="QS44" s="18"/>
      <c r="QU44" s="2"/>
      <c r="QV44" s="101"/>
      <c r="QW44" s="16"/>
      <c r="QX44" s="17"/>
      <c r="QY44" s="17"/>
      <c r="QZ44" s="18"/>
      <c r="RB44" s="682"/>
      <c r="RC44" s="809"/>
      <c r="RD44" s="795"/>
      <c r="RE44" s="797"/>
      <c r="RF44" s="797"/>
      <c r="RG44" s="798"/>
      <c r="RI44" s="2"/>
      <c r="RJ44" s="2"/>
      <c r="RK44" s="16"/>
      <c r="RL44" s="17"/>
      <c r="RM44" s="17"/>
      <c r="RN44" s="18"/>
      <c r="RP44" s="2"/>
      <c r="RQ44" s="2"/>
      <c r="RR44" s="16"/>
      <c r="RS44" s="17"/>
      <c r="RT44" s="17"/>
      <c r="RU44" s="18"/>
      <c r="RW44" s="23"/>
      <c r="RX44" s="23"/>
      <c r="RY44" s="667"/>
      <c r="RZ44" s="668"/>
      <c r="SA44" s="668"/>
      <c r="SB44" s="478"/>
      <c r="SD44" s="23"/>
      <c r="SE44" s="2"/>
      <c r="SF44" s="16"/>
      <c r="SG44" s="17"/>
      <c r="SH44" s="17"/>
      <c r="SI44" s="18"/>
      <c r="SK44" s="23"/>
      <c r="SL44" s="23"/>
      <c r="SM44" s="667"/>
      <c r="SN44" s="668"/>
      <c r="SO44" s="668"/>
      <c r="SP44" s="478"/>
      <c r="SR44" s="2"/>
      <c r="SS44" s="2"/>
      <c r="ST44" s="16"/>
      <c r="SU44" s="17"/>
      <c r="SV44" s="17"/>
      <c r="SW44" s="18"/>
      <c r="SY44" s="314"/>
      <c r="SZ44" s="2"/>
      <c r="TA44" s="16"/>
      <c r="TB44" s="531"/>
      <c r="TC44" s="17"/>
      <c r="TD44" s="18"/>
      <c r="TF44" s="315"/>
      <c r="TG44" s="23"/>
      <c r="TH44" s="667"/>
      <c r="TI44" s="724"/>
      <c r="TJ44" s="668"/>
      <c r="TK44" s="478"/>
      <c r="TM44" s="826"/>
      <c r="TN44" s="682"/>
      <c r="TO44" s="795"/>
      <c r="TP44" s="796"/>
      <c r="TQ44" s="797"/>
      <c r="TR44" s="798"/>
      <c r="TT44" s="315"/>
      <c r="TU44" s="23"/>
      <c r="TV44" s="667"/>
      <c r="TW44" s="724"/>
      <c r="TX44" s="668"/>
      <c r="TY44" s="478"/>
      <c r="UA44" s="315"/>
      <c r="UB44" s="23"/>
      <c r="UC44" s="667"/>
      <c r="UD44" s="724"/>
      <c r="UE44" s="668"/>
      <c r="UF44" s="478"/>
      <c r="UH44" s="437"/>
      <c r="UI44" s="2"/>
      <c r="UJ44" s="16"/>
      <c r="UK44" s="17"/>
      <c r="UL44" s="17"/>
      <c r="UM44" s="18"/>
      <c r="UO44" s="2"/>
      <c r="UP44" s="2"/>
      <c r="UQ44" s="16"/>
      <c r="UR44" s="17"/>
      <c r="US44" s="17"/>
      <c r="UT44" s="18"/>
      <c r="UV44" s="2"/>
      <c r="UW44" s="2"/>
      <c r="UX44" s="16"/>
      <c r="UY44" s="17"/>
      <c r="UZ44" s="17"/>
      <c r="VA44" s="18"/>
      <c r="VC44" s="2"/>
      <c r="VD44" s="2"/>
      <c r="VE44" s="16"/>
      <c r="VF44" s="17"/>
      <c r="VG44" s="17"/>
      <c r="VH44" s="18"/>
      <c r="VJ44" s="23"/>
      <c r="VK44" s="23"/>
      <c r="VL44" s="667"/>
      <c r="VM44" s="668"/>
      <c r="VN44" s="668"/>
      <c r="VO44" s="478"/>
      <c r="VQ44" s="682"/>
      <c r="VR44" s="682"/>
      <c r="VS44" s="795"/>
      <c r="VT44" s="797"/>
      <c r="VU44" s="797"/>
      <c r="VV44" s="798"/>
      <c r="VX44" s="2"/>
      <c r="VY44" s="2"/>
      <c r="VZ44" s="16"/>
      <c r="WA44" s="17"/>
      <c r="WB44" s="17"/>
      <c r="WC44" s="18"/>
      <c r="WE44" s="23"/>
      <c r="WF44" s="23"/>
      <c r="WG44" s="667"/>
      <c r="WH44" s="668"/>
      <c r="WI44" s="668"/>
      <c r="WJ44" s="478"/>
      <c r="WL44" s="2"/>
      <c r="WM44" s="2"/>
      <c r="WN44" s="16"/>
      <c r="WO44" s="17"/>
      <c r="WP44" s="17"/>
      <c r="WQ44" s="18"/>
      <c r="WS44" s="5"/>
      <c r="WT44" s="101"/>
      <c r="WU44" s="13"/>
      <c r="WV44" s="5"/>
      <c r="WW44" s="14"/>
      <c r="WX44" s="39">
        <f t="shared" si="88"/>
        <v>2227</v>
      </c>
      <c r="WZ44" s="673"/>
      <c r="XA44" s="674"/>
      <c r="XB44" s="158"/>
      <c r="XC44" s="675"/>
      <c r="XD44" s="158"/>
      <c r="XE44" s="676">
        <f>XE43+XB44-XD44</f>
        <v>22956.84</v>
      </c>
      <c r="XG44" s="2"/>
      <c r="XH44" s="2"/>
      <c r="XI44" s="16"/>
      <c r="XJ44" s="17"/>
      <c r="XK44" s="17"/>
      <c r="XL44" s="18"/>
      <c r="XN44" s="439"/>
      <c r="XO44" s="2"/>
      <c r="XP44" s="16"/>
      <c r="XQ44" s="17"/>
      <c r="XR44" s="17"/>
      <c r="XS44" s="18"/>
      <c r="XU44" s="437"/>
      <c r="XV44" s="23"/>
      <c r="XW44" s="667"/>
      <c r="XX44" s="668"/>
      <c r="XY44" s="668"/>
      <c r="XZ44" s="478"/>
      <c r="YB44" s="314"/>
      <c r="YC44" s="2"/>
      <c r="YD44" s="16"/>
      <c r="YE44" s="17"/>
      <c r="YF44" s="17"/>
      <c r="YG44" s="18"/>
      <c r="YI44" s="826"/>
      <c r="YJ44" s="682"/>
      <c r="YK44" s="795"/>
      <c r="YL44" s="797"/>
      <c r="YM44" s="797"/>
      <c r="YN44" s="798"/>
      <c r="YP44" s="2"/>
      <c r="YQ44" s="2"/>
      <c r="YR44" s="16"/>
      <c r="YS44" s="17"/>
      <c r="YT44" s="17"/>
      <c r="YU44" s="18"/>
      <c r="YW44" s="2"/>
      <c r="YX44" s="2"/>
      <c r="YY44" s="16"/>
      <c r="YZ44" s="17"/>
      <c r="ZA44" s="17"/>
      <c r="ZB44" s="18"/>
      <c r="ZD44" s="2"/>
      <c r="ZE44" s="2"/>
      <c r="ZF44" s="16"/>
      <c r="ZG44" s="17"/>
      <c r="ZH44" s="17"/>
      <c r="ZI44" s="18"/>
      <c r="ZK44" s="2"/>
      <c r="ZL44" s="2"/>
      <c r="ZM44" s="16"/>
      <c r="ZN44" s="17"/>
      <c r="ZO44" s="17"/>
      <c r="ZP44" s="18"/>
      <c r="ZR44" s="23"/>
      <c r="ZS44" s="23"/>
      <c r="ZT44" s="667"/>
      <c r="ZU44" s="668"/>
      <c r="ZV44" s="668"/>
      <c r="ZW44" s="478"/>
      <c r="ZY44" s="682"/>
      <c r="ZZ44" s="682"/>
      <c r="AAA44" s="795"/>
      <c r="AAB44" s="797"/>
      <c r="AAC44" s="797"/>
      <c r="AAD44" s="798"/>
      <c r="AAF44" s="2"/>
      <c r="AAG44" s="2"/>
      <c r="AAH44" s="16"/>
      <c r="AAI44" s="17"/>
      <c r="AAJ44" s="17"/>
      <c r="AAK44" s="18"/>
      <c r="AAM44" s="5"/>
      <c r="AAN44" s="2"/>
      <c r="AAO44" s="14"/>
      <c r="AAP44" s="572"/>
      <c r="AAQ44" s="14"/>
      <c r="AAR44" s="15">
        <f t="shared" si="102"/>
        <v>0</v>
      </c>
      <c r="AAT44" s="314"/>
      <c r="AAU44" s="2"/>
      <c r="AAV44" s="16"/>
      <c r="AAW44" s="624"/>
      <c r="AAX44" s="17"/>
      <c r="AAY44" s="18"/>
      <c r="ABA44" s="315"/>
      <c r="ABB44" s="23"/>
      <c r="ABC44" s="667"/>
      <c r="ABD44" s="727"/>
      <c r="ABE44" s="668"/>
      <c r="ABF44" s="478"/>
      <c r="ABH44" s="2"/>
      <c r="ABI44" s="2"/>
      <c r="ABJ44" s="16"/>
      <c r="ABK44" s="17"/>
      <c r="ABL44" s="17"/>
      <c r="ABM44" s="18"/>
      <c r="ABO44" s="2"/>
      <c r="ABP44" s="2"/>
      <c r="ABQ44" s="16"/>
      <c r="ABR44" s="17"/>
      <c r="ABS44" s="17"/>
      <c r="ABT44" s="18"/>
      <c r="ABV44" s="2"/>
      <c r="ABW44" s="2"/>
      <c r="ABX44" s="16"/>
      <c r="ABY44" s="17"/>
      <c r="ABZ44" s="17"/>
      <c r="ACA44" s="18"/>
      <c r="ACC44" s="2"/>
      <c r="ACD44" s="2"/>
      <c r="ACE44" s="16"/>
      <c r="ACF44" s="17"/>
      <c r="ACG44" s="17"/>
      <c r="ACH44" s="18"/>
      <c r="ACJ44" s="2"/>
      <c r="ACK44" s="37"/>
      <c r="ACL44" s="17"/>
      <c r="ACM44" s="17"/>
      <c r="ACN44" s="17"/>
      <c r="ACO44" s="18"/>
      <c r="ACQ44" s="2"/>
      <c r="ACR44" s="37"/>
      <c r="ACS44" s="17"/>
      <c r="ACT44" s="17"/>
      <c r="ACU44" s="17"/>
      <c r="ACV44" s="18"/>
      <c r="ACX44" s="2"/>
      <c r="ACY44" s="2"/>
      <c r="ACZ44" s="16"/>
      <c r="ADA44" s="17"/>
      <c r="ADB44" s="17"/>
      <c r="ADC44" s="18"/>
      <c r="ADE44" s="2"/>
      <c r="ADF44" s="2"/>
      <c r="ADG44" s="16"/>
      <c r="ADH44" s="17"/>
      <c r="ADI44" s="17"/>
      <c r="ADJ44" s="18"/>
      <c r="ADL44" s="417"/>
      <c r="ADM44" s="2"/>
      <c r="ADN44" s="16"/>
      <c r="ADO44" s="17"/>
      <c r="ADP44" s="17"/>
      <c r="ADQ44" s="18"/>
      <c r="ADS44" s="2"/>
      <c r="ADT44" s="2"/>
      <c r="ADU44" s="16"/>
      <c r="ADV44" s="17"/>
      <c r="ADW44" s="17"/>
      <c r="ADX44" s="18"/>
      <c r="ADZ44" s="2"/>
      <c r="AEA44" s="2"/>
      <c r="AEB44" s="16"/>
      <c r="AEC44" s="17"/>
      <c r="AED44" s="17"/>
      <c r="AEE44" s="18"/>
      <c r="AEG44" s="314"/>
      <c r="AEH44" s="2"/>
      <c r="AEI44" s="16"/>
      <c r="AEJ44" s="531"/>
      <c r="AEK44" s="17"/>
      <c r="AEL44" s="18"/>
      <c r="AEN44" s="315"/>
      <c r="AEO44" s="23"/>
      <c r="AEP44" s="667"/>
      <c r="AEQ44" s="724"/>
      <c r="AER44" s="668"/>
      <c r="AES44" s="478"/>
      <c r="AEU44" s="2"/>
      <c r="AEV44" s="2"/>
      <c r="AEW44" s="16"/>
      <c r="AEX44" s="17"/>
      <c r="AEY44" s="17"/>
      <c r="AEZ44" s="18"/>
      <c r="AFD44" s="16"/>
      <c r="AFE44" s="17"/>
      <c r="AFF44" s="17"/>
      <c r="AFG44" s="18"/>
      <c r="AFK44" s="667"/>
      <c r="AFL44" s="668"/>
      <c r="AFM44" s="668"/>
      <c r="AFN44" s="478"/>
      <c r="AFP44" s="2"/>
      <c r="AFQ44" s="2"/>
      <c r="AFR44" s="16"/>
      <c r="AFS44" s="17"/>
      <c r="AFT44" s="17"/>
      <c r="AFU44" s="18"/>
      <c r="AFW44" s="2"/>
      <c r="AFX44" s="2"/>
      <c r="AFY44" s="16"/>
      <c r="AFZ44" s="17"/>
      <c r="AGA44" s="17"/>
      <c r="AGB44" s="18"/>
      <c r="AGD44" s="2"/>
      <c r="AGE44" s="2"/>
      <c r="AGF44" s="16"/>
      <c r="AGG44" s="17"/>
      <c r="AGH44" s="17"/>
      <c r="AGI44" s="18"/>
      <c r="AGK44" s="23"/>
      <c r="AGL44" s="23"/>
      <c r="AGM44" s="667"/>
      <c r="AGN44" s="668"/>
      <c r="AGO44" s="668"/>
      <c r="AGP44" s="478"/>
      <c r="AGR44" s="2"/>
      <c r="AGS44" s="2"/>
      <c r="AGT44" s="16"/>
      <c r="AGU44" s="17"/>
      <c r="AGV44" s="17"/>
      <c r="AGW44" s="18"/>
      <c r="AGY44" s="2"/>
      <c r="AGZ44" s="2"/>
      <c r="AHA44" s="16"/>
      <c r="AHB44" s="17"/>
      <c r="AHC44" s="17"/>
      <c r="AHD44" s="18"/>
      <c r="AHF44" s="2"/>
      <c r="AHG44" s="2"/>
      <c r="AHH44" s="16"/>
      <c r="AHI44" s="17"/>
      <c r="AHJ44" s="17"/>
      <c r="AHK44" s="18"/>
      <c r="AHM44" s="682"/>
      <c r="AHN44" s="682"/>
      <c r="AHO44" s="795"/>
      <c r="AHP44" s="797"/>
      <c r="AHQ44" s="797"/>
      <c r="AHR44" s="798"/>
      <c r="AHT44" s="5">
        <v>41502</v>
      </c>
      <c r="AHU44" s="101" t="s">
        <v>1482</v>
      </c>
      <c r="AHV44" s="13">
        <v>984</v>
      </c>
      <c r="AHW44" s="5">
        <v>41502</v>
      </c>
      <c r="AHX44" s="14">
        <v>984</v>
      </c>
      <c r="AHY44" s="18"/>
      <c r="AIA44" s="682"/>
      <c r="AIB44" s="682"/>
      <c r="AIC44" s="795"/>
      <c r="AID44" s="797"/>
      <c r="AIE44" s="797"/>
      <c r="AIF44" s="798"/>
      <c r="AIH44" s="23"/>
      <c r="AII44" s="23"/>
      <c r="AIJ44" s="667"/>
      <c r="AIK44" s="668"/>
      <c r="AIL44" s="668"/>
      <c r="AIM44" s="478"/>
      <c r="AIO44" s="23"/>
      <c r="AIP44" s="23"/>
      <c r="AIQ44" s="667"/>
      <c r="AIR44" s="668"/>
      <c r="AIS44" s="668"/>
      <c r="AIT44" s="478"/>
      <c r="AIV44" s="2"/>
      <c r="AIW44" s="2"/>
      <c r="AIX44" s="16"/>
      <c r="AIY44" s="17"/>
      <c r="AIZ44" s="17"/>
      <c r="AJA44" s="18"/>
      <c r="AJC44" s="439">
        <v>41515</v>
      </c>
      <c r="AJD44" s="33" t="s">
        <v>2189</v>
      </c>
      <c r="AJE44" s="14">
        <v>1919</v>
      </c>
      <c r="AJF44" s="572">
        <v>41515</v>
      </c>
      <c r="AJG44" s="14">
        <v>1919</v>
      </c>
      <c r="AJH44" s="15">
        <f t="shared" si="134"/>
        <v>5326</v>
      </c>
      <c r="AJJ44" s="439"/>
      <c r="AJL44" s="16"/>
      <c r="AJM44" s="531"/>
      <c r="AJN44" s="17"/>
      <c r="AJO44" s="18"/>
      <c r="AJQ44" s="314"/>
      <c r="AJR44" s="2"/>
      <c r="AJS44" s="16"/>
      <c r="AJT44" s="440"/>
      <c r="AJU44" s="17"/>
      <c r="AJV44" s="18"/>
      <c r="AJX44" s="2"/>
      <c r="AJY44" s="2"/>
      <c r="AJZ44" s="16"/>
      <c r="AKA44" s="17"/>
      <c r="AKB44" s="17"/>
      <c r="AKC44" s="18"/>
      <c r="AKE44" s="23"/>
      <c r="AKF44" s="23"/>
      <c r="AKG44" s="667"/>
      <c r="AKH44" s="668"/>
      <c r="AKI44" s="668"/>
      <c r="AKJ44" s="478"/>
      <c r="AKL44" s="2"/>
      <c r="AKM44" s="2"/>
      <c r="AKN44" s="16"/>
      <c r="AKO44" s="17"/>
      <c r="AKP44" s="17"/>
      <c r="AKQ44" s="18"/>
      <c r="AKS44" s="23"/>
      <c r="AKT44" s="23"/>
      <c r="AKU44" s="667"/>
      <c r="AKV44" s="668"/>
      <c r="AKW44" s="668"/>
      <c r="AKX44" s="478"/>
      <c r="AKZ44" s="2"/>
      <c r="ALA44" s="2"/>
      <c r="ALB44" s="16"/>
      <c r="ALC44" s="17"/>
      <c r="ALD44" s="17"/>
      <c r="ALE44" s="18"/>
      <c r="ALG44" s="2"/>
      <c r="ALH44" s="2"/>
      <c r="ALI44" s="16"/>
      <c r="ALJ44" s="17"/>
      <c r="ALK44" s="17"/>
      <c r="ALL44" s="18"/>
      <c r="ALN44" s="2"/>
      <c r="ALO44" s="2"/>
      <c r="ALP44" s="16"/>
      <c r="ALQ44" s="17"/>
      <c r="ALR44" s="17"/>
      <c r="ALS44" s="18"/>
      <c r="ALU44" s="315"/>
      <c r="ALV44" s="23"/>
      <c r="ALW44" s="444"/>
      <c r="ALX44" s="414"/>
      <c r="ALY44" s="14"/>
      <c r="ALZ44" s="15">
        <f t="shared" si="144"/>
        <v>46308.6</v>
      </c>
      <c r="AMB44" s="99">
        <v>41503</v>
      </c>
      <c r="AMC44" s="260" t="s">
        <v>1509</v>
      </c>
      <c r="AMD44" s="26">
        <v>2760</v>
      </c>
      <c r="AME44" s="64">
        <v>41514</v>
      </c>
      <c r="AMF44" s="26">
        <v>2760</v>
      </c>
      <c r="AMG44" s="15">
        <f t="shared" si="145"/>
        <v>30</v>
      </c>
      <c r="AMI44" s="2"/>
      <c r="AMJ44" s="2"/>
      <c r="AMK44" s="16"/>
      <c r="AML44" s="17"/>
      <c r="AMM44" s="17"/>
      <c r="AMN44" s="18"/>
      <c r="AMP44" s="23"/>
      <c r="AMQ44" s="23"/>
      <c r="AMR44" s="667"/>
      <c r="AMS44" s="668"/>
      <c r="AMT44" s="668"/>
      <c r="AMU44" s="478"/>
      <c r="AMW44" s="2"/>
      <c r="AMX44" s="2"/>
      <c r="AMY44" s="16"/>
      <c r="AMZ44" s="17"/>
      <c r="ANA44" s="17"/>
      <c r="ANB44" s="18"/>
      <c r="AND44" s="2"/>
      <c r="ANE44" s="2"/>
      <c r="ANF44" s="16"/>
      <c r="ANG44" s="17"/>
      <c r="ANH44" s="17"/>
      <c r="ANI44" s="18"/>
      <c r="ANK44" s="2"/>
      <c r="ANL44" s="2"/>
      <c r="ANM44" s="16"/>
      <c r="ANN44" s="17"/>
      <c r="ANO44" s="17"/>
      <c r="ANP44" s="18"/>
      <c r="ANR44" s="2"/>
      <c r="ANS44" s="2"/>
      <c r="ANT44" s="16"/>
      <c r="ANU44" s="17"/>
      <c r="ANV44" s="17"/>
      <c r="ANW44" s="18"/>
      <c r="ANY44" s="2"/>
      <c r="ANZ44" s="2"/>
      <c r="AOA44" s="16"/>
      <c r="AOB44" s="17"/>
      <c r="AOC44" s="17"/>
      <c r="AOD44" s="18"/>
      <c r="AOF44" s="2"/>
      <c r="AOG44" s="2"/>
      <c r="AOH44" s="16"/>
      <c r="AOI44" s="17"/>
      <c r="AOJ44" s="17"/>
      <c r="AOK44" s="18"/>
      <c r="AOM44" s="23"/>
      <c r="AON44" s="23"/>
      <c r="AOO44" s="667"/>
      <c r="AOP44" s="668"/>
      <c r="AOQ44" s="668"/>
      <c r="AOR44" s="478"/>
      <c r="AOT44" s="2"/>
      <c r="AOU44" s="2"/>
      <c r="AOV44" s="16"/>
      <c r="AOW44" s="17"/>
      <c r="AOX44" s="17"/>
      <c r="AOY44" s="18"/>
      <c r="APA44" s="23"/>
      <c r="APB44" s="23"/>
      <c r="APC44" s="667"/>
      <c r="APD44" s="668"/>
      <c r="APE44" s="668"/>
      <c r="APF44" s="478"/>
      <c r="APH44" s="2"/>
      <c r="API44" s="2"/>
      <c r="APJ44" s="16"/>
      <c r="APK44" s="17"/>
      <c r="APL44" s="17"/>
      <c r="APM44" s="18"/>
      <c r="APO44" s="5"/>
      <c r="APP44" s="2"/>
      <c r="APQ44" s="14"/>
      <c r="APR44" s="347"/>
      <c r="APS44" s="14"/>
      <c r="APT44" s="15">
        <f t="shared" si="158"/>
        <v>7092.9800000000005</v>
      </c>
      <c r="APV44" s="5"/>
      <c r="APW44" s="33"/>
      <c r="APX44" s="14"/>
      <c r="APY44" s="14"/>
      <c r="APZ44" s="14"/>
      <c r="AQA44" s="15">
        <f t="shared" si="159"/>
        <v>7092.9800000000005</v>
      </c>
      <c r="AQC44" s="2"/>
      <c r="AQD44" s="2"/>
      <c r="AQE44" s="16"/>
      <c r="AQF44" s="17"/>
      <c r="AQG44" s="17"/>
      <c r="AQH44" s="18"/>
      <c r="AQJ44" s="682"/>
      <c r="AQK44" s="682"/>
      <c r="AQL44" s="795"/>
      <c r="AQM44" s="797"/>
      <c r="AQN44" s="797"/>
      <c r="AQO44" s="798"/>
      <c r="AQQ44" s="23"/>
      <c r="AQR44" s="23"/>
      <c r="AQS44" s="667"/>
      <c r="AQT44" s="668"/>
      <c r="AQU44" s="668"/>
      <c r="AQV44" s="478"/>
      <c r="AQX44" s="2"/>
      <c r="AQY44" s="2"/>
      <c r="AQZ44" s="16"/>
      <c r="ARA44" s="17"/>
      <c r="ARB44" s="17"/>
      <c r="ARC44" s="18"/>
      <c r="ARE44" s="2"/>
      <c r="ARF44" s="2"/>
      <c r="ARG44" s="16"/>
      <c r="ARH44" s="17"/>
      <c r="ARI44" s="17"/>
      <c r="ARJ44" s="18"/>
      <c r="ARL44" s="2"/>
      <c r="ARM44" s="2"/>
      <c r="ARN44" s="16"/>
      <c r="ARO44" s="17"/>
      <c r="ARP44" s="17"/>
      <c r="ARQ44" s="18"/>
      <c r="ARS44" s="23"/>
      <c r="ART44" s="23"/>
      <c r="ARU44" s="667"/>
      <c r="ARV44" s="668"/>
      <c r="ARW44" s="668"/>
      <c r="ARX44" s="478"/>
      <c r="ARZ44" s="23"/>
      <c r="ASA44" s="23"/>
      <c r="ASB44" s="667"/>
      <c r="ASC44" s="668"/>
      <c r="ASD44" s="668"/>
      <c r="ASE44" s="478"/>
      <c r="ASG44" s="2"/>
      <c r="ASH44" s="2"/>
      <c r="ASI44" s="16"/>
      <c r="ASJ44" s="17"/>
      <c r="ASK44" s="17"/>
      <c r="ASL44" s="18"/>
      <c r="ASN44" s="2"/>
      <c r="ASO44" s="2"/>
      <c r="ASP44" s="16"/>
      <c r="ASQ44" s="17"/>
      <c r="ASR44" s="17"/>
      <c r="ASS44" s="18"/>
      <c r="ASU44" s="2"/>
      <c r="ASV44" s="2"/>
      <c r="ASW44" s="16"/>
      <c r="ASX44" s="17"/>
      <c r="ASY44" s="17"/>
      <c r="ASZ44" s="18"/>
      <c r="ATB44" s="2"/>
      <c r="ATC44" s="2"/>
      <c r="ATD44" s="16"/>
      <c r="ATE44" s="17"/>
      <c r="ATF44" s="17"/>
      <c r="ATG44" s="18"/>
      <c r="ATI44" s="2"/>
      <c r="ATJ44" s="2"/>
      <c r="ATK44" s="16"/>
      <c r="ATL44" s="17"/>
      <c r="ATM44" s="17"/>
      <c r="ATN44" s="15">
        <f t="shared" si="172"/>
        <v>0</v>
      </c>
      <c r="ATP44" s="2"/>
      <c r="ATQ44" s="2"/>
      <c r="ATR44" s="16"/>
      <c r="ATS44" s="17"/>
      <c r="ATT44" s="17"/>
      <c r="ATU44" s="15">
        <f t="shared" si="173"/>
        <v>0</v>
      </c>
      <c r="ATW44" s="2"/>
      <c r="ATX44" s="2"/>
      <c r="ATY44" s="16"/>
      <c r="ATZ44" s="17"/>
      <c r="AUA44" s="17"/>
      <c r="AUB44" s="15">
        <f t="shared" si="174"/>
        <v>5077.5</v>
      </c>
      <c r="AUD44" s="2"/>
      <c r="AUE44" s="2"/>
      <c r="AUF44" s="16"/>
      <c r="AUG44" s="17"/>
      <c r="AUH44" s="17"/>
      <c r="AUI44" s="15">
        <f t="shared" si="175"/>
        <v>0</v>
      </c>
      <c r="AUK44" s="682"/>
      <c r="AUL44" s="682"/>
      <c r="AUM44" s="795"/>
      <c r="AUN44" s="797"/>
      <c r="AUO44" s="797"/>
      <c r="AUP44" s="787">
        <f t="shared" si="176"/>
        <v>0</v>
      </c>
      <c r="AUR44" s="2"/>
      <c r="AUS44" s="2"/>
      <c r="AUT44" s="16"/>
      <c r="AUU44" s="17"/>
      <c r="AUV44" s="17"/>
      <c r="AUW44" s="18"/>
      <c r="AUY44" s="2"/>
      <c r="AUZ44" s="2"/>
      <c r="AVA44" s="16"/>
      <c r="AVB44" s="17"/>
      <c r="AVC44" s="17"/>
      <c r="AVD44" s="18"/>
      <c r="AVF44" s="23"/>
      <c r="AVG44" s="23"/>
      <c r="AVH44" s="667"/>
      <c r="AVI44" s="668"/>
      <c r="AVJ44" s="668"/>
      <c r="AVK44" s="478"/>
      <c r="AVM44" s="23"/>
      <c r="AVN44" s="2"/>
      <c r="AVO44" s="16"/>
      <c r="AVP44" s="17"/>
      <c r="AVQ44" s="17"/>
      <c r="AVR44" s="18"/>
      <c r="AVT44" s="23"/>
      <c r="AVU44" s="23"/>
      <c r="AVV44" s="667"/>
      <c r="AVW44" s="668"/>
      <c r="AVX44" s="668"/>
      <c r="AVY44" s="478"/>
      <c r="AWA44" s="2"/>
      <c r="AWB44" s="2"/>
      <c r="AWC44" s="16"/>
      <c r="AWD44" s="17"/>
      <c r="AWE44" s="17"/>
      <c r="AWF44" s="18"/>
      <c r="AWH44" s="2"/>
      <c r="AWI44" s="2"/>
      <c r="AWJ44" s="16"/>
      <c r="AWK44" s="17"/>
      <c r="AWL44" s="17"/>
      <c r="AWM44" s="18"/>
      <c r="AWO44" s="2"/>
      <c r="AWP44" s="2"/>
      <c r="AWQ44" s="16"/>
      <c r="AWR44" s="17"/>
      <c r="AWS44" s="17"/>
      <c r="AWT44" s="18"/>
      <c r="AWV44" s="682"/>
      <c r="AWW44" s="682"/>
      <c r="AWX44" s="795"/>
      <c r="AWY44" s="797"/>
      <c r="AWZ44" s="797"/>
      <c r="AXA44" s="798"/>
      <c r="AXC44" s="2"/>
      <c r="AXD44" s="2"/>
      <c r="AXE44" s="16"/>
      <c r="AXF44" s="17"/>
      <c r="AXG44" s="17"/>
      <c r="AXH44" s="18"/>
    </row>
    <row r="45" spans="1:1308" ht="16.5" thickTop="1" x14ac:dyDescent="0.25">
      <c r="A45" s="2"/>
      <c r="B45" s="2"/>
      <c r="H45" s="23"/>
      <c r="I45" s="23"/>
      <c r="O45" s="23"/>
      <c r="P45" s="23"/>
      <c r="V45" s="23"/>
      <c r="W45" s="23"/>
      <c r="AC45" s="23"/>
      <c r="AD45" s="23"/>
      <c r="AJ45" s="23"/>
      <c r="AK45" s="23"/>
      <c r="AR45" s="2"/>
      <c r="AX45" s="2"/>
      <c r="AY45" s="2"/>
      <c r="BE45" s="2"/>
      <c r="BF45" s="2"/>
      <c r="BL45" s="5"/>
      <c r="BM45" s="2"/>
      <c r="BN45" s="26"/>
      <c r="BO45" s="64"/>
      <c r="BP45" s="14"/>
      <c r="BQ45" s="14"/>
      <c r="BR45" s="76"/>
      <c r="CN45" s="5"/>
      <c r="CO45" s="2"/>
      <c r="CP45" s="3"/>
      <c r="CR45" s="3"/>
      <c r="CU45" s="2"/>
      <c r="CV45" s="2"/>
      <c r="DB45" s="5"/>
      <c r="DC45" s="33"/>
      <c r="DD45" s="26"/>
      <c r="DE45" s="435"/>
      <c r="DF45" s="26"/>
      <c r="DG45" s="15">
        <f t="shared" si="195"/>
        <v>411</v>
      </c>
      <c r="DI45" s="5"/>
      <c r="DJ45" s="2"/>
      <c r="DK45" s="297"/>
      <c r="DL45" s="1"/>
      <c r="DM45" s="26"/>
      <c r="DN45" s="39">
        <f t="shared" si="200"/>
        <v>0</v>
      </c>
      <c r="DP45" s="5"/>
      <c r="DQ45" s="89"/>
      <c r="DR45" s="298"/>
      <c r="DS45" s="351"/>
      <c r="DT45" s="26"/>
      <c r="DU45" s="26"/>
      <c r="DV45" s="76"/>
      <c r="DW45" s="758"/>
      <c r="DX45" s="881"/>
      <c r="DY45" s="882"/>
      <c r="DZ45" s="883"/>
      <c r="EA45" s="872"/>
      <c r="EB45" s="872"/>
      <c r="EC45" s="76"/>
      <c r="ED45" s="708"/>
      <c r="EE45" s="799"/>
      <c r="EF45" s="800"/>
      <c r="EG45" s="801"/>
      <c r="EH45" s="658"/>
      <c r="EI45" s="658"/>
      <c r="EJ45" s="76"/>
      <c r="EK45" s="5"/>
      <c r="EL45" s="89"/>
      <c r="EM45" s="298"/>
      <c r="EN45" s="351"/>
      <c r="EO45" s="26"/>
      <c r="EP45" s="26"/>
      <c r="EQ45" s="76"/>
      <c r="ER45" s="99"/>
      <c r="ES45" s="23"/>
      <c r="ET45" s="38"/>
      <c r="EU45" s="99"/>
      <c r="EV45" s="293"/>
      <c r="EW45" s="15">
        <f t="shared" si="194"/>
        <v>0</v>
      </c>
      <c r="FA45" s="13"/>
      <c r="FD45" s="15">
        <f t="shared" si="208"/>
        <v>0</v>
      </c>
      <c r="FH45" s="657"/>
      <c r="FK45" s="787">
        <f t="shared" si="209"/>
        <v>0</v>
      </c>
      <c r="FM45" s="2"/>
      <c r="FN45" s="2"/>
      <c r="FT45" s="23"/>
      <c r="FU45" s="23"/>
      <c r="GA45" s="2"/>
      <c r="GB45" s="2"/>
      <c r="GH45" s="2"/>
      <c r="GI45" s="2"/>
      <c r="GO45" s="2"/>
      <c r="GP45" s="2"/>
      <c r="GV45" s="2"/>
      <c r="GW45" s="2"/>
      <c r="HC45" s="2"/>
      <c r="HD45" s="2"/>
      <c r="HJ45" s="2"/>
      <c r="HK45" s="2"/>
      <c r="HQ45" s="2"/>
      <c r="HR45" s="2"/>
      <c r="HX45" s="23"/>
      <c r="HY45" s="23"/>
      <c r="IE45" s="5"/>
      <c r="IF45" s="101"/>
      <c r="IG45" s="26"/>
      <c r="IH45" s="378"/>
      <c r="II45" s="26"/>
      <c r="IJ45" s="15">
        <f t="shared" si="34"/>
        <v>0</v>
      </c>
      <c r="IL45" s="5"/>
      <c r="IM45" s="101"/>
      <c r="IN45" s="26"/>
      <c r="IO45" s="378"/>
      <c r="IP45" s="26"/>
      <c r="IQ45" s="15">
        <f t="shared" si="35"/>
        <v>0</v>
      </c>
      <c r="IS45" s="5"/>
      <c r="IT45" s="107"/>
      <c r="IU45" s="26"/>
      <c r="IV45" s="378"/>
      <c r="IW45" s="26"/>
      <c r="IX45" s="15">
        <f t="shared" si="36"/>
        <v>17093.599999999999</v>
      </c>
      <c r="IZ45" s="5"/>
      <c r="JA45" s="101"/>
      <c r="JB45" s="26"/>
      <c r="JC45" s="378"/>
      <c r="JD45" s="26"/>
      <c r="JE45" s="14"/>
      <c r="JG45" s="708"/>
      <c r="JH45" s="793"/>
      <c r="JI45" s="658"/>
      <c r="JJ45" s="814"/>
      <c r="JK45" s="658"/>
      <c r="JL45" s="658"/>
      <c r="JN45" s="99"/>
      <c r="JO45" s="216"/>
      <c r="JP45" s="26"/>
      <c r="JQ45" s="747"/>
      <c r="JR45" s="26"/>
      <c r="JS45" s="26"/>
      <c r="JU45" s="2"/>
      <c r="JV45" s="2"/>
      <c r="KB45" s="23"/>
      <c r="KC45" s="23"/>
      <c r="KI45" s="23"/>
      <c r="KJ45" s="23"/>
      <c r="KP45" s="2"/>
      <c r="KQ45" s="2"/>
      <c r="KW45" s="2"/>
      <c r="KX45" s="2"/>
      <c r="LD45" s="2"/>
      <c r="LE45" s="2"/>
      <c r="LK45" s="314"/>
      <c r="LL45" s="2"/>
      <c r="LR45" s="315"/>
      <c r="LS45" s="23"/>
      <c r="LY45" s="526"/>
      <c r="LZ45" s="2"/>
      <c r="MG45" s="2"/>
      <c r="MM45" s="2"/>
      <c r="MN45" s="2"/>
      <c r="MT45" s="2"/>
      <c r="MU45" s="2"/>
      <c r="NA45" s="2"/>
      <c r="NB45" s="2"/>
      <c r="NH45" s="2"/>
      <c r="NI45" s="2"/>
      <c r="NO45" s="2"/>
      <c r="NP45" s="2"/>
      <c r="NV45" s="23"/>
      <c r="NW45" s="23"/>
      <c r="OC45" s="5"/>
      <c r="OD45" s="33"/>
      <c r="OE45" s="26"/>
      <c r="OF45" s="367"/>
      <c r="OG45" s="26"/>
      <c r="OH45" s="15">
        <f t="shared" si="56"/>
        <v>8140</v>
      </c>
      <c r="OJ45" s="708"/>
      <c r="OK45" s="850"/>
      <c r="OL45" s="658"/>
      <c r="OM45" s="830"/>
      <c r="ON45" s="658"/>
      <c r="OO45" s="787">
        <f t="shared" si="57"/>
        <v>0</v>
      </c>
      <c r="OQ45" s="99"/>
      <c r="OR45" s="260"/>
      <c r="OS45" s="26"/>
      <c r="OT45" s="627"/>
      <c r="OU45" s="26"/>
      <c r="OV45" s="39">
        <f t="shared" si="58"/>
        <v>0</v>
      </c>
      <c r="OX45" s="5"/>
      <c r="OY45" s="33"/>
      <c r="OZ45" s="26"/>
      <c r="PA45" s="367"/>
      <c r="PB45" s="26"/>
      <c r="PC45" s="15">
        <f t="shared" si="59"/>
        <v>6677.7000000000007</v>
      </c>
      <c r="PE45" s="2"/>
      <c r="PF45" s="2"/>
      <c r="PL45" s="2"/>
      <c r="PM45" s="2"/>
      <c r="PS45" s="2"/>
      <c r="PT45" s="2"/>
      <c r="PZ45" s="2"/>
      <c r="QA45" s="2"/>
      <c r="QG45" s="2"/>
      <c r="QH45" s="2"/>
      <c r="QN45" s="2"/>
      <c r="QO45" s="2"/>
      <c r="QU45" s="2"/>
      <c r="QV45" s="2"/>
      <c r="RB45" s="682"/>
      <c r="RC45" s="682"/>
      <c r="RI45" s="2"/>
      <c r="RJ45" s="2"/>
      <c r="RP45" s="2"/>
      <c r="RQ45" s="2"/>
      <c r="RW45" s="23"/>
      <c r="RX45" s="23"/>
      <c r="SD45" s="23"/>
      <c r="SE45" s="2"/>
      <c r="SK45" s="23"/>
      <c r="SL45" s="23"/>
      <c r="SR45" s="2"/>
      <c r="SS45" s="2"/>
      <c r="SY45" s="314"/>
      <c r="SZ45" s="2"/>
      <c r="TF45" s="315"/>
      <c r="TG45" s="23"/>
      <c r="TM45" s="826"/>
      <c r="TN45" s="682"/>
      <c r="TT45" s="315"/>
      <c r="TU45" s="23"/>
      <c r="UA45" s="315"/>
      <c r="UB45" s="23"/>
      <c r="UH45" s="437"/>
      <c r="UI45" s="2"/>
      <c r="UO45" s="2"/>
      <c r="UP45" s="2"/>
      <c r="UV45" s="2"/>
      <c r="UW45" s="2"/>
      <c r="VC45" s="2"/>
      <c r="VD45" s="2"/>
      <c r="VJ45" s="23"/>
      <c r="VK45" s="23"/>
      <c r="VQ45" s="682"/>
      <c r="VR45" s="682"/>
      <c r="VX45" s="2"/>
      <c r="VY45" s="2"/>
      <c r="WE45" s="23"/>
      <c r="WF45" s="23"/>
      <c r="WL45" s="2"/>
      <c r="WM45" s="2"/>
      <c r="WS45" s="5"/>
      <c r="WT45" s="101"/>
      <c r="WU45" s="297"/>
      <c r="WV45" s="5"/>
      <c r="WW45" s="26"/>
      <c r="WX45" s="39">
        <f t="shared" si="88"/>
        <v>2227</v>
      </c>
      <c r="WZ45" s="677"/>
      <c r="XA45" s="89"/>
      <c r="XB45" s="14"/>
      <c r="XC45" s="631"/>
      <c r="XD45" s="3"/>
      <c r="XE45" s="39"/>
      <c r="XG45" s="2"/>
      <c r="XH45" s="2"/>
      <c r="XN45" s="439"/>
      <c r="XO45" s="2"/>
      <c r="XU45" s="437"/>
      <c r="XV45" s="23"/>
      <c r="YB45" s="314"/>
      <c r="YC45" s="2"/>
      <c r="YI45" s="826"/>
      <c r="YJ45" s="682"/>
      <c r="YP45" s="2"/>
      <c r="YQ45" s="2"/>
      <c r="YW45" s="2"/>
      <c r="YX45" s="2"/>
      <c r="ZD45" s="2"/>
      <c r="ZE45" s="2"/>
      <c r="ZK45" s="2"/>
      <c r="ZL45" s="2"/>
      <c r="ZR45" s="23"/>
      <c r="ZS45" s="23"/>
      <c r="ZY45" s="682"/>
      <c r="ZZ45" s="682"/>
      <c r="AAF45" s="2"/>
      <c r="AAG45" s="2"/>
      <c r="AAM45" s="5"/>
      <c r="AAN45" s="2"/>
      <c r="AAO45" s="26"/>
      <c r="AAP45" s="435"/>
      <c r="AAQ45" s="26"/>
      <c r="AAR45" s="15">
        <f t="shared" si="102"/>
        <v>0</v>
      </c>
      <c r="AAT45" s="314"/>
      <c r="AAU45" s="2"/>
      <c r="ABA45" s="315"/>
      <c r="ABB45" s="23"/>
      <c r="ABH45" s="2"/>
      <c r="ABI45" s="2"/>
      <c r="ABO45" s="2"/>
      <c r="ABP45" s="2"/>
      <c r="ABV45" s="2"/>
      <c r="ABW45" s="2"/>
      <c r="ACC45" s="2"/>
      <c r="ACD45" s="2"/>
      <c r="ACJ45" s="2"/>
      <c r="ACK45" s="2"/>
      <c r="ACQ45" s="2"/>
      <c r="ACR45" s="2"/>
      <c r="ACX45" s="2"/>
      <c r="ACY45" s="2"/>
      <c r="ADE45" s="2"/>
      <c r="ADF45" s="2"/>
      <c r="ADL45" s="417"/>
      <c r="ADM45" s="2"/>
      <c r="ADS45" s="2"/>
      <c r="ADT45" s="2"/>
      <c r="ADZ45" s="2"/>
      <c r="AEA45" s="2"/>
      <c r="AEG45" s="314"/>
      <c r="AEH45" s="2"/>
      <c r="AEN45" s="315"/>
      <c r="AEO45" s="23"/>
      <c r="AEU45" s="2"/>
      <c r="AEV45" s="2"/>
      <c r="AFP45" s="2"/>
      <c r="AFQ45" s="2"/>
      <c r="AFW45" s="2"/>
      <c r="AFX45" s="2"/>
      <c r="AGD45" s="2"/>
      <c r="AGE45" s="2"/>
      <c r="AGK45" s="23"/>
      <c r="AGL45" s="23"/>
      <c r="AGR45" s="2"/>
      <c r="AGS45" s="2"/>
      <c r="AGY45" s="2"/>
      <c r="AGZ45" s="2"/>
      <c r="AHF45" s="2"/>
      <c r="AHG45" s="2"/>
      <c r="AHM45" s="682"/>
      <c r="AHN45" s="682"/>
      <c r="AHT45" s="5">
        <v>41502</v>
      </c>
      <c r="AHU45" s="101" t="s">
        <v>1495</v>
      </c>
      <c r="AHV45" s="13">
        <v>1005.5</v>
      </c>
      <c r="AHW45" s="5">
        <v>41503</v>
      </c>
      <c r="AHX45" s="14">
        <v>1005.5</v>
      </c>
      <c r="AIA45" s="682"/>
      <c r="AIB45" s="682"/>
      <c r="AIH45" s="23"/>
      <c r="AII45" s="23"/>
      <c r="AIO45" s="23"/>
      <c r="AIP45" s="23"/>
      <c r="AIV45" s="2"/>
      <c r="AIW45" s="2"/>
      <c r="AJC45" s="439">
        <v>28</v>
      </c>
      <c r="AJD45" s="33" t="s">
        <v>2198</v>
      </c>
      <c r="AJE45" s="26">
        <v>618.5</v>
      </c>
      <c r="AJF45" s="435">
        <v>41515</v>
      </c>
      <c r="AJG45" s="26">
        <v>618.5</v>
      </c>
      <c r="AJH45" s="15">
        <f t="shared" si="134"/>
        <v>5326</v>
      </c>
      <c r="AJJ45" s="439"/>
      <c r="AJQ45" s="314"/>
      <c r="AJR45" s="2"/>
      <c r="AJX45" s="2"/>
      <c r="AJY45" s="2"/>
      <c r="AKE45" s="23"/>
      <c r="AKF45" s="23"/>
      <c r="AKL45" s="2"/>
      <c r="AKM45" s="2"/>
      <c r="AKS45" s="23"/>
      <c r="AKT45" s="23"/>
      <c r="AKZ45" s="2"/>
      <c r="ALA45" s="2"/>
      <c r="ALG45" s="2"/>
      <c r="ALH45" s="2"/>
      <c r="ALN45" s="2"/>
      <c r="ALO45" s="2"/>
      <c r="ALU45" s="315"/>
      <c r="ALV45" s="23"/>
      <c r="ALW45" s="444"/>
      <c r="ALX45" s="414"/>
      <c r="ALY45" s="26"/>
      <c r="ALZ45" s="15">
        <f t="shared" si="144"/>
        <v>46308.6</v>
      </c>
      <c r="AMB45" s="99">
        <v>41504</v>
      </c>
      <c r="AMC45" s="260" t="s">
        <v>1537</v>
      </c>
      <c r="AMD45" s="26">
        <v>2760</v>
      </c>
      <c r="AME45" s="64">
        <v>41514</v>
      </c>
      <c r="AMF45" s="26">
        <v>2760</v>
      </c>
      <c r="AMG45" s="15">
        <f t="shared" si="145"/>
        <v>30</v>
      </c>
      <c r="AMI45" s="2"/>
      <c r="AMJ45" s="2"/>
      <c r="AMP45" s="23"/>
      <c r="AMQ45" s="23"/>
      <c r="AMW45" s="2"/>
      <c r="AMX45" s="2"/>
      <c r="AND45" s="2"/>
      <c r="ANE45" s="2"/>
      <c r="ANK45" s="2"/>
      <c r="ANL45" s="2"/>
      <c r="ANR45" s="2"/>
      <c r="ANS45" s="2"/>
      <c r="ANY45" s="2"/>
      <c r="ANZ45" s="2"/>
      <c r="AOF45" s="2"/>
      <c r="AOG45" s="2"/>
      <c r="AOM45" s="23"/>
      <c r="AON45" s="23"/>
      <c r="AOT45" s="2"/>
      <c r="AOU45" s="2"/>
      <c r="APA45" s="23"/>
      <c r="APB45" s="23"/>
      <c r="APH45" s="2"/>
      <c r="API45" s="2"/>
      <c r="APO45" s="5"/>
      <c r="APP45" s="89"/>
      <c r="APQ45" s="13"/>
      <c r="APR45" s="30"/>
      <c r="APS45" s="26"/>
      <c r="APT45" s="15">
        <f t="shared" si="158"/>
        <v>7092.9800000000005</v>
      </c>
      <c r="APU45" s="76"/>
      <c r="APV45" s="5"/>
      <c r="APW45" s="33"/>
      <c r="APX45" s="76"/>
      <c r="APY45" s="76"/>
      <c r="APZ45" s="76"/>
      <c r="AQA45" s="15">
        <f t="shared" si="159"/>
        <v>7092.9800000000005</v>
      </c>
      <c r="AQB45" s="76"/>
      <c r="AQC45" s="2"/>
      <c r="AQD45" s="2"/>
      <c r="AQJ45" s="682"/>
      <c r="AQK45" s="682"/>
      <c r="AQQ45" s="23"/>
      <c r="AQR45" s="23"/>
      <c r="AQX45" s="2"/>
      <c r="AQY45" s="2"/>
      <c r="ARE45" s="2"/>
      <c r="ARF45" s="2"/>
      <c r="ARL45" s="2"/>
      <c r="ARM45" s="2"/>
      <c r="ARS45" s="23"/>
      <c r="ART45" s="23"/>
      <c r="ARZ45" s="23"/>
      <c r="ASA45" s="23"/>
      <c r="ASG45" s="2"/>
      <c r="ASH45" s="2"/>
      <c r="ASN45" s="2"/>
      <c r="ASO45" s="2"/>
      <c r="ASU45" s="2"/>
      <c r="ASV45" s="2"/>
      <c r="ATB45" s="2"/>
      <c r="ATC45" s="2"/>
      <c r="ATI45" s="2"/>
      <c r="ATJ45" s="2"/>
      <c r="ATP45" s="2"/>
      <c r="ATQ45" s="2"/>
      <c r="ATW45" s="2"/>
      <c r="ATX45" s="2"/>
      <c r="AUD45" s="2"/>
      <c r="AUE45" s="2"/>
      <c r="AUK45" s="682"/>
      <c r="AUL45" s="682"/>
      <c r="AWH45" s="2"/>
      <c r="AWI45" s="2"/>
      <c r="AWO45" s="2"/>
      <c r="AWP45" s="2"/>
    </row>
    <row r="46" spans="1:1308" ht="15.75" x14ac:dyDescent="0.25">
      <c r="AR46" s="2"/>
      <c r="AX46" s="2"/>
      <c r="AY46" s="2"/>
      <c r="BE46" s="2"/>
      <c r="BF46" s="2"/>
      <c r="BL46" s="2"/>
      <c r="BM46" s="2"/>
      <c r="BP46" s="14"/>
      <c r="BQ46" s="14"/>
      <c r="BR46" s="76"/>
      <c r="CN46" s="5"/>
      <c r="CO46" s="31"/>
      <c r="CP46" s="3"/>
      <c r="CQ46" s="1"/>
      <c r="CR46" s="3"/>
      <c r="DB46" s="5"/>
      <c r="DC46" s="33"/>
      <c r="DD46" s="26"/>
      <c r="DE46" s="435"/>
      <c r="DF46" s="26"/>
      <c r="DG46" s="15">
        <f t="shared" si="195"/>
        <v>411</v>
      </c>
      <c r="DI46" s="5"/>
      <c r="DJ46" s="2"/>
      <c r="DK46" s="297"/>
      <c r="DL46" s="1"/>
      <c r="DM46" s="26"/>
      <c r="DN46" s="39">
        <f t="shared" si="200"/>
        <v>0</v>
      </c>
      <c r="DP46" s="5"/>
      <c r="DQ46" s="89"/>
      <c r="DR46" s="298"/>
      <c r="DS46" s="351"/>
      <c r="DT46" s="26"/>
      <c r="DU46" s="26"/>
      <c r="DV46" s="76"/>
      <c r="DW46" s="758"/>
      <c r="DX46" s="881"/>
      <c r="DY46" s="882"/>
      <c r="DZ46" s="883"/>
      <c r="EA46" s="872"/>
      <c r="EB46" s="872"/>
      <c r="EC46" s="76"/>
      <c r="ED46" s="708"/>
      <c r="EE46" s="799"/>
      <c r="EF46" s="800"/>
      <c r="EG46" s="801"/>
      <c r="EH46" s="658"/>
      <c r="EI46" s="658"/>
      <c r="EJ46" s="76"/>
      <c r="EK46" s="5"/>
      <c r="EL46" s="89"/>
      <c r="EM46" s="298"/>
      <c r="EN46" s="351"/>
      <c r="EO46" s="26"/>
      <c r="EP46" s="26"/>
      <c r="EQ46" s="76"/>
      <c r="ER46" s="99"/>
      <c r="ES46" s="23"/>
      <c r="ET46" s="38"/>
      <c r="EU46" s="99"/>
      <c r="EV46" s="293"/>
      <c r="EW46" s="15">
        <f t="shared" si="194"/>
        <v>0</v>
      </c>
      <c r="EY46" s="1"/>
      <c r="EZ46" s="31"/>
      <c r="FA46" s="13"/>
      <c r="FD46" s="15">
        <f t="shared" si="208"/>
        <v>0</v>
      </c>
      <c r="FF46" s="816"/>
      <c r="FG46" s="799"/>
      <c r="FH46" s="657"/>
      <c r="FK46" s="787">
        <f t="shared" si="209"/>
        <v>0</v>
      </c>
      <c r="FM46" s="2"/>
      <c r="FN46" s="2"/>
      <c r="FT46" s="23"/>
      <c r="FU46" s="23"/>
      <c r="GA46" s="2"/>
      <c r="GB46" s="2"/>
      <c r="GH46" s="2"/>
      <c r="GI46" s="2"/>
      <c r="GO46" s="2"/>
      <c r="GP46" s="2"/>
      <c r="IE46" s="5"/>
      <c r="IF46" s="197"/>
      <c r="IG46" s="26"/>
      <c r="IH46" s="378"/>
      <c r="II46" s="26"/>
      <c r="IJ46" s="15">
        <f t="shared" si="34"/>
        <v>0</v>
      </c>
      <c r="IL46" s="5"/>
      <c r="IM46" s="197"/>
      <c r="IN46" s="26"/>
      <c r="IO46" s="378"/>
      <c r="IP46" s="26"/>
      <c r="IQ46" s="15">
        <f t="shared" si="35"/>
        <v>0</v>
      </c>
      <c r="IS46" s="5"/>
      <c r="IT46" s="132"/>
      <c r="IU46" s="26"/>
      <c r="IV46" s="378"/>
      <c r="IW46" s="26"/>
      <c r="IX46" s="15">
        <f t="shared" si="36"/>
        <v>17093.599999999999</v>
      </c>
      <c r="IZ46" s="5"/>
      <c r="JA46" s="197"/>
      <c r="JB46" s="26"/>
      <c r="JC46" s="378"/>
      <c r="JD46" s="26"/>
      <c r="JE46" s="14"/>
      <c r="JG46" s="708"/>
      <c r="JH46" s="815"/>
      <c r="JI46" s="658"/>
      <c r="JJ46" s="814"/>
      <c r="JK46" s="658"/>
      <c r="JL46" s="658"/>
      <c r="JN46" s="99"/>
      <c r="JO46" s="197"/>
      <c r="JP46" s="26"/>
      <c r="JQ46" s="747"/>
      <c r="JR46" s="26"/>
      <c r="JS46" s="26"/>
      <c r="MG46" s="2"/>
      <c r="MM46" s="2"/>
      <c r="MN46" s="2"/>
      <c r="MT46" s="2"/>
      <c r="MU46" s="2"/>
      <c r="OC46" s="5"/>
      <c r="OD46" s="33"/>
      <c r="OE46" s="26"/>
      <c r="OF46" s="367"/>
      <c r="OG46" s="26"/>
      <c r="OH46" s="15">
        <f t="shared" si="56"/>
        <v>8140</v>
      </c>
      <c r="OJ46" s="708"/>
      <c r="OK46" s="850"/>
      <c r="OL46" s="658"/>
      <c r="OM46" s="830"/>
      <c r="ON46" s="658"/>
      <c r="OO46" s="787">
        <f t="shared" si="57"/>
        <v>0</v>
      </c>
      <c r="OQ46" s="99"/>
      <c r="OR46" s="260"/>
      <c r="OS46" s="26"/>
      <c r="OT46" s="627"/>
      <c r="OU46" s="26"/>
      <c r="OV46" s="39">
        <f t="shared" si="58"/>
        <v>0</v>
      </c>
      <c r="OX46" s="5"/>
      <c r="OY46" s="33"/>
      <c r="OZ46" s="26"/>
      <c r="PA46" s="367"/>
      <c r="PB46" s="26"/>
      <c r="PC46" s="15">
        <f t="shared" si="59"/>
        <v>6677.7000000000007</v>
      </c>
      <c r="UH46" s="437"/>
      <c r="UI46" s="2"/>
      <c r="UO46" s="2"/>
      <c r="UP46" s="2"/>
      <c r="WS46" s="5"/>
      <c r="WT46" s="101"/>
      <c r="WU46" s="297"/>
      <c r="WV46" s="5"/>
      <c r="WW46" s="26"/>
      <c r="WX46" s="39">
        <f t="shared" si="88"/>
        <v>2227</v>
      </c>
      <c r="WZ46" s="677"/>
      <c r="XA46" s="89"/>
      <c r="XB46" s="14"/>
      <c r="XC46" s="538"/>
      <c r="XD46" s="14"/>
      <c r="XE46" s="26"/>
      <c r="AAP46" s="435"/>
      <c r="AAR46" s="15">
        <f t="shared" si="102"/>
        <v>0</v>
      </c>
      <c r="ABH46" s="2"/>
      <c r="ABI46" s="2"/>
      <c r="ABO46" s="2"/>
      <c r="ABP46" s="2"/>
      <c r="ABV46" s="2"/>
      <c r="ABW46" s="2"/>
      <c r="ACJ46" s="2"/>
      <c r="ACK46" s="2"/>
      <c r="ACQ46" s="2"/>
      <c r="ACR46" s="2"/>
      <c r="ADS46" s="2"/>
      <c r="ADT46" s="2"/>
      <c r="ADZ46" s="2"/>
      <c r="AEA46" s="2"/>
      <c r="AEG46" s="314"/>
      <c r="AEH46" s="2"/>
      <c r="AEN46" s="315"/>
      <c r="AEO46" s="23"/>
      <c r="AEU46" s="2"/>
      <c r="AEV46" s="2"/>
      <c r="AFB46" s="606"/>
      <c r="AFC46" s="606"/>
      <c r="AFI46" s="34"/>
      <c r="AFJ46" s="34"/>
      <c r="AGR46" s="2"/>
      <c r="AGS46" s="2"/>
      <c r="AGY46" s="2"/>
      <c r="AGZ46" s="2"/>
      <c r="AHF46" s="2"/>
      <c r="AHM46" s="682"/>
      <c r="AHT46" s="5">
        <v>41503</v>
      </c>
      <c r="AHU46" s="101" t="s">
        <v>1514</v>
      </c>
      <c r="AHV46" s="13">
        <v>1622</v>
      </c>
      <c r="AHW46" s="5">
        <v>41503</v>
      </c>
      <c r="AHX46" s="14">
        <v>1622</v>
      </c>
      <c r="AJC46" s="439">
        <v>41516</v>
      </c>
      <c r="AJD46" s="33" t="s">
        <v>2217</v>
      </c>
      <c r="AJE46" s="26">
        <v>2958</v>
      </c>
      <c r="AJF46" s="435">
        <v>41516</v>
      </c>
      <c r="AJG46" s="26">
        <v>2958</v>
      </c>
      <c r="AJH46" s="15">
        <f t="shared" si="134"/>
        <v>5326</v>
      </c>
      <c r="AJJ46" s="439"/>
      <c r="ALU46" s="314"/>
      <c r="ALV46" s="2"/>
      <c r="ALW46" s="283"/>
      <c r="ALY46" s="26"/>
      <c r="ALZ46" s="15">
        <f t="shared" si="144"/>
        <v>46308.6</v>
      </c>
      <c r="AMB46" s="709"/>
      <c r="AMC46" s="260"/>
      <c r="AMD46" s="26"/>
      <c r="AME46" s="64"/>
      <c r="AMF46" s="26"/>
      <c r="AMG46" s="15">
        <f t="shared" si="145"/>
        <v>30</v>
      </c>
      <c r="AMI46" s="2"/>
      <c r="AMJ46" s="2"/>
      <c r="AMP46" s="23"/>
      <c r="AMQ46" s="23"/>
      <c r="ANY46" s="2"/>
      <c r="ANZ46" s="2"/>
      <c r="AOF46" s="2"/>
      <c r="AOG46" s="2"/>
      <c r="AOM46" s="23"/>
      <c r="AON46" s="23"/>
      <c r="AOT46" s="2"/>
      <c r="AOU46" s="2"/>
      <c r="APA46" s="23"/>
      <c r="APB46" s="23"/>
      <c r="APO46" s="5"/>
      <c r="APP46" s="31"/>
      <c r="APQ46" s="13"/>
      <c r="APR46" s="30"/>
      <c r="APS46" s="26"/>
      <c r="APT46" s="15">
        <f t="shared" si="158"/>
        <v>7092.9800000000005</v>
      </c>
      <c r="APU46" s="76"/>
      <c r="APV46" s="5"/>
      <c r="APW46" s="260"/>
      <c r="APX46" s="76"/>
      <c r="APY46" s="76"/>
      <c r="APZ46" s="76"/>
      <c r="AQA46" s="15">
        <f t="shared" si="159"/>
        <v>7092.9800000000005</v>
      </c>
      <c r="AQB46" s="76"/>
      <c r="ARE46" s="2"/>
      <c r="ARF46" s="2"/>
    </row>
    <row r="47" spans="1:1308" ht="15.75" x14ac:dyDescent="0.25">
      <c r="BL47" s="5"/>
      <c r="BM47" s="31"/>
      <c r="BN47" s="26"/>
      <c r="BO47" s="1"/>
      <c r="BP47" s="14"/>
      <c r="BQ47" s="14"/>
      <c r="BR47" s="76"/>
      <c r="CN47" s="1"/>
      <c r="CO47" s="31"/>
      <c r="CP47" s="3"/>
      <c r="CR47" s="3"/>
      <c r="DB47" s="5"/>
      <c r="DC47" s="33"/>
      <c r="DD47" s="26"/>
      <c r="DE47" s="435"/>
      <c r="DF47" s="26"/>
      <c r="DG47" s="15">
        <f t="shared" si="195"/>
        <v>411</v>
      </c>
      <c r="DI47" s="5"/>
      <c r="DJ47" s="2"/>
      <c r="DK47" s="297"/>
      <c r="DL47" s="1"/>
      <c r="DM47" s="26"/>
      <c r="DN47" s="39">
        <f t="shared" si="200"/>
        <v>0</v>
      </c>
      <c r="DP47" s="5"/>
      <c r="DQ47" s="89"/>
      <c r="DR47" s="298"/>
      <c r="DS47" s="351"/>
      <c r="DT47" s="26"/>
      <c r="DU47" s="26"/>
      <c r="DV47" s="76"/>
      <c r="DW47" s="758"/>
      <c r="DX47" s="881"/>
      <c r="DY47" s="882"/>
      <c r="DZ47" s="883"/>
      <c r="EA47" s="872"/>
      <c r="EB47" s="872"/>
      <c r="EC47" s="76"/>
      <c r="ED47" s="708"/>
      <c r="EE47" s="799"/>
      <c r="EF47" s="800"/>
      <c r="EG47" s="801"/>
      <c r="EH47" s="658"/>
      <c r="EI47" s="658"/>
      <c r="EJ47" s="76"/>
      <c r="EK47" s="76"/>
      <c r="EL47" s="76"/>
      <c r="EM47" s="76"/>
      <c r="EN47" s="76"/>
      <c r="EO47" s="76"/>
      <c r="EP47" s="76"/>
      <c r="EQ47" s="76"/>
      <c r="ER47" s="99"/>
      <c r="ES47" s="23"/>
      <c r="ET47" s="38"/>
      <c r="EU47" s="99"/>
      <c r="EV47" s="293"/>
      <c r="EW47" s="15">
        <f t="shared" si="194"/>
        <v>0</v>
      </c>
      <c r="EY47" s="1"/>
      <c r="EZ47" s="31"/>
      <c r="FA47" s="13"/>
      <c r="FD47" s="15">
        <f t="shared" si="208"/>
        <v>0</v>
      </c>
      <c r="FF47" s="816"/>
      <c r="FG47" s="799"/>
      <c r="FH47" s="657"/>
      <c r="FK47" s="787">
        <f t="shared" si="209"/>
        <v>0</v>
      </c>
      <c r="IE47" s="1"/>
      <c r="IF47" s="197"/>
      <c r="IG47" s="26"/>
      <c r="IH47" s="378"/>
      <c r="II47" s="26"/>
      <c r="IJ47" s="15">
        <f t="shared" si="34"/>
        <v>0</v>
      </c>
      <c r="IL47" s="1"/>
      <c r="IM47" s="197"/>
      <c r="IN47" s="26"/>
      <c r="IO47" s="378"/>
      <c r="IP47" s="26"/>
      <c r="IQ47" s="15">
        <f t="shared" si="35"/>
        <v>0</v>
      </c>
      <c r="IS47" s="1"/>
      <c r="IT47" s="132"/>
      <c r="IU47" s="26"/>
      <c r="IV47" s="378"/>
      <c r="IW47" s="26"/>
      <c r="IX47" s="15">
        <f t="shared" si="36"/>
        <v>17093.599999999999</v>
      </c>
      <c r="IZ47" s="1"/>
      <c r="JA47" s="197"/>
      <c r="JB47" s="26"/>
      <c r="JC47" s="378"/>
      <c r="JD47" s="26"/>
      <c r="JE47" s="14"/>
      <c r="JG47" s="816"/>
      <c r="JH47" s="815"/>
      <c r="JI47" s="658"/>
      <c r="JJ47" s="814"/>
      <c r="JK47" s="658"/>
      <c r="JL47" s="658"/>
      <c r="JN47" s="35"/>
      <c r="JO47" s="197"/>
      <c r="JP47" s="26"/>
      <c r="JQ47" s="747"/>
      <c r="JR47" s="26"/>
      <c r="JS47" s="26"/>
      <c r="OC47" s="5"/>
      <c r="OD47" s="33"/>
      <c r="OE47" s="26"/>
      <c r="OF47" s="367"/>
      <c r="OG47" s="26"/>
      <c r="OH47" s="15">
        <f t="shared" si="56"/>
        <v>8140</v>
      </c>
      <c r="OJ47" s="708"/>
      <c r="OK47" s="850"/>
      <c r="OL47" s="658"/>
      <c r="OM47" s="830"/>
      <c r="ON47" s="658"/>
      <c r="OO47" s="787">
        <f t="shared" si="57"/>
        <v>0</v>
      </c>
      <c r="OQ47" s="99"/>
      <c r="OR47" s="260"/>
      <c r="OS47" s="26"/>
      <c r="OT47" s="627"/>
      <c r="OU47" s="26"/>
      <c r="OV47" s="39">
        <f t="shared" si="58"/>
        <v>0</v>
      </c>
      <c r="OX47" s="5"/>
      <c r="OY47" s="33"/>
      <c r="OZ47" s="26"/>
      <c r="PA47" s="367"/>
      <c r="PB47" s="26"/>
      <c r="PC47" s="15">
        <f t="shared" si="59"/>
        <v>6677.7000000000007</v>
      </c>
      <c r="WS47" s="5"/>
      <c r="WT47" s="101"/>
      <c r="WU47" s="297"/>
      <c r="WV47" s="5"/>
      <c r="WW47" s="26"/>
      <c r="WX47" s="39">
        <f t="shared" si="88"/>
        <v>2227</v>
      </c>
      <c r="WZ47" s="677"/>
      <c r="XA47" s="89"/>
      <c r="XB47" s="14"/>
      <c r="XC47" s="678"/>
      <c r="XD47" s="66"/>
      <c r="XE47" s="26"/>
      <c r="AAP47" s="435"/>
      <c r="AAR47" s="15">
        <f t="shared" si="102"/>
        <v>0</v>
      </c>
      <c r="ADS47" s="2"/>
      <c r="ADT47" s="2"/>
      <c r="AFB47" s="606"/>
      <c r="AFC47" s="606"/>
      <c r="AFI47" s="34"/>
      <c r="AFJ47" s="34"/>
      <c r="AHF47" s="2"/>
      <c r="AHM47" s="682"/>
      <c r="AHT47" s="5">
        <v>41503</v>
      </c>
      <c r="AHU47" s="101" t="s">
        <v>1515</v>
      </c>
      <c r="AHV47" s="13">
        <v>1338</v>
      </c>
      <c r="AHW47" s="5">
        <v>41503</v>
      </c>
      <c r="AHX47" s="14">
        <v>1338</v>
      </c>
      <c r="AJC47" s="435">
        <v>41517</v>
      </c>
      <c r="AJD47" s="33" t="s">
        <v>2269</v>
      </c>
      <c r="AJE47" s="26">
        <v>7623.5</v>
      </c>
      <c r="AJF47" s="435">
        <v>41517</v>
      </c>
      <c r="AJG47" s="26">
        <v>7623.5</v>
      </c>
      <c r="AJH47" s="15">
        <f t="shared" si="134"/>
        <v>5326</v>
      </c>
      <c r="ALU47" s="314"/>
      <c r="ALV47" s="2"/>
      <c r="ALW47" s="297"/>
      <c r="ALY47" s="283"/>
      <c r="ALZ47" s="15">
        <f t="shared" si="144"/>
        <v>46308.6</v>
      </c>
      <c r="AMB47" s="709">
        <v>41505</v>
      </c>
      <c r="AMC47" s="260" t="s">
        <v>1577</v>
      </c>
      <c r="AMD47" s="26">
        <v>1380</v>
      </c>
      <c r="AME47" s="49"/>
      <c r="AMF47" s="26"/>
      <c r="AMG47" s="15">
        <f t="shared" si="145"/>
        <v>1410</v>
      </c>
      <c r="APO47" s="5"/>
      <c r="APP47" s="33"/>
      <c r="APQ47" s="26"/>
      <c r="APR47" s="5"/>
      <c r="APS47" s="26"/>
      <c r="APT47" s="15">
        <f t="shared" si="158"/>
        <v>7092.9800000000005</v>
      </c>
      <c r="APW47" s="261"/>
      <c r="APX47" s="76"/>
      <c r="AQA47" s="15">
        <f t="shared" si="159"/>
        <v>7092.9800000000005</v>
      </c>
    </row>
    <row r="48" spans="1:1308" ht="15.75" x14ac:dyDescent="0.25">
      <c r="J48" s="926">
        <f>F43+M43+T43+AA43+AH43+AO43+AV43+BC43+BJ43+BQ43+BX43+CL43+CS43+CZ43+DG65+DN60+DU43+EP43+EW72+FD50+FR43+FY43+GF43+GM43+GT43+HA43+HH43+HO43+HV43+IC43+IJ58+IQ58+IX58+JE43+JS43+JZ43+KG43+KN43+KU43+LB43+LI43+LP43+LW43+MD43+MK43+MR43+MY43+NF43+NM43+NT43+OA43+OH70+OV70+PC70+PJ43+PQ43+PX43+QE43+QL43+QS43+QZ43+RN43+RU43+SB43+SI43+SP43+SW43+TD43+TK43+TY43+UF43+UM43+UT43+VA43+WC43+WJ43+WQ43+WX66+XE44+XL43+XS43+XZ43+YG43+YU43+ZB43+ZI43+ZP43+ZW43+AAK43+AAR50+AAY43+ABF43+ABM43+ABT43+ACA43+ACH43+ACO43+ACV43+ADC43+ADJ43+ADQ43+ADX43+AEE43+AEL43+AES43+AFG43+AFN43+AFU43+AGB43+AGI43+AGP43+AGW43+AHD43+AHK43+AHY43+AIM43+AJA43+AJH70+AJO43+AJV43+AKC43+AKJ43+AKQ43+AKX43+ALE43+ALL43+ALS43+ALZ73+AMN43+AMU43+ANB43+ANI43+ANP43+ANW43+AOD43+AOK43+AOR43+AOY43+APF43+APM43+AQA62+AQH43+AQV43+ARC43+ARJ43+ARQ43+ARX43+ASE43+ASL43+ASS43+ASZ43+ATG43+ATN44+ATU44+AUB44+AUI44+AUW43+AVD43+AVK43+AVR43+AVY43+AWF43+AWM43+AWT43+AXH43</f>
        <v>440883.49</v>
      </c>
      <c r="K48" s="927"/>
      <c r="L48" s="927"/>
      <c r="BL48" s="2"/>
      <c r="BM48" s="2"/>
      <c r="BP48" s="14"/>
      <c r="BQ48" s="14"/>
      <c r="BR48" s="76"/>
      <c r="CP48" s="3"/>
      <c r="CR48" s="3"/>
      <c r="DB48" s="5"/>
      <c r="DC48" s="33"/>
      <c r="DD48" s="26"/>
      <c r="DE48" s="435"/>
      <c r="DF48" s="26"/>
      <c r="DG48" s="15">
        <f t="shared" si="195"/>
        <v>411</v>
      </c>
      <c r="DK48" s="297"/>
      <c r="DN48" s="39">
        <f t="shared" si="200"/>
        <v>0</v>
      </c>
      <c r="DQ48" s="76"/>
      <c r="DR48" s="298"/>
      <c r="DS48" s="76"/>
      <c r="DT48" s="76"/>
      <c r="DU48" s="26"/>
      <c r="DV48" s="76"/>
      <c r="DX48" s="885"/>
      <c r="DY48" s="882"/>
      <c r="DZ48" s="885"/>
      <c r="EA48" s="885"/>
      <c r="EB48" s="872"/>
      <c r="EC48" s="76"/>
      <c r="EE48" s="803"/>
      <c r="EF48" s="800"/>
      <c r="EG48" s="803"/>
      <c r="EH48" s="803"/>
      <c r="EI48" s="658"/>
      <c r="EJ48" s="76"/>
      <c r="EK48" s="76"/>
      <c r="EL48" s="76"/>
      <c r="EM48" s="76"/>
      <c r="EN48" s="76"/>
      <c r="EO48" s="76"/>
      <c r="EP48" s="76"/>
      <c r="EQ48" s="76"/>
      <c r="ER48" s="23"/>
      <c r="ES48" s="34"/>
      <c r="ET48" s="34"/>
      <c r="EU48" s="99"/>
      <c r="EV48" s="293"/>
      <c r="EW48" s="15">
        <f t="shared" si="194"/>
        <v>0</v>
      </c>
      <c r="EY48" s="325"/>
      <c r="EZ48" s="2"/>
      <c r="FA48" s="13"/>
      <c r="FD48" s="15">
        <f t="shared" si="208"/>
        <v>0</v>
      </c>
      <c r="FF48" s="822"/>
      <c r="FG48" s="682"/>
      <c r="FH48" s="657"/>
      <c r="FK48" s="787">
        <f t="shared" si="209"/>
        <v>0</v>
      </c>
      <c r="IE48" s="1"/>
      <c r="IF48" s="197"/>
      <c r="IG48" s="26"/>
      <c r="IH48" s="378"/>
      <c r="II48" s="26"/>
      <c r="IJ48" s="15">
        <f t="shared" si="34"/>
        <v>0</v>
      </c>
      <c r="IL48" s="1"/>
      <c r="IM48" s="197"/>
      <c r="IN48" s="26"/>
      <c r="IO48" s="378"/>
      <c r="IP48" s="26"/>
      <c r="IQ48" s="15">
        <f t="shared" si="35"/>
        <v>0</v>
      </c>
      <c r="IS48" s="1"/>
      <c r="IT48" s="132"/>
      <c r="IU48" s="26"/>
      <c r="IV48" s="378"/>
      <c r="IW48" s="26"/>
      <c r="IX48" s="15">
        <f t="shared" si="36"/>
        <v>17093.599999999999</v>
      </c>
      <c r="IZ48" s="1"/>
      <c r="JA48" s="197"/>
      <c r="JB48" s="26"/>
      <c r="JC48" s="378"/>
      <c r="JD48" s="26"/>
      <c r="JE48" s="14"/>
      <c r="JG48" s="816"/>
      <c r="JH48" s="815"/>
      <c r="JI48" s="658"/>
      <c r="JJ48" s="814"/>
      <c r="JK48" s="658"/>
      <c r="JL48" s="658"/>
      <c r="JN48" s="35"/>
      <c r="JO48" s="197"/>
      <c r="JP48" s="26"/>
      <c r="JQ48" s="747"/>
      <c r="JR48" s="26"/>
      <c r="JS48" s="26"/>
      <c r="OC48" s="5"/>
      <c r="OD48" s="2"/>
      <c r="OE48" s="13"/>
      <c r="OF48" s="367"/>
      <c r="OG48" s="26"/>
      <c r="OH48" s="15">
        <f t="shared" si="56"/>
        <v>8140</v>
      </c>
      <c r="OJ48" s="708"/>
      <c r="OK48" s="682"/>
      <c r="OL48" s="657"/>
      <c r="OM48" s="830"/>
      <c r="ON48" s="658"/>
      <c r="OO48" s="787">
        <f t="shared" si="57"/>
        <v>0</v>
      </c>
      <c r="OQ48" s="99"/>
      <c r="OR48" s="23"/>
      <c r="OS48" s="22"/>
      <c r="OT48" s="627"/>
      <c r="OU48" s="26"/>
      <c r="OV48" s="39">
        <f t="shared" si="58"/>
        <v>0</v>
      </c>
      <c r="OX48" s="5"/>
      <c r="OY48" s="2"/>
      <c r="OZ48" s="13"/>
      <c r="PA48" s="367"/>
      <c r="PB48" s="26"/>
      <c r="PC48" s="15">
        <f t="shared" si="59"/>
        <v>6677.7000000000007</v>
      </c>
      <c r="WS48" s="5"/>
      <c r="WT48" s="101"/>
      <c r="WU48" s="297"/>
      <c r="WX48" s="39">
        <f t="shared" si="88"/>
        <v>2227</v>
      </c>
      <c r="WZ48" s="677"/>
      <c r="XA48" s="89"/>
      <c r="XB48" s="14"/>
      <c r="XC48" s="678"/>
      <c r="XD48" s="66"/>
      <c r="XE48" s="26"/>
      <c r="AAP48" s="435"/>
      <c r="AAR48" s="15">
        <f t="shared" si="102"/>
        <v>0</v>
      </c>
      <c r="ADS48" s="2"/>
      <c r="ADT48" s="2"/>
      <c r="AFB48" s="606"/>
      <c r="AFC48" s="606"/>
      <c r="AFI48" s="34"/>
      <c r="AFJ48" s="34"/>
      <c r="AHF48" s="2"/>
      <c r="AHM48" s="682"/>
      <c r="AHT48" s="5">
        <v>41504</v>
      </c>
      <c r="AHU48" s="101" t="s">
        <v>1535</v>
      </c>
      <c r="AHV48" s="13">
        <v>723</v>
      </c>
      <c r="AHW48" s="5">
        <v>41504</v>
      </c>
      <c r="AHX48" s="14">
        <v>723</v>
      </c>
      <c r="AJD48" s="33"/>
      <c r="AJE48" s="26"/>
      <c r="AJG48" s="26"/>
      <c r="AJH48" s="15">
        <f t="shared" si="134"/>
        <v>5326</v>
      </c>
      <c r="ALV48" s="31"/>
      <c r="ALW48" s="283"/>
      <c r="ALY48" s="283"/>
      <c r="ALZ48" s="15">
        <f t="shared" si="144"/>
        <v>46308.6</v>
      </c>
      <c r="AMB48" s="709">
        <v>41506</v>
      </c>
      <c r="AMC48" s="260" t="s">
        <v>1631</v>
      </c>
      <c r="AMD48" s="26">
        <v>1380</v>
      </c>
      <c r="AME48" s="49"/>
      <c r="AMF48" s="26"/>
      <c r="AMG48" s="15">
        <f t="shared" si="145"/>
        <v>2790</v>
      </c>
      <c r="APO48" s="5"/>
      <c r="APP48" s="33"/>
      <c r="APQ48" s="14"/>
      <c r="APR48" s="5"/>
      <c r="APS48" s="26"/>
      <c r="APT48" s="15">
        <f t="shared" si="158"/>
        <v>7092.9800000000005</v>
      </c>
      <c r="APW48" s="261"/>
      <c r="APX48" s="76"/>
      <c r="AQA48" s="15">
        <f t="shared" si="159"/>
        <v>7092.9800000000005</v>
      </c>
    </row>
    <row r="49" spans="2:1021 1107:1261" ht="15.75" x14ac:dyDescent="0.25">
      <c r="J49" s="927"/>
      <c r="K49" s="927"/>
      <c r="L49" s="927"/>
      <c r="BL49" s="2"/>
      <c r="BM49" s="2"/>
      <c r="BP49" s="14"/>
      <c r="BQ49" s="14"/>
      <c r="BR49" s="76"/>
      <c r="CP49" s="3"/>
      <c r="CR49" s="3"/>
      <c r="DB49" s="5"/>
      <c r="DC49" s="33"/>
      <c r="DD49" s="26"/>
      <c r="DE49" s="435"/>
      <c r="DF49" s="26"/>
      <c r="DG49" s="15">
        <f t="shared" si="195"/>
        <v>411</v>
      </c>
      <c r="DK49" s="297"/>
      <c r="DN49" s="39">
        <f t="shared" si="200"/>
        <v>0</v>
      </c>
      <c r="DQ49" s="76"/>
      <c r="DR49" s="298"/>
      <c r="DS49" s="76"/>
      <c r="DT49" s="76"/>
      <c r="DU49" s="26"/>
      <c r="DV49" s="76"/>
      <c r="DX49" s="885"/>
      <c r="DY49" s="882"/>
      <c r="DZ49" s="885"/>
      <c r="EA49" s="885"/>
      <c r="EB49" s="872"/>
      <c r="EC49" s="76"/>
      <c r="EE49" s="803"/>
      <c r="EF49" s="800"/>
      <c r="EG49" s="803"/>
      <c r="EH49" s="803"/>
      <c r="EI49" s="658"/>
      <c r="EJ49" s="76"/>
      <c r="EK49" s="76"/>
      <c r="EL49" s="76"/>
      <c r="EM49" s="76"/>
      <c r="EN49" s="76"/>
      <c r="EO49" s="76"/>
      <c r="EP49" s="76"/>
      <c r="EQ49" s="76"/>
      <c r="ER49" s="23"/>
      <c r="ES49" s="34"/>
      <c r="ET49" s="34"/>
      <c r="EU49" s="99"/>
      <c r="EV49" s="293"/>
      <c r="EW49" s="15">
        <f t="shared" si="194"/>
        <v>0</v>
      </c>
      <c r="EY49" s="325"/>
      <c r="EZ49" s="2"/>
      <c r="FA49" s="13"/>
      <c r="FD49" s="15">
        <f t="shared" si="208"/>
        <v>0</v>
      </c>
      <c r="FF49" s="822"/>
      <c r="FG49" s="682"/>
      <c r="FH49" s="657"/>
      <c r="FK49" s="787">
        <f t="shared" si="209"/>
        <v>0</v>
      </c>
      <c r="IE49" s="1"/>
      <c r="IF49" s="70"/>
      <c r="IG49" s="26"/>
      <c r="IH49" s="378"/>
      <c r="II49" s="26"/>
      <c r="IJ49" s="15">
        <f t="shared" si="34"/>
        <v>0</v>
      </c>
      <c r="IL49" s="1"/>
      <c r="IM49" s="70"/>
      <c r="IN49" s="26"/>
      <c r="IO49" s="378"/>
      <c r="IP49" s="26"/>
      <c r="IQ49" s="15">
        <f t="shared" si="35"/>
        <v>0</v>
      </c>
      <c r="IS49" s="1"/>
      <c r="IT49" s="132"/>
      <c r="IU49" s="26"/>
      <c r="IV49" s="378"/>
      <c r="IW49" s="26"/>
      <c r="IX49" s="15">
        <f t="shared" si="36"/>
        <v>17093.599999999999</v>
      </c>
      <c r="IZ49" s="1"/>
      <c r="JA49" s="70"/>
      <c r="JB49" s="26"/>
      <c r="JC49" s="378"/>
      <c r="JD49" s="26"/>
      <c r="JE49" s="14"/>
      <c r="JG49" s="816"/>
      <c r="JH49" s="812"/>
      <c r="JI49" s="658"/>
      <c r="JJ49" s="814"/>
      <c r="JK49" s="658"/>
      <c r="JL49" s="658"/>
      <c r="JN49" s="35"/>
      <c r="JO49" s="70"/>
      <c r="JP49" s="26"/>
      <c r="JQ49" s="747"/>
      <c r="JR49" s="26"/>
      <c r="JS49" s="26"/>
      <c r="OC49" s="99"/>
      <c r="OD49" s="23"/>
      <c r="OE49" s="22"/>
      <c r="OF49" s="367"/>
      <c r="OG49" s="26"/>
      <c r="OH49" s="15">
        <f t="shared" si="56"/>
        <v>8140</v>
      </c>
      <c r="OJ49" s="708"/>
      <c r="OK49" s="682"/>
      <c r="OL49" s="657"/>
      <c r="OM49" s="830"/>
      <c r="ON49" s="658"/>
      <c r="OO49" s="787">
        <f t="shared" si="57"/>
        <v>0</v>
      </c>
      <c r="OQ49" s="99"/>
      <c r="OR49" s="23"/>
      <c r="OS49" s="22"/>
      <c r="OT49" s="627"/>
      <c r="OU49" s="26"/>
      <c r="OV49" s="39">
        <f t="shared" si="58"/>
        <v>0</v>
      </c>
      <c r="OX49" s="99"/>
      <c r="OY49" s="23"/>
      <c r="OZ49" s="22"/>
      <c r="PA49" s="367"/>
      <c r="PB49" s="26"/>
      <c r="PC49" s="15">
        <f t="shared" si="59"/>
        <v>6677.7000000000007</v>
      </c>
      <c r="WS49" s="5"/>
      <c r="WT49" s="101"/>
      <c r="WU49" s="297"/>
      <c r="WV49" s="1"/>
      <c r="WW49" s="26"/>
      <c r="WX49" s="39">
        <f t="shared" si="88"/>
        <v>2227</v>
      </c>
      <c r="WZ49" s="677"/>
      <c r="XA49" s="89"/>
      <c r="XB49" s="14"/>
      <c r="XC49" s="678"/>
      <c r="XD49" s="66"/>
      <c r="XE49" s="26"/>
      <c r="AAM49" s="76"/>
      <c r="AAN49" s="76"/>
      <c r="AAO49" s="76"/>
      <c r="AAP49" s="572"/>
      <c r="AAQ49" s="76"/>
      <c r="AAR49" s="15">
        <f t="shared" si="102"/>
        <v>0</v>
      </c>
      <c r="ADS49" s="2"/>
      <c r="ADT49" s="2"/>
      <c r="AFB49" s="606"/>
      <c r="AFC49" s="606"/>
      <c r="AFI49" s="34"/>
      <c r="AFJ49" s="34"/>
      <c r="AHF49" s="2"/>
      <c r="AHM49" s="682"/>
      <c r="AHT49" s="5">
        <v>41504</v>
      </c>
      <c r="AHU49" s="101" t="s">
        <v>1547</v>
      </c>
      <c r="AHV49" s="13">
        <v>1075.5</v>
      </c>
      <c r="AHW49" s="5">
        <v>41504</v>
      </c>
      <c r="AHX49" s="14">
        <v>1075.5</v>
      </c>
      <c r="AJD49" s="33"/>
      <c r="AJE49" s="26"/>
      <c r="AJG49" s="26"/>
      <c r="AJH49" s="15">
        <f t="shared" si="134"/>
        <v>5326</v>
      </c>
      <c r="ALV49" s="31"/>
      <c r="ALW49" s="283"/>
      <c r="ALY49" s="283"/>
      <c r="ALZ49" s="15">
        <f t="shared" si="144"/>
        <v>46308.6</v>
      </c>
      <c r="AMB49" s="99">
        <v>41507</v>
      </c>
      <c r="AMC49" s="260" t="s">
        <v>1645</v>
      </c>
      <c r="AMD49" s="26">
        <v>1380</v>
      </c>
      <c r="AME49" s="49"/>
      <c r="AMF49" s="26"/>
      <c r="AMG49" s="15">
        <f t="shared" si="145"/>
        <v>4170</v>
      </c>
      <c r="APO49" s="5"/>
      <c r="APP49" s="33"/>
      <c r="APQ49" s="14"/>
      <c r="APR49" s="5"/>
      <c r="APS49" s="26"/>
      <c r="APT49" s="15">
        <f t="shared" si="158"/>
        <v>7092.9800000000005</v>
      </c>
      <c r="APW49" s="261"/>
      <c r="APX49" s="76"/>
      <c r="AQA49" s="15">
        <f t="shared" si="159"/>
        <v>7092.9800000000005</v>
      </c>
      <c r="AQQ49" s="606"/>
      <c r="AQR49" s="606"/>
      <c r="AQS49" s="606"/>
      <c r="AQT49" s="606"/>
      <c r="AQU49" s="606"/>
      <c r="AQV49" s="606"/>
      <c r="AQW49" s="606"/>
      <c r="AVF49" s="606"/>
      <c r="AVG49" s="606"/>
      <c r="AVH49" s="606"/>
      <c r="AVI49" s="606"/>
      <c r="AVJ49" s="606"/>
      <c r="AVK49" s="606"/>
      <c r="AVL49" s="606"/>
      <c r="AVM49" s="606"/>
    </row>
    <row r="50" spans="2:1021 1107:1261" ht="16.5" thickBot="1" x14ac:dyDescent="0.3">
      <c r="B50" s="76"/>
      <c r="I50" s="114"/>
      <c r="P50" s="114"/>
      <c r="BL50" s="2"/>
      <c r="BM50" s="2"/>
      <c r="BP50" s="14"/>
      <c r="BQ50" s="14"/>
      <c r="BR50" s="76"/>
      <c r="CP50" s="3"/>
      <c r="CR50" s="3"/>
      <c r="DB50" s="5"/>
      <c r="DC50" s="33"/>
      <c r="DD50" s="26"/>
      <c r="DE50" s="435"/>
      <c r="DF50" s="26"/>
      <c r="DG50" s="15">
        <f t="shared" si="195"/>
        <v>411</v>
      </c>
      <c r="DK50" s="297"/>
      <c r="DN50" s="39">
        <f t="shared" si="200"/>
        <v>0</v>
      </c>
      <c r="DQ50" s="76"/>
      <c r="DR50" s="298"/>
      <c r="DS50" s="76"/>
      <c r="DT50" s="76"/>
      <c r="DU50" s="26"/>
      <c r="DV50" s="76"/>
      <c r="DX50" s="885"/>
      <c r="DY50" s="882"/>
      <c r="DZ50" s="885"/>
      <c r="EA50" s="885"/>
      <c r="EB50" s="872"/>
      <c r="EC50" s="76"/>
      <c r="EE50" s="803"/>
      <c r="EF50" s="800"/>
      <c r="EG50" s="803"/>
      <c r="EH50" s="803"/>
      <c r="EI50" s="658"/>
      <c r="EJ50" s="76"/>
      <c r="EK50" s="76"/>
      <c r="EL50" s="76"/>
      <c r="EM50" s="76"/>
      <c r="EN50" s="76"/>
      <c r="EO50" s="76"/>
      <c r="EP50" s="76"/>
      <c r="EQ50" s="76"/>
      <c r="ER50" s="23"/>
      <c r="ES50" s="34"/>
      <c r="ET50" s="34"/>
      <c r="EU50" s="99"/>
      <c r="EV50" s="293"/>
      <c r="EW50" s="15">
        <f t="shared" si="194"/>
        <v>0</v>
      </c>
      <c r="EY50" s="325"/>
      <c r="EZ50" s="194"/>
      <c r="FA50" s="16"/>
      <c r="FB50" s="243"/>
      <c r="FC50" s="243"/>
      <c r="FD50" s="18">
        <f t="shared" si="208"/>
        <v>0</v>
      </c>
      <c r="FF50" s="822"/>
      <c r="FG50" s="794"/>
      <c r="FH50" s="795"/>
      <c r="FI50" s="823"/>
      <c r="FJ50" s="823"/>
      <c r="FK50" s="798">
        <f t="shared" si="209"/>
        <v>0</v>
      </c>
      <c r="IE50" s="1"/>
      <c r="IF50" s="70"/>
      <c r="IG50" s="26"/>
      <c r="IH50" s="378"/>
      <c r="II50" s="26"/>
      <c r="IJ50" s="15">
        <f t="shared" si="34"/>
        <v>0</v>
      </c>
      <c r="IL50" s="1"/>
      <c r="IM50" s="70"/>
      <c r="IN50" s="26"/>
      <c r="IO50" s="378"/>
      <c r="IP50" s="26"/>
      <c r="IQ50" s="15">
        <f t="shared" si="35"/>
        <v>0</v>
      </c>
      <c r="IS50" s="1"/>
      <c r="IT50" s="132"/>
      <c r="IU50" s="26"/>
      <c r="IV50" s="378"/>
      <c r="IW50" s="26"/>
      <c r="IX50" s="15">
        <f t="shared" si="36"/>
        <v>17093.599999999999</v>
      </c>
      <c r="IZ50" s="1"/>
      <c r="JA50" s="70"/>
      <c r="JB50" s="26"/>
      <c r="JC50" s="378"/>
      <c r="JD50" s="26"/>
      <c r="JE50" s="14"/>
      <c r="JG50" s="816"/>
      <c r="JH50" s="812"/>
      <c r="JI50" s="658"/>
      <c r="JJ50" s="814"/>
      <c r="JK50" s="658"/>
      <c r="JL50" s="658"/>
      <c r="JN50" s="35"/>
      <c r="JO50" s="70"/>
      <c r="JP50" s="26"/>
      <c r="JQ50" s="747"/>
      <c r="JR50" s="26"/>
      <c r="JS50" s="26"/>
      <c r="OC50" s="5"/>
      <c r="OD50" s="33"/>
      <c r="OE50" s="22"/>
      <c r="OF50" s="367"/>
      <c r="OG50" s="26"/>
      <c r="OH50" s="15">
        <f t="shared" si="56"/>
        <v>8140</v>
      </c>
      <c r="OJ50" s="708"/>
      <c r="OK50" s="850"/>
      <c r="OL50" s="657"/>
      <c r="OM50" s="830"/>
      <c r="ON50" s="658"/>
      <c r="OO50" s="787">
        <f t="shared" si="57"/>
        <v>0</v>
      </c>
      <c r="OQ50" s="99"/>
      <c r="OR50" s="260"/>
      <c r="OS50" s="22"/>
      <c r="OT50" s="627"/>
      <c r="OU50" s="26"/>
      <c r="OV50" s="39">
        <f t="shared" si="58"/>
        <v>0</v>
      </c>
      <c r="OX50" s="5"/>
      <c r="OY50" s="33"/>
      <c r="OZ50" s="22"/>
      <c r="PA50" s="367"/>
      <c r="PB50" s="26"/>
      <c r="PC50" s="15">
        <f t="shared" si="59"/>
        <v>6677.7000000000007</v>
      </c>
      <c r="WS50" s="2"/>
      <c r="WT50" s="336"/>
      <c r="WU50" s="297"/>
      <c r="WX50" s="39">
        <f t="shared" si="88"/>
        <v>2227</v>
      </c>
      <c r="WZ50" s="677"/>
      <c r="XA50" s="89"/>
      <c r="XB50" s="14"/>
      <c r="XC50" s="678"/>
      <c r="XD50" s="66"/>
      <c r="XE50" s="26"/>
      <c r="AAM50" s="243"/>
      <c r="AAN50" s="243"/>
      <c r="AAO50" s="243"/>
      <c r="AAP50" s="243"/>
      <c r="AAQ50" s="243"/>
      <c r="AAR50" s="18">
        <f t="shared" si="102"/>
        <v>0</v>
      </c>
      <c r="AHF50" s="2"/>
      <c r="AHM50" s="682"/>
      <c r="AHT50" s="5">
        <v>41505</v>
      </c>
      <c r="AHU50" s="101" t="s">
        <v>1580</v>
      </c>
      <c r="AHV50" s="13">
        <v>492</v>
      </c>
      <c r="AHW50" s="5">
        <v>41505</v>
      </c>
      <c r="AHX50" s="14">
        <v>492</v>
      </c>
      <c r="AJD50" s="261"/>
      <c r="AJH50" s="15">
        <f t="shared" si="134"/>
        <v>5326</v>
      </c>
      <c r="ALV50" s="31"/>
      <c r="ALW50" s="283"/>
      <c r="ALY50" s="283"/>
      <c r="ALZ50" s="15">
        <f t="shared" si="144"/>
        <v>46308.6</v>
      </c>
      <c r="AMB50" s="99">
        <v>41508</v>
      </c>
      <c r="AMC50" s="260" t="s">
        <v>1971</v>
      </c>
      <c r="AMD50" s="26">
        <v>1380</v>
      </c>
      <c r="AME50" s="49"/>
      <c r="AMF50" s="26"/>
      <c r="AMG50" s="15">
        <f t="shared" si="145"/>
        <v>5550</v>
      </c>
      <c r="APO50" s="5"/>
      <c r="APP50" s="33"/>
      <c r="APQ50" s="14"/>
      <c r="APR50" s="5"/>
      <c r="APS50" s="26"/>
      <c r="APT50" s="15">
        <f t="shared" si="158"/>
        <v>7092.9800000000005</v>
      </c>
      <c r="APW50" s="261"/>
      <c r="APX50" s="76"/>
      <c r="AQA50" s="15">
        <f t="shared" si="159"/>
        <v>7092.9800000000005</v>
      </c>
      <c r="AQQ50" s="606"/>
      <c r="AQR50" s="606"/>
      <c r="AQS50" s="606"/>
      <c r="AQT50" s="606"/>
      <c r="AQU50" s="606"/>
      <c r="AQV50" s="606"/>
      <c r="AQW50" s="606"/>
      <c r="AVF50" s="606"/>
      <c r="AVG50" s="606"/>
      <c r="AVH50" s="606"/>
      <c r="AVI50" s="606"/>
      <c r="AVJ50" s="606"/>
      <c r="AVK50" s="606"/>
      <c r="AVL50" s="606"/>
      <c r="AVM50" s="606"/>
    </row>
    <row r="51" spans="2:1021 1107:1261" ht="16.5" thickTop="1" x14ac:dyDescent="0.25">
      <c r="B51" s="114"/>
      <c r="I51" s="114"/>
      <c r="P51" s="114"/>
      <c r="AQ51" s="417"/>
      <c r="BL51" s="2"/>
      <c r="BM51" s="2"/>
      <c r="BP51" s="14"/>
      <c r="BQ51" s="14"/>
      <c r="BR51" s="76"/>
      <c r="CP51" s="3"/>
      <c r="CR51" s="3"/>
      <c r="DB51" s="5"/>
      <c r="DC51" s="33"/>
      <c r="DD51" s="26"/>
      <c r="DE51" s="435"/>
      <c r="DF51" s="26"/>
      <c r="DG51" s="15">
        <f t="shared" si="195"/>
        <v>411</v>
      </c>
      <c r="DK51" s="297"/>
      <c r="DN51" s="39">
        <f t="shared" si="200"/>
        <v>0</v>
      </c>
      <c r="DQ51" s="76"/>
      <c r="DR51" s="298"/>
      <c r="DS51" s="76"/>
      <c r="DT51" s="76"/>
      <c r="DU51" s="26"/>
      <c r="DV51" s="76"/>
      <c r="DX51" s="885"/>
      <c r="DY51" s="882"/>
      <c r="DZ51" s="885"/>
      <c r="EA51" s="885"/>
      <c r="EB51" s="872"/>
      <c r="EC51" s="76"/>
      <c r="EE51" s="803"/>
      <c r="EF51" s="800"/>
      <c r="EG51" s="803"/>
      <c r="EH51" s="803"/>
      <c r="EI51" s="658"/>
      <c r="EJ51" s="76"/>
      <c r="EK51" s="76"/>
      <c r="EL51" s="76"/>
      <c r="EM51" s="76"/>
      <c r="EN51" s="76"/>
      <c r="EO51" s="76"/>
      <c r="EP51" s="76"/>
      <c r="EQ51" s="76"/>
      <c r="ER51" s="23"/>
      <c r="ES51" s="34"/>
      <c r="ET51" s="34"/>
      <c r="EU51" s="99"/>
      <c r="EV51" s="293"/>
      <c r="EW51" s="15">
        <f t="shared" si="194"/>
        <v>0</v>
      </c>
      <c r="EY51" s="325"/>
      <c r="EZ51" s="2"/>
      <c r="FA51" s="3"/>
      <c r="FD51" s="15"/>
      <c r="FF51" s="822"/>
      <c r="FG51" s="682"/>
      <c r="FH51" s="791"/>
      <c r="FK51" s="787"/>
      <c r="IH51" s="378"/>
      <c r="IJ51" s="15">
        <f t="shared" si="34"/>
        <v>0</v>
      </c>
      <c r="IO51" s="378"/>
      <c r="IQ51" s="15">
        <f t="shared" si="35"/>
        <v>0</v>
      </c>
      <c r="IT51" s="343"/>
      <c r="IV51" s="378"/>
      <c r="IX51" s="15">
        <f t="shared" si="36"/>
        <v>17093.599999999999</v>
      </c>
      <c r="JC51" s="378"/>
      <c r="JE51" s="14"/>
      <c r="JJ51" s="814"/>
      <c r="JL51" s="658"/>
      <c r="JQ51" s="747"/>
      <c r="JS51" s="26"/>
      <c r="OC51" s="5"/>
      <c r="OD51" s="33"/>
      <c r="OE51" s="22"/>
      <c r="OF51" s="367"/>
      <c r="OG51" s="26"/>
      <c r="OH51" s="15">
        <f t="shared" si="56"/>
        <v>8140</v>
      </c>
      <c r="OJ51" s="708"/>
      <c r="OK51" s="850"/>
      <c r="OL51" s="657"/>
      <c r="OM51" s="830"/>
      <c r="ON51" s="658"/>
      <c r="OO51" s="787">
        <f t="shared" si="57"/>
        <v>0</v>
      </c>
      <c r="OQ51" s="99"/>
      <c r="OR51" s="260"/>
      <c r="OS51" s="22"/>
      <c r="OT51" s="627"/>
      <c r="OU51" s="26"/>
      <c r="OV51" s="39">
        <f t="shared" si="58"/>
        <v>0</v>
      </c>
      <c r="OX51" s="5"/>
      <c r="OY51" s="33"/>
      <c r="OZ51" s="22"/>
      <c r="PA51" s="367"/>
      <c r="PB51" s="26"/>
      <c r="PC51" s="15">
        <f t="shared" si="59"/>
        <v>6677.7000000000007</v>
      </c>
      <c r="WS51" s="2"/>
      <c r="WT51" s="336"/>
      <c r="WU51" s="297"/>
      <c r="WX51" s="39">
        <f t="shared" si="88"/>
        <v>2227</v>
      </c>
      <c r="WZ51" s="677"/>
      <c r="XA51" s="89"/>
      <c r="XB51" s="14"/>
      <c r="XC51" s="678"/>
      <c r="XD51" s="66"/>
      <c r="XE51" s="26"/>
      <c r="AFE51" s="968"/>
      <c r="AFF51" s="968"/>
      <c r="AFL51" s="953"/>
      <c r="AFM51" s="953"/>
      <c r="AHF51" s="2"/>
      <c r="AHM51" s="682"/>
      <c r="AHT51" s="5">
        <v>41505</v>
      </c>
      <c r="AHU51" s="101" t="s">
        <v>1591</v>
      </c>
      <c r="AHV51" s="13">
        <v>232</v>
      </c>
      <c r="AHW51" s="5"/>
      <c r="AHX51" s="14"/>
      <c r="AJD51" s="261"/>
      <c r="AJH51" s="15">
        <f t="shared" si="134"/>
        <v>5326</v>
      </c>
      <c r="ALU51" s="314"/>
      <c r="ALV51" s="2"/>
      <c r="ALW51" s="297"/>
      <c r="ALY51" s="283"/>
      <c r="ALZ51" s="15">
        <f t="shared" si="144"/>
        <v>46308.6</v>
      </c>
      <c r="AMB51" s="709">
        <v>41509</v>
      </c>
      <c r="AMC51" s="260" t="s">
        <v>1988</v>
      </c>
      <c r="AMD51" s="26">
        <v>2760</v>
      </c>
      <c r="AME51" s="49"/>
      <c r="AMF51" s="26"/>
      <c r="AMG51" s="15">
        <f t="shared" si="145"/>
        <v>8310</v>
      </c>
      <c r="APO51" s="5"/>
      <c r="APP51" s="33"/>
      <c r="APQ51" s="14"/>
      <c r="APR51" s="5"/>
      <c r="APS51" s="26"/>
      <c r="APT51" s="15">
        <f t="shared" si="158"/>
        <v>7092.9800000000005</v>
      </c>
      <c r="APW51" s="261"/>
      <c r="APX51" s="76"/>
      <c r="AQA51" s="15">
        <f t="shared" si="159"/>
        <v>7092.9800000000005</v>
      </c>
      <c r="AQQ51" s="606"/>
      <c r="AQR51" s="606"/>
      <c r="AQS51" s="606"/>
      <c r="AQT51" s="606"/>
      <c r="AQU51" s="606"/>
      <c r="AQV51" s="606"/>
      <c r="AQW51" s="606"/>
      <c r="AVF51" s="606"/>
      <c r="AVG51" s="606"/>
      <c r="AVH51" s="606"/>
      <c r="AVI51" s="606"/>
      <c r="AVJ51" s="606"/>
      <c r="AVK51" s="606"/>
      <c r="AVL51" s="606"/>
      <c r="AVM51" s="606"/>
    </row>
    <row r="52" spans="2:1021 1107:1261" ht="15.75" x14ac:dyDescent="0.25">
      <c r="B52" s="76"/>
      <c r="I52" s="114"/>
      <c r="P52" s="114"/>
      <c r="BL52" s="2"/>
      <c r="BM52" s="2"/>
      <c r="BP52" s="14"/>
      <c r="BQ52" s="14"/>
      <c r="BR52" s="76"/>
      <c r="CP52" s="3"/>
      <c r="CR52" s="3"/>
      <c r="DB52" s="5"/>
      <c r="DC52" s="33"/>
      <c r="DD52" s="26"/>
      <c r="DE52" s="435"/>
      <c r="DF52" s="26"/>
      <c r="DG52" s="15">
        <f t="shared" si="195"/>
        <v>411</v>
      </c>
      <c r="DK52" s="297"/>
      <c r="DN52" s="39">
        <f t="shared" si="200"/>
        <v>0</v>
      </c>
      <c r="DQ52" s="76"/>
      <c r="DR52" s="298"/>
      <c r="DS52" s="76"/>
      <c r="DT52" s="76"/>
      <c r="DU52" s="26"/>
      <c r="DV52" s="76"/>
      <c r="DX52" s="885"/>
      <c r="DY52" s="882"/>
      <c r="DZ52" s="885"/>
      <c r="EA52" s="885"/>
      <c r="EB52" s="872"/>
      <c r="EC52" s="76"/>
      <c r="EE52" s="803"/>
      <c r="EF52" s="800"/>
      <c r="EG52" s="803"/>
      <c r="EH52" s="803"/>
      <c r="EI52" s="658"/>
      <c r="EJ52" s="76"/>
      <c r="EK52" s="76"/>
      <c r="EL52" s="76"/>
      <c r="EM52" s="76"/>
      <c r="EN52" s="76"/>
      <c r="EO52" s="76"/>
      <c r="EP52" s="76"/>
      <c r="EQ52" s="76"/>
      <c r="ER52" s="23"/>
      <c r="ES52" s="34"/>
      <c r="ET52" s="34"/>
      <c r="EU52" s="99"/>
      <c r="EV52" s="293"/>
      <c r="EW52" s="15">
        <f t="shared" si="194"/>
        <v>0</v>
      </c>
      <c r="EY52" s="268"/>
      <c r="EZ52" s="2"/>
      <c r="FA52" s="3"/>
      <c r="FD52" s="14"/>
      <c r="FF52" s="824"/>
      <c r="FG52" s="682"/>
      <c r="FH52" s="791"/>
      <c r="FK52" s="658"/>
      <c r="IH52" s="378"/>
      <c r="IJ52" s="15">
        <f t="shared" si="34"/>
        <v>0</v>
      </c>
      <c r="IO52" s="378"/>
      <c r="IQ52" s="15">
        <f t="shared" si="35"/>
        <v>0</v>
      </c>
      <c r="IT52" s="343"/>
      <c r="IV52" s="378"/>
      <c r="IX52" s="15">
        <f t="shared" si="36"/>
        <v>17093.599999999999</v>
      </c>
      <c r="JC52" s="378"/>
      <c r="JE52" s="14"/>
      <c r="JJ52" s="814"/>
      <c r="JL52" s="658"/>
      <c r="JQ52" s="747"/>
      <c r="JS52" s="26"/>
      <c r="OC52" s="5"/>
      <c r="OD52" s="33"/>
      <c r="OE52" s="22"/>
      <c r="OF52" s="367"/>
      <c r="OG52" s="26"/>
      <c r="OH52" s="15">
        <f t="shared" si="56"/>
        <v>8140</v>
      </c>
      <c r="OJ52" s="708"/>
      <c r="OK52" s="850"/>
      <c r="OL52" s="657"/>
      <c r="OM52" s="830"/>
      <c r="ON52" s="658"/>
      <c r="OO52" s="787">
        <f t="shared" si="57"/>
        <v>0</v>
      </c>
      <c r="OQ52" s="99"/>
      <c r="OR52" s="260"/>
      <c r="OS52" s="22"/>
      <c r="OT52" s="627"/>
      <c r="OU52" s="26"/>
      <c r="OV52" s="39">
        <f t="shared" si="58"/>
        <v>0</v>
      </c>
      <c r="OX52" s="5"/>
      <c r="OY52" s="33"/>
      <c r="OZ52" s="22"/>
      <c r="PA52" s="367"/>
      <c r="PB52" s="26"/>
      <c r="PC52" s="15">
        <f t="shared" si="59"/>
        <v>6677.7000000000007</v>
      </c>
      <c r="WS52" s="2"/>
      <c r="WT52" s="336"/>
      <c r="WU52" s="297"/>
      <c r="WX52" s="39">
        <f t="shared" si="88"/>
        <v>2227</v>
      </c>
      <c r="WZ52" s="677"/>
      <c r="XA52" s="89"/>
      <c r="XB52" s="14"/>
      <c r="XC52" s="538"/>
      <c r="XD52" s="14"/>
      <c r="XE52" s="26"/>
      <c r="AHF52" s="2"/>
      <c r="AHM52" s="682"/>
      <c r="AHT52" s="5">
        <v>41506</v>
      </c>
      <c r="AHU52" s="101" t="s">
        <v>1606</v>
      </c>
      <c r="AHV52" s="13">
        <v>594</v>
      </c>
      <c r="AHW52" s="5">
        <v>41506</v>
      </c>
      <c r="AHX52" s="14">
        <v>594</v>
      </c>
      <c r="AJD52" s="261"/>
      <c r="AJH52" s="15">
        <f t="shared" si="134"/>
        <v>5326</v>
      </c>
      <c r="ALU52" s="314"/>
      <c r="ALV52" s="2"/>
      <c r="ALW52" s="297"/>
      <c r="ALY52" s="283"/>
      <c r="ALZ52" s="15">
        <f t="shared" si="144"/>
        <v>46308.6</v>
      </c>
      <c r="AMB52" s="99">
        <v>41510</v>
      </c>
      <c r="AMC52" s="311" t="s">
        <v>2015</v>
      </c>
      <c r="AMD52" s="26">
        <v>2760</v>
      </c>
      <c r="AME52" s="49"/>
      <c r="AMF52" s="26"/>
      <c r="AMG52" s="15">
        <f t="shared" si="145"/>
        <v>11070</v>
      </c>
      <c r="APO52" s="5"/>
      <c r="APP52" s="33"/>
      <c r="APQ52" s="14"/>
      <c r="APR52" s="5"/>
      <c r="APS52" s="26"/>
      <c r="APT52" s="15">
        <f t="shared" si="158"/>
        <v>7092.9800000000005</v>
      </c>
      <c r="APW52" s="261"/>
      <c r="APX52" s="76"/>
      <c r="AQA52" s="15">
        <f t="shared" si="159"/>
        <v>7092.9800000000005</v>
      </c>
      <c r="AQQ52" s="606"/>
      <c r="AQR52" s="606"/>
      <c r="AQS52" s="606"/>
      <c r="AQT52" s="606"/>
      <c r="AQU52" s="606"/>
      <c r="AQV52" s="606"/>
      <c r="AQW52" s="606"/>
      <c r="AVF52" s="606"/>
      <c r="AVG52" s="606"/>
      <c r="AVH52" s="606"/>
      <c r="AVI52" s="606"/>
      <c r="AVJ52" s="606"/>
      <c r="AVK52" s="606"/>
      <c r="AVL52" s="606"/>
      <c r="AVM52" s="606"/>
    </row>
    <row r="53" spans="2:1021 1107:1261" ht="15.75" x14ac:dyDescent="0.25">
      <c r="B53" s="114"/>
      <c r="I53" s="114"/>
      <c r="P53" s="114"/>
      <c r="BL53" s="2"/>
      <c r="BM53" s="2"/>
      <c r="BP53" s="14"/>
      <c r="BQ53" s="14"/>
      <c r="BR53" s="76"/>
      <c r="CP53" s="3"/>
      <c r="CR53" s="3"/>
      <c r="DB53" s="5"/>
      <c r="DC53" s="33"/>
      <c r="DD53" s="26"/>
      <c r="DE53" s="435"/>
      <c r="DF53" s="26"/>
      <c r="DG53" s="15">
        <f t="shared" si="195"/>
        <v>411</v>
      </c>
      <c r="DK53" s="297"/>
      <c r="DN53" s="39">
        <f t="shared" si="200"/>
        <v>0</v>
      </c>
      <c r="DQ53" s="76"/>
      <c r="DR53" s="298"/>
      <c r="DS53" s="76"/>
      <c r="DT53" s="76"/>
      <c r="DU53" s="26"/>
      <c r="DV53" s="76"/>
      <c r="DX53" s="885"/>
      <c r="DY53" s="882"/>
      <c r="DZ53" s="885"/>
      <c r="EA53" s="885"/>
      <c r="EB53" s="872"/>
      <c r="EC53" s="76"/>
      <c r="EE53" s="803"/>
      <c r="EF53" s="800"/>
      <c r="EG53" s="803"/>
      <c r="EH53" s="803"/>
      <c r="EI53" s="658"/>
      <c r="EJ53" s="76"/>
      <c r="EK53" s="76"/>
      <c r="EL53" s="76"/>
      <c r="EM53" s="76"/>
      <c r="EN53" s="76"/>
      <c r="EO53" s="76"/>
      <c r="EP53" s="76"/>
      <c r="EQ53" s="76"/>
      <c r="ER53" s="23"/>
      <c r="ES53" s="34"/>
      <c r="ET53" s="34"/>
      <c r="EU53" s="99"/>
      <c r="EV53" s="293"/>
      <c r="EW53" s="15">
        <f t="shared" si="194"/>
        <v>0</v>
      </c>
      <c r="EY53" s="268"/>
      <c r="EZ53" s="2"/>
      <c r="FA53" s="3"/>
      <c r="FD53" s="14"/>
      <c r="FF53" s="824"/>
      <c r="FG53" s="682"/>
      <c r="FH53" s="791"/>
      <c r="FK53" s="658"/>
      <c r="IH53" s="378"/>
      <c r="IJ53" s="15">
        <f t="shared" si="34"/>
        <v>0</v>
      </c>
      <c r="IO53" s="378"/>
      <c r="IQ53" s="15">
        <f t="shared" si="35"/>
        <v>0</v>
      </c>
      <c r="IT53" s="343"/>
      <c r="IV53" s="378"/>
      <c r="IX53" s="15">
        <f t="shared" si="36"/>
        <v>17093.599999999999</v>
      </c>
      <c r="JC53" s="378"/>
      <c r="JE53" s="14"/>
      <c r="JJ53" s="814"/>
      <c r="JL53" s="658"/>
      <c r="JQ53" s="747"/>
      <c r="JS53" s="26"/>
      <c r="OC53" s="5"/>
      <c r="OD53" s="33"/>
      <c r="OE53" s="22"/>
      <c r="OF53" s="367"/>
      <c r="OG53" s="26"/>
      <c r="OH53" s="15">
        <f t="shared" si="56"/>
        <v>8140</v>
      </c>
      <c r="OJ53" s="708"/>
      <c r="OK53" s="850"/>
      <c r="OL53" s="657"/>
      <c r="OM53" s="830"/>
      <c r="ON53" s="658"/>
      <c r="OO53" s="787">
        <f t="shared" si="57"/>
        <v>0</v>
      </c>
      <c r="OQ53" s="99"/>
      <c r="OR53" s="260"/>
      <c r="OS53" s="22"/>
      <c r="OT53" s="627"/>
      <c r="OU53" s="26"/>
      <c r="OV53" s="39">
        <f t="shared" si="58"/>
        <v>0</v>
      </c>
      <c r="OX53" s="5"/>
      <c r="OY53" s="33"/>
      <c r="OZ53" s="22"/>
      <c r="PA53" s="367"/>
      <c r="PB53" s="26"/>
      <c r="PC53" s="15">
        <f t="shared" si="59"/>
        <v>6677.7000000000007</v>
      </c>
      <c r="WS53" s="2"/>
      <c r="WT53" s="336"/>
      <c r="WU53" s="297"/>
      <c r="WX53" s="39">
        <f t="shared" si="88"/>
        <v>2227</v>
      </c>
      <c r="WZ53" s="677"/>
      <c r="XA53" s="89"/>
      <c r="XB53" s="14"/>
      <c r="XC53" s="678"/>
      <c r="XD53" s="66"/>
      <c r="XE53" s="26"/>
      <c r="AHT53" s="5">
        <v>41506</v>
      </c>
      <c r="AHU53" s="101" t="s">
        <v>1623</v>
      </c>
      <c r="AHV53" s="13">
        <v>1384</v>
      </c>
      <c r="AHW53" s="5">
        <v>41506</v>
      </c>
      <c r="AHX53" s="14">
        <v>1384</v>
      </c>
      <c r="AJD53" s="261"/>
      <c r="AJH53" s="15">
        <f t="shared" si="134"/>
        <v>5326</v>
      </c>
      <c r="ALV53" s="31"/>
      <c r="ALW53" s="283"/>
      <c r="ALY53" s="283"/>
      <c r="ALZ53" s="15">
        <f t="shared" si="144"/>
        <v>46308.6</v>
      </c>
      <c r="AMB53" s="99">
        <v>41511</v>
      </c>
      <c r="AMC53" s="260" t="s">
        <v>2036</v>
      </c>
      <c r="AMD53" s="26">
        <v>2760</v>
      </c>
      <c r="AME53" s="64"/>
      <c r="AMF53" s="26"/>
      <c r="AMG53" s="15">
        <f t="shared" si="145"/>
        <v>13830</v>
      </c>
      <c r="APO53" s="5"/>
      <c r="APP53" s="33"/>
      <c r="APQ53" s="14"/>
      <c r="APR53" s="5"/>
      <c r="APS53" s="26"/>
      <c r="APT53" s="15">
        <f t="shared" si="158"/>
        <v>7092.9800000000005</v>
      </c>
      <c r="APW53" s="261"/>
      <c r="APX53" s="76"/>
      <c r="AQA53" s="15">
        <f t="shared" si="159"/>
        <v>7092.9800000000005</v>
      </c>
      <c r="AQQ53" s="606"/>
      <c r="AQR53" s="606"/>
      <c r="AQS53" s="606"/>
      <c r="AQT53" s="606"/>
      <c r="AQU53" s="606"/>
      <c r="AQV53" s="606"/>
      <c r="AQW53" s="606"/>
      <c r="AVF53" s="606"/>
      <c r="AVG53" s="606"/>
      <c r="AVH53" s="606"/>
      <c r="AVI53" s="606"/>
      <c r="AVJ53" s="606"/>
      <c r="AVK53" s="606"/>
      <c r="AVL53" s="606"/>
      <c r="AVM53" s="606"/>
    </row>
    <row r="54" spans="2:1021 1107:1261" ht="15.75" x14ac:dyDescent="0.25">
      <c r="B54" s="76"/>
      <c r="I54" s="114"/>
      <c r="P54" s="114"/>
      <c r="BL54" s="2"/>
      <c r="BM54" s="2"/>
      <c r="BP54" s="14"/>
      <c r="BQ54" s="14"/>
      <c r="BR54" s="76"/>
      <c r="CP54" s="3"/>
      <c r="CR54" s="3"/>
      <c r="DB54" s="5"/>
      <c r="DC54" s="33"/>
      <c r="DD54" s="26"/>
      <c r="DE54" s="435"/>
      <c r="DF54" s="26"/>
      <c r="DG54" s="15">
        <f t="shared" si="195"/>
        <v>411</v>
      </c>
      <c r="DK54" s="297"/>
      <c r="DN54" s="39">
        <f t="shared" si="200"/>
        <v>0</v>
      </c>
      <c r="DQ54" s="76"/>
      <c r="DR54" s="298"/>
      <c r="DS54" s="76"/>
      <c r="DT54" s="76"/>
      <c r="DU54" s="26"/>
      <c r="DV54" s="76"/>
      <c r="DX54" s="885"/>
      <c r="DY54" s="882"/>
      <c r="DZ54" s="885"/>
      <c r="EA54" s="885"/>
      <c r="EB54" s="872"/>
      <c r="EC54" s="76"/>
      <c r="EE54" s="803"/>
      <c r="EF54" s="800"/>
      <c r="EG54" s="803"/>
      <c r="EH54" s="803"/>
      <c r="EI54" s="658"/>
      <c r="EJ54" s="76"/>
      <c r="EK54" s="76"/>
      <c r="EL54" s="76"/>
      <c r="EM54" s="76"/>
      <c r="EN54" s="76"/>
      <c r="EO54" s="76"/>
      <c r="EP54" s="76"/>
      <c r="EQ54" s="76"/>
      <c r="ER54" s="99"/>
      <c r="ES54" s="34"/>
      <c r="ET54" s="34"/>
      <c r="EU54" s="216"/>
      <c r="EV54" s="293"/>
      <c r="EW54" s="15">
        <f t="shared" si="194"/>
        <v>0</v>
      </c>
      <c r="EY54" s="268"/>
      <c r="EZ54" s="2"/>
      <c r="FA54" s="3"/>
      <c r="FD54" s="14"/>
      <c r="FF54" s="824"/>
      <c r="FG54" s="682"/>
      <c r="FH54" s="791"/>
      <c r="FK54" s="658"/>
      <c r="IH54" s="378"/>
      <c r="IJ54" s="15">
        <f t="shared" si="34"/>
        <v>0</v>
      </c>
      <c r="IO54" s="378"/>
      <c r="IQ54" s="15">
        <f t="shared" si="35"/>
        <v>0</v>
      </c>
      <c r="IT54" s="343"/>
      <c r="IV54" s="378"/>
      <c r="IX54" s="15">
        <f t="shared" si="36"/>
        <v>17093.599999999999</v>
      </c>
      <c r="JC54" s="378"/>
      <c r="JE54" s="14"/>
      <c r="JJ54" s="814"/>
      <c r="JL54" s="658"/>
      <c r="JQ54" s="747"/>
      <c r="JS54" s="26"/>
      <c r="OC54" s="5"/>
      <c r="OD54" s="33"/>
      <c r="OE54" s="22"/>
      <c r="OF54" s="367"/>
      <c r="OG54" s="26"/>
      <c r="OH54" s="15">
        <f t="shared" si="56"/>
        <v>8140</v>
      </c>
      <c r="OJ54" s="708"/>
      <c r="OK54" s="850"/>
      <c r="OL54" s="657"/>
      <c r="OM54" s="830"/>
      <c r="ON54" s="658"/>
      <c r="OO54" s="787">
        <f t="shared" si="57"/>
        <v>0</v>
      </c>
      <c r="OQ54" s="99"/>
      <c r="OR54" s="260"/>
      <c r="OS54" s="22"/>
      <c r="OT54" s="627"/>
      <c r="OU54" s="26"/>
      <c r="OV54" s="39">
        <f t="shared" si="58"/>
        <v>0</v>
      </c>
      <c r="OX54" s="5"/>
      <c r="OY54" s="33"/>
      <c r="OZ54" s="22"/>
      <c r="PA54" s="367"/>
      <c r="PB54" s="26"/>
      <c r="PC54" s="15">
        <f t="shared" si="59"/>
        <v>6677.7000000000007</v>
      </c>
      <c r="WS54" s="2"/>
      <c r="WT54" s="336"/>
      <c r="WU54" s="297"/>
      <c r="WX54" s="39">
        <f t="shared" si="88"/>
        <v>2227</v>
      </c>
      <c r="WZ54" s="677"/>
      <c r="XA54" s="89"/>
      <c r="XB54" s="14"/>
      <c r="XC54" s="538"/>
      <c r="XD54" s="14"/>
      <c r="XE54" s="26"/>
      <c r="AHT54" s="5">
        <v>41506</v>
      </c>
      <c r="AHU54" s="101" t="s">
        <v>1625</v>
      </c>
      <c r="AHV54" s="13">
        <v>734.6</v>
      </c>
      <c r="AHW54" s="28">
        <v>41506</v>
      </c>
      <c r="AHX54" s="14">
        <v>734.6</v>
      </c>
      <c r="AJD54" s="261"/>
      <c r="AJH54" s="15">
        <f t="shared" si="134"/>
        <v>5326</v>
      </c>
      <c r="ALV54" s="31"/>
      <c r="ALW54" s="283"/>
      <c r="ALY54" s="283"/>
      <c r="ALZ54" s="15">
        <f t="shared" si="144"/>
        <v>46308.6</v>
      </c>
      <c r="AMB54" s="99"/>
      <c r="AMC54" s="260"/>
      <c r="AMD54" s="26"/>
      <c r="AME54" s="64"/>
      <c r="AMF54" s="26"/>
      <c r="AMG54" s="15">
        <f t="shared" si="145"/>
        <v>13830</v>
      </c>
      <c r="APO54" s="5"/>
      <c r="APP54" s="33"/>
      <c r="APQ54" s="14"/>
      <c r="APR54" s="5"/>
      <c r="APS54" s="26"/>
      <c r="APT54" s="15">
        <f t="shared" si="158"/>
        <v>7092.9800000000005</v>
      </c>
      <c r="APW54" s="261"/>
      <c r="APX54" s="76"/>
      <c r="AQA54" s="15">
        <f t="shared" si="159"/>
        <v>7092.9800000000005</v>
      </c>
      <c r="AQQ54" s="606"/>
      <c r="AQR54" s="606"/>
      <c r="AQS54" s="606"/>
      <c r="AQT54" s="606"/>
      <c r="AQU54" s="606"/>
      <c r="AQV54" s="606"/>
      <c r="AQW54" s="606"/>
      <c r="AVF54" s="606"/>
      <c r="AVG54" s="606"/>
      <c r="AVH54" s="606"/>
      <c r="AVI54" s="606"/>
      <c r="AVJ54" s="606"/>
      <c r="AVK54" s="606"/>
      <c r="AVL54" s="606"/>
      <c r="AVM54" s="606"/>
    </row>
    <row r="55" spans="2:1021 1107:1261" ht="15.75" x14ac:dyDescent="0.25">
      <c r="B55" s="76"/>
      <c r="I55" s="114"/>
      <c r="P55" s="114"/>
      <c r="BL55" s="2"/>
      <c r="BM55" s="2"/>
      <c r="BP55" s="14"/>
      <c r="BQ55" s="14"/>
      <c r="BR55" s="76"/>
      <c r="CP55" s="3"/>
      <c r="CR55" s="3"/>
      <c r="DB55" s="5"/>
      <c r="DC55" s="33"/>
      <c r="DD55" s="26"/>
      <c r="DE55" s="435"/>
      <c r="DF55" s="26"/>
      <c r="DG55" s="15">
        <f t="shared" si="195"/>
        <v>411</v>
      </c>
      <c r="DK55" s="297"/>
      <c r="DN55" s="39">
        <f t="shared" si="200"/>
        <v>0</v>
      </c>
      <c r="DQ55" s="76"/>
      <c r="DR55" s="298"/>
      <c r="DS55" s="76"/>
      <c r="DT55" s="76"/>
      <c r="DU55" s="26"/>
      <c r="DV55" s="76"/>
      <c r="DX55" s="885"/>
      <c r="DY55" s="882"/>
      <c r="DZ55" s="885"/>
      <c r="EA55" s="885"/>
      <c r="EB55" s="872"/>
      <c r="EC55" s="76"/>
      <c r="EE55" s="803"/>
      <c r="EF55" s="800"/>
      <c r="EG55" s="803"/>
      <c r="EH55" s="803"/>
      <c r="EI55" s="658"/>
      <c r="EJ55" s="76"/>
      <c r="EK55" s="76"/>
      <c r="EL55" s="76"/>
      <c r="EM55" s="76"/>
      <c r="EN55" s="76"/>
      <c r="EO55" s="76"/>
      <c r="EP55" s="76"/>
      <c r="EQ55" s="76"/>
      <c r="ER55" s="23"/>
      <c r="ES55" s="34"/>
      <c r="ET55" s="34"/>
      <c r="EU55" s="99"/>
      <c r="EV55" s="293"/>
      <c r="EW55" s="15">
        <f t="shared" si="194"/>
        <v>0</v>
      </c>
      <c r="EY55" s="268"/>
      <c r="EZ55" s="2"/>
      <c r="FD55" s="14"/>
      <c r="FF55" s="824"/>
      <c r="FG55" s="682"/>
      <c r="FK55" s="658"/>
      <c r="IH55" s="378"/>
      <c r="IJ55" s="15">
        <f t="shared" si="34"/>
        <v>0</v>
      </c>
      <c r="IO55" s="378"/>
      <c r="IQ55" s="15">
        <f t="shared" si="35"/>
        <v>0</v>
      </c>
      <c r="IT55" s="343"/>
      <c r="IV55" s="378"/>
      <c r="IX55" s="15">
        <f t="shared" si="36"/>
        <v>17093.599999999999</v>
      </c>
      <c r="JC55" s="378"/>
      <c r="JE55" s="14"/>
      <c r="JJ55" s="814"/>
      <c r="JL55" s="658"/>
      <c r="JQ55" s="747"/>
      <c r="JS55" s="26"/>
      <c r="OC55" s="5"/>
      <c r="OD55" s="33"/>
      <c r="OE55" s="22"/>
      <c r="OF55" s="367"/>
      <c r="OG55" s="26"/>
      <c r="OH55" s="15">
        <f t="shared" si="56"/>
        <v>8140</v>
      </c>
      <c r="OJ55" s="708"/>
      <c r="OK55" s="850"/>
      <c r="OL55" s="657"/>
      <c r="OM55" s="830"/>
      <c r="ON55" s="658"/>
      <c r="OO55" s="787">
        <f t="shared" si="57"/>
        <v>0</v>
      </c>
      <c r="OQ55" s="99"/>
      <c r="OR55" s="260"/>
      <c r="OS55" s="22"/>
      <c r="OT55" s="627"/>
      <c r="OU55" s="26"/>
      <c r="OV55" s="39">
        <f t="shared" si="58"/>
        <v>0</v>
      </c>
      <c r="OX55" s="5"/>
      <c r="OY55" s="33"/>
      <c r="OZ55" s="22"/>
      <c r="PA55" s="367"/>
      <c r="PB55" s="26"/>
      <c r="PC55" s="15">
        <f t="shared" si="59"/>
        <v>6677.7000000000007</v>
      </c>
      <c r="WS55" s="2"/>
      <c r="WT55" s="336"/>
      <c r="WU55" s="297"/>
      <c r="WX55" s="39">
        <f t="shared" si="88"/>
        <v>2227</v>
      </c>
      <c r="WZ55" s="677"/>
      <c r="XA55" s="89"/>
      <c r="XB55" s="14"/>
      <c r="XC55" s="538"/>
      <c r="XD55" s="14"/>
      <c r="XE55" s="26"/>
      <c r="AHT55" s="5">
        <v>41507</v>
      </c>
      <c r="AHU55" s="101" t="s">
        <v>1636</v>
      </c>
      <c r="AHV55" s="13">
        <v>605</v>
      </c>
      <c r="AHW55" s="5">
        <v>41509</v>
      </c>
      <c r="AHX55" s="14">
        <v>605</v>
      </c>
      <c r="AJD55" s="261"/>
      <c r="AJH55" s="15">
        <f t="shared" si="134"/>
        <v>5326</v>
      </c>
      <c r="ALU55" s="314"/>
      <c r="ALV55" s="31"/>
      <c r="ALW55" s="297"/>
      <c r="ALY55" s="283"/>
      <c r="ALZ55" s="15">
        <f t="shared" si="144"/>
        <v>46308.6</v>
      </c>
      <c r="AMB55" s="709">
        <v>41512</v>
      </c>
      <c r="AMC55" s="260" t="s">
        <v>2042</v>
      </c>
      <c r="AMD55" s="26">
        <v>1380</v>
      </c>
      <c r="AME55" s="64"/>
      <c r="AMF55" s="26"/>
      <c r="AMG55" s="15">
        <f t="shared" si="145"/>
        <v>15210</v>
      </c>
      <c r="APO55" s="5"/>
      <c r="APP55" s="33"/>
      <c r="APQ55" s="14"/>
      <c r="APR55" s="5"/>
      <c r="APS55" s="26"/>
      <c r="APT55" s="15">
        <f t="shared" si="158"/>
        <v>7092.9800000000005</v>
      </c>
      <c r="APW55" s="261"/>
      <c r="APX55" s="76"/>
      <c r="AQA55" s="15">
        <f t="shared" si="159"/>
        <v>7092.9800000000005</v>
      </c>
      <c r="AQQ55" s="606"/>
      <c r="AQR55" s="606"/>
      <c r="AQS55" s="606"/>
      <c r="AQT55" s="606"/>
      <c r="AQU55" s="606"/>
      <c r="AQV55" s="606"/>
      <c r="AQW55" s="606"/>
      <c r="AVF55" s="606"/>
      <c r="AVG55" s="606"/>
      <c r="AVH55" s="606"/>
      <c r="AVI55" s="606"/>
      <c r="AVJ55" s="606"/>
      <c r="AVK55" s="606"/>
      <c r="AVL55" s="606"/>
      <c r="AVM55" s="606"/>
    </row>
    <row r="56" spans="2:1021 1107:1261" ht="15.75" x14ac:dyDescent="0.25">
      <c r="B56" s="76"/>
      <c r="I56" s="114"/>
      <c r="P56" s="114"/>
      <c r="BL56" s="2"/>
      <c r="BM56" s="2"/>
      <c r="BP56" s="14"/>
      <c r="BQ56" s="14"/>
      <c r="BR56" s="76"/>
      <c r="CP56" s="3"/>
      <c r="CR56" s="3"/>
      <c r="DB56" s="5"/>
      <c r="DC56" s="33"/>
      <c r="DD56" s="26"/>
      <c r="DE56" s="435"/>
      <c r="DF56" s="26"/>
      <c r="DG56" s="15">
        <f t="shared" si="195"/>
        <v>411</v>
      </c>
      <c r="DK56" s="297"/>
      <c r="DN56" s="39">
        <f t="shared" si="200"/>
        <v>0</v>
      </c>
      <c r="DQ56" s="76"/>
      <c r="DR56" s="298"/>
      <c r="DS56" s="76"/>
      <c r="DT56" s="76"/>
      <c r="DU56" s="26"/>
      <c r="DV56" s="76"/>
      <c r="DX56" s="885"/>
      <c r="DY56" s="882"/>
      <c r="DZ56" s="885"/>
      <c r="EA56" s="885"/>
      <c r="EB56" s="872"/>
      <c r="EC56" s="76"/>
      <c r="EE56" s="803"/>
      <c r="EF56" s="800"/>
      <c r="EG56" s="803"/>
      <c r="EH56" s="803"/>
      <c r="EI56" s="658"/>
      <c r="EJ56" s="76"/>
      <c r="EK56" s="76"/>
      <c r="EL56" s="76"/>
      <c r="EM56" s="76"/>
      <c r="EN56" s="76"/>
      <c r="EO56" s="76"/>
      <c r="EP56" s="76"/>
      <c r="EQ56" s="76"/>
      <c r="ER56" s="23"/>
      <c r="ES56" s="34"/>
      <c r="ET56" s="34"/>
      <c r="EU56" s="99"/>
      <c r="EV56" s="293"/>
      <c r="EW56" s="15">
        <f t="shared" si="194"/>
        <v>0</v>
      </c>
      <c r="EY56" s="268"/>
      <c r="EZ56" s="2"/>
      <c r="FD56" s="14"/>
      <c r="FF56" s="824"/>
      <c r="FG56" s="682"/>
      <c r="FK56" s="658"/>
      <c r="IH56" s="378"/>
      <c r="IJ56" s="15">
        <f t="shared" si="34"/>
        <v>0</v>
      </c>
      <c r="IO56" s="378"/>
      <c r="IQ56" s="15">
        <f t="shared" si="35"/>
        <v>0</v>
      </c>
      <c r="IT56" s="343"/>
      <c r="IV56" s="378"/>
      <c r="IX56" s="15">
        <f t="shared" si="36"/>
        <v>17093.599999999999</v>
      </c>
      <c r="JC56" s="378"/>
      <c r="JE56" s="14"/>
      <c r="JJ56" s="814"/>
      <c r="JL56" s="658"/>
      <c r="JQ56" s="747"/>
      <c r="JS56" s="26"/>
      <c r="OC56" s="5"/>
      <c r="OD56" s="33"/>
      <c r="OE56" s="22"/>
      <c r="OF56" s="367"/>
      <c r="OG56" s="26"/>
      <c r="OH56" s="15">
        <f t="shared" si="56"/>
        <v>8140</v>
      </c>
      <c r="OJ56" s="708"/>
      <c r="OK56" s="850"/>
      <c r="OL56" s="657"/>
      <c r="OM56" s="830"/>
      <c r="ON56" s="658"/>
      <c r="OO56" s="787">
        <f t="shared" si="57"/>
        <v>0</v>
      </c>
      <c r="OQ56" s="99"/>
      <c r="OR56" s="260"/>
      <c r="OS56" s="22"/>
      <c r="OT56" s="627"/>
      <c r="OU56" s="26"/>
      <c r="OV56" s="39">
        <f t="shared" si="58"/>
        <v>0</v>
      </c>
      <c r="OX56" s="5"/>
      <c r="OY56" s="33"/>
      <c r="OZ56" s="22"/>
      <c r="PA56" s="367"/>
      <c r="PB56" s="26"/>
      <c r="PC56" s="15">
        <f t="shared" si="59"/>
        <v>6677.7000000000007</v>
      </c>
      <c r="WS56" s="2"/>
      <c r="WT56" s="336"/>
      <c r="WU56" s="297"/>
      <c r="WX56" s="39">
        <f t="shared" si="88"/>
        <v>2227</v>
      </c>
      <c r="WZ56" s="677"/>
      <c r="XA56" s="89"/>
      <c r="XB56" s="14"/>
      <c r="XC56" s="538"/>
      <c r="XD56" s="14"/>
      <c r="XE56" s="26"/>
      <c r="AHT56" s="5">
        <v>41507</v>
      </c>
      <c r="AHU56" s="101" t="s">
        <v>1657</v>
      </c>
      <c r="AHV56" s="13">
        <v>767</v>
      </c>
      <c r="AHW56" s="5">
        <v>41507</v>
      </c>
      <c r="AHX56" s="14">
        <v>767</v>
      </c>
      <c r="AJD56" s="261"/>
      <c r="AJH56" s="15">
        <f t="shared" si="134"/>
        <v>5326</v>
      </c>
      <c r="ALU56" s="314"/>
      <c r="ALV56" s="31"/>
      <c r="ALW56" s="297"/>
      <c r="ALY56" s="283"/>
      <c r="ALZ56" s="15">
        <f t="shared" si="144"/>
        <v>46308.6</v>
      </c>
      <c r="AMB56" s="709">
        <v>41513</v>
      </c>
      <c r="AMC56" s="260" t="s">
        <v>2059</v>
      </c>
      <c r="AMD56" s="26">
        <v>1380</v>
      </c>
      <c r="AME56" s="49"/>
      <c r="AMF56" s="26"/>
      <c r="AMG56" s="15">
        <f t="shared" si="145"/>
        <v>16590</v>
      </c>
      <c r="APO56" s="5"/>
      <c r="APP56" s="33"/>
      <c r="APQ56" s="14"/>
      <c r="APR56" s="5"/>
      <c r="APS56" s="26"/>
      <c r="APT56" s="15">
        <f t="shared" si="158"/>
        <v>7092.9800000000005</v>
      </c>
      <c r="APW56" s="261"/>
      <c r="APX56" s="76"/>
      <c r="AQA56" s="15">
        <f t="shared" si="159"/>
        <v>7092.9800000000005</v>
      </c>
      <c r="AQQ56" s="606"/>
      <c r="AQR56" s="606"/>
      <c r="AQS56" s="606"/>
      <c r="AQT56" s="606"/>
      <c r="AQU56" s="606"/>
      <c r="AQV56" s="606"/>
      <c r="AQW56" s="606"/>
      <c r="AVF56" s="606"/>
      <c r="AVG56" s="606"/>
      <c r="AVH56" s="606"/>
      <c r="AVI56" s="606"/>
      <c r="AVJ56" s="606"/>
      <c r="AVK56" s="606"/>
      <c r="AVL56" s="606"/>
      <c r="AVM56" s="606"/>
    </row>
    <row r="57" spans="2:1021 1107:1261" ht="15.75" x14ac:dyDescent="0.25">
      <c r="B57" s="114"/>
      <c r="I57" s="114"/>
      <c r="P57" s="114"/>
      <c r="X57" s="935"/>
      <c r="Y57" s="936"/>
      <c r="AE57" s="935"/>
      <c r="AF57" s="936"/>
      <c r="AL57" s="935"/>
      <c r="AM57" s="936"/>
      <c r="AW57" s="606" t="s">
        <v>493</v>
      </c>
      <c r="BL57" s="2"/>
      <c r="BM57" s="2"/>
      <c r="BP57" s="14"/>
      <c r="BQ57" s="14"/>
      <c r="BR57" s="76"/>
      <c r="CP57" s="3"/>
      <c r="CR57" s="3"/>
      <c r="DB57" s="5"/>
      <c r="DC57" s="33"/>
      <c r="DD57" s="26"/>
      <c r="DE57" s="435"/>
      <c r="DF57" s="26"/>
      <c r="DG57" s="15">
        <f t="shared" si="195"/>
        <v>411</v>
      </c>
      <c r="DK57" s="147"/>
      <c r="DN57" s="39">
        <f t="shared" si="200"/>
        <v>0</v>
      </c>
      <c r="DQ57" s="76"/>
      <c r="DR57" s="76"/>
      <c r="DS57" s="76"/>
      <c r="DT57" s="76"/>
      <c r="DU57" s="26"/>
      <c r="DV57" s="76"/>
      <c r="DX57" s="885"/>
      <c r="DY57" s="885"/>
      <c r="DZ57" s="885"/>
      <c r="EA57" s="885"/>
      <c r="EB57" s="872"/>
      <c r="EC57" s="76"/>
      <c r="EE57" s="803"/>
      <c r="EF57" s="803"/>
      <c r="EG57" s="803"/>
      <c r="EH57" s="803"/>
      <c r="EI57" s="658"/>
      <c r="EJ57" s="76"/>
      <c r="EK57" s="76"/>
      <c r="EL57" s="76"/>
      <c r="EM57" s="76"/>
      <c r="EN57" s="76"/>
      <c r="EO57" s="76"/>
      <c r="EP57" s="76"/>
      <c r="EQ57" s="76"/>
      <c r="ER57" s="23"/>
      <c r="ES57" s="34"/>
      <c r="ET57" s="34"/>
      <c r="EU57" s="99"/>
      <c r="EV57" s="293"/>
      <c r="EW57" s="15">
        <f t="shared" si="194"/>
        <v>0</v>
      </c>
      <c r="EY57" s="268"/>
      <c r="EZ57" s="2"/>
      <c r="FD57" s="14"/>
      <c r="FF57" s="824"/>
      <c r="FG57" s="682"/>
      <c r="FK57" s="658"/>
      <c r="IH57" s="378"/>
      <c r="IJ57" s="15">
        <f t="shared" si="34"/>
        <v>0</v>
      </c>
      <c r="IO57" s="378"/>
      <c r="IQ57" s="15">
        <f t="shared" si="35"/>
        <v>0</v>
      </c>
      <c r="IT57" s="343"/>
      <c r="IV57" s="378"/>
      <c r="IX57" s="15">
        <f t="shared" si="36"/>
        <v>17093.599999999999</v>
      </c>
      <c r="JC57" s="378"/>
      <c r="JE57" s="14"/>
      <c r="JJ57" s="814"/>
      <c r="JL57" s="658"/>
      <c r="JQ57" s="747"/>
      <c r="JS57" s="26"/>
      <c r="OC57" s="5"/>
      <c r="OD57" s="33"/>
      <c r="OE57" s="22"/>
      <c r="OF57" s="367"/>
      <c r="OG57" s="26"/>
      <c r="OH57" s="15">
        <f t="shared" si="56"/>
        <v>8140</v>
      </c>
      <c r="OJ57" s="708"/>
      <c r="OK57" s="850"/>
      <c r="OL57" s="657"/>
      <c r="OM57" s="830"/>
      <c r="ON57" s="658"/>
      <c r="OO57" s="787">
        <f t="shared" si="57"/>
        <v>0</v>
      </c>
      <c r="OQ57" s="99"/>
      <c r="OR57" s="260"/>
      <c r="OS57" s="22"/>
      <c r="OT57" s="627"/>
      <c r="OU57" s="26"/>
      <c r="OV57" s="39">
        <f t="shared" si="58"/>
        <v>0</v>
      </c>
      <c r="OX57" s="5"/>
      <c r="OY57" s="33"/>
      <c r="OZ57" s="22"/>
      <c r="PA57" s="367"/>
      <c r="PB57" s="26"/>
      <c r="PC57" s="15">
        <f t="shared" si="59"/>
        <v>6677.7000000000007</v>
      </c>
      <c r="WS57" s="2"/>
      <c r="WT57" s="336"/>
      <c r="WU57" s="297"/>
      <c r="WX57" s="39">
        <f t="shared" si="88"/>
        <v>2227</v>
      </c>
      <c r="WZ57" s="677"/>
      <c r="XA57" s="89"/>
      <c r="XB57" s="14"/>
      <c r="XC57" s="538"/>
      <c r="XD57" s="14"/>
      <c r="XE57" s="26"/>
      <c r="AHT57" s="5">
        <v>41507</v>
      </c>
      <c r="AHU57" s="101" t="s">
        <v>1650</v>
      </c>
      <c r="AHV57" s="13">
        <v>1310</v>
      </c>
      <c r="AHW57" s="5">
        <v>41507</v>
      </c>
      <c r="AHX57" s="14">
        <v>1310</v>
      </c>
      <c r="AJD57" s="261"/>
      <c r="AJH57" s="15">
        <f t="shared" si="134"/>
        <v>5326</v>
      </c>
      <c r="ALU57" s="314"/>
      <c r="ALV57" s="31"/>
      <c r="ALW57" s="297"/>
      <c r="ALY57" s="283"/>
      <c r="ALZ57" s="15">
        <f t="shared" si="144"/>
        <v>46308.6</v>
      </c>
      <c r="AMB57" s="709">
        <v>41514</v>
      </c>
      <c r="AMC57" s="260" t="s">
        <v>2114</v>
      </c>
      <c r="AMD57" s="26">
        <v>1380</v>
      </c>
      <c r="AME57" s="49"/>
      <c r="AMF57" s="26"/>
      <c r="AMG57" s="15">
        <f t="shared" si="145"/>
        <v>17970</v>
      </c>
      <c r="APO57" s="2"/>
      <c r="APP57" s="33"/>
      <c r="APQ57" s="14"/>
      <c r="APR57" s="2"/>
      <c r="APT57" s="15">
        <f t="shared" si="158"/>
        <v>7092.9800000000005</v>
      </c>
      <c r="APW57" s="261"/>
      <c r="APX57" s="76"/>
      <c r="AQA57" s="15">
        <f t="shared" si="159"/>
        <v>7092.9800000000005</v>
      </c>
      <c r="AQQ57" s="606"/>
      <c r="AQR57" s="606"/>
      <c r="AQS57" s="606"/>
      <c r="AQT57" s="606"/>
      <c r="AQU57" s="606"/>
      <c r="AQV57" s="606"/>
      <c r="AQW57" s="606"/>
      <c r="AVF57" s="606"/>
      <c r="AVG57" s="606"/>
      <c r="AVH57" s="606"/>
      <c r="AVI57" s="606"/>
      <c r="AVJ57" s="606"/>
      <c r="AVK57" s="606"/>
      <c r="AVL57" s="606"/>
      <c r="AVM57" s="606"/>
    </row>
    <row r="58" spans="2:1021 1107:1261" ht="15" customHeight="1" x14ac:dyDescent="0.25">
      <c r="B58" s="114"/>
      <c r="I58" s="114"/>
      <c r="P58" s="114"/>
      <c r="X58" s="936"/>
      <c r="Y58" s="936"/>
      <c r="AE58" s="936"/>
      <c r="AF58" s="936"/>
      <c r="AL58" s="936"/>
      <c r="AM58" s="936"/>
      <c r="BL58" s="2"/>
      <c r="BM58" s="2"/>
      <c r="BP58" s="14"/>
      <c r="BQ58" s="14"/>
      <c r="BR58" s="76"/>
      <c r="CP58" s="3"/>
      <c r="CR58" s="3"/>
      <c r="DB58" s="5"/>
      <c r="DC58" s="33"/>
      <c r="DD58" s="26"/>
      <c r="DE58" s="435"/>
      <c r="DF58" s="26"/>
      <c r="DG58" s="15">
        <f t="shared" si="195"/>
        <v>411</v>
      </c>
      <c r="DK58" s="147"/>
      <c r="DN58" s="39">
        <f t="shared" si="200"/>
        <v>0</v>
      </c>
      <c r="DQ58" s="76"/>
      <c r="DR58" s="76"/>
      <c r="DS58" s="76"/>
      <c r="DT58" s="76"/>
      <c r="DU58" s="26"/>
      <c r="DV58" s="76"/>
      <c r="DX58" s="885"/>
      <c r="DY58" s="885"/>
      <c r="DZ58" s="885"/>
      <c r="EA58" s="885"/>
      <c r="EB58" s="872"/>
      <c r="EC58" s="76"/>
      <c r="EE58" s="803"/>
      <c r="EF58" s="803"/>
      <c r="EG58" s="803"/>
      <c r="EH58" s="803"/>
      <c r="EI58" s="658"/>
      <c r="EJ58" s="76"/>
      <c r="EK58" s="76"/>
      <c r="EL58" s="76"/>
      <c r="EM58" s="76"/>
      <c r="EN58" s="76"/>
      <c r="EO58" s="76"/>
      <c r="EP58" s="76"/>
      <c r="EQ58" s="76"/>
      <c r="ER58" s="23"/>
      <c r="ES58" s="34"/>
      <c r="ET58" s="34"/>
      <c r="EU58" s="99"/>
      <c r="EV58" s="293"/>
      <c r="EW58" s="15">
        <f t="shared" si="194"/>
        <v>0</v>
      </c>
      <c r="EY58" s="268"/>
      <c r="EZ58" s="2"/>
      <c r="FD58" s="14"/>
      <c r="FF58" s="824"/>
      <c r="FG58" s="682"/>
      <c r="FK58" s="658"/>
      <c r="IJ58" s="15">
        <f t="shared" si="34"/>
        <v>0</v>
      </c>
      <c r="IQ58" s="15">
        <f t="shared" si="35"/>
        <v>0</v>
      </c>
      <c r="IT58" s="343"/>
      <c r="IX58" s="15">
        <f t="shared" si="36"/>
        <v>17093.599999999999</v>
      </c>
      <c r="JE58" s="14"/>
      <c r="JL58" s="658"/>
      <c r="JS58" s="26"/>
      <c r="OC58" s="5"/>
      <c r="OD58" s="33"/>
      <c r="OE58" s="415"/>
      <c r="OF58" s="367"/>
      <c r="OG58" s="26"/>
      <c r="OH58" s="15">
        <f t="shared" si="56"/>
        <v>8140</v>
      </c>
      <c r="OJ58" s="708"/>
      <c r="OK58" s="850"/>
      <c r="OL58" s="851"/>
      <c r="OM58" s="830"/>
      <c r="ON58" s="658"/>
      <c r="OO58" s="787">
        <f t="shared" si="57"/>
        <v>0</v>
      </c>
      <c r="OQ58" s="99"/>
      <c r="OR58" s="260"/>
      <c r="OS58" s="405"/>
      <c r="OT58" s="627"/>
      <c r="OU58" s="26"/>
      <c r="OV58" s="39">
        <f t="shared" si="58"/>
        <v>0</v>
      </c>
      <c r="OX58" s="5"/>
      <c r="OY58" s="33"/>
      <c r="OZ58" s="415"/>
      <c r="PA58" s="367"/>
      <c r="PB58" s="26"/>
      <c r="PC58" s="15">
        <f t="shared" si="59"/>
        <v>6677.7000000000007</v>
      </c>
      <c r="WS58" s="2"/>
      <c r="WT58" s="336"/>
      <c r="WU58" s="297"/>
      <c r="WX58" s="39">
        <f t="shared" si="88"/>
        <v>2227</v>
      </c>
      <c r="WZ58" s="677"/>
      <c r="XA58" s="89"/>
      <c r="XB58" s="14"/>
      <c r="XC58" s="538"/>
      <c r="XD58" s="14"/>
      <c r="XE58" s="26"/>
      <c r="AHT58" s="5">
        <v>41508</v>
      </c>
      <c r="AHU58" s="101" t="s">
        <v>1955</v>
      </c>
      <c r="AHV58" s="13">
        <v>733</v>
      </c>
      <c r="AHW58" s="5">
        <v>41508</v>
      </c>
      <c r="AHX58" s="14">
        <v>733</v>
      </c>
      <c r="AJD58" s="261"/>
      <c r="AJH58" s="15">
        <f t="shared" si="134"/>
        <v>5326</v>
      </c>
      <c r="ALU58" s="314"/>
      <c r="ALV58" s="31"/>
      <c r="ALW58" s="297"/>
      <c r="ALY58" s="283"/>
      <c r="ALZ58" s="15">
        <f t="shared" si="144"/>
        <v>46308.6</v>
      </c>
      <c r="AMB58" s="99">
        <v>41515</v>
      </c>
      <c r="AMC58" s="260" t="s">
        <v>2190</v>
      </c>
      <c r="AMD58" s="26">
        <v>1380</v>
      </c>
      <c r="AME58" s="49"/>
      <c r="AMF58" s="26"/>
      <c r="AMG58" s="15">
        <f t="shared" si="145"/>
        <v>19350</v>
      </c>
      <c r="APO58" s="2"/>
      <c r="APP58" s="33"/>
      <c r="APQ58" s="14"/>
      <c r="APR58" s="2"/>
      <c r="APT58" s="15">
        <f t="shared" si="158"/>
        <v>7092.9800000000005</v>
      </c>
      <c r="APW58" s="261"/>
      <c r="APX58" s="76"/>
      <c r="AQA58" s="15">
        <f t="shared" si="159"/>
        <v>7092.9800000000005</v>
      </c>
      <c r="AQQ58" s="606"/>
      <c r="AQR58" s="606"/>
      <c r="AQS58" s="606"/>
      <c r="AQT58" s="606"/>
      <c r="AQU58" s="606"/>
      <c r="AQV58" s="606"/>
      <c r="AQW58" s="606"/>
      <c r="AVF58" s="606"/>
      <c r="AVG58" s="606"/>
      <c r="AVH58" s="606"/>
      <c r="AVI58" s="606"/>
      <c r="AVJ58" s="606"/>
      <c r="AVK58" s="606"/>
      <c r="AVL58" s="606"/>
      <c r="AVM58" s="606"/>
    </row>
    <row r="59" spans="2:1021 1107:1261" x14ac:dyDescent="0.25">
      <c r="BL59" s="2"/>
      <c r="BM59" s="2"/>
      <c r="BP59" s="14"/>
      <c r="BQ59" s="14"/>
      <c r="BR59" s="76"/>
      <c r="CP59" s="3"/>
      <c r="CR59" s="3"/>
      <c r="DB59" s="5"/>
      <c r="DC59" s="33"/>
      <c r="DD59" s="26"/>
      <c r="DE59" s="435"/>
      <c r="DF59" s="26"/>
      <c r="DG59" s="15">
        <f t="shared" si="195"/>
        <v>411</v>
      </c>
      <c r="DK59" s="147"/>
      <c r="DN59" s="39">
        <f t="shared" si="200"/>
        <v>0</v>
      </c>
      <c r="DQ59" s="76"/>
      <c r="DR59" s="76"/>
      <c r="DS59" s="76"/>
      <c r="DT59" s="76"/>
      <c r="DU59" s="26"/>
      <c r="DV59" s="76"/>
      <c r="DX59" s="885"/>
      <c r="DY59" s="885"/>
      <c r="DZ59" s="885"/>
      <c r="EA59" s="885"/>
      <c r="EB59" s="872"/>
      <c r="EC59" s="76"/>
      <c r="EE59" s="803"/>
      <c r="EF59" s="803"/>
      <c r="EG59" s="803"/>
      <c r="EH59" s="803"/>
      <c r="EI59" s="658"/>
      <c r="EJ59" s="76"/>
      <c r="EK59" s="76"/>
      <c r="EL59" s="76"/>
      <c r="EM59" s="76"/>
      <c r="EN59" s="76"/>
      <c r="EO59" s="76"/>
      <c r="EP59" s="76"/>
      <c r="EQ59" s="76"/>
      <c r="ER59" s="23"/>
      <c r="ES59" s="425"/>
      <c r="ET59" s="338"/>
      <c r="EU59" s="99"/>
      <c r="EV59" s="293"/>
      <c r="EW59" s="15">
        <f t="shared" si="194"/>
        <v>0</v>
      </c>
      <c r="EY59" s="268"/>
      <c r="EZ59" s="2"/>
      <c r="FD59" s="14"/>
      <c r="FF59" s="824"/>
      <c r="FG59" s="682"/>
      <c r="FK59" s="658"/>
      <c r="IT59" s="343"/>
      <c r="JE59" s="76"/>
      <c r="JL59" s="803"/>
      <c r="JS59" s="114"/>
      <c r="OC59" s="5"/>
      <c r="OD59" s="33"/>
      <c r="OE59" s="22"/>
      <c r="OF59" s="367"/>
      <c r="OG59" s="26"/>
      <c r="OH59" s="15">
        <f t="shared" si="56"/>
        <v>8140</v>
      </c>
      <c r="OJ59" s="708"/>
      <c r="OK59" s="850"/>
      <c r="OL59" s="657"/>
      <c r="OM59" s="830"/>
      <c r="ON59" s="658"/>
      <c r="OO59" s="787">
        <f t="shared" si="57"/>
        <v>0</v>
      </c>
      <c r="OQ59" s="99"/>
      <c r="OR59" s="260"/>
      <c r="OS59" s="22"/>
      <c r="OT59" s="627"/>
      <c r="OU59" s="26"/>
      <c r="OV59" s="39">
        <f t="shared" si="58"/>
        <v>0</v>
      </c>
      <c r="OX59" s="5"/>
      <c r="OY59" s="33"/>
      <c r="OZ59" s="22"/>
      <c r="PA59" s="367"/>
      <c r="PB59" s="26"/>
      <c r="PC59" s="15">
        <f t="shared" si="59"/>
        <v>6677.7000000000007</v>
      </c>
      <c r="WS59" s="2"/>
      <c r="WT59" s="336"/>
      <c r="WU59" s="297"/>
      <c r="WX59" s="39">
        <f t="shared" si="88"/>
        <v>2227</v>
      </c>
      <c r="WZ59" s="677"/>
      <c r="XA59" s="89"/>
      <c r="XB59" s="14"/>
      <c r="XC59" s="538"/>
      <c r="XD59" s="14"/>
      <c r="XE59" s="26"/>
      <c r="AHT59" s="5">
        <v>41508</v>
      </c>
      <c r="AHU59" s="101" t="s">
        <v>1964</v>
      </c>
      <c r="AHV59" s="13">
        <v>748</v>
      </c>
      <c r="AHW59" s="5">
        <v>41508</v>
      </c>
      <c r="AHX59" s="14">
        <v>748</v>
      </c>
      <c r="AJD59" s="261"/>
      <c r="AJH59" s="15">
        <f t="shared" si="134"/>
        <v>5326</v>
      </c>
      <c r="ALU59" s="315"/>
      <c r="ALV59" s="225"/>
      <c r="ALW59" s="22"/>
      <c r="ALY59" s="283"/>
      <c r="ALZ59" s="15">
        <f t="shared" si="144"/>
        <v>46308.6</v>
      </c>
      <c r="AMB59" s="99">
        <v>41516</v>
      </c>
      <c r="AMC59" s="23" t="s">
        <v>2231</v>
      </c>
      <c r="AMD59" s="22">
        <v>2760</v>
      </c>
      <c r="AME59" s="316"/>
      <c r="AMG59" s="15">
        <f t="shared" si="145"/>
        <v>22110</v>
      </c>
      <c r="APO59" s="2"/>
      <c r="APP59" s="33"/>
      <c r="APQ59" s="14"/>
      <c r="APT59" s="15">
        <f t="shared" si="158"/>
        <v>7092.9800000000005</v>
      </c>
      <c r="APW59" s="261"/>
      <c r="APX59" s="76"/>
      <c r="AQA59" s="15">
        <f t="shared" si="159"/>
        <v>7092.9800000000005</v>
      </c>
      <c r="AQQ59" s="606"/>
      <c r="AQR59" s="606"/>
      <c r="AQS59" s="606"/>
      <c r="AQT59" s="606"/>
      <c r="AQU59" s="606"/>
      <c r="AQV59" s="606"/>
      <c r="AQW59" s="606"/>
      <c r="AVF59" s="606"/>
      <c r="AVG59" s="606"/>
      <c r="AVH59" s="606"/>
      <c r="AVI59" s="606"/>
      <c r="AVJ59" s="606"/>
      <c r="AVK59" s="606"/>
      <c r="AVL59" s="606"/>
      <c r="AVM59" s="606"/>
    </row>
    <row r="60" spans="2:1021 1107:1261" ht="15.75" thickBot="1" x14ac:dyDescent="0.3">
      <c r="B60" s="114"/>
      <c r="I60" s="114"/>
      <c r="P60" s="114"/>
      <c r="BL60" s="2"/>
      <c r="BM60" s="2"/>
      <c r="BP60" s="14"/>
      <c r="BQ60" s="14"/>
      <c r="BR60" s="76"/>
      <c r="CP60" s="3"/>
      <c r="CR60" s="3"/>
      <c r="DB60" s="5"/>
      <c r="DC60" s="89"/>
      <c r="DD60" s="298"/>
      <c r="DE60" s="351"/>
      <c r="DF60" s="26"/>
      <c r="DG60" s="14">
        <f t="shared" si="195"/>
        <v>411</v>
      </c>
      <c r="DJ60" s="243"/>
      <c r="DK60" s="323"/>
      <c r="DL60" s="243"/>
      <c r="DM60" s="243"/>
      <c r="DN60" s="478">
        <f t="shared" si="200"/>
        <v>0</v>
      </c>
      <c r="DQ60" s="76"/>
      <c r="DR60" s="76"/>
      <c r="DS60" s="76"/>
      <c r="DT60" s="76"/>
      <c r="DU60" s="26"/>
      <c r="DV60" s="76"/>
      <c r="DX60" s="885"/>
      <c r="DY60" s="885"/>
      <c r="DZ60" s="885"/>
      <c r="EA60" s="885"/>
      <c r="EB60" s="872"/>
      <c r="EC60" s="76"/>
      <c r="EE60" s="803"/>
      <c r="EF60" s="803"/>
      <c r="EG60" s="803"/>
      <c r="EH60" s="803"/>
      <c r="EI60" s="658"/>
      <c r="EJ60" s="76"/>
      <c r="EK60" s="76"/>
      <c r="EL60" s="76"/>
      <c r="EM60" s="76"/>
      <c r="EN60" s="76"/>
      <c r="EO60" s="76"/>
      <c r="EP60" s="76"/>
      <c r="EQ60" s="76"/>
      <c r="ER60" s="23"/>
      <c r="ES60" s="34"/>
      <c r="ET60" s="34"/>
      <c r="EU60" s="99"/>
      <c r="EV60" s="293"/>
      <c r="EW60" s="15">
        <f t="shared" si="194"/>
        <v>0</v>
      </c>
      <c r="EY60" s="268"/>
      <c r="EZ60" s="2"/>
      <c r="FD60" s="14"/>
      <c r="FF60" s="824"/>
      <c r="FG60" s="682"/>
      <c r="FK60" s="658"/>
      <c r="OC60" s="5"/>
      <c r="OD60" s="33"/>
      <c r="OE60" s="22"/>
      <c r="OF60" s="367"/>
      <c r="OG60" s="26"/>
      <c r="OH60" s="15">
        <f t="shared" si="56"/>
        <v>8140</v>
      </c>
      <c r="OJ60" s="708"/>
      <c r="OK60" s="850"/>
      <c r="OL60" s="657"/>
      <c r="OM60" s="830"/>
      <c r="ON60" s="658"/>
      <c r="OO60" s="787">
        <f t="shared" si="57"/>
        <v>0</v>
      </c>
      <c r="OQ60" s="99"/>
      <c r="OR60" s="260"/>
      <c r="OS60" s="22"/>
      <c r="OT60" s="627"/>
      <c r="OU60" s="26"/>
      <c r="OV60" s="39">
        <f t="shared" si="58"/>
        <v>0</v>
      </c>
      <c r="OX60" s="5"/>
      <c r="OY60" s="33"/>
      <c r="OZ60" s="22"/>
      <c r="PA60" s="367"/>
      <c r="PB60" s="26"/>
      <c r="PC60" s="15">
        <f t="shared" si="59"/>
        <v>6677.7000000000007</v>
      </c>
      <c r="WS60" s="2"/>
      <c r="WT60" s="336"/>
      <c r="WU60" s="297"/>
      <c r="WX60" s="39">
        <f t="shared" si="88"/>
        <v>2227</v>
      </c>
      <c r="WZ60" s="677"/>
      <c r="XA60" s="89"/>
      <c r="XB60" s="14"/>
      <c r="XC60" s="538"/>
      <c r="XD60" s="14"/>
      <c r="XE60" s="26"/>
      <c r="AHT60" s="5">
        <v>41508</v>
      </c>
      <c r="AHU60" s="101" t="s">
        <v>1969</v>
      </c>
      <c r="AHV60" s="13">
        <v>1252</v>
      </c>
      <c r="AHW60" s="5">
        <v>41508</v>
      </c>
      <c r="AHX60" s="14">
        <v>1252</v>
      </c>
      <c r="AJD60" s="261"/>
      <c r="AJH60" s="15">
        <f t="shared" si="134"/>
        <v>5326</v>
      </c>
      <c r="ALU60" s="314"/>
      <c r="ALV60" s="31"/>
      <c r="ALW60" s="297"/>
      <c r="ALY60" s="283"/>
      <c r="ALZ60" s="15">
        <f t="shared" si="144"/>
        <v>46308.6</v>
      </c>
      <c r="AMB60" s="99">
        <v>41517</v>
      </c>
      <c r="AMC60" s="23" t="s">
        <v>2246</v>
      </c>
      <c r="AMD60" s="22">
        <v>2760</v>
      </c>
      <c r="AME60" s="64"/>
      <c r="AMF60" s="26"/>
      <c r="AMG60" s="15">
        <f t="shared" si="145"/>
        <v>24870</v>
      </c>
      <c r="APO60" s="2"/>
      <c r="APP60" s="33"/>
      <c r="APQ60" s="14"/>
      <c r="APT60" s="15">
        <f t="shared" si="158"/>
        <v>7092.9800000000005</v>
      </c>
      <c r="APW60" s="261"/>
      <c r="APX60" s="76"/>
      <c r="AQA60" s="15">
        <f t="shared" si="159"/>
        <v>7092.9800000000005</v>
      </c>
      <c r="AQQ60" s="606"/>
      <c r="AQR60" s="606"/>
      <c r="AQS60" s="606"/>
      <c r="AQT60" s="606"/>
      <c r="AQU60" s="606"/>
      <c r="AQV60" s="606"/>
      <c r="AQW60" s="606"/>
      <c r="AVF60" s="606"/>
      <c r="AVG60" s="606"/>
      <c r="AVH60" s="606"/>
      <c r="AVI60" s="606"/>
      <c r="AVJ60" s="606"/>
      <c r="AVK60" s="606"/>
      <c r="AVL60" s="606"/>
      <c r="AVM60" s="606"/>
    </row>
    <row r="61" spans="2:1021 1107:1261" ht="15.75" thickTop="1" x14ac:dyDescent="0.25">
      <c r="B61" s="76"/>
      <c r="I61" s="114"/>
      <c r="P61" s="114"/>
      <c r="BL61" s="2"/>
      <c r="BM61" s="2"/>
      <c r="BP61" s="14"/>
      <c r="BQ61" s="14"/>
      <c r="BR61" s="76"/>
      <c r="CP61" s="3"/>
      <c r="CR61" s="3"/>
      <c r="DB61" s="1"/>
      <c r="DC61" s="31"/>
      <c r="DD61" s="26"/>
      <c r="DE61" s="1"/>
      <c r="DF61" s="26"/>
      <c r="DG61" s="14">
        <f t="shared" si="195"/>
        <v>411</v>
      </c>
      <c r="DQ61" s="76"/>
      <c r="DR61" s="76"/>
      <c r="DS61" s="76"/>
      <c r="DT61" s="76"/>
      <c r="DU61" s="76"/>
      <c r="DV61" s="76"/>
      <c r="DX61" s="885"/>
      <c r="DY61" s="885"/>
      <c r="DZ61" s="885"/>
      <c r="EA61" s="885"/>
      <c r="EB61" s="885"/>
      <c r="EC61" s="76"/>
      <c r="EE61" s="803"/>
      <c r="EF61" s="803"/>
      <c r="EG61" s="803"/>
      <c r="EH61" s="803"/>
      <c r="EI61" s="803"/>
      <c r="EJ61" s="76"/>
      <c r="EK61" s="76"/>
      <c r="EL61" s="76"/>
      <c r="EM61" s="76"/>
      <c r="EN61" s="76"/>
      <c r="EO61" s="76"/>
      <c r="EP61" s="76"/>
      <c r="EQ61" s="76"/>
      <c r="ER61" s="23"/>
      <c r="ES61" s="34"/>
      <c r="ET61" s="34"/>
      <c r="EU61" s="99"/>
      <c r="EV61" s="293"/>
      <c r="EW61" s="15">
        <f t="shared" si="194"/>
        <v>0</v>
      </c>
      <c r="EY61" s="268"/>
      <c r="EZ61" s="2"/>
      <c r="FD61" s="14"/>
      <c r="FF61" s="824"/>
      <c r="FG61" s="682"/>
      <c r="FK61" s="658"/>
      <c r="OC61" s="5"/>
      <c r="OD61" s="33"/>
      <c r="OE61" s="22"/>
      <c r="OF61" s="367"/>
      <c r="OG61" s="26"/>
      <c r="OH61" s="15">
        <f t="shared" si="56"/>
        <v>8140</v>
      </c>
      <c r="OJ61" s="708"/>
      <c r="OK61" s="850"/>
      <c r="OL61" s="657"/>
      <c r="OM61" s="830"/>
      <c r="ON61" s="658"/>
      <c r="OO61" s="787">
        <f t="shared" si="57"/>
        <v>0</v>
      </c>
      <c r="OQ61" s="99"/>
      <c r="OR61" s="260"/>
      <c r="OS61" s="22"/>
      <c r="OT61" s="627"/>
      <c r="OU61" s="26"/>
      <c r="OV61" s="39">
        <f t="shared" si="58"/>
        <v>0</v>
      </c>
      <c r="OX61" s="5"/>
      <c r="OY61" s="33"/>
      <c r="OZ61" s="22"/>
      <c r="PA61" s="367"/>
      <c r="PB61" s="26"/>
      <c r="PC61" s="15">
        <f t="shared" si="59"/>
        <v>6677.7000000000007</v>
      </c>
      <c r="WS61" s="2"/>
      <c r="WT61" s="336"/>
      <c r="WU61" s="297"/>
      <c r="WX61" s="39">
        <f t="shared" si="88"/>
        <v>2227</v>
      </c>
      <c r="WZ61" s="677"/>
      <c r="XA61" s="89"/>
      <c r="XB61" s="14"/>
      <c r="XC61" s="679"/>
      <c r="XD61" s="14"/>
      <c r="XE61" s="26"/>
      <c r="AHT61" s="5">
        <v>41508</v>
      </c>
      <c r="AHU61" s="101" t="s">
        <v>1976</v>
      </c>
      <c r="AHV61" s="22">
        <v>1293</v>
      </c>
      <c r="AHW61" s="1">
        <v>41509</v>
      </c>
      <c r="AHX61" s="26">
        <v>1293</v>
      </c>
      <c r="AJD61" s="261"/>
      <c r="AJH61" s="15">
        <f t="shared" si="134"/>
        <v>5326</v>
      </c>
      <c r="ALU61" s="314"/>
      <c r="ALV61" s="31"/>
      <c r="ALW61" s="297"/>
      <c r="ALY61" s="283"/>
      <c r="ALZ61" s="15">
        <f t="shared" si="144"/>
        <v>46308.6</v>
      </c>
      <c r="AMB61" s="99"/>
      <c r="AMC61" s="23"/>
      <c r="AMD61" s="22"/>
      <c r="AME61" s="64"/>
      <c r="AMF61" s="26"/>
      <c r="AMG61" s="15">
        <f t="shared" si="145"/>
        <v>24870</v>
      </c>
      <c r="APO61" s="2"/>
      <c r="APP61" s="33"/>
      <c r="APQ61" s="14"/>
      <c r="APT61" s="15">
        <f t="shared" si="158"/>
        <v>7092.9800000000005</v>
      </c>
      <c r="APW61" s="261"/>
      <c r="APX61" s="76"/>
      <c r="AQA61" s="15">
        <f t="shared" si="159"/>
        <v>7092.9800000000005</v>
      </c>
      <c r="AQQ61" s="606"/>
      <c r="AQR61" s="606"/>
      <c r="AQS61" s="606"/>
      <c r="AQT61" s="606"/>
      <c r="AQU61" s="606"/>
      <c r="AQV61" s="606"/>
      <c r="AQW61" s="606"/>
      <c r="AVF61" s="606"/>
      <c r="AVG61" s="606"/>
      <c r="AVH61" s="606"/>
      <c r="AVI61" s="606"/>
      <c r="AVJ61" s="606"/>
      <c r="AVK61" s="606"/>
      <c r="AVL61" s="606"/>
      <c r="AVM61" s="606"/>
    </row>
    <row r="62" spans="2:1021 1107:1261" x14ac:dyDescent="0.25">
      <c r="B62" s="114"/>
      <c r="I62" s="114"/>
      <c r="P62" s="114"/>
      <c r="BL62" s="2"/>
      <c r="BM62" s="2"/>
      <c r="BP62" s="14"/>
      <c r="BQ62" s="14"/>
      <c r="BR62" s="76"/>
      <c r="CP62" s="3"/>
      <c r="CR62" s="3"/>
      <c r="DB62" s="1"/>
      <c r="DC62" s="31"/>
      <c r="DD62" s="26"/>
      <c r="DE62" s="1"/>
      <c r="DF62" s="26"/>
      <c r="DG62" s="14">
        <f t="shared" si="195"/>
        <v>411</v>
      </c>
      <c r="ER62" s="23"/>
      <c r="ES62" s="34"/>
      <c r="ET62" s="34"/>
      <c r="EU62" s="99"/>
      <c r="EV62" s="293"/>
      <c r="EW62" s="15">
        <f t="shared" si="194"/>
        <v>0</v>
      </c>
      <c r="EY62" s="268"/>
      <c r="EZ62" s="2"/>
      <c r="FD62" s="14"/>
      <c r="FF62" s="824"/>
      <c r="FG62" s="682"/>
      <c r="FK62" s="658"/>
      <c r="OC62" s="2"/>
      <c r="OD62" s="33"/>
      <c r="OF62" s="367"/>
      <c r="OH62" s="15">
        <f t="shared" si="56"/>
        <v>8140</v>
      </c>
      <c r="OJ62" s="682"/>
      <c r="OK62" s="850"/>
      <c r="OM62" s="830"/>
      <c r="OO62" s="787">
        <f t="shared" si="57"/>
        <v>0</v>
      </c>
      <c r="OQ62" s="23"/>
      <c r="OR62" s="260"/>
      <c r="OT62" s="627"/>
      <c r="OV62" s="39">
        <f t="shared" si="58"/>
        <v>0</v>
      </c>
      <c r="OX62" s="5"/>
      <c r="OY62" s="33"/>
      <c r="OZ62" s="3"/>
      <c r="PA62" s="367"/>
      <c r="PB62" s="3"/>
      <c r="PC62" s="15">
        <f t="shared" si="59"/>
        <v>6677.7000000000007</v>
      </c>
      <c r="WS62" s="2"/>
      <c r="WT62" s="336"/>
      <c r="WU62" s="297"/>
      <c r="WX62" s="39">
        <f t="shared" si="88"/>
        <v>2227</v>
      </c>
      <c r="WZ62" s="677"/>
      <c r="XA62" s="89"/>
      <c r="XB62" s="14"/>
      <c r="XC62" s="538"/>
      <c r="XD62" s="14"/>
      <c r="XE62" s="26"/>
      <c r="AHT62" s="5">
        <v>41509</v>
      </c>
      <c r="AHU62" s="101" t="s">
        <v>1997</v>
      </c>
      <c r="AHV62" s="22">
        <v>976</v>
      </c>
      <c r="AHW62" s="1">
        <v>41509</v>
      </c>
      <c r="AHX62" s="26">
        <v>976</v>
      </c>
      <c r="AJD62" s="261"/>
      <c r="AJH62" s="15">
        <f t="shared" si="134"/>
        <v>5326</v>
      </c>
      <c r="ALU62" s="314"/>
      <c r="ALV62" s="31"/>
      <c r="ALW62" s="297"/>
      <c r="ALY62" s="283"/>
      <c r="ALZ62" s="15">
        <f t="shared" si="144"/>
        <v>46308.6</v>
      </c>
      <c r="AMB62" s="99"/>
      <c r="AMC62" s="23"/>
      <c r="AMD62" s="22"/>
      <c r="AME62" s="64"/>
      <c r="AMF62" s="26"/>
      <c r="AMG62" s="15">
        <f t="shared" si="145"/>
        <v>24870</v>
      </c>
      <c r="APO62" s="2"/>
      <c r="APP62" s="33"/>
      <c r="APQ62" s="14"/>
      <c r="APT62" s="15">
        <f t="shared" si="158"/>
        <v>7092.9800000000005</v>
      </c>
      <c r="APW62" s="261"/>
      <c r="APX62" s="76"/>
      <c r="AQA62" s="15">
        <f t="shared" si="159"/>
        <v>7092.9800000000005</v>
      </c>
      <c r="AQQ62" s="606"/>
      <c r="AQR62" s="606"/>
      <c r="AQS62" s="606"/>
      <c r="AQT62" s="606"/>
      <c r="AQU62" s="606"/>
      <c r="AQV62" s="606"/>
      <c r="AQW62" s="606"/>
      <c r="AVF62" s="606"/>
      <c r="AVG62" s="606"/>
      <c r="AVH62" s="606"/>
      <c r="AVI62" s="606"/>
      <c r="AVJ62" s="606"/>
      <c r="AVK62" s="606"/>
      <c r="AVL62" s="606"/>
      <c r="AVM62" s="606"/>
    </row>
    <row r="63" spans="2:1021 1107:1261" ht="15.75" thickBot="1" x14ac:dyDescent="0.3">
      <c r="B63" s="114"/>
      <c r="I63" s="114"/>
      <c r="P63" s="114"/>
      <c r="BL63" s="2"/>
      <c r="BM63" s="2"/>
      <c r="BP63" s="14"/>
      <c r="BQ63" s="14"/>
      <c r="BR63" s="76"/>
      <c r="CP63" s="3"/>
      <c r="CR63" s="3"/>
      <c r="DB63" s="1"/>
      <c r="DC63" s="31"/>
      <c r="DD63" s="26"/>
      <c r="DE63" s="1"/>
      <c r="DF63" s="26"/>
      <c r="DG63" s="14">
        <f t="shared" si="195"/>
        <v>411</v>
      </c>
      <c r="ER63" s="23"/>
      <c r="ES63" s="34"/>
      <c r="ET63" s="34"/>
      <c r="EU63" s="99"/>
      <c r="EV63" s="293"/>
      <c r="EW63" s="15">
        <f t="shared" si="194"/>
        <v>0</v>
      </c>
      <c r="EY63" s="268"/>
      <c r="EZ63" s="2"/>
      <c r="FD63" s="14"/>
      <c r="FF63" s="824"/>
      <c r="FG63" s="682"/>
      <c r="FK63" s="658"/>
      <c r="OC63" s="2"/>
      <c r="OD63" s="33"/>
      <c r="OF63" s="367"/>
      <c r="OH63" s="15">
        <f t="shared" si="56"/>
        <v>8140</v>
      </c>
      <c r="OJ63" s="682"/>
      <c r="OK63" s="850"/>
      <c r="OM63" s="830"/>
      <c r="OO63" s="787">
        <f t="shared" si="57"/>
        <v>0</v>
      </c>
      <c r="OQ63" s="23"/>
      <c r="OR63" s="260"/>
      <c r="OT63" s="627"/>
      <c r="OV63" s="39">
        <f t="shared" si="58"/>
        <v>0</v>
      </c>
      <c r="OX63" s="5"/>
      <c r="OY63" s="33"/>
      <c r="OZ63" s="3"/>
      <c r="PA63" s="367"/>
      <c r="PB63" s="3"/>
      <c r="PC63" s="15">
        <f t="shared" si="59"/>
        <v>6677.7000000000007</v>
      </c>
      <c r="WS63" s="2"/>
      <c r="WT63" s="336"/>
      <c r="WU63" s="297"/>
      <c r="WX63" s="39">
        <f t="shared" si="88"/>
        <v>2227</v>
      </c>
      <c r="WZ63" s="677"/>
      <c r="XA63" s="89"/>
      <c r="XB63" s="14"/>
      <c r="XC63" s="538"/>
      <c r="XD63" s="14"/>
      <c r="XE63" s="26"/>
      <c r="AHT63" s="5">
        <v>41510</v>
      </c>
      <c r="AHU63" s="101" t="s">
        <v>2006</v>
      </c>
      <c r="AHV63" s="22">
        <v>691</v>
      </c>
      <c r="AHW63" s="1">
        <v>41510</v>
      </c>
      <c r="AHX63" s="26">
        <v>691</v>
      </c>
      <c r="AJD63" s="261"/>
      <c r="AJH63" s="15">
        <f t="shared" si="134"/>
        <v>5326</v>
      </c>
      <c r="ALV63" s="31"/>
      <c r="ALW63" s="297"/>
      <c r="ALY63" s="283"/>
      <c r="ALZ63" s="15">
        <f t="shared" si="144"/>
        <v>46308.6</v>
      </c>
      <c r="AMB63" s="99"/>
      <c r="AMC63" s="23"/>
      <c r="AMD63" s="22"/>
      <c r="AME63" s="64"/>
      <c r="AMF63" s="26"/>
      <c r="AMG63" s="15">
        <f t="shared" si="145"/>
        <v>24870</v>
      </c>
      <c r="APO63" s="2"/>
      <c r="APP63" s="33"/>
      <c r="APQ63" s="16"/>
      <c r="APR63" s="243"/>
      <c r="APS63" s="243"/>
      <c r="APT63" s="324"/>
      <c r="APW63" s="261"/>
      <c r="APX63" s="323"/>
      <c r="APY63" s="243"/>
      <c r="APZ63" s="243"/>
      <c r="AQA63" s="324"/>
      <c r="AQQ63" s="606"/>
      <c r="AQR63" s="606"/>
      <c r="AQS63" s="606"/>
      <c r="AQT63" s="606"/>
      <c r="AQU63" s="606"/>
      <c r="AQV63" s="606"/>
      <c r="AQW63" s="606"/>
      <c r="AVF63" s="606"/>
      <c r="AVG63" s="606"/>
      <c r="AVH63" s="606"/>
      <c r="AVI63" s="606"/>
      <c r="AVJ63" s="606"/>
      <c r="AVK63" s="606"/>
      <c r="AVL63" s="606"/>
      <c r="AVM63" s="606"/>
    </row>
    <row r="64" spans="2:1021 1107:1261" ht="15.75" thickTop="1" x14ac:dyDescent="0.25">
      <c r="B64" s="114"/>
      <c r="I64" s="114"/>
      <c r="P64" s="114"/>
      <c r="V64" s="34">
        <v>0</v>
      </c>
      <c r="AC64" s="34">
        <v>0</v>
      </c>
      <c r="AJ64" s="34">
        <v>0</v>
      </c>
      <c r="BL64" s="2"/>
      <c r="BM64" s="2"/>
      <c r="BP64" s="14"/>
      <c r="BQ64" s="14"/>
      <c r="BR64" s="76"/>
      <c r="CP64" s="3"/>
      <c r="CR64" s="3"/>
      <c r="DG64" s="14">
        <f t="shared" si="195"/>
        <v>411</v>
      </c>
      <c r="ER64" s="23"/>
      <c r="ES64" s="34"/>
      <c r="ET64" s="34"/>
      <c r="EU64" s="99"/>
      <c r="EV64" s="293"/>
      <c r="EW64" s="15">
        <f t="shared" si="194"/>
        <v>0</v>
      </c>
      <c r="EY64" s="268"/>
      <c r="EZ64" s="2"/>
      <c r="FD64" s="14"/>
      <c r="FF64" s="824"/>
      <c r="FG64" s="682"/>
      <c r="FK64" s="658"/>
      <c r="OC64" s="2"/>
      <c r="OD64" s="33"/>
      <c r="OF64" s="367"/>
      <c r="OH64" s="15">
        <f t="shared" si="56"/>
        <v>8140</v>
      </c>
      <c r="OJ64" s="682"/>
      <c r="OK64" s="850"/>
      <c r="OM64" s="830"/>
      <c r="OO64" s="787">
        <f t="shared" si="57"/>
        <v>0</v>
      </c>
      <c r="OQ64" s="23"/>
      <c r="OR64" s="260"/>
      <c r="OT64" s="627"/>
      <c r="OV64" s="39">
        <f t="shared" si="58"/>
        <v>0</v>
      </c>
      <c r="OX64" s="5"/>
      <c r="OY64" s="33"/>
      <c r="OZ64" s="3"/>
      <c r="PA64" s="367"/>
      <c r="PB64" s="3"/>
      <c r="PC64" s="15">
        <f t="shared" si="59"/>
        <v>6677.7000000000007</v>
      </c>
      <c r="WS64" s="2"/>
      <c r="WT64" s="336"/>
      <c r="WU64" s="297"/>
      <c r="WX64" s="39">
        <f t="shared" si="88"/>
        <v>2227</v>
      </c>
      <c r="WZ64" s="677"/>
      <c r="XA64" s="89"/>
      <c r="XB64" s="14"/>
      <c r="XC64" s="538"/>
      <c r="XD64" s="14"/>
      <c r="XE64" s="26"/>
      <c r="AHT64" s="5">
        <v>41510</v>
      </c>
      <c r="AHU64" s="101" t="s">
        <v>2019</v>
      </c>
      <c r="AHV64" s="22">
        <v>2181</v>
      </c>
      <c r="AHW64" s="1">
        <v>41510</v>
      </c>
      <c r="AHX64" s="26">
        <v>2181</v>
      </c>
      <c r="AJD64" s="261"/>
      <c r="AJH64" s="15">
        <f t="shared" si="134"/>
        <v>5326</v>
      </c>
      <c r="ALW64" s="297"/>
      <c r="ALY64" s="283"/>
      <c r="ALZ64" s="15">
        <f t="shared" si="144"/>
        <v>46308.6</v>
      </c>
      <c r="AMB64" s="49"/>
      <c r="AMC64" s="23"/>
      <c r="AMD64" s="22"/>
      <c r="AME64" s="64"/>
      <c r="AMF64" s="26"/>
      <c r="AMG64" s="15">
        <f t="shared" si="145"/>
        <v>24870</v>
      </c>
      <c r="AQQ64" s="606"/>
      <c r="AQR64" s="606"/>
      <c r="AQS64" s="606"/>
      <c r="AQT64" s="606"/>
      <c r="AQU64" s="606"/>
      <c r="AQV64" s="606"/>
      <c r="AQW64" s="606"/>
      <c r="AVF64" s="606"/>
      <c r="AVG64" s="606"/>
      <c r="AVH64" s="606"/>
      <c r="AVI64" s="606"/>
      <c r="AVJ64" s="606"/>
      <c r="AVK64" s="606"/>
      <c r="AVL64" s="606"/>
      <c r="AVM64" s="606"/>
    </row>
    <row r="65" spans="2:1021 1030:1261" ht="15.75" customHeight="1" thickBot="1" x14ac:dyDescent="0.35">
      <c r="B65" s="76"/>
      <c r="I65" s="114"/>
      <c r="P65" s="114"/>
      <c r="AT65" s="949" t="e">
        <f>AV43+BJ43+BQ43+BX43+CL43+CS43+CZ43+DG65+DN60+DU43+EP43+EW72+FD50+FY43+GF43+GM43+GT43+HA43+HH43+HO43+HV43+IC43+IJ58+IQ58+IX58+JS43+JZ43+KU43+LB43+LI43+LW43+MD43+MK43+MR43+MY43+NM43+OA43+OV70+PC70+PJ43+PQ43+PX43+QE43+QL43+QZ43+RN43+SB43+SI43+SW43+UF43+UM43+UT43+VA43+VO43+WJ43+WQ43+WX66+XE44+XL43+XZ43+YG43+ZB43+ZI43+ZP43+ZW43+AAK43+AAR50+ABF43+ABM43+ABT43+ACA43+ACH43+ACO43+ACV43+ADC43+ADJ43+ADQ43+ADX43+AEE43+AES43+AFN43+AFU43+AGP43+AGW43+AHD43+AHK43+#REF!+AJH43+AIM43+AJO43+AJV43+AKJ43+AKQ43+AKX43+ALE43+ALL43+ALS43+ALZ73+AMU43+ANB43+ANI43+ANP43+ANW43+AOD43+AOR43+APF43+APM43+AQA62+AQH43+ARC43+ARJ43+ASE43+ASL43+ASS43+ASZ43+ATG43+ATN44+ATU44+AUB44+#REF!+AUW43+AVK43+AVY43+AWM43+AWT43+AXH43+AO43+T43+BC43+AQV43+KN43+SP43+M43+FR43+KG43+NF43+NT43+QS43+TD43+TK43+TY43+VH43+WC43+XS43+AAY43+AEL43+AHY43+AMN43+AOY43+APT62+ARQ43+ARX43+AVD43+AVR43+AWF43</f>
        <v>#REF!</v>
      </c>
      <c r="AU65" s="949"/>
      <c r="BL65" s="2"/>
      <c r="BM65" s="2"/>
      <c r="BP65" s="14"/>
      <c r="BQ65" s="14"/>
      <c r="BR65" s="76"/>
      <c r="CP65" s="3"/>
      <c r="CR65" s="3"/>
      <c r="DB65" s="243"/>
      <c r="DC65" s="243"/>
      <c r="DD65" s="243"/>
      <c r="DE65" s="243"/>
      <c r="DF65" s="243"/>
      <c r="DG65" s="17">
        <f t="shared" si="195"/>
        <v>411</v>
      </c>
      <c r="ER65" s="23"/>
      <c r="ES65" s="34"/>
      <c r="ET65" s="34"/>
      <c r="EU65" s="99"/>
      <c r="EV65" s="293"/>
      <c r="EW65" s="15">
        <f t="shared" si="194"/>
        <v>0</v>
      </c>
      <c r="EY65" s="268"/>
      <c r="EZ65" s="2"/>
      <c r="FD65" s="14"/>
      <c r="FF65" s="824"/>
      <c r="FG65" s="682"/>
      <c r="FK65" s="658"/>
      <c r="OC65" s="2"/>
      <c r="OD65" s="33"/>
      <c r="OH65" s="15">
        <f t="shared" si="56"/>
        <v>8140</v>
      </c>
      <c r="OJ65" s="682"/>
      <c r="OK65" s="850"/>
      <c r="OO65" s="787">
        <f t="shared" si="57"/>
        <v>0</v>
      </c>
      <c r="OQ65" s="23"/>
      <c r="OR65" s="260"/>
      <c r="OV65" s="39">
        <f t="shared" si="58"/>
        <v>0</v>
      </c>
      <c r="OX65" s="2"/>
      <c r="OY65" s="33"/>
      <c r="OZ65" s="3"/>
      <c r="PB65" s="3"/>
      <c r="PC65" s="15">
        <f t="shared" si="59"/>
        <v>6677.7000000000007</v>
      </c>
      <c r="WS65" s="2"/>
      <c r="WT65" s="336"/>
      <c r="WU65" s="297"/>
      <c r="WX65" s="39">
        <f t="shared" si="88"/>
        <v>2227</v>
      </c>
      <c r="WZ65" s="677"/>
      <c r="XA65" s="89"/>
      <c r="XB65" s="26"/>
      <c r="XC65" s="538"/>
      <c r="XD65" s="14"/>
      <c r="XE65" s="26"/>
      <c r="AHT65" s="5">
        <v>41510</v>
      </c>
      <c r="AHU65" s="101" t="s">
        <v>2020</v>
      </c>
      <c r="AHV65" s="22">
        <v>1334.5</v>
      </c>
      <c r="AHW65" s="1">
        <v>41510</v>
      </c>
      <c r="AHX65" s="26">
        <v>1334.5</v>
      </c>
      <c r="AJD65" s="261"/>
      <c r="AJH65" s="15">
        <f t="shared" si="134"/>
        <v>5326</v>
      </c>
      <c r="ALW65" s="297"/>
      <c r="ALZ65" s="15">
        <f t="shared" si="144"/>
        <v>46308.6</v>
      </c>
      <c r="AMB65" s="5"/>
      <c r="AMC65" s="31"/>
      <c r="AMD65" s="3"/>
      <c r="AME65" s="64"/>
      <c r="AMF65" s="26"/>
      <c r="AMG65" s="15">
        <f t="shared" si="145"/>
        <v>24870</v>
      </c>
      <c r="AMP65" s="606"/>
      <c r="AMQ65" s="606"/>
      <c r="AMR65" s="606"/>
      <c r="AMS65" s="606"/>
      <c r="AMT65" s="606"/>
      <c r="AMU65" s="606"/>
      <c r="AMV65" s="606"/>
      <c r="APQ65" s="606"/>
      <c r="AQQ65" s="606"/>
      <c r="AQR65" s="606"/>
      <c r="AQS65" s="606"/>
      <c r="AQT65" s="606"/>
      <c r="AQU65" s="606"/>
      <c r="AQV65" s="606"/>
      <c r="AQW65" s="606"/>
      <c r="AVF65" s="606"/>
      <c r="AVG65" s="606"/>
      <c r="AVH65" s="606"/>
      <c r="AVI65" s="606"/>
      <c r="AVJ65" s="606"/>
      <c r="AVK65" s="606"/>
      <c r="AVL65" s="606"/>
      <c r="AVM65" s="606"/>
    </row>
    <row r="66" spans="2:1021 1030:1261" ht="15.75" thickTop="1" x14ac:dyDescent="0.25">
      <c r="B66" s="76"/>
      <c r="I66" s="114"/>
      <c r="P66" s="114"/>
      <c r="AU66" s="606" t="s">
        <v>37</v>
      </c>
      <c r="BL66" s="2"/>
      <c r="BM66" s="2"/>
      <c r="BP66" s="14"/>
      <c r="BQ66" s="14"/>
      <c r="BR66" s="76"/>
      <c r="CP66" s="3"/>
      <c r="DG66" s="14"/>
      <c r="ER66" s="23"/>
      <c r="ES66" s="34"/>
      <c r="ET66" s="34"/>
      <c r="EU66" s="99"/>
      <c r="EV66" s="293"/>
      <c r="EW66" s="15">
        <f t="shared" si="194"/>
        <v>0</v>
      </c>
      <c r="EY66" s="268"/>
      <c r="EZ66" s="2"/>
      <c r="FD66" s="14"/>
      <c r="FF66" s="824"/>
      <c r="FG66" s="682"/>
      <c r="FK66" s="658"/>
      <c r="OC66" s="2"/>
      <c r="OD66" s="33"/>
      <c r="OH66" s="15">
        <f t="shared" si="56"/>
        <v>8140</v>
      </c>
      <c r="OJ66" s="682"/>
      <c r="OK66" s="850"/>
      <c r="OO66" s="787">
        <f t="shared" si="57"/>
        <v>0</v>
      </c>
      <c r="OQ66" s="23"/>
      <c r="OR66" s="260"/>
      <c r="OV66" s="39">
        <f t="shared" si="58"/>
        <v>0</v>
      </c>
      <c r="OX66" s="2"/>
      <c r="OY66" s="33"/>
      <c r="OZ66" s="3"/>
      <c r="PB66" s="3"/>
      <c r="PC66" s="15">
        <f t="shared" si="59"/>
        <v>6677.7000000000007</v>
      </c>
      <c r="WT66" s="336"/>
      <c r="WU66" s="297"/>
      <c r="WX66" s="39">
        <f t="shared" si="88"/>
        <v>2227</v>
      </c>
      <c r="WZ66" s="677"/>
      <c r="XA66" s="89"/>
      <c r="XB66" s="14"/>
      <c r="XC66" s="538"/>
      <c r="XD66" s="14"/>
      <c r="XE66" s="26"/>
      <c r="AHT66" s="5">
        <v>41511</v>
      </c>
      <c r="AHU66" s="101" t="s">
        <v>2040</v>
      </c>
      <c r="AHV66" s="22">
        <v>907</v>
      </c>
      <c r="AJD66" s="261"/>
      <c r="AJH66" s="15">
        <f t="shared" si="134"/>
        <v>5326</v>
      </c>
      <c r="ALW66" s="297"/>
      <c r="ALZ66" s="15">
        <f t="shared" si="144"/>
        <v>46308.6</v>
      </c>
      <c r="AMB66" s="5"/>
      <c r="AMC66" s="31"/>
      <c r="AMD66" s="3"/>
      <c r="AME66" s="398"/>
      <c r="AMG66" s="15">
        <f t="shared" si="145"/>
        <v>24870</v>
      </c>
      <c r="AMP66" s="606"/>
      <c r="AMQ66" s="606"/>
      <c r="AMR66" s="606"/>
      <c r="AMS66" s="606"/>
      <c r="AMT66" s="606"/>
      <c r="AMU66" s="606"/>
      <c r="AMV66" s="606"/>
      <c r="APQ66" s="606"/>
      <c r="AQQ66" s="606"/>
      <c r="AQR66" s="606"/>
      <c r="AQS66" s="606"/>
      <c r="AQT66" s="606"/>
      <c r="AQU66" s="606"/>
      <c r="AQV66" s="606"/>
      <c r="AQW66" s="606"/>
      <c r="AVF66" s="606"/>
      <c r="AVG66" s="606"/>
      <c r="AVH66" s="606"/>
      <c r="AVI66" s="606"/>
      <c r="AVJ66" s="606"/>
      <c r="AVK66" s="606"/>
      <c r="AVL66" s="606"/>
      <c r="AVM66" s="606"/>
    </row>
    <row r="67" spans="2:1021 1030:1261" x14ac:dyDescent="0.25">
      <c r="B67" s="114"/>
      <c r="I67" s="114"/>
      <c r="P67" s="114"/>
      <c r="BL67" s="2"/>
      <c r="BM67" s="2"/>
      <c r="BP67" s="14"/>
      <c r="BQ67" s="14"/>
      <c r="BR67" s="76"/>
      <c r="ER67" s="23"/>
      <c r="ES67" s="34"/>
      <c r="ET67" s="34"/>
      <c r="EU67" s="99"/>
      <c r="EV67" s="293"/>
      <c r="EW67" s="15">
        <f t="shared" si="194"/>
        <v>0</v>
      </c>
      <c r="EY67" s="268"/>
      <c r="EZ67" s="2"/>
      <c r="FD67" s="14"/>
      <c r="FF67" s="824"/>
      <c r="FG67" s="682"/>
      <c r="FK67" s="658"/>
      <c r="OC67" s="2"/>
      <c r="OD67" s="33"/>
      <c r="OH67" s="15">
        <f t="shared" si="56"/>
        <v>8140</v>
      </c>
      <c r="OJ67" s="682"/>
      <c r="OK67" s="850"/>
      <c r="OO67" s="787">
        <f t="shared" si="57"/>
        <v>0</v>
      </c>
      <c r="OQ67" s="23"/>
      <c r="OR67" s="260"/>
      <c r="OV67" s="39">
        <f t="shared" si="58"/>
        <v>0</v>
      </c>
      <c r="OX67" s="2"/>
      <c r="OY67" s="33"/>
      <c r="OZ67" s="3"/>
      <c r="PB67" s="3"/>
      <c r="PC67" s="15">
        <f t="shared" si="59"/>
        <v>6677.7000000000007</v>
      </c>
      <c r="WT67" s="336"/>
      <c r="WU67" s="297"/>
      <c r="WX67" s="261"/>
      <c r="WZ67" s="677"/>
      <c r="XA67" s="89"/>
      <c r="XB67" s="14"/>
      <c r="XC67" s="538"/>
      <c r="XD67" s="14"/>
      <c r="XE67" s="26"/>
      <c r="AHT67" s="5">
        <v>41512</v>
      </c>
      <c r="AHU67" s="101" t="s">
        <v>2050</v>
      </c>
      <c r="AHV67" s="22">
        <v>1689</v>
      </c>
      <c r="AHW67" s="1">
        <v>41512</v>
      </c>
      <c r="AHX67" s="26">
        <v>1689</v>
      </c>
      <c r="AJD67" s="261"/>
      <c r="AJH67" s="15">
        <f t="shared" si="134"/>
        <v>5326</v>
      </c>
      <c r="ALW67" s="147"/>
      <c r="ALZ67" s="15">
        <f t="shared" si="144"/>
        <v>46308.6</v>
      </c>
      <c r="AMB67" s="5"/>
      <c r="AMC67" s="31"/>
      <c r="AMD67" s="3"/>
      <c r="AME67" s="64"/>
      <c r="AMF67" s="26"/>
      <c r="AMG67" s="15">
        <f t="shared" si="145"/>
        <v>24870</v>
      </c>
      <c r="AMP67" s="606"/>
      <c r="AMQ67" s="606"/>
      <c r="AMR67" s="606"/>
      <c r="AMS67" s="606"/>
      <c r="AMT67" s="606"/>
      <c r="AMU67" s="606"/>
      <c r="AMV67" s="606"/>
      <c r="APQ67" s="606"/>
      <c r="AQQ67" s="606"/>
      <c r="AQR67" s="606"/>
      <c r="AQS67" s="606"/>
      <c r="AQT67" s="606"/>
      <c r="AQU67" s="606"/>
      <c r="AQV67" s="606"/>
      <c r="AQW67" s="606"/>
      <c r="AVF67" s="606"/>
      <c r="AVG67" s="606"/>
      <c r="AVH67" s="606"/>
      <c r="AVI67" s="606"/>
      <c r="AVJ67" s="606"/>
      <c r="AVK67" s="606"/>
      <c r="AVL67" s="606"/>
      <c r="AVM67" s="606"/>
    </row>
    <row r="68" spans="2:1021 1030:1261" ht="15.75" thickBot="1" x14ac:dyDescent="0.3">
      <c r="B68" s="114"/>
      <c r="I68" s="114"/>
      <c r="P68" s="114"/>
      <c r="BL68" s="2"/>
      <c r="BM68" s="2"/>
      <c r="BP68" s="14"/>
      <c r="BQ68" s="14"/>
      <c r="BR68" s="76"/>
      <c r="ER68" s="23"/>
      <c r="ES68" s="34"/>
      <c r="ET68" s="34"/>
      <c r="EU68" s="99"/>
      <c r="EV68" s="293"/>
      <c r="EW68" s="15">
        <f t="shared" si="194"/>
        <v>0</v>
      </c>
      <c r="EY68" s="268"/>
      <c r="EZ68" s="2"/>
      <c r="FD68" s="14"/>
      <c r="FF68" s="824"/>
      <c r="FG68" s="682"/>
      <c r="FK68" s="658"/>
      <c r="OD68" s="261"/>
      <c r="OH68" s="15">
        <f t="shared" si="56"/>
        <v>8140</v>
      </c>
      <c r="OK68" s="852"/>
      <c r="OO68" s="787">
        <f t="shared" si="57"/>
        <v>0</v>
      </c>
      <c r="OR68" s="765"/>
      <c r="OV68" s="39">
        <f t="shared" si="58"/>
        <v>0</v>
      </c>
      <c r="OY68" s="261"/>
      <c r="OZ68" s="3"/>
      <c r="PB68" s="3"/>
      <c r="PC68" s="15">
        <f t="shared" si="59"/>
        <v>6677.7000000000007</v>
      </c>
      <c r="WT68" s="336"/>
      <c r="WU68" s="323"/>
      <c r="WV68" s="243"/>
      <c r="WW68" s="243"/>
      <c r="WX68" s="324"/>
      <c r="WZ68" s="677"/>
      <c r="XA68" s="89"/>
      <c r="XB68" s="14"/>
      <c r="XC68" s="538"/>
      <c r="XD68" s="14"/>
      <c r="XE68" s="26"/>
      <c r="AHT68" s="5">
        <v>41513</v>
      </c>
      <c r="AHU68" s="101" t="s">
        <v>2066</v>
      </c>
      <c r="AHV68" s="22">
        <v>373.5</v>
      </c>
      <c r="AHW68" s="1">
        <v>41513</v>
      </c>
      <c r="AHX68" s="26">
        <v>373.5</v>
      </c>
      <c r="AJD68" s="261"/>
      <c r="AJH68" s="15">
        <f t="shared" si="134"/>
        <v>5326</v>
      </c>
      <c r="ALW68" s="147"/>
      <c r="ALZ68" s="15">
        <f t="shared" si="144"/>
        <v>46308.6</v>
      </c>
      <c r="AMB68" s="5"/>
      <c r="AMC68" s="31"/>
      <c r="AMD68" s="3"/>
      <c r="AME68" s="64"/>
      <c r="AMF68" s="26"/>
      <c r="AMG68" s="15">
        <f t="shared" si="145"/>
        <v>24870</v>
      </c>
      <c r="AMP68" s="606"/>
      <c r="AMQ68" s="606"/>
      <c r="AMR68" s="606"/>
      <c r="AMS68" s="606"/>
      <c r="AMT68" s="606"/>
      <c r="AMU68" s="606"/>
      <c r="AMV68" s="606"/>
      <c r="APQ68" s="606"/>
      <c r="AQQ68" s="606"/>
      <c r="AQR68" s="606"/>
      <c r="AQS68" s="606"/>
      <c r="AQT68" s="606"/>
      <c r="AQU68" s="606"/>
      <c r="AQV68" s="606"/>
      <c r="AQW68" s="606"/>
      <c r="AVF68" s="606"/>
      <c r="AVG68" s="606"/>
      <c r="AVH68" s="606"/>
      <c r="AVI68" s="606"/>
      <c r="AVJ68" s="606"/>
      <c r="AVK68" s="606"/>
      <c r="AVL68" s="606"/>
      <c r="AVM68" s="606"/>
    </row>
    <row r="69" spans="2:1021 1030:1261" ht="15.75" thickTop="1" x14ac:dyDescent="0.25">
      <c r="B69" s="76"/>
      <c r="I69" s="114"/>
      <c r="P69" s="114"/>
      <c r="AA69" s="47"/>
      <c r="AH69" s="47"/>
      <c r="AO69" s="47"/>
      <c r="BP69" s="14"/>
      <c r="BQ69" s="14"/>
      <c r="BR69" s="76"/>
      <c r="ER69" s="23"/>
      <c r="ES69" s="34"/>
      <c r="ET69" s="34"/>
      <c r="EU69" s="99"/>
      <c r="EV69" s="293"/>
      <c r="EW69" s="15">
        <f t="shared" si="194"/>
        <v>0</v>
      </c>
      <c r="EY69" s="268"/>
      <c r="EZ69" s="2"/>
      <c r="FD69" s="14"/>
      <c r="FF69" s="824"/>
      <c r="FG69" s="682"/>
      <c r="FK69" s="658"/>
      <c r="OD69" s="261"/>
      <c r="OH69" s="15">
        <f t="shared" si="56"/>
        <v>8140</v>
      </c>
      <c r="OK69" s="852"/>
      <c r="OO69" s="787">
        <f t="shared" si="57"/>
        <v>0</v>
      </c>
      <c r="OR69" s="765"/>
      <c r="OV69" s="39">
        <f t="shared" si="58"/>
        <v>0</v>
      </c>
      <c r="OY69" s="261"/>
      <c r="OZ69" s="3"/>
      <c r="PB69" s="3"/>
      <c r="PC69" s="15">
        <f t="shared" si="59"/>
        <v>6677.7000000000007</v>
      </c>
      <c r="WZ69" s="677"/>
      <c r="XA69" s="89"/>
      <c r="XB69" s="14"/>
      <c r="XC69" s="538"/>
      <c r="XD69" s="14"/>
      <c r="XE69" s="26"/>
      <c r="AHT69" s="5">
        <v>41513</v>
      </c>
      <c r="AHU69" s="101" t="s">
        <v>2071</v>
      </c>
      <c r="AHV69" s="22">
        <v>265.5</v>
      </c>
      <c r="AJD69" s="261"/>
      <c r="AJH69" s="15">
        <f t="shared" si="134"/>
        <v>5326</v>
      </c>
      <c r="ALW69" s="147"/>
      <c r="ALZ69" s="15">
        <f t="shared" si="144"/>
        <v>46308.6</v>
      </c>
      <c r="AMB69" s="5"/>
      <c r="AMC69" s="31"/>
      <c r="AMD69" s="3"/>
      <c r="AME69" s="64"/>
      <c r="AMF69" s="26"/>
      <c r="AMG69" s="15">
        <f t="shared" si="145"/>
        <v>24870</v>
      </c>
      <c r="AMP69" s="606"/>
      <c r="AMQ69" s="606"/>
      <c r="AMR69" s="606"/>
      <c r="AMS69" s="606"/>
      <c r="AMT69" s="606"/>
      <c r="AMU69" s="606"/>
      <c r="AMV69" s="606"/>
      <c r="APQ69" s="606"/>
      <c r="AQQ69" s="606"/>
      <c r="AQR69" s="606"/>
      <c r="AQS69" s="606"/>
      <c r="AQT69" s="606"/>
      <c r="AQU69" s="606"/>
      <c r="AQV69" s="606"/>
      <c r="AQW69" s="606"/>
      <c r="AVF69" s="606"/>
      <c r="AVG69" s="606"/>
      <c r="AVH69" s="606"/>
      <c r="AVI69" s="606"/>
      <c r="AVJ69" s="606"/>
      <c r="AVK69" s="606"/>
      <c r="AVL69" s="606"/>
      <c r="AVM69" s="606"/>
    </row>
    <row r="70" spans="2:1021 1030:1261" ht="15.75" thickBot="1" x14ac:dyDescent="0.3">
      <c r="B70" s="76"/>
      <c r="I70" s="114"/>
      <c r="P70" s="114"/>
      <c r="BP70" s="76"/>
      <c r="BQ70" s="14"/>
      <c r="BR70" s="76"/>
      <c r="EU70" s="2"/>
      <c r="EW70" s="15">
        <f t="shared" si="194"/>
        <v>0</v>
      </c>
      <c r="EY70" s="268"/>
      <c r="FD70" s="14"/>
      <c r="FF70" s="824"/>
      <c r="FK70" s="658"/>
      <c r="OD70" s="324"/>
      <c r="OE70" s="243"/>
      <c r="OF70" s="243"/>
      <c r="OG70" s="243"/>
      <c r="OH70" s="18">
        <f t="shared" si="56"/>
        <v>8140</v>
      </c>
      <c r="OK70" s="853"/>
      <c r="OL70" s="823"/>
      <c r="OM70" s="823"/>
      <c r="ON70" s="823"/>
      <c r="OO70" s="798">
        <f t="shared" si="57"/>
        <v>0</v>
      </c>
      <c r="OR70" s="766"/>
      <c r="OS70" s="767"/>
      <c r="OT70" s="767"/>
      <c r="OU70" s="767"/>
      <c r="OV70" s="478">
        <f t="shared" si="58"/>
        <v>0</v>
      </c>
      <c r="OY70" s="324"/>
      <c r="OZ70" s="17"/>
      <c r="PA70" s="243"/>
      <c r="PB70" s="17"/>
      <c r="PC70" s="18">
        <f t="shared" si="59"/>
        <v>6677.7000000000007</v>
      </c>
      <c r="WZ70" s="677"/>
      <c r="XA70" s="89"/>
      <c r="XB70" s="14"/>
      <c r="XC70" s="538"/>
      <c r="XD70" s="14"/>
      <c r="XE70" s="26"/>
      <c r="AHT70" s="5">
        <v>41513</v>
      </c>
      <c r="AHU70" s="101" t="s">
        <v>2072</v>
      </c>
      <c r="AHV70" s="22">
        <v>507.5</v>
      </c>
      <c r="AJC70" s="440"/>
      <c r="AJD70" s="324"/>
      <c r="AJE70" s="243"/>
      <c r="AJF70" s="440"/>
      <c r="AJG70" s="243"/>
      <c r="AJH70" s="18">
        <f t="shared" si="134"/>
        <v>5326</v>
      </c>
      <c r="ALW70" s="147"/>
      <c r="ALZ70" s="15">
        <f t="shared" si="144"/>
        <v>46308.6</v>
      </c>
      <c r="AMB70" s="5"/>
      <c r="AMC70" s="31"/>
      <c r="AMD70" s="3"/>
      <c r="AME70" s="64"/>
      <c r="AMF70" s="26"/>
      <c r="AMG70" s="15">
        <f t="shared" si="145"/>
        <v>24870</v>
      </c>
      <c r="AMP70" s="606"/>
      <c r="AMQ70" s="606"/>
      <c r="AMR70" s="606"/>
      <c r="AMS70" s="606"/>
      <c r="AMT70" s="606"/>
      <c r="AMU70" s="606"/>
      <c r="AMV70" s="606"/>
      <c r="APQ70" s="606"/>
      <c r="AQQ70" s="606"/>
      <c r="AQR70" s="606"/>
      <c r="AQS70" s="606"/>
      <c r="AQT70" s="606"/>
      <c r="AQU70" s="606"/>
      <c r="AQV70" s="606"/>
      <c r="AQW70" s="606"/>
      <c r="AVF70" s="606"/>
      <c r="AVG70" s="606"/>
      <c r="AVH70" s="606"/>
      <c r="AVI70" s="606"/>
      <c r="AVJ70" s="606"/>
      <c r="AVK70" s="606"/>
      <c r="AVL70" s="606"/>
      <c r="AVM70" s="606"/>
    </row>
    <row r="71" spans="2:1021 1030:1261" ht="15.75" thickTop="1" x14ac:dyDescent="0.25">
      <c r="B71" s="114"/>
      <c r="I71" s="114"/>
      <c r="P71" s="114"/>
      <c r="EU71" s="2"/>
      <c r="EW71" s="15">
        <f t="shared" si="194"/>
        <v>0</v>
      </c>
      <c r="EY71" s="268"/>
      <c r="FD71" s="14"/>
      <c r="FF71" s="824"/>
      <c r="FK71" s="658"/>
      <c r="OZ71" s="3"/>
      <c r="PB71" s="3"/>
      <c r="WZ71" s="677"/>
      <c r="XA71" s="89"/>
      <c r="XB71" s="14"/>
      <c r="XC71" s="538"/>
      <c r="XD71" s="14"/>
      <c r="XE71" s="26"/>
      <c r="AHT71" s="5">
        <v>41514</v>
      </c>
      <c r="AHU71" s="101" t="s">
        <v>2112</v>
      </c>
      <c r="AHV71" s="22">
        <v>810.5</v>
      </c>
      <c r="AHW71" s="1">
        <v>41514</v>
      </c>
      <c r="AHX71" s="3">
        <v>810.5</v>
      </c>
      <c r="ALW71" s="147"/>
      <c r="ALZ71" s="15">
        <f t="shared" si="144"/>
        <v>46308.6</v>
      </c>
      <c r="AMB71" s="5"/>
      <c r="AMC71" s="31"/>
      <c r="AMD71" s="3"/>
      <c r="AME71" s="64"/>
      <c r="AMF71" s="26"/>
      <c r="AMG71" s="15">
        <f t="shared" si="145"/>
        <v>24870</v>
      </c>
      <c r="AMP71" s="606"/>
      <c r="AMQ71" s="606"/>
      <c r="AMR71" s="606"/>
      <c r="AMS71" s="606"/>
      <c r="AMT71" s="606"/>
      <c r="AMU71" s="606"/>
      <c r="AMV71" s="606"/>
      <c r="APQ71" s="606"/>
      <c r="AQQ71" s="606"/>
      <c r="AQR71" s="606"/>
      <c r="AQS71" s="606"/>
      <c r="AQT71" s="606"/>
      <c r="AQU71" s="606"/>
      <c r="AQV71" s="606"/>
      <c r="AQW71" s="606"/>
      <c r="AVF71" s="606"/>
      <c r="AVG71" s="606"/>
      <c r="AVH71" s="606"/>
      <c r="AVI71" s="606"/>
      <c r="AVJ71" s="606"/>
      <c r="AVK71" s="606"/>
      <c r="AVL71" s="606"/>
      <c r="AVM71" s="606"/>
    </row>
    <row r="72" spans="2:1021 1030:1261" x14ac:dyDescent="0.25">
      <c r="B72" s="114"/>
      <c r="I72" s="114"/>
      <c r="P72" s="114"/>
      <c r="AA72" s="46"/>
      <c r="AH72" s="46"/>
      <c r="AO72" s="46"/>
      <c r="ER72" s="5"/>
      <c r="ES72" s="2"/>
      <c r="ET72" s="3"/>
      <c r="EU72" s="367"/>
      <c r="EV72" s="283"/>
      <c r="EW72" s="15">
        <f>EW71+ET72+-EV72</f>
        <v>0</v>
      </c>
      <c r="EY72" s="268"/>
      <c r="FD72" s="14"/>
      <c r="FF72" s="824"/>
      <c r="FK72" s="658"/>
      <c r="OZ72" s="3"/>
      <c r="PB72" s="3"/>
      <c r="WZ72" s="677"/>
      <c r="XA72" s="89"/>
      <c r="XB72" s="14"/>
      <c r="XC72" s="538"/>
      <c r="XD72" s="14"/>
      <c r="XE72" s="26"/>
      <c r="AHT72" s="5">
        <v>41514</v>
      </c>
      <c r="AHU72" s="101" t="s">
        <v>2120</v>
      </c>
      <c r="AHV72" s="22">
        <v>1374</v>
      </c>
      <c r="AHW72" s="1">
        <v>41514</v>
      </c>
      <c r="AHX72" s="3">
        <v>1374</v>
      </c>
      <c r="ALW72" s="147"/>
      <c r="ALZ72" s="15">
        <f t="shared" ref="ALZ72:ALZ73" si="210">ALZ71+ALW72-ALY72</f>
        <v>46308.6</v>
      </c>
      <c r="AMB72" s="5"/>
      <c r="AMC72" s="31"/>
      <c r="AMD72" s="3"/>
      <c r="AMG72" s="15">
        <f>AMG71+AMD72-AMF72</f>
        <v>24870</v>
      </c>
      <c r="AMP72" s="606"/>
      <c r="AMQ72" s="606"/>
      <c r="AMR72" s="606"/>
      <c r="AMS72" s="606"/>
      <c r="AMT72" s="606"/>
      <c r="AMU72" s="606"/>
      <c r="AMV72" s="606"/>
      <c r="APQ72" s="606"/>
      <c r="AQQ72" s="606"/>
      <c r="AQR72" s="606"/>
      <c r="AQS72" s="606"/>
      <c r="AQT72" s="606"/>
      <c r="AQU72" s="606"/>
      <c r="AQV72" s="606"/>
      <c r="AQW72" s="606"/>
      <c r="AVF72" s="606"/>
      <c r="AVG72" s="606"/>
      <c r="AVH72" s="606"/>
      <c r="AVI72" s="606"/>
      <c r="AVJ72" s="606"/>
      <c r="AVK72" s="606"/>
      <c r="AVL72" s="606"/>
      <c r="AVM72" s="606"/>
    </row>
    <row r="73" spans="2:1021 1030:1261" ht="15.75" thickBot="1" x14ac:dyDescent="0.3">
      <c r="B73" s="114"/>
      <c r="I73" s="114"/>
      <c r="P73" s="114"/>
      <c r="ET73" s="3"/>
      <c r="EW73" s="14"/>
      <c r="EY73" s="268"/>
      <c r="FF73" s="824"/>
      <c r="OZ73" s="3"/>
      <c r="PB73" s="3"/>
      <c r="WZ73" s="677"/>
      <c r="XA73" s="89"/>
      <c r="XB73" s="14"/>
      <c r="XC73" s="538"/>
      <c r="XD73" s="14"/>
      <c r="XE73" s="14"/>
      <c r="AHT73" s="5">
        <v>41514</v>
      </c>
      <c r="AHU73" s="101" t="s">
        <v>2121</v>
      </c>
      <c r="AHV73" s="22">
        <v>487</v>
      </c>
      <c r="AHW73" s="1">
        <v>41514</v>
      </c>
      <c r="AHX73" s="3">
        <v>487</v>
      </c>
      <c r="ALV73" s="243"/>
      <c r="ALW73" s="323"/>
      <c r="ALX73" s="531"/>
      <c r="ALY73" s="243"/>
      <c r="ALZ73" s="18">
        <f t="shared" si="210"/>
        <v>46308.6</v>
      </c>
      <c r="AMB73" s="371"/>
      <c r="AMC73" s="52"/>
      <c r="AMD73" s="17"/>
      <c r="AME73" s="243"/>
      <c r="AMF73" s="243"/>
      <c r="AMG73" s="18">
        <f>AMG72+AMD73-AMF73</f>
        <v>24870</v>
      </c>
      <c r="AMP73" s="606"/>
      <c r="AMQ73" s="606"/>
      <c r="AMR73" s="606"/>
      <c r="AMS73" s="606"/>
      <c r="AMT73" s="606"/>
      <c r="AMU73" s="606"/>
      <c r="AMV73" s="606"/>
      <c r="APQ73" s="606"/>
      <c r="AQQ73" s="606"/>
      <c r="AQR73" s="606"/>
      <c r="AQS73" s="606"/>
      <c r="AQT73" s="606"/>
      <c r="AQU73" s="606"/>
      <c r="AQV73" s="606"/>
      <c r="AQW73" s="606"/>
      <c r="AVF73" s="606"/>
      <c r="AVG73" s="606"/>
      <c r="AVH73" s="606"/>
      <c r="AVI73" s="606"/>
      <c r="AVJ73" s="606"/>
      <c r="AVK73" s="606"/>
      <c r="AVL73" s="606"/>
      <c r="AVM73" s="606"/>
    </row>
    <row r="74" spans="2:1021 1030:1261" ht="15.75" thickTop="1" x14ac:dyDescent="0.25">
      <c r="B74" s="114"/>
      <c r="I74" s="114"/>
      <c r="P74" s="114"/>
      <c r="ET74" s="38"/>
      <c r="EY74" s="268"/>
      <c r="FF74" s="824"/>
      <c r="OZ74" s="3"/>
      <c r="PB74" s="3"/>
      <c r="WZ74" s="677"/>
      <c r="XA74" s="89"/>
      <c r="XB74" s="14"/>
      <c r="XC74" s="538"/>
      <c r="XD74" s="14"/>
      <c r="XE74" s="14"/>
      <c r="AHT74" s="5">
        <v>41514</v>
      </c>
      <c r="AHU74" s="101" t="s">
        <v>2125</v>
      </c>
      <c r="AHV74" s="22">
        <v>782.5</v>
      </c>
      <c r="AHW74" s="1">
        <v>41515</v>
      </c>
      <c r="AHX74" s="3">
        <v>782.5</v>
      </c>
      <c r="AMB74" s="5"/>
      <c r="AMC74" s="31"/>
      <c r="AMD74" s="3"/>
      <c r="AMG74" s="15"/>
      <c r="AMP74" s="606"/>
      <c r="AMQ74" s="606"/>
      <c r="AMR74" s="606"/>
      <c r="AMS74" s="606"/>
      <c r="AMT74" s="606"/>
      <c r="AMU74" s="606"/>
      <c r="AMV74" s="606"/>
      <c r="APQ74" s="606"/>
      <c r="AQQ74" s="606"/>
      <c r="AQR74" s="606"/>
      <c r="AQS74" s="606"/>
      <c r="AQT74" s="606"/>
      <c r="AQU74" s="606"/>
      <c r="AQV74" s="606"/>
      <c r="AQW74" s="606"/>
      <c r="AVF74" s="606"/>
      <c r="AVG74" s="606"/>
      <c r="AVH74" s="606"/>
      <c r="AVI74" s="606"/>
      <c r="AVJ74" s="606"/>
      <c r="AVK74" s="606"/>
      <c r="AVL74" s="606"/>
      <c r="AVM74" s="606"/>
    </row>
    <row r="75" spans="2:1021 1030:1261" x14ac:dyDescent="0.25">
      <c r="B75" s="114"/>
      <c r="I75" s="114"/>
      <c r="P75" s="114"/>
      <c r="EY75" s="268"/>
      <c r="FF75" s="824"/>
      <c r="OZ75" s="3"/>
      <c r="PB75" s="3"/>
      <c r="WZ75" s="677"/>
      <c r="XA75" s="89"/>
      <c r="XB75" s="14"/>
      <c r="XC75" s="538"/>
      <c r="XD75" s="76"/>
      <c r="XE75" s="76"/>
      <c r="AHT75" s="5">
        <v>41515</v>
      </c>
      <c r="AHU75" s="101" t="s">
        <v>2201</v>
      </c>
      <c r="AHV75" s="22">
        <v>500.5</v>
      </c>
      <c r="AHW75" s="1">
        <v>41515</v>
      </c>
      <c r="AHX75" s="3">
        <v>500.5</v>
      </c>
      <c r="AMB75" s="5"/>
      <c r="AMC75" s="31"/>
      <c r="AMD75" s="3"/>
      <c r="AMG75" s="15"/>
      <c r="AMP75" s="606"/>
      <c r="AMQ75" s="606"/>
      <c r="AMR75" s="606"/>
      <c r="AMS75" s="606"/>
      <c r="AMT75" s="606"/>
      <c r="AMU75" s="606"/>
      <c r="AMV75" s="606"/>
      <c r="APQ75" s="606"/>
      <c r="AQQ75" s="606"/>
      <c r="AQR75" s="606"/>
      <c r="AQS75" s="606"/>
      <c r="AQT75" s="606"/>
      <c r="AQU75" s="606"/>
      <c r="AQV75" s="606"/>
      <c r="AQW75" s="606"/>
      <c r="AVF75" s="606"/>
      <c r="AVG75" s="606"/>
      <c r="AVH75" s="606"/>
      <c r="AVI75" s="606"/>
      <c r="AVJ75" s="606"/>
      <c r="AVK75" s="606"/>
      <c r="AVL75" s="606"/>
      <c r="AVM75" s="606"/>
    </row>
    <row r="76" spans="2:1021 1030:1261" x14ac:dyDescent="0.25">
      <c r="B76" s="76"/>
      <c r="I76" s="114"/>
      <c r="P76" s="114"/>
      <c r="EY76" s="268"/>
      <c r="FF76" s="824"/>
      <c r="OZ76" s="3"/>
      <c r="PB76" s="3"/>
      <c r="XB76" s="14"/>
      <c r="XC76" s="538"/>
      <c r="XD76" s="76"/>
      <c r="XE76" s="76"/>
      <c r="AHT76" s="5">
        <v>41515</v>
      </c>
      <c r="AHU76" s="101" t="s">
        <v>2209</v>
      </c>
      <c r="AHV76" s="22">
        <v>1116</v>
      </c>
      <c r="AHW76" s="1">
        <v>41515</v>
      </c>
      <c r="AHX76" s="3">
        <v>1116</v>
      </c>
      <c r="AMB76" s="5"/>
      <c r="AMC76" s="31"/>
      <c r="AMD76" s="3"/>
      <c r="AMG76" s="15"/>
      <c r="AMP76" s="606"/>
      <c r="AMQ76" s="606"/>
      <c r="AMR76" s="606"/>
      <c r="AMS76" s="606"/>
      <c r="AMT76" s="606"/>
      <c r="AMU76" s="606"/>
      <c r="AMV76" s="606"/>
      <c r="APQ76" s="606"/>
      <c r="AQQ76" s="606"/>
      <c r="AQR76" s="606"/>
      <c r="AQS76" s="606"/>
      <c r="AQT76" s="606"/>
      <c r="AQU76" s="606"/>
      <c r="AQV76" s="606"/>
      <c r="AQW76" s="606"/>
      <c r="AVF76" s="606"/>
      <c r="AVG76" s="606"/>
      <c r="AVH76" s="606"/>
      <c r="AVI76" s="606"/>
      <c r="AVJ76" s="606"/>
      <c r="AVK76" s="606"/>
      <c r="AVL76" s="606"/>
      <c r="AVM76" s="606"/>
    </row>
    <row r="77" spans="2:1021 1030:1261" x14ac:dyDescent="0.25">
      <c r="B77" s="114"/>
      <c r="I77" s="114"/>
      <c r="P77" s="114"/>
      <c r="EY77" s="268"/>
      <c r="FF77" s="824"/>
      <c r="OZ77" s="3"/>
      <c r="PB77" s="3"/>
      <c r="XC77" s="538"/>
      <c r="XD77" s="76"/>
      <c r="XE77" s="76"/>
      <c r="AHT77" s="5">
        <v>41516</v>
      </c>
      <c r="AHU77" s="101" t="s">
        <v>2214</v>
      </c>
      <c r="AHV77" s="22">
        <v>2629.5</v>
      </c>
      <c r="AHW77" s="1">
        <v>41516</v>
      </c>
      <c r="AHX77" s="3">
        <v>2629.5</v>
      </c>
      <c r="AMB77" s="5"/>
      <c r="AMC77" s="31"/>
      <c r="AMD77" s="3"/>
      <c r="AMG77" s="15"/>
      <c r="AMP77" s="606"/>
      <c r="AMQ77" s="606"/>
      <c r="AMR77" s="606"/>
      <c r="AMS77" s="606"/>
      <c r="AMT77" s="606"/>
      <c r="AMU77" s="606"/>
      <c r="AMV77" s="606"/>
      <c r="APQ77" s="606"/>
      <c r="AQQ77" s="606"/>
      <c r="AQR77" s="606"/>
      <c r="AQS77" s="606"/>
      <c r="AQT77" s="606"/>
      <c r="AQU77" s="606"/>
      <c r="AQV77" s="606"/>
      <c r="AQW77" s="606"/>
      <c r="AVF77" s="606"/>
      <c r="AVG77" s="606"/>
      <c r="AVH77" s="606"/>
      <c r="AVI77" s="606"/>
      <c r="AVJ77" s="606"/>
      <c r="AVK77" s="606"/>
      <c r="AVL77" s="606"/>
      <c r="AVM77" s="606"/>
    </row>
    <row r="78" spans="2:1021 1030:1261" x14ac:dyDescent="0.25">
      <c r="B78" s="114"/>
      <c r="I78" s="114"/>
      <c r="P78" s="114"/>
      <c r="EY78" s="268"/>
      <c r="FF78" s="824"/>
      <c r="OZ78" s="3"/>
      <c r="PB78" s="3"/>
      <c r="XC78" s="538"/>
      <c r="XD78" s="76"/>
      <c r="XE78" s="76"/>
      <c r="AHT78" s="5">
        <v>41516</v>
      </c>
      <c r="AHU78" s="101" t="s">
        <v>2226</v>
      </c>
      <c r="AHV78" s="22">
        <v>1518</v>
      </c>
      <c r="AHW78" s="1">
        <v>41516</v>
      </c>
      <c r="AHX78" s="3">
        <v>1518</v>
      </c>
      <c r="AMB78" s="5"/>
      <c r="AMC78" s="31"/>
      <c r="AMD78" s="3"/>
      <c r="AMG78" s="15"/>
      <c r="AMP78" s="606"/>
      <c r="AMQ78" s="606"/>
      <c r="AMR78" s="606"/>
      <c r="AMS78" s="606"/>
      <c r="AMT78" s="606"/>
      <c r="AMU78" s="606"/>
      <c r="AMV78" s="606"/>
      <c r="APQ78" s="606"/>
      <c r="AQQ78" s="606"/>
      <c r="AQR78" s="606"/>
      <c r="AQS78" s="606"/>
      <c r="AQT78" s="606"/>
      <c r="AQU78" s="606"/>
      <c r="AQV78" s="606"/>
      <c r="AQW78" s="606"/>
      <c r="AVF78" s="606"/>
      <c r="AVG78" s="606"/>
      <c r="AVH78" s="606"/>
      <c r="AVI78" s="606"/>
      <c r="AVJ78" s="606"/>
      <c r="AVK78" s="606"/>
      <c r="AVL78" s="606"/>
      <c r="AVM78" s="606"/>
    </row>
    <row r="79" spans="2:1021 1030:1261" x14ac:dyDescent="0.25">
      <c r="B79" s="114"/>
      <c r="I79" s="114"/>
      <c r="P79" s="114"/>
      <c r="EY79" s="268"/>
      <c r="FF79" s="824"/>
      <c r="OZ79" s="3"/>
      <c r="PB79" s="3"/>
      <c r="XA79" s="31"/>
      <c r="XB79" s="26"/>
      <c r="XC79" s="680"/>
      <c r="XD79" s="73"/>
      <c r="XE79" s="76"/>
      <c r="AHT79" s="5">
        <v>41516</v>
      </c>
      <c r="AHU79" s="101" t="s">
        <v>2228</v>
      </c>
      <c r="AHV79" s="22">
        <v>393</v>
      </c>
      <c r="AHW79" s="1">
        <v>41516</v>
      </c>
      <c r="AHX79" s="3">
        <v>393</v>
      </c>
      <c r="AMP79" s="606"/>
      <c r="AMQ79" s="606"/>
      <c r="AMR79" s="606"/>
      <c r="AMS79" s="606"/>
      <c r="AMT79" s="606"/>
      <c r="AMU79" s="606"/>
      <c r="AMV79" s="606"/>
      <c r="APQ79" s="606"/>
      <c r="AQQ79" s="606"/>
      <c r="AQR79" s="606"/>
      <c r="AQS79" s="606"/>
      <c r="AQT79" s="606"/>
      <c r="AQU79" s="606"/>
      <c r="AQV79" s="606"/>
      <c r="AQW79" s="606"/>
      <c r="AVF79" s="606"/>
      <c r="AVG79" s="606"/>
      <c r="AVH79" s="606"/>
      <c r="AVI79" s="606"/>
      <c r="AVJ79" s="606"/>
      <c r="AVK79" s="606"/>
      <c r="AVL79" s="606"/>
      <c r="AVM79" s="606"/>
    </row>
    <row r="80" spans="2:1021 1030:1261" x14ac:dyDescent="0.25">
      <c r="B80" s="114"/>
      <c r="I80" s="114"/>
      <c r="P80" s="114"/>
      <c r="EY80" s="268"/>
      <c r="FF80" s="824"/>
      <c r="OZ80" s="3"/>
      <c r="PB80" s="3"/>
      <c r="XC80" s="538"/>
      <c r="XD80" s="76"/>
      <c r="XE80" s="76"/>
      <c r="AHT80" s="5">
        <v>41517</v>
      </c>
      <c r="AHU80" s="101" t="s">
        <v>2264</v>
      </c>
      <c r="AHV80" s="22">
        <v>907</v>
      </c>
      <c r="AHW80" s="1">
        <v>41517</v>
      </c>
      <c r="AHX80" s="3">
        <v>907</v>
      </c>
      <c r="AMP80" s="606"/>
      <c r="AMQ80" s="606"/>
      <c r="AMR80" s="606"/>
      <c r="AMS80" s="606"/>
      <c r="AMT80" s="606"/>
      <c r="AMU80" s="606"/>
      <c r="AMV80" s="606"/>
      <c r="APQ80" s="606"/>
      <c r="AQQ80" s="606"/>
      <c r="AQR80" s="606"/>
      <c r="AQS80" s="606"/>
      <c r="AQT80" s="606"/>
      <c r="AQU80" s="606"/>
      <c r="AQV80" s="606"/>
      <c r="AQW80" s="606"/>
      <c r="AVF80" s="606"/>
      <c r="AVG80" s="606"/>
      <c r="AVH80" s="606"/>
      <c r="AVI80" s="606"/>
      <c r="AVJ80" s="606"/>
      <c r="AVK80" s="606"/>
      <c r="AVL80" s="606"/>
      <c r="AVM80" s="606"/>
    </row>
    <row r="81" spans="2:1016 1030:1261" x14ac:dyDescent="0.25">
      <c r="B81" s="114"/>
      <c r="I81" s="114"/>
      <c r="P81" s="114"/>
      <c r="AA81" s="46"/>
      <c r="AH81" s="46"/>
      <c r="AO81" s="46"/>
      <c r="EY81" s="268"/>
      <c r="FF81" s="824"/>
      <c r="OZ81" s="3"/>
      <c r="PB81" s="3"/>
      <c r="XC81" s="538"/>
      <c r="XD81" s="76"/>
      <c r="XE81" s="76"/>
      <c r="XN81" s="606"/>
      <c r="XU81" s="34"/>
      <c r="ZR81" s="606"/>
      <c r="ZS81" s="606"/>
      <c r="ZT81" s="606"/>
      <c r="ZU81" s="606"/>
      <c r="ZV81" s="606"/>
      <c r="ZW81" s="606"/>
      <c r="AAT81" s="606"/>
      <c r="AAW81" s="606"/>
      <c r="ABA81" s="606"/>
      <c r="ABB81" s="606"/>
      <c r="ABC81" s="606"/>
      <c r="ABD81" s="606"/>
      <c r="ABE81" s="606"/>
      <c r="ABF81" s="606"/>
      <c r="ABG81" s="606"/>
      <c r="ADL81" s="606"/>
      <c r="AEG81" s="606"/>
      <c r="AEJ81" s="606"/>
      <c r="AEN81" s="34"/>
      <c r="AEQ81" s="34"/>
      <c r="AFB81" s="606"/>
      <c r="AFC81" s="606"/>
      <c r="AFI81" s="34"/>
      <c r="AFJ81" s="34"/>
      <c r="AHT81" s="5">
        <v>41517</v>
      </c>
      <c r="AHU81" s="101" t="s">
        <v>2265</v>
      </c>
      <c r="AHV81" s="22">
        <v>1606.5</v>
      </c>
      <c r="AHW81" s="1">
        <v>41517</v>
      </c>
      <c r="AHX81" s="3">
        <v>1606.5</v>
      </c>
      <c r="AJC81" s="606"/>
      <c r="AJF81" s="606"/>
      <c r="AJJ81" s="606"/>
      <c r="AJK81" s="606"/>
      <c r="AJM81" s="606"/>
      <c r="AJQ81" s="606"/>
      <c r="AJT81" s="606"/>
      <c r="AKS81" s="606"/>
      <c r="AKT81" s="606"/>
      <c r="AKU81" s="606"/>
      <c r="AKV81" s="606"/>
      <c r="AKW81" s="606"/>
      <c r="AKX81" s="606"/>
      <c r="AKY81" s="606"/>
      <c r="ALU81" s="606"/>
      <c r="ALX81" s="606"/>
      <c r="AMB81" s="606"/>
      <c r="AMP81" s="606"/>
      <c r="AMQ81" s="606"/>
      <c r="AMR81" s="606"/>
      <c r="AMS81" s="606"/>
      <c r="AMT81" s="606"/>
      <c r="AMU81" s="606"/>
      <c r="AMV81" s="606"/>
      <c r="APQ81" s="606"/>
      <c r="AQQ81" s="606"/>
      <c r="AQR81" s="606"/>
      <c r="AQS81" s="606"/>
      <c r="AQT81" s="606"/>
      <c r="AQU81" s="606"/>
      <c r="AQV81" s="606"/>
      <c r="AQW81" s="606"/>
      <c r="AVF81" s="606"/>
      <c r="AVG81" s="606"/>
      <c r="AVH81" s="606"/>
      <c r="AVI81" s="606"/>
      <c r="AVJ81" s="606"/>
      <c r="AVK81" s="606"/>
      <c r="AVL81" s="606"/>
      <c r="AVM81" s="606"/>
    </row>
    <row r="82" spans="2:1016 1030:1261" x14ac:dyDescent="0.25">
      <c r="B82" s="114"/>
      <c r="I82" s="114"/>
      <c r="P82" s="114"/>
      <c r="EY82" s="268"/>
      <c r="FF82" s="824"/>
      <c r="OZ82" s="3"/>
      <c r="PB82" s="3"/>
      <c r="XC82" s="538"/>
      <c r="XD82" s="76"/>
      <c r="XE82" s="76"/>
      <c r="XN82" s="606"/>
      <c r="XU82" s="34"/>
      <c r="ZR82" s="606"/>
      <c r="ZS82" s="606"/>
      <c r="ZT82" s="606"/>
      <c r="ZU82" s="606"/>
      <c r="ZV82" s="606"/>
      <c r="ZW82" s="606"/>
      <c r="AAT82" s="606"/>
      <c r="AAW82" s="606"/>
      <c r="ABA82" s="606"/>
      <c r="ABB82" s="606"/>
      <c r="ABC82" s="606"/>
      <c r="ABD82" s="606"/>
      <c r="ABE82" s="606"/>
      <c r="ABF82" s="606"/>
      <c r="ABG82" s="606"/>
      <c r="ADL82" s="606"/>
      <c r="AEG82" s="606"/>
      <c r="AEJ82" s="606"/>
      <c r="AEN82" s="34"/>
      <c r="AEQ82" s="34"/>
      <c r="AFB82" s="606"/>
      <c r="AFC82" s="606"/>
      <c r="AFI82" s="34"/>
      <c r="AFJ82" s="34"/>
      <c r="AHT82" s="5">
        <v>41517</v>
      </c>
      <c r="AHU82" s="101" t="s">
        <v>2251</v>
      </c>
      <c r="AHV82" s="22">
        <v>2035</v>
      </c>
      <c r="AHW82" s="1">
        <v>41517</v>
      </c>
      <c r="AHX82" s="3">
        <v>2035</v>
      </c>
      <c r="AJC82" s="606"/>
      <c r="AJF82" s="606"/>
      <c r="AJJ82" s="606"/>
      <c r="AJK82" s="606"/>
      <c r="AJM82" s="606"/>
      <c r="AJQ82" s="606"/>
      <c r="AJT82" s="606"/>
      <c r="AKS82" s="606"/>
      <c r="AKT82" s="606"/>
      <c r="AKU82" s="606"/>
      <c r="AKV82" s="606"/>
      <c r="AKW82" s="606"/>
      <c r="AKX82" s="606"/>
      <c r="AKY82" s="606"/>
      <c r="ALU82" s="606"/>
      <c r="ALX82" s="606"/>
      <c r="AMB82" s="606"/>
      <c r="AMP82" s="606"/>
      <c r="AMQ82" s="606"/>
      <c r="AMR82" s="606"/>
      <c r="AMS82" s="606"/>
      <c r="AMT82" s="606"/>
      <c r="AMU82" s="606"/>
      <c r="AMV82" s="606"/>
      <c r="APQ82" s="606"/>
      <c r="AQQ82" s="606"/>
      <c r="AQR82" s="606"/>
      <c r="AQS82" s="606"/>
      <c r="AQT82" s="606"/>
      <c r="AQU82" s="606"/>
      <c r="AQV82" s="606"/>
      <c r="AQW82" s="606"/>
      <c r="AVF82" s="606"/>
      <c r="AVG82" s="606"/>
      <c r="AVH82" s="606"/>
      <c r="AVI82" s="606"/>
      <c r="AVJ82" s="606"/>
      <c r="AVK82" s="606"/>
      <c r="AVL82" s="606"/>
      <c r="AVM82" s="606"/>
    </row>
    <row r="83" spans="2:1016 1030:1261" x14ac:dyDescent="0.25">
      <c r="B83" s="76"/>
      <c r="I83" s="114"/>
      <c r="P83" s="114"/>
      <c r="EY83" s="268"/>
      <c r="FF83" s="824"/>
      <c r="OZ83" s="3"/>
      <c r="XN83" s="606"/>
      <c r="XU83" s="34"/>
      <c r="ZR83" s="606"/>
      <c r="ZS83" s="606"/>
      <c r="ZT83" s="606"/>
      <c r="ZU83" s="606"/>
      <c r="ZV83" s="606"/>
      <c r="ZW83" s="606"/>
      <c r="AAT83" s="606"/>
      <c r="AAW83" s="606"/>
      <c r="ABA83" s="606"/>
      <c r="ABB83" s="606"/>
      <c r="ABC83" s="606"/>
      <c r="ABD83" s="606"/>
      <c r="ABE83" s="606"/>
      <c r="ABF83" s="606"/>
      <c r="ABG83" s="606"/>
      <c r="ADL83" s="606"/>
      <c r="AEG83" s="606"/>
      <c r="AEJ83" s="606"/>
      <c r="AEN83" s="34"/>
      <c r="AEQ83" s="34"/>
      <c r="AFB83" s="606"/>
      <c r="AFC83" s="606"/>
      <c r="AFI83" s="34"/>
      <c r="AFJ83" s="34"/>
      <c r="AHT83" s="5">
        <v>41517</v>
      </c>
      <c r="AHU83" s="101" t="s">
        <v>2259</v>
      </c>
      <c r="AHV83" s="22">
        <v>513</v>
      </c>
      <c r="AHW83" s="1">
        <v>41517</v>
      </c>
      <c r="AHX83" s="3">
        <v>513</v>
      </c>
      <c r="AJC83" s="606"/>
      <c r="AJF83" s="606"/>
      <c r="AJJ83" s="606"/>
      <c r="AJK83" s="606"/>
      <c r="AJM83" s="606"/>
      <c r="AJQ83" s="606"/>
      <c r="AJT83" s="606"/>
      <c r="AKS83" s="606"/>
      <c r="AKT83" s="606"/>
      <c r="AKU83" s="606"/>
      <c r="AKV83" s="606"/>
      <c r="AKW83" s="606"/>
      <c r="AKX83" s="606"/>
      <c r="AKY83" s="606"/>
      <c r="ALU83" s="606"/>
      <c r="ALX83" s="606"/>
      <c r="AMB83" s="606"/>
      <c r="AMP83" s="606"/>
      <c r="AMQ83" s="606"/>
      <c r="AMR83" s="606"/>
      <c r="AMS83" s="606"/>
      <c r="AMT83" s="606"/>
      <c r="AMU83" s="606"/>
      <c r="AMV83" s="606"/>
      <c r="APQ83" s="606"/>
      <c r="AQQ83" s="606"/>
      <c r="AQR83" s="606"/>
      <c r="AQS83" s="606"/>
      <c r="AQT83" s="606"/>
      <c r="AQU83" s="606"/>
      <c r="AQV83" s="606"/>
      <c r="AQW83" s="606"/>
      <c r="AVF83" s="606"/>
      <c r="AVG83" s="606"/>
      <c r="AVH83" s="606"/>
      <c r="AVI83" s="606"/>
      <c r="AVJ83" s="606"/>
      <c r="AVK83" s="606"/>
      <c r="AVL83" s="606"/>
      <c r="AVM83" s="606"/>
    </row>
    <row r="84" spans="2:1016 1030:1261" x14ac:dyDescent="0.25">
      <c r="B84" s="76"/>
      <c r="I84" s="114"/>
      <c r="P84" s="114"/>
      <c r="EY84" s="268"/>
      <c r="FF84" s="824"/>
      <c r="OZ84" s="3"/>
      <c r="XN84" s="606"/>
      <c r="XU84" s="34"/>
      <c r="ZR84" s="606"/>
      <c r="ZS84" s="606"/>
      <c r="ZT84" s="606"/>
      <c r="ZU84" s="606"/>
      <c r="ZV84" s="606"/>
      <c r="ZW84" s="606"/>
      <c r="AAT84" s="606"/>
      <c r="AAW84" s="606"/>
      <c r="ABA84" s="606"/>
      <c r="ABB84" s="606"/>
      <c r="ABC84" s="606"/>
      <c r="ABD84" s="606"/>
      <c r="ABE84" s="606"/>
      <c r="ABF84" s="606"/>
      <c r="ABG84" s="606"/>
      <c r="ADL84" s="606"/>
      <c r="AEG84" s="606"/>
      <c r="AEJ84" s="606"/>
      <c r="AEN84" s="34"/>
      <c r="AEQ84" s="34"/>
      <c r="AFB84" s="606"/>
      <c r="AFC84" s="606"/>
      <c r="AFI84" s="34"/>
      <c r="AFJ84" s="34"/>
      <c r="AHT84" s="5">
        <v>41517</v>
      </c>
      <c r="AHU84" s="101" t="s">
        <v>2261</v>
      </c>
      <c r="AHV84" s="22">
        <v>1610</v>
      </c>
      <c r="AHW84" s="1">
        <v>41517</v>
      </c>
      <c r="AHX84" s="3">
        <v>1610</v>
      </c>
      <c r="AJC84" s="606"/>
      <c r="AJF84" s="606"/>
      <c r="AJJ84" s="606"/>
      <c r="AJK84" s="606"/>
      <c r="AJM84" s="606"/>
      <c r="AJQ84" s="606"/>
      <c r="AJT84" s="606"/>
      <c r="AKS84" s="606"/>
      <c r="AKT84" s="606"/>
      <c r="AKU84" s="606"/>
      <c r="AKV84" s="606"/>
      <c r="AKW84" s="606"/>
      <c r="AKX84" s="606"/>
      <c r="AKY84" s="606"/>
      <c r="ALU84" s="606"/>
      <c r="ALX84" s="606"/>
      <c r="AMB84" s="606"/>
      <c r="AMP84" s="606"/>
      <c r="AMQ84" s="606"/>
      <c r="AMR84" s="606"/>
      <c r="AMS84" s="606"/>
      <c r="AMT84" s="606"/>
      <c r="AMU84" s="606"/>
      <c r="AMV84" s="606"/>
      <c r="APQ84" s="606"/>
      <c r="AQQ84" s="606"/>
      <c r="AQR84" s="606"/>
      <c r="AQS84" s="606"/>
      <c r="AQT84" s="606"/>
      <c r="AQU84" s="606"/>
      <c r="AQV84" s="606"/>
      <c r="AQW84" s="606"/>
      <c r="AVF84" s="606"/>
      <c r="AVG84" s="606"/>
      <c r="AVH84" s="606"/>
      <c r="AVI84" s="606"/>
      <c r="AVJ84" s="606"/>
      <c r="AVK84" s="606"/>
      <c r="AVL84" s="606"/>
      <c r="AVM84" s="606"/>
    </row>
    <row r="85" spans="2:1016 1030:1261" x14ac:dyDescent="0.25">
      <c r="B85" s="114"/>
      <c r="I85" s="114"/>
      <c r="P85" s="114"/>
      <c r="EY85" s="268"/>
      <c r="FF85" s="824"/>
      <c r="OZ85" s="3"/>
      <c r="XN85" s="606"/>
      <c r="XU85" s="34"/>
      <c r="ZR85" s="606"/>
      <c r="ZS85" s="606"/>
      <c r="ZT85" s="606"/>
      <c r="ZU85" s="606"/>
      <c r="ZV85" s="606"/>
      <c r="ZW85" s="606"/>
      <c r="AAT85" s="606"/>
      <c r="AAW85" s="606"/>
      <c r="ABA85" s="606"/>
      <c r="ABB85" s="606"/>
      <c r="ABC85" s="606"/>
      <c r="ABD85" s="606"/>
      <c r="ABE85" s="606"/>
      <c r="ABF85" s="606"/>
      <c r="ABG85" s="606"/>
      <c r="ADL85" s="606"/>
      <c r="AEG85" s="606"/>
      <c r="AEJ85" s="606"/>
      <c r="AEN85" s="34"/>
      <c r="AEQ85" s="34"/>
      <c r="AFB85" s="606"/>
      <c r="AFC85" s="606"/>
      <c r="AFI85" s="34"/>
      <c r="AFJ85" s="34"/>
      <c r="AHT85" s="2"/>
      <c r="AJC85" s="606"/>
      <c r="AJF85" s="606"/>
      <c r="AJJ85" s="606"/>
      <c r="AJK85" s="606"/>
      <c r="AJM85" s="606"/>
      <c r="AJQ85" s="606"/>
      <c r="AJT85" s="606"/>
      <c r="AKS85" s="606"/>
      <c r="AKT85" s="606"/>
      <c r="AKU85" s="606"/>
      <c r="AKV85" s="606"/>
      <c r="AKW85" s="606"/>
      <c r="AKX85" s="606"/>
      <c r="AKY85" s="606"/>
      <c r="ALU85" s="606"/>
      <c r="ALX85" s="606"/>
      <c r="AMB85" s="606"/>
      <c r="AMP85" s="606"/>
      <c r="AMQ85" s="606"/>
      <c r="AMR85" s="606"/>
      <c r="AMS85" s="606"/>
      <c r="AMT85" s="606"/>
      <c r="AMU85" s="606"/>
      <c r="AMV85" s="606"/>
      <c r="APQ85" s="606"/>
      <c r="AQQ85" s="606"/>
      <c r="AQR85" s="606"/>
      <c r="AQS85" s="606"/>
      <c r="AQT85" s="606"/>
      <c r="AQU85" s="606"/>
      <c r="AQV85" s="606"/>
      <c r="AQW85" s="606"/>
      <c r="AVF85" s="606"/>
      <c r="AVG85" s="606"/>
      <c r="AVH85" s="606"/>
      <c r="AVI85" s="606"/>
      <c r="AVJ85" s="606"/>
      <c r="AVK85" s="606"/>
      <c r="AVL85" s="606"/>
      <c r="AVM85" s="606"/>
    </row>
    <row r="86" spans="2:1016 1030:1261" x14ac:dyDescent="0.25">
      <c r="B86" s="114"/>
      <c r="I86" s="114"/>
      <c r="P86" s="114"/>
      <c r="EY86" s="268"/>
      <c r="FF86" s="824"/>
      <c r="OZ86" s="3"/>
      <c r="XD86" s="3"/>
      <c r="XN86" s="606"/>
      <c r="XU86" s="34"/>
      <c r="ZR86" s="606"/>
      <c r="ZS86" s="606"/>
      <c r="ZT86" s="606"/>
      <c r="ZU86" s="606"/>
      <c r="ZV86" s="606"/>
      <c r="ZW86" s="606"/>
      <c r="AAT86" s="606"/>
      <c r="AAW86" s="606"/>
      <c r="ABA86" s="606"/>
      <c r="ABB86" s="606"/>
      <c r="ABC86" s="606"/>
      <c r="ABD86" s="606"/>
      <c r="ABE86" s="606"/>
      <c r="ABF86" s="606"/>
      <c r="ABG86" s="606"/>
      <c r="ADL86" s="606"/>
      <c r="AEG86" s="606"/>
      <c r="AEJ86" s="606"/>
      <c r="AEN86" s="34"/>
      <c r="AEQ86" s="34"/>
      <c r="AFB86" s="606"/>
      <c r="AFC86" s="606"/>
      <c r="AFI86" s="34"/>
      <c r="AFJ86" s="34"/>
      <c r="AHT86" s="5"/>
      <c r="AHU86" s="101"/>
      <c r="AHV86" s="22"/>
      <c r="AJC86" s="606"/>
      <c r="AJF86" s="606"/>
      <c r="AJJ86" s="606"/>
      <c r="AJK86" s="606"/>
      <c r="AJM86" s="606"/>
      <c r="AJQ86" s="606"/>
      <c r="AJT86" s="606"/>
      <c r="AKS86" s="606"/>
      <c r="AKT86" s="606"/>
      <c r="AKU86" s="606"/>
      <c r="AKV86" s="606"/>
      <c r="AKW86" s="606"/>
      <c r="AKX86" s="606"/>
      <c r="AKY86" s="606"/>
      <c r="ALU86" s="606"/>
      <c r="ALX86" s="606"/>
      <c r="AMB86" s="606"/>
      <c r="AMP86" s="606"/>
      <c r="AMQ86" s="606"/>
      <c r="AMR86" s="606"/>
      <c r="AMS86" s="606"/>
      <c r="AMT86" s="606"/>
      <c r="AMU86" s="606"/>
      <c r="AMV86" s="606"/>
      <c r="APQ86" s="606"/>
      <c r="AQQ86" s="606"/>
      <c r="AQR86" s="606"/>
      <c r="AQS86" s="606"/>
      <c r="AQT86" s="606"/>
      <c r="AQU86" s="606"/>
      <c r="AQV86" s="606"/>
      <c r="AQW86" s="606"/>
      <c r="AVF86" s="606"/>
      <c r="AVG86" s="606"/>
      <c r="AVH86" s="606"/>
      <c r="AVI86" s="606"/>
      <c r="AVJ86" s="606"/>
      <c r="AVK86" s="606"/>
      <c r="AVL86" s="606"/>
      <c r="AVM86" s="606"/>
    </row>
    <row r="87" spans="2:1016 1030:1261" x14ac:dyDescent="0.25">
      <c r="B87" s="114"/>
      <c r="I87" s="114"/>
      <c r="P87" s="114"/>
      <c r="EY87" s="268"/>
      <c r="FF87" s="824"/>
      <c r="OZ87" s="3"/>
      <c r="XN87" s="606"/>
      <c r="XU87" s="34"/>
      <c r="ZR87" s="606"/>
      <c r="ZS87" s="606"/>
      <c r="ZT87" s="606"/>
      <c r="ZU87" s="606"/>
      <c r="ZV87" s="606"/>
      <c r="ZW87" s="606"/>
      <c r="AAT87" s="606"/>
      <c r="AAW87" s="606"/>
      <c r="ABA87" s="606"/>
      <c r="ABB87" s="606"/>
      <c r="ABC87" s="606"/>
      <c r="ABD87" s="606"/>
      <c r="ABE87" s="606"/>
      <c r="ABF87" s="606"/>
      <c r="ABG87" s="606"/>
      <c r="ADL87" s="606"/>
      <c r="AEG87" s="606"/>
      <c r="AEJ87" s="606"/>
      <c r="AEN87" s="34"/>
      <c r="AEQ87" s="34"/>
      <c r="AFB87" s="606"/>
      <c r="AFC87" s="606"/>
      <c r="AFI87" s="34"/>
      <c r="AFJ87" s="34"/>
      <c r="AHT87" s="5"/>
      <c r="AHU87" s="101"/>
      <c r="AHV87" s="22"/>
      <c r="AJC87" s="606"/>
      <c r="AJF87" s="606"/>
      <c r="AJJ87" s="606"/>
      <c r="AJK87" s="606"/>
      <c r="AJM87" s="606"/>
      <c r="AJQ87" s="606"/>
      <c r="AJT87" s="606"/>
      <c r="AKS87" s="606"/>
      <c r="AKT87" s="606"/>
      <c r="AKU87" s="606"/>
      <c r="AKV87" s="606"/>
      <c r="AKW87" s="606"/>
      <c r="AKX87" s="606"/>
      <c r="AKY87" s="606"/>
      <c r="ALU87" s="606"/>
      <c r="ALX87" s="606"/>
      <c r="AMB87" s="606"/>
      <c r="AMP87" s="606"/>
      <c r="AMQ87" s="606"/>
      <c r="AMR87" s="606"/>
      <c r="AMS87" s="606"/>
      <c r="AMT87" s="606"/>
      <c r="AMU87" s="606"/>
      <c r="AMV87" s="606"/>
      <c r="APQ87" s="606"/>
      <c r="AQQ87" s="606"/>
      <c r="AQR87" s="606"/>
      <c r="AQS87" s="606"/>
      <c r="AQT87" s="606"/>
      <c r="AQU87" s="606"/>
      <c r="AQV87" s="606"/>
      <c r="AQW87" s="606"/>
      <c r="AVF87" s="606"/>
      <c r="AVG87" s="606"/>
      <c r="AVH87" s="606"/>
      <c r="AVI87" s="606"/>
      <c r="AVJ87" s="606"/>
      <c r="AVK87" s="606"/>
      <c r="AVL87" s="606"/>
      <c r="AVM87" s="606"/>
    </row>
    <row r="88" spans="2:1016 1030:1261" x14ac:dyDescent="0.25">
      <c r="B88" s="114"/>
      <c r="I88" s="114"/>
      <c r="P88" s="114"/>
      <c r="EY88" s="268"/>
      <c r="FF88" s="824"/>
      <c r="OZ88" s="3"/>
      <c r="XN88" s="606"/>
      <c r="XU88" s="34"/>
      <c r="ZR88" s="606"/>
      <c r="ZS88" s="606"/>
      <c r="ZT88" s="606"/>
      <c r="ZU88" s="606"/>
      <c r="ZV88" s="606"/>
      <c r="ZW88" s="606"/>
      <c r="AAT88" s="606"/>
      <c r="AAW88" s="606"/>
      <c r="ABA88" s="606"/>
      <c r="ABB88" s="606"/>
      <c r="ABC88" s="606"/>
      <c r="ABD88" s="606"/>
      <c r="ABE88" s="606"/>
      <c r="ABF88" s="606"/>
      <c r="ABG88" s="606"/>
      <c r="ADL88" s="606"/>
      <c r="AEG88" s="606"/>
      <c r="AEJ88" s="606"/>
      <c r="AEN88" s="34"/>
      <c r="AEQ88" s="34"/>
      <c r="AFB88" s="606"/>
      <c r="AFC88" s="606"/>
      <c r="AFI88" s="34"/>
      <c r="AFJ88" s="34"/>
      <c r="AHT88" s="5"/>
      <c r="AHU88" s="101"/>
      <c r="AHV88" s="22"/>
      <c r="AJC88" s="606"/>
      <c r="AJF88" s="606"/>
      <c r="AJJ88" s="606"/>
      <c r="AJK88" s="606"/>
      <c r="AJM88" s="606"/>
      <c r="AJQ88" s="606"/>
      <c r="AJT88" s="606"/>
      <c r="AKS88" s="606"/>
      <c r="AKT88" s="606"/>
      <c r="AKU88" s="606"/>
      <c r="AKV88" s="606"/>
      <c r="AKW88" s="606"/>
      <c r="AKX88" s="606"/>
      <c r="AKY88" s="606"/>
      <c r="ALU88" s="606"/>
      <c r="ALX88" s="606"/>
      <c r="AMB88" s="606"/>
      <c r="AMP88" s="606"/>
      <c r="AMQ88" s="606"/>
      <c r="AMR88" s="606"/>
      <c r="AMS88" s="606"/>
      <c r="AMT88" s="606"/>
      <c r="AMU88" s="606"/>
      <c r="AMV88" s="606"/>
      <c r="APQ88" s="606"/>
      <c r="AQQ88" s="606"/>
      <c r="AQR88" s="606"/>
      <c r="AQS88" s="606"/>
      <c r="AQT88" s="606"/>
      <c r="AQU88" s="606"/>
      <c r="AQV88" s="606"/>
      <c r="AQW88" s="606"/>
      <c r="AVF88" s="606"/>
      <c r="AVG88" s="606"/>
      <c r="AVH88" s="606"/>
      <c r="AVI88" s="606"/>
      <c r="AVJ88" s="606"/>
      <c r="AVK88" s="606"/>
      <c r="AVL88" s="606"/>
      <c r="AVM88" s="606"/>
    </row>
    <row r="89" spans="2:1016 1030:1261" x14ac:dyDescent="0.25">
      <c r="B89" s="76"/>
      <c r="I89" s="114"/>
      <c r="P89" s="114"/>
      <c r="EY89" s="268"/>
      <c r="FF89" s="824"/>
      <c r="OZ89" s="3"/>
      <c r="XN89" s="606"/>
      <c r="XU89" s="34"/>
      <c r="ZR89" s="606"/>
      <c r="ZS89" s="606"/>
      <c r="ZT89" s="606"/>
      <c r="ZU89" s="606"/>
      <c r="ZV89" s="606"/>
      <c r="ZW89" s="606"/>
      <c r="AAT89" s="606"/>
      <c r="AAW89" s="606"/>
      <c r="ABA89" s="606"/>
      <c r="ABB89" s="606"/>
      <c r="ABC89" s="606"/>
      <c r="ABD89" s="606"/>
      <c r="ABE89" s="606"/>
      <c r="ABF89" s="606"/>
      <c r="ABG89" s="606"/>
      <c r="ADL89" s="606"/>
      <c r="AEG89" s="606"/>
      <c r="AEJ89" s="606"/>
      <c r="AEN89" s="34"/>
      <c r="AEQ89" s="34"/>
      <c r="AFB89" s="606"/>
      <c r="AFC89" s="606"/>
      <c r="AFI89" s="34"/>
      <c r="AFJ89" s="34"/>
      <c r="AHT89" s="2"/>
      <c r="AJC89" s="606"/>
      <c r="AJF89" s="606"/>
      <c r="AJJ89" s="606"/>
      <c r="AJK89" s="606"/>
      <c r="AJM89" s="606"/>
      <c r="AJQ89" s="606"/>
      <c r="AJT89" s="606"/>
      <c r="AKS89" s="606"/>
      <c r="AKT89" s="606"/>
      <c r="AKU89" s="606"/>
      <c r="AKV89" s="606"/>
      <c r="AKW89" s="606"/>
      <c r="AKX89" s="606"/>
      <c r="AKY89" s="606"/>
      <c r="ALU89" s="606"/>
      <c r="ALX89" s="606"/>
      <c r="AMB89" s="606"/>
      <c r="AMP89" s="606"/>
      <c r="AMQ89" s="606"/>
      <c r="AMR89" s="606"/>
      <c r="AMS89" s="606"/>
      <c r="AMT89" s="606"/>
      <c r="AMU89" s="606"/>
      <c r="AMV89" s="606"/>
      <c r="APQ89" s="606"/>
      <c r="AQQ89" s="606"/>
      <c r="AQR89" s="606"/>
      <c r="AQS89" s="606"/>
      <c r="AQT89" s="606"/>
      <c r="AQU89" s="606"/>
      <c r="AQV89" s="606"/>
      <c r="AQW89" s="606"/>
      <c r="AVF89" s="606"/>
      <c r="AVG89" s="606"/>
      <c r="AVH89" s="606"/>
      <c r="AVI89" s="606"/>
      <c r="AVJ89" s="606"/>
      <c r="AVK89" s="606"/>
      <c r="AVL89" s="606"/>
      <c r="AVM89" s="606"/>
    </row>
    <row r="90" spans="2:1016 1030:1261" x14ac:dyDescent="0.25">
      <c r="B90" s="114"/>
      <c r="I90" s="114"/>
      <c r="P90" s="114"/>
      <c r="EY90" s="268"/>
      <c r="FF90" s="824"/>
      <c r="OZ90" s="3"/>
      <c r="XN90" s="606"/>
      <c r="XU90" s="34"/>
      <c r="ZR90" s="606"/>
      <c r="ZS90" s="606"/>
      <c r="ZT90" s="606"/>
      <c r="ZU90" s="606"/>
      <c r="ZV90" s="606"/>
      <c r="ZW90" s="606"/>
      <c r="AAT90" s="606"/>
      <c r="AAW90" s="606"/>
      <c r="ABA90" s="606"/>
      <c r="ABB90" s="606"/>
      <c r="ABC90" s="606"/>
      <c r="ABD90" s="606"/>
      <c r="ABE90" s="606"/>
      <c r="ABF90" s="606"/>
      <c r="ABG90" s="606"/>
      <c r="ADL90" s="606"/>
      <c r="AEG90" s="606"/>
      <c r="AEJ90" s="606"/>
      <c r="AEN90" s="34"/>
      <c r="AEQ90" s="34"/>
      <c r="AFB90" s="606"/>
      <c r="AFC90" s="606"/>
      <c r="AFI90" s="34"/>
      <c r="AFJ90" s="34"/>
      <c r="AJC90" s="606"/>
      <c r="AJF90" s="606"/>
      <c r="AJJ90" s="606"/>
      <c r="AJK90" s="606"/>
      <c r="AJM90" s="606"/>
      <c r="AJQ90" s="606"/>
      <c r="AJT90" s="606"/>
      <c r="AKS90" s="606"/>
      <c r="AKT90" s="606"/>
      <c r="AKU90" s="606"/>
      <c r="AKV90" s="606"/>
      <c r="AKW90" s="606"/>
      <c r="AKX90" s="606"/>
      <c r="AKY90" s="606"/>
      <c r="ALU90" s="606"/>
      <c r="ALX90" s="606"/>
      <c r="AMB90" s="606"/>
      <c r="AMP90" s="606"/>
      <c r="AMQ90" s="606"/>
      <c r="AMR90" s="606"/>
      <c r="AMS90" s="606"/>
      <c r="AMT90" s="606"/>
      <c r="AMU90" s="606"/>
      <c r="AMV90" s="606"/>
      <c r="APQ90" s="606"/>
      <c r="AQQ90" s="606"/>
      <c r="AQR90" s="606"/>
      <c r="AQS90" s="606"/>
      <c r="AQT90" s="606"/>
      <c r="AQU90" s="606"/>
      <c r="AQV90" s="606"/>
      <c r="AQW90" s="606"/>
      <c r="AVF90" s="606"/>
      <c r="AVG90" s="606"/>
      <c r="AVH90" s="606"/>
      <c r="AVI90" s="606"/>
      <c r="AVJ90" s="606"/>
      <c r="AVK90" s="606"/>
      <c r="AVL90" s="606"/>
      <c r="AVM90" s="606"/>
    </row>
    <row r="91" spans="2:1016 1030:1261" x14ac:dyDescent="0.25">
      <c r="B91" s="114"/>
      <c r="I91" s="114"/>
      <c r="P91" s="114"/>
      <c r="EY91" s="268"/>
      <c r="FF91" s="824"/>
      <c r="OZ91" s="3"/>
      <c r="XN91" s="606"/>
      <c r="XU91" s="34"/>
      <c r="ZR91" s="606"/>
      <c r="ZS91" s="606"/>
      <c r="ZT91" s="606"/>
      <c r="ZU91" s="606"/>
      <c r="ZV91" s="606"/>
      <c r="ZW91" s="606"/>
      <c r="AAT91" s="606"/>
      <c r="AAW91" s="606"/>
      <c r="ABA91" s="606"/>
      <c r="ABB91" s="606"/>
      <c r="ABC91" s="606"/>
      <c r="ABD91" s="606"/>
      <c r="ABE91" s="606"/>
      <c r="ABF91" s="606"/>
      <c r="ABG91" s="606"/>
      <c r="ADL91" s="606"/>
      <c r="AEG91" s="606"/>
      <c r="AEJ91" s="606"/>
      <c r="AEN91" s="34"/>
      <c r="AEQ91" s="34"/>
      <c r="AFB91" s="606"/>
      <c r="AFC91" s="606"/>
      <c r="AFI91" s="34"/>
      <c r="AFJ91" s="34"/>
      <c r="AJC91" s="606"/>
      <c r="AJF91" s="606"/>
      <c r="AJJ91" s="606"/>
      <c r="AJK91" s="606"/>
      <c r="AJM91" s="606"/>
      <c r="AJQ91" s="606"/>
      <c r="AJT91" s="606"/>
      <c r="AKS91" s="606"/>
      <c r="AKT91" s="606"/>
      <c r="AKU91" s="606"/>
      <c r="AKV91" s="606"/>
      <c r="AKW91" s="606"/>
      <c r="AKX91" s="606"/>
      <c r="AKY91" s="606"/>
      <c r="ALU91" s="606"/>
      <c r="ALX91" s="606"/>
      <c r="AMB91" s="606"/>
      <c r="AMP91" s="606"/>
      <c r="AMQ91" s="606"/>
      <c r="AMR91" s="606"/>
      <c r="AMS91" s="606"/>
      <c r="AMT91" s="606"/>
      <c r="AMU91" s="606"/>
      <c r="AMV91" s="606"/>
      <c r="APQ91" s="606"/>
      <c r="AQQ91" s="606"/>
      <c r="AQR91" s="606"/>
      <c r="AQS91" s="606"/>
      <c r="AQT91" s="606"/>
      <c r="AQU91" s="606"/>
      <c r="AQV91" s="606"/>
      <c r="AQW91" s="606"/>
      <c r="AVF91" s="606"/>
      <c r="AVG91" s="606"/>
      <c r="AVH91" s="606"/>
      <c r="AVI91" s="606"/>
      <c r="AVJ91" s="606"/>
      <c r="AVK91" s="606"/>
      <c r="AVL91" s="606"/>
      <c r="AVM91" s="606"/>
    </row>
    <row r="92" spans="2:1016 1030:1261" x14ac:dyDescent="0.25">
      <c r="B92" s="114"/>
      <c r="I92" s="114"/>
      <c r="P92" s="114"/>
      <c r="EY92" s="268"/>
      <c r="FF92" s="824"/>
      <c r="OZ92" s="3"/>
      <c r="XN92" s="606"/>
      <c r="XU92" s="34"/>
      <c r="ZR92" s="606"/>
      <c r="ZS92" s="606"/>
      <c r="ZT92" s="606"/>
      <c r="ZU92" s="606"/>
      <c r="ZV92" s="606"/>
      <c r="ZW92" s="606"/>
      <c r="AAT92" s="606"/>
      <c r="AAW92" s="606"/>
      <c r="ABA92" s="606"/>
      <c r="ABB92" s="606"/>
      <c r="ABC92" s="606"/>
      <c r="ABD92" s="606"/>
      <c r="ABE92" s="606"/>
      <c r="ABF92" s="606"/>
      <c r="ABG92" s="606"/>
      <c r="ADL92" s="606"/>
      <c r="AEG92" s="606"/>
      <c r="AEJ92" s="606"/>
      <c r="AEN92" s="34"/>
      <c r="AEQ92" s="34"/>
      <c r="AFB92" s="606"/>
      <c r="AFC92" s="606"/>
      <c r="AFI92" s="34"/>
      <c r="AFJ92" s="34"/>
      <c r="AJC92" s="606"/>
      <c r="AJF92" s="606"/>
      <c r="AJJ92" s="606"/>
      <c r="AJK92" s="606"/>
      <c r="AJM92" s="606"/>
      <c r="AJQ92" s="606"/>
      <c r="AJT92" s="606"/>
      <c r="AKS92" s="606"/>
      <c r="AKT92" s="606"/>
      <c r="AKU92" s="606"/>
      <c r="AKV92" s="606"/>
      <c r="AKW92" s="606"/>
      <c r="AKX92" s="606"/>
      <c r="AKY92" s="606"/>
      <c r="ALU92" s="606"/>
      <c r="ALX92" s="606"/>
      <c r="AMB92" s="606"/>
      <c r="AMP92" s="606"/>
      <c r="AMQ92" s="606"/>
      <c r="AMR92" s="606"/>
      <c r="AMS92" s="606"/>
      <c r="AMT92" s="606"/>
      <c r="AMU92" s="606"/>
      <c r="AMV92" s="606"/>
      <c r="APQ92" s="606"/>
      <c r="AQQ92" s="606"/>
      <c r="AQR92" s="606"/>
      <c r="AQS92" s="606"/>
      <c r="AQT92" s="606"/>
      <c r="AQU92" s="606"/>
      <c r="AQV92" s="606"/>
      <c r="AQW92" s="606"/>
      <c r="AVF92" s="606"/>
      <c r="AVG92" s="606"/>
      <c r="AVH92" s="606"/>
      <c r="AVI92" s="606"/>
      <c r="AVJ92" s="606"/>
      <c r="AVK92" s="606"/>
      <c r="AVL92" s="606"/>
      <c r="AVM92" s="606"/>
    </row>
    <row r="93" spans="2:1016 1030:1261" x14ac:dyDescent="0.25">
      <c r="B93" s="114"/>
      <c r="I93" s="114"/>
      <c r="P93" s="114"/>
      <c r="EY93" s="268"/>
      <c r="FF93" s="824"/>
      <c r="OZ93" s="3"/>
      <c r="XN93" s="606"/>
      <c r="XU93" s="34"/>
      <c r="ZR93" s="606"/>
      <c r="ZS93" s="606"/>
      <c r="ZT93" s="606"/>
      <c r="ZU93" s="606"/>
      <c r="ZV93" s="606"/>
      <c r="ZW93" s="606"/>
      <c r="AAT93" s="606"/>
      <c r="AAW93" s="606"/>
      <c r="ABA93" s="606"/>
      <c r="ABB93" s="606"/>
      <c r="ABC93" s="606"/>
      <c r="ABD93" s="606"/>
      <c r="ABE93" s="606"/>
      <c r="ABF93" s="606"/>
      <c r="ABG93" s="606"/>
      <c r="ADL93" s="606"/>
      <c r="AEG93" s="606"/>
      <c r="AEJ93" s="606"/>
      <c r="AEN93" s="34"/>
      <c r="AEQ93" s="34"/>
      <c r="AFB93" s="606"/>
      <c r="AFC93" s="606"/>
      <c r="AFI93" s="34"/>
      <c r="AFJ93" s="34"/>
      <c r="AJC93" s="606"/>
      <c r="AJF93" s="606"/>
      <c r="AJJ93" s="606"/>
      <c r="AJK93" s="606"/>
      <c r="AJM93" s="606"/>
      <c r="AJQ93" s="606"/>
      <c r="AJT93" s="606"/>
      <c r="AKS93" s="606"/>
      <c r="AKT93" s="606"/>
      <c r="AKU93" s="606"/>
      <c r="AKV93" s="606"/>
      <c r="AKW93" s="606"/>
      <c r="AKX93" s="606"/>
      <c r="AKY93" s="606"/>
      <c r="ALU93" s="606"/>
      <c r="ALX93" s="606"/>
      <c r="AMB93" s="606"/>
      <c r="AMP93" s="606"/>
      <c r="AMQ93" s="606"/>
      <c r="AMR93" s="606"/>
      <c r="AMS93" s="606"/>
      <c r="AMT93" s="606"/>
      <c r="AMU93" s="606"/>
      <c r="AMV93" s="606"/>
      <c r="APQ93" s="606"/>
      <c r="AQQ93" s="606"/>
      <c r="AQR93" s="606"/>
      <c r="AQS93" s="606"/>
      <c r="AQT93" s="606"/>
      <c r="AQU93" s="606"/>
      <c r="AQV93" s="606"/>
      <c r="AQW93" s="606"/>
      <c r="AVF93" s="606"/>
      <c r="AVG93" s="606"/>
      <c r="AVH93" s="606"/>
      <c r="AVI93" s="606"/>
      <c r="AVJ93" s="606"/>
      <c r="AVK93" s="606"/>
      <c r="AVL93" s="606"/>
      <c r="AVM93" s="606"/>
    </row>
    <row r="94" spans="2:1016 1030:1261" x14ac:dyDescent="0.25">
      <c r="B94" s="114"/>
      <c r="I94" s="114"/>
      <c r="P94" s="114"/>
      <c r="EY94" s="268"/>
      <c r="FF94" s="824"/>
      <c r="OZ94" s="3"/>
      <c r="XN94" s="606"/>
      <c r="XU94" s="34"/>
      <c r="ZR94" s="606"/>
      <c r="ZS94" s="606"/>
      <c r="ZT94" s="606"/>
      <c r="ZU94" s="606"/>
      <c r="ZV94" s="606"/>
      <c r="ZW94" s="606"/>
      <c r="AAT94" s="606"/>
      <c r="AAW94" s="606"/>
      <c r="ABA94" s="606"/>
      <c r="ABB94" s="606"/>
      <c r="ABC94" s="606"/>
      <c r="ABD94" s="606"/>
      <c r="ABE94" s="606"/>
      <c r="ABF94" s="606"/>
      <c r="ABG94" s="606"/>
      <c r="ADL94" s="606"/>
      <c r="AEG94" s="606"/>
      <c r="AEJ94" s="606"/>
      <c r="AEN94" s="34"/>
      <c r="AEQ94" s="34"/>
      <c r="AFB94" s="606"/>
      <c r="AFC94" s="606"/>
      <c r="AFI94" s="34"/>
      <c r="AFJ94" s="34"/>
      <c r="AJC94" s="606"/>
      <c r="AJF94" s="606"/>
      <c r="AJJ94" s="606"/>
      <c r="AJK94" s="606"/>
      <c r="AJM94" s="606"/>
      <c r="AJQ94" s="606"/>
      <c r="AJT94" s="606"/>
      <c r="AKS94" s="606"/>
      <c r="AKT94" s="606"/>
      <c r="AKU94" s="606"/>
      <c r="AKV94" s="606"/>
      <c r="AKW94" s="606"/>
      <c r="AKX94" s="606"/>
      <c r="AKY94" s="606"/>
      <c r="ALU94" s="606"/>
      <c r="ALX94" s="606"/>
      <c r="AMB94" s="606"/>
      <c r="AMP94" s="606"/>
      <c r="AMQ94" s="606"/>
      <c r="AMR94" s="606"/>
      <c r="AMS94" s="606"/>
      <c r="AMT94" s="606"/>
      <c r="AMU94" s="606"/>
      <c r="AMV94" s="606"/>
      <c r="APQ94" s="606"/>
      <c r="AQQ94" s="606"/>
      <c r="AQR94" s="606"/>
      <c r="AQS94" s="606"/>
      <c r="AQT94" s="606"/>
      <c r="AQU94" s="606"/>
      <c r="AQV94" s="606"/>
      <c r="AQW94" s="606"/>
      <c r="AVF94" s="606"/>
      <c r="AVG94" s="606"/>
      <c r="AVH94" s="606"/>
      <c r="AVI94" s="606"/>
      <c r="AVJ94" s="606"/>
      <c r="AVK94" s="606"/>
      <c r="AVL94" s="606"/>
      <c r="AVM94" s="606"/>
    </row>
    <row r="95" spans="2:1016 1030:1261" x14ac:dyDescent="0.25">
      <c r="B95" s="76"/>
      <c r="I95" s="114"/>
      <c r="P95" s="114"/>
      <c r="EY95" s="268"/>
      <c r="FF95" s="824"/>
      <c r="OZ95" s="3"/>
      <c r="XN95" s="606"/>
      <c r="XU95" s="34"/>
      <c r="ZR95" s="606"/>
      <c r="ZS95" s="606"/>
      <c r="ZT95" s="606"/>
      <c r="ZU95" s="606"/>
      <c r="ZV95" s="606"/>
      <c r="ZW95" s="606"/>
      <c r="AAT95" s="606"/>
      <c r="AAW95" s="606"/>
      <c r="ABA95" s="606"/>
      <c r="ABB95" s="606"/>
      <c r="ABC95" s="606"/>
      <c r="ABD95" s="606"/>
      <c r="ABE95" s="606"/>
      <c r="ABF95" s="606"/>
      <c r="ABG95" s="606"/>
      <c r="ADL95" s="606"/>
      <c r="AEG95" s="606"/>
      <c r="AEJ95" s="606"/>
      <c r="AEN95" s="34"/>
      <c r="AEQ95" s="34"/>
      <c r="AFB95" s="606"/>
      <c r="AFC95" s="606"/>
      <c r="AFI95" s="34"/>
      <c r="AFJ95" s="34"/>
      <c r="AJC95" s="606"/>
      <c r="AJF95" s="606"/>
      <c r="AJJ95" s="606"/>
      <c r="AJK95" s="606"/>
      <c r="AJM95" s="606"/>
      <c r="AJQ95" s="606"/>
      <c r="AJT95" s="606"/>
      <c r="AKS95" s="606"/>
      <c r="AKT95" s="606"/>
      <c r="AKU95" s="606"/>
      <c r="AKV95" s="606"/>
      <c r="AKW95" s="606"/>
      <c r="AKX95" s="606"/>
      <c r="AKY95" s="606"/>
      <c r="ALU95" s="606"/>
      <c r="ALX95" s="606"/>
      <c r="AMB95" s="606"/>
      <c r="AMP95" s="606"/>
      <c r="AMQ95" s="606"/>
      <c r="AMR95" s="606"/>
      <c r="AMS95" s="606"/>
      <c r="AMT95" s="606"/>
      <c r="AMU95" s="606"/>
      <c r="AMV95" s="606"/>
      <c r="APQ95" s="606"/>
      <c r="AQQ95" s="606"/>
      <c r="AQR95" s="606"/>
      <c r="AQS95" s="606"/>
      <c r="AQT95" s="606"/>
      <c r="AQU95" s="606"/>
      <c r="AQV95" s="606"/>
      <c r="AQW95" s="606"/>
      <c r="AVF95" s="606"/>
      <c r="AVG95" s="606"/>
      <c r="AVH95" s="606"/>
      <c r="AVI95" s="606"/>
      <c r="AVJ95" s="606"/>
      <c r="AVK95" s="606"/>
      <c r="AVL95" s="606"/>
      <c r="AVM95" s="606"/>
    </row>
    <row r="96" spans="2:1016 1030:1261" x14ac:dyDescent="0.25">
      <c r="B96" s="114"/>
      <c r="I96" s="114"/>
      <c r="P96" s="114"/>
      <c r="OZ96" s="3"/>
      <c r="XN96" s="606"/>
      <c r="XU96" s="34"/>
      <c r="ZR96" s="606"/>
      <c r="ZS96" s="606"/>
      <c r="ZT96" s="606"/>
      <c r="ZU96" s="606"/>
      <c r="ZV96" s="606"/>
      <c r="ZW96" s="606"/>
      <c r="AAT96" s="606"/>
      <c r="AAW96" s="606"/>
      <c r="ABA96" s="606"/>
      <c r="ABB96" s="606"/>
      <c r="ABC96" s="606"/>
      <c r="ABD96" s="606"/>
      <c r="ABE96" s="606"/>
      <c r="ABF96" s="606"/>
      <c r="ABG96" s="606"/>
      <c r="ADL96" s="606"/>
      <c r="AEG96" s="606"/>
      <c r="AEJ96" s="606"/>
      <c r="AEN96" s="34"/>
      <c r="AEQ96" s="34"/>
      <c r="AFB96" s="606"/>
      <c r="AFC96" s="606"/>
      <c r="AFI96" s="34"/>
      <c r="AFJ96" s="34"/>
      <c r="AJC96" s="606"/>
      <c r="AJF96" s="606"/>
      <c r="AJJ96" s="606"/>
      <c r="AJK96" s="606"/>
      <c r="AJM96" s="606"/>
      <c r="AJQ96" s="606"/>
      <c r="AJT96" s="606"/>
      <c r="AKS96" s="606"/>
      <c r="AKT96" s="606"/>
      <c r="AKU96" s="606"/>
      <c r="AKV96" s="606"/>
      <c r="AKW96" s="606"/>
      <c r="AKX96" s="606"/>
      <c r="AKY96" s="606"/>
      <c r="ALU96" s="606"/>
      <c r="ALX96" s="606"/>
      <c r="AMB96" s="606"/>
      <c r="AMP96" s="606"/>
      <c r="AMQ96" s="606"/>
      <c r="AMR96" s="606"/>
      <c r="AMS96" s="606"/>
      <c r="AMT96" s="606"/>
      <c r="AMU96" s="606"/>
      <c r="AMV96" s="606"/>
      <c r="APQ96" s="606"/>
      <c r="AQQ96" s="606"/>
      <c r="AQR96" s="606"/>
      <c r="AQS96" s="606"/>
      <c r="AQT96" s="606"/>
      <c r="AQU96" s="606"/>
      <c r="AQV96" s="606"/>
      <c r="AQW96" s="606"/>
      <c r="AVF96" s="606"/>
      <c r="AVG96" s="606"/>
      <c r="AVH96" s="606"/>
      <c r="AVI96" s="606"/>
      <c r="AVJ96" s="606"/>
      <c r="AVK96" s="606"/>
      <c r="AVL96" s="606"/>
      <c r="AVM96" s="606"/>
    </row>
    <row r="97" spans="2:1016 1030:1261" x14ac:dyDescent="0.25">
      <c r="B97" s="114"/>
      <c r="I97" s="114"/>
      <c r="P97" s="114"/>
      <c r="AQ97" s="606"/>
      <c r="BS97" s="606"/>
      <c r="CG97" s="606"/>
      <c r="ER97" s="606"/>
      <c r="FT97" s="606"/>
      <c r="FU97" s="606"/>
      <c r="FV97" s="606"/>
      <c r="FW97" s="606"/>
      <c r="FX97" s="606"/>
      <c r="FY97" s="606"/>
      <c r="FZ97" s="606"/>
      <c r="HX97" s="606"/>
      <c r="HY97" s="606"/>
      <c r="HZ97" s="606"/>
      <c r="IA97" s="606"/>
      <c r="IB97" s="606"/>
      <c r="IC97" s="606"/>
      <c r="ID97" s="606"/>
      <c r="KB97" s="606"/>
      <c r="KC97" s="606"/>
      <c r="KD97" s="606"/>
      <c r="KE97" s="606"/>
      <c r="KF97" s="606"/>
      <c r="KG97" s="606"/>
      <c r="KH97" s="606"/>
      <c r="KO97" s="606"/>
      <c r="LK97" s="606"/>
      <c r="LR97" s="34"/>
      <c r="LY97" s="606"/>
      <c r="MF97" s="606"/>
      <c r="OZ97" s="3"/>
      <c r="SK97" s="606"/>
      <c r="SL97" s="606"/>
      <c r="SM97" s="606"/>
      <c r="SN97" s="606"/>
      <c r="SO97" s="606"/>
      <c r="SP97" s="606"/>
      <c r="SQ97" s="606"/>
      <c r="SY97" s="606"/>
      <c r="TB97" s="606"/>
      <c r="TF97" s="606"/>
      <c r="TG97" s="606"/>
      <c r="TH97" s="606"/>
      <c r="TI97" s="606"/>
      <c r="TJ97" s="606"/>
      <c r="TK97" s="606"/>
      <c r="TL97" s="606"/>
      <c r="TM97" s="802"/>
      <c r="TP97" s="802"/>
      <c r="TS97" s="606"/>
      <c r="TT97" s="34"/>
      <c r="TW97" s="34"/>
      <c r="UA97" s="34"/>
      <c r="UD97" s="34"/>
      <c r="UH97" s="34"/>
      <c r="VJ97" s="606"/>
      <c r="VK97" s="606"/>
      <c r="VL97" s="606"/>
      <c r="VM97" s="606"/>
      <c r="VN97" s="606"/>
      <c r="VO97" s="606"/>
      <c r="VP97" s="606"/>
      <c r="VW97" s="606"/>
      <c r="WE97" s="606"/>
      <c r="WF97" s="606"/>
      <c r="WG97" s="606"/>
      <c r="WH97" s="606"/>
      <c r="WI97" s="606"/>
      <c r="WJ97" s="606"/>
      <c r="WK97" s="606"/>
      <c r="WZ97" s="606"/>
      <c r="XA97" s="606"/>
      <c r="XC97" s="606"/>
      <c r="XN97" s="606"/>
      <c r="XU97" s="34"/>
      <c r="ZR97" s="606"/>
      <c r="ZS97" s="606"/>
      <c r="ZT97" s="606"/>
      <c r="ZU97" s="606"/>
      <c r="ZV97" s="606"/>
      <c r="ZW97" s="606"/>
      <c r="AAT97" s="606"/>
      <c r="AAW97" s="606"/>
      <c r="ABA97" s="606"/>
      <c r="ABB97" s="606"/>
      <c r="ABC97" s="606"/>
      <c r="ABD97" s="606"/>
      <c r="ABE97" s="606"/>
      <c r="ABF97" s="606"/>
      <c r="ABG97" s="606"/>
      <c r="ADL97" s="606"/>
      <c r="AEG97" s="606"/>
      <c r="AEJ97" s="606"/>
      <c r="AEN97" s="34"/>
      <c r="AEQ97" s="34"/>
      <c r="AFB97" s="606"/>
      <c r="AFC97" s="606"/>
      <c r="AFI97" s="34"/>
      <c r="AFJ97" s="34"/>
      <c r="AJC97" s="606"/>
      <c r="AJF97" s="606"/>
      <c r="AJJ97" s="606"/>
      <c r="AJK97" s="606"/>
      <c r="AJM97" s="606"/>
      <c r="AJQ97" s="606"/>
      <c r="AJT97" s="606"/>
      <c r="AKS97" s="606"/>
      <c r="AKT97" s="606"/>
      <c r="AKU97" s="606"/>
      <c r="AKV97" s="606"/>
      <c r="AKW97" s="606"/>
      <c r="AKX97" s="606"/>
      <c r="AKY97" s="606"/>
      <c r="ALU97" s="606"/>
      <c r="ALX97" s="606"/>
      <c r="AMB97" s="606"/>
      <c r="AMP97" s="606"/>
      <c r="AMQ97" s="606"/>
      <c r="AMR97" s="606"/>
      <c r="AMS97" s="606"/>
      <c r="AMT97" s="606"/>
      <c r="AMU97" s="606"/>
      <c r="AMV97" s="606"/>
      <c r="APQ97" s="606"/>
      <c r="AQQ97" s="606"/>
      <c r="AQR97" s="606"/>
      <c r="AQS97" s="606"/>
      <c r="AQT97" s="606"/>
      <c r="AQU97" s="606"/>
      <c r="AQV97" s="606"/>
      <c r="AQW97" s="606"/>
      <c r="AVF97" s="606"/>
      <c r="AVG97" s="606"/>
      <c r="AVH97" s="606"/>
      <c r="AVI97" s="606"/>
      <c r="AVJ97" s="606"/>
      <c r="AVK97" s="606"/>
      <c r="AVL97" s="606"/>
      <c r="AVM97" s="606"/>
    </row>
    <row r="98" spans="2:1016 1030:1261" x14ac:dyDescent="0.25">
      <c r="B98" s="76"/>
      <c r="I98" s="114"/>
      <c r="P98" s="114"/>
      <c r="AQ98" s="606"/>
      <c r="BS98" s="606"/>
      <c r="CG98" s="606"/>
      <c r="ER98" s="606"/>
      <c r="FT98" s="606"/>
      <c r="FU98" s="606"/>
      <c r="FV98" s="606"/>
      <c r="FW98" s="606"/>
      <c r="FX98" s="606"/>
      <c r="FY98" s="606"/>
      <c r="FZ98" s="606"/>
      <c r="HX98" s="606"/>
      <c r="HY98" s="606"/>
      <c r="HZ98" s="606"/>
      <c r="IA98" s="606"/>
      <c r="IB98" s="606"/>
      <c r="IC98" s="606"/>
      <c r="ID98" s="606"/>
      <c r="KB98" s="606"/>
      <c r="KC98" s="606"/>
      <c r="KD98" s="606"/>
      <c r="KE98" s="606"/>
      <c r="KF98" s="606"/>
      <c r="KG98" s="606"/>
      <c r="KH98" s="606"/>
      <c r="KO98" s="606"/>
      <c r="LK98" s="606"/>
      <c r="LR98" s="34"/>
      <c r="LY98" s="606"/>
      <c r="MF98" s="606"/>
      <c r="OZ98" s="3"/>
      <c r="SK98" s="606"/>
      <c r="SL98" s="606"/>
      <c r="SM98" s="606"/>
      <c r="SN98" s="606"/>
      <c r="SO98" s="606"/>
      <c r="SP98" s="606"/>
      <c r="SQ98" s="606"/>
      <c r="SY98" s="606"/>
      <c r="TB98" s="606"/>
      <c r="TF98" s="606"/>
      <c r="TG98" s="606"/>
      <c r="TH98" s="606"/>
      <c r="TI98" s="606"/>
      <c r="TJ98" s="606"/>
      <c r="TK98" s="606"/>
      <c r="TL98" s="606"/>
      <c r="TM98" s="802"/>
      <c r="TP98" s="802"/>
      <c r="TS98" s="606"/>
      <c r="TT98" s="34"/>
      <c r="TW98" s="34"/>
      <c r="UA98" s="34"/>
      <c r="UD98" s="34"/>
      <c r="UH98" s="34"/>
      <c r="VJ98" s="606"/>
      <c r="VK98" s="606"/>
      <c r="VL98" s="606"/>
      <c r="VM98" s="606"/>
      <c r="VN98" s="606"/>
      <c r="VO98" s="606"/>
      <c r="VP98" s="606"/>
      <c r="VW98" s="606"/>
      <c r="WE98" s="606"/>
      <c r="WF98" s="606"/>
      <c r="WG98" s="606"/>
      <c r="WH98" s="606"/>
      <c r="WI98" s="606"/>
      <c r="WJ98" s="606"/>
      <c r="WK98" s="606"/>
      <c r="WZ98" s="606"/>
      <c r="XA98" s="606"/>
      <c r="XC98" s="606"/>
      <c r="XN98" s="606"/>
      <c r="XU98" s="34"/>
      <c r="ZR98" s="606"/>
      <c r="ZS98" s="606"/>
      <c r="ZT98" s="606"/>
      <c r="ZU98" s="606"/>
      <c r="ZV98" s="606"/>
      <c r="ZW98" s="606"/>
      <c r="AAT98" s="606"/>
      <c r="AAW98" s="606"/>
      <c r="ABA98" s="606"/>
      <c r="ABB98" s="606"/>
      <c r="ABC98" s="606"/>
      <c r="ABD98" s="606"/>
      <c r="ABE98" s="606"/>
      <c r="ABF98" s="606"/>
      <c r="ABG98" s="606"/>
      <c r="ADL98" s="606"/>
      <c r="AEG98" s="606"/>
      <c r="AEJ98" s="606"/>
      <c r="AEN98" s="34"/>
      <c r="AEQ98" s="34"/>
      <c r="AFB98" s="606"/>
      <c r="AFC98" s="606"/>
      <c r="AFI98" s="34"/>
      <c r="AFJ98" s="34"/>
      <c r="AJC98" s="606"/>
      <c r="AJF98" s="606"/>
      <c r="AJJ98" s="606"/>
      <c r="AJK98" s="606"/>
      <c r="AJM98" s="606"/>
      <c r="AJQ98" s="606"/>
      <c r="AJT98" s="606"/>
      <c r="AKS98" s="606"/>
      <c r="AKT98" s="606"/>
      <c r="AKU98" s="606"/>
      <c r="AKV98" s="606"/>
      <c r="AKW98" s="606"/>
      <c r="AKX98" s="606"/>
      <c r="AKY98" s="606"/>
      <c r="ALU98" s="606"/>
      <c r="ALX98" s="606"/>
      <c r="AMB98" s="606"/>
      <c r="AMP98" s="606"/>
      <c r="AMQ98" s="606"/>
      <c r="AMR98" s="606"/>
      <c r="AMS98" s="606"/>
      <c r="AMT98" s="606"/>
      <c r="AMU98" s="606"/>
      <c r="AMV98" s="606"/>
      <c r="APQ98" s="606"/>
      <c r="AQQ98" s="606"/>
      <c r="AQR98" s="606"/>
      <c r="AQS98" s="606"/>
      <c r="AQT98" s="606"/>
      <c r="AQU98" s="606"/>
      <c r="AQV98" s="606"/>
      <c r="AQW98" s="606"/>
      <c r="AVF98" s="606"/>
      <c r="AVG98" s="606"/>
      <c r="AVH98" s="606"/>
      <c r="AVI98" s="606"/>
      <c r="AVJ98" s="606"/>
      <c r="AVK98" s="606"/>
      <c r="AVL98" s="606"/>
      <c r="AVM98" s="606"/>
    </row>
    <row r="99" spans="2:1016 1030:1261" x14ac:dyDescent="0.25">
      <c r="B99" s="114"/>
      <c r="I99" s="114"/>
      <c r="P99" s="114"/>
      <c r="AQ99" s="606"/>
      <c r="BS99" s="606"/>
      <c r="CG99" s="606"/>
      <c r="ER99" s="606"/>
      <c r="FT99" s="606"/>
      <c r="FU99" s="606"/>
      <c r="FV99" s="606"/>
      <c r="FW99" s="606"/>
      <c r="FX99" s="606"/>
      <c r="FY99" s="606"/>
      <c r="FZ99" s="606"/>
      <c r="HX99" s="606"/>
      <c r="HY99" s="606"/>
      <c r="HZ99" s="606"/>
      <c r="IA99" s="606"/>
      <c r="IB99" s="606"/>
      <c r="IC99" s="606"/>
      <c r="ID99" s="606"/>
      <c r="KB99" s="606"/>
      <c r="KC99" s="606"/>
      <c r="KD99" s="606"/>
      <c r="KE99" s="606"/>
      <c r="KF99" s="606"/>
      <c r="KG99" s="606"/>
      <c r="KH99" s="606"/>
      <c r="KO99" s="606"/>
      <c r="LK99" s="606"/>
      <c r="LR99" s="34"/>
      <c r="LY99" s="606"/>
      <c r="MF99" s="606"/>
      <c r="SK99" s="606"/>
      <c r="SL99" s="606"/>
      <c r="SM99" s="606"/>
      <c r="SN99" s="606"/>
      <c r="SO99" s="606"/>
      <c r="SP99" s="606"/>
      <c r="SQ99" s="606"/>
      <c r="SY99" s="606"/>
      <c r="TB99" s="606"/>
      <c r="TF99" s="606"/>
      <c r="TG99" s="606"/>
      <c r="TH99" s="606"/>
      <c r="TI99" s="606"/>
      <c r="TJ99" s="606"/>
      <c r="TK99" s="606"/>
      <c r="TL99" s="606"/>
      <c r="TM99" s="802"/>
      <c r="TP99" s="802"/>
      <c r="TS99" s="606"/>
      <c r="TT99" s="34"/>
      <c r="TW99" s="34"/>
      <c r="UA99" s="34"/>
      <c r="UD99" s="34"/>
      <c r="UH99" s="34"/>
      <c r="VJ99" s="606"/>
      <c r="VK99" s="606"/>
      <c r="VL99" s="606"/>
      <c r="VM99" s="606"/>
      <c r="VN99" s="606"/>
      <c r="VO99" s="606"/>
      <c r="VP99" s="606"/>
      <c r="VW99" s="606"/>
      <c r="WE99" s="606"/>
      <c r="WF99" s="606"/>
      <c r="WG99" s="606"/>
      <c r="WH99" s="606"/>
      <c r="WI99" s="606"/>
      <c r="WJ99" s="606"/>
      <c r="WK99" s="606"/>
      <c r="WZ99" s="606"/>
      <c r="XA99" s="606"/>
      <c r="XC99" s="606"/>
      <c r="XN99" s="606"/>
      <c r="XU99" s="34"/>
      <c r="ZR99" s="606"/>
      <c r="ZS99" s="606"/>
      <c r="ZT99" s="606"/>
      <c r="ZU99" s="606"/>
      <c r="ZV99" s="606"/>
      <c r="ZW99" s="606"/>
      <c r="AAT99" s="606"/>
      <c r="AAW99" s="606"/>
      <c r="ABA99" s="606"/>
      <c r="ABB99" s="606"/>
      <c r="ABC99" s="606"/>
      <c r="ABD99" s="606"/>
      <c r="ABE99" s="606"/>
      <c r="ABF99" s="606"/>
      <c r="ABG99" s="606"/>
      <c r="ADL99" s="606"/>
      <c r="AEG99" s="606"/>
      <c r="AEJ99" s="606"/>
      <c r="AEN99" s="34"/>
      <c r="AEQ99" s="34"/>
      <c r="AFB99" s="606"/>
      <c r="AFC99" s="606"/>
      <c r="AFI99" s="34"/>
      <c r="AFJ99" s="34"/>
      <c r="AJC99" s="606"/>
      <c r="AJF99" s="606"/>
      <c r="AJJ99" s="606"/>
      <c r="AJK99" s="606"/>
      <c r="AJM99" s="606"/>
      <c r="AJQ99" s="606"/>
      <c r="AJT99" s="606"/>
      <c r="AKS99" s="606"/>
      <c r="AKT99" s="606"/>
      <c r="AKU99" s="606"/>
      <c r="AKV99" s="606"/>
      <c r="AKW99" s="606"/>
      <c r="AKX99" s="606"/>
      <c r="AKY99" s="606"/>
      <c r="ALU99" s="606"/>
      <c r="ALX99" s="606"/>
      <c r="AMB99" s="606"/>
      <c r="AMP99" s="606"/>
      <c r="AMQ99" s="606"/>
      <c r="AMR99" s="606"/>
      <c r="AMS99" s="606"/>
      <c r="AMT99" s="606"/>
      <c r="AMU99" s="606"/>
      <c r="AMV99" s="606"/>
      <c r="APQ99" s="606"/>
      <c r="AQQ99" s="606"/>
      <c r="AQR99" s="606"/>
      <c r="AQS99" s="606"/>
      <c r="AQT99" s="606"/>
      <c r="AQU99" s="606"/>
      <c r="AQV99" s="606"/>
      <c r="AQW99" s="606"/>
      <c r="AVF99" s="606"/>
      <c r="AVG99" s="606"/>
      <c r="AVH99" s="606"/>
      <c r="AVI99" s="606"/>
      <c r="AVJ99" s="606"/>
      <c r="AVK99" s="606"/>
      <c r="AVL99" s="606"/>
      <c r="AVM99" s="606"/>
    </row>
    <row r="100" spans="2:1016 1030:1261" x14ac:dyDescent="0.25">
      <c r="B100" s="114"/>
      <c r="I100" s="114"/>
      <c r="P100" s="114"/>
      <c r="AQ100" s="606"/>
      <c r="BS100" s="606"/>
      <c r="CG100" s="606"/>
      <c r="ER100" s="606"/>
      <c r="FT100" s="606"/>
      <c r="FU100" s="606"/>
      <c r="FV100" s="606"/>
      <c r="FW100" s="606"/>
      <c r="FX100" s="606"/>
      <c r="FY100" s="606"/>
      <c r="FZ100" s="606"/>
      <c r="HX100" s="606"/>
      <c r="HY100" s="606"/>
      <c r="HZ100" s="606"/>
      <c r="IA100" s="606"/>
      <c r="IB100" s="606"/>
      <c r="IC100" s="606"/>
      <c r="ID100" s="606"/>
      <c r="KB100" s="606"/>
      <c r="KC100" s="606"/>
      <c r="KD100" s="606"/>
      <c r="KE100" s="606"/>
      <c r="KF100" s="606"/>
      <c r="KG100" s="606"/>
      <c r="KH100" s="606"/>
      <c r="KO100" s="606"/>
      <c r="LK100" s="606"/>
      <c r="LR100" s="34"/>
      <c r="LY100" s="606"/>
      <c r="MF100" s="606"/>
      <c r="SK100" s="606"/>
      <c r="SL100" s="606"/>
      <c r="SM100" s="606"/>
      <c r="SN100" s="606"/>
      <c r="SO100" s="606"/>
      <c r="SP100" s="606"/>
      <c r="SQ100" s="606"/>
      <c r="SY100" s="606"/>
      <c r="TB100" s="606"/>
      <c r="TF100" s="606"/>
      <c r="TG100" s="606"/>
      <c r="TH100" s="606"/>
      <c r="TI100" s="606"/>
      <c r="TJ100" s="606"/>
      <c r="TK100" s="606"/>
      <c r="TL100" s="606"/>
      <c r="TM100" s="802"/>
      <c r="TP100" s="802"/>
      <c r="TS100" s="606"/>
      <c r="TT100" s="34"/>
      <c r="TW100" s="34"/>
      <c r="UA100" s="34"/>
      <c r="UD100" s="34"/>
      <c r="UH100" s="34"/>
      <c r="VJ100" s="606"/>
      <c r="VK100" s="606"/>
      <c r="VL100" s="606"/>
      <c r="VM100" s="606"/>
      <c r="VN100" s="606"/>
      <c r="VO100" s="606"/>
      <c r="VP100" s="606"/>
      <c r="VW100" s="606"/>
      <c r="WE100" s="606"/>
      <c r="WF100" s="606"/>
      <c r="WG100" s="606"/>
      <c r="WH100" s="606"/>
      <c r="WI100" s="606"/>
      <c r="WJ100" s="606"/>
      <c r="WK100" s="606"/>
      <c r="WZ100" s="606"/>
      <c r="XA100" s="606"/>
      <c r="XC100" s="606"/>
      <c r="XN100" s="606"/>
      <c r="XU100" s="34"/>
      <c r="ZR100" s="606"/>
      <c r="ZS100" s="606"/>
      <c r="ZT100" s="606"/>
      <c r="ZU100" s="606"/>
      <c r="ZV100" s="606"/>
      <c r="ZW100" s="606"/>
      <c r="AAT100" s="606"/>
      <c r="AAW100" s="606"/>
      <c r="ABA100" s="606"/>
      <c r="ABB100" s="606"/>
      <c r="ABC100" s="606"/>
      <c r="ABD100" s="606"/>
      <c r="ABE100" s="606"/>
      <c r="ABF100" s="606"/>
      <c r="ABG100" s="606"/>
      <c r="ADL100" s="606"/>
      <c r="AEG100" s="606"/>
      <c r="AEJ100" s="606"/>
      <c r="AEN100" s="34"/>
      <c r="AEQ100" s="34"/>
      <c r="AFB100" s="606"/>
      <c r="AFC100" s="606"/>
      <c r="AFI100" s="34"/>
      <c r="AFJ100" s="34"/>
      <c r="AJC100" s="606"/>
      <c r="AJF100" s="606"/>
      <c r="AJJ100" s="606"/>
      <c r="AJK100" s="606"/>
      <c r="AJM100" s="606"/>
      <c r="AJQ100" s="606"/>
      <c r="AJT100" s="606"/>
      <c r="AKS100" s="606"/>
      <c r="AKT100" s="606"/>
      <c r="AKU100" s="606"/>
      <c r="AKV100" s="606"/>
      <c r="AKW100" s="606"/>
      <c r="AKX100" s="606"/>
      <c r="AKY100" s="606"/>
      <c r="ALU100" s="606"/>
      <c r="ALX100" s="606"/>
      <c r="AMB100" s="606"/>
      <c r="AMP100" s="606"/>
      <c r="AMQ100" s="606"/>
      <c r="AMR100" s="606"/>
      <c r="AMS100" s="606"/>
      <c r="AMT100" s="606"/>
      <c r="AMU100" s="606"/>
      <c r="AMV100" s="606"/>
      <c r="APQ100" s="606"/>
      <c r="AQQ100" s="606"/>
      <c r="AQR100" s="606"/>
      <c r="AQS100" s="606"/>
      <c r="AQT100" s="606"/>
      <c r="AQU100" s="606"/>
      <c r="AQV100" s="606"/>
      <c r="AQW100" s="606"/>
      <c r="AVF100" s="606"/>
      <c r="AVG100" s="606"/>
      <c r="AVH100" s="606"/>
      <c r="AVI100" s="606"/>
      <c r="AVJ100" s="606"/>
      <c r="AVK100" s="606"/>
      <c r="AVL100" s="606"/>
      <c r="AVM100" s="606"/>
    </row>
    <row r="101" spans="2:1016 1030:1261" x14ac:dyDescent="0.25">
      <c r="B101" s="114"/>
      <c r="I101" s="114"/>
      <c r="P101" s="114"/>
      <c r="AA101" s="46"/>
      <c r="AH101" s="46"/>
      <c r="AO101" s="46"/>
      <c r="AQ101" s="606"/>
      <c r="BS101" s="606"/>
      <c r="CG101" s="606"/>
      <c r="ER101" s="606"/>
      <c r="FT101" s="606"/>
      <c r="FU101" s="606"/>
      <c r="FV101" s="606"/>
      <c r="FW101" s="606"/>
      <c r="FX101" s="606"/>
      <c r="FY101" s="606"/>
      <c r="FZ101" s="606"/>
      <c r="HX101" s="606"/>
      <c r="HY101" s="606"/>
      <c r="HZ101" s="606"/>
      <c r="IA101" s="606"/>
      <c r="IB101" s="606"/>
      <c r="IC101" s="606"/>
      <c r="ID101" s="606"/>
      <c r="KB101" s="606"/>
      <c r="KC101" s="606"/>
      <c r="KD101" s="606"/>
      <c r="KE101" s="606"/>
      <c r="KF101" s="606"/>
      <c r="KG101" s="606"/>
      <c r="KH101" s="606"/>
      <c r="KO101" s="606"/>
      <c r="LK101" s="606"/>
      <c r="LR101" s="34"/>
      <c r="LY101" s="606"/>
      <c r="MF101" s="606"/>
      <c r="SK101" s="606"/>
      <c r="SL101" s="606"/>
      <c r="SM101" s="606"/>
      <c r="SN101" s="606"/>
      <c r="SO101" s="606"/>
      <c r="SP101" s="606"/>
      <c r="SQ101" s="606"/>
      <c r="SY101" s="606"/>
      <c r="TB101" s="606"/>
      <c r="TF101" s="606"/>
      <c r="TG101" s="606"/>
      <c r="TH101" s="606"/>
      <c r="TI101" s="606"/>
      <c r="TJ101" s="606"/>
      <c r="TK101" s="606"/>
      <c r="TL101" s="606"/>
      <c r="TM101" s="802"/>
      <c r="TP101" s="802"/>
      <c r="TS101" s="606"/>
      <c r="TT101" s="34"/>
      <c r="TW101" s="34"/>
      <c r="UA101" s="34"/>
      <c r="UD101" s="34"/>
      <c r="UH101" s="34"/>
      <c r="VJ101" s="606"/>
      <c r="VK101" s="606"/>
      <c r="VL101" s="606"/>
      <c r="VM101" s="606"/>
      <c r="VN101" s="606"/>
      <c r="VO101" s="606"/>
      <c r="VP101" s="606"/>
      <c r="VW101" s="606"/>
      <c r="WE101" s="606"/>
      <c r="WF101" s="606"/>
      <c r="WG101" s="606"/>
      <c r="WH101" s="606"/>
      <c r="WI101" s="606"/>
      <c r="WJ101" s="606"/>
      <c r="WK101" s="606"/>
      <c r="WZ101" s="606"/>
      <c r="XA101" s="606"/>
      <c r="XC101" s="606"/>
      <c r="XN101" s="606"/>
      <c r="XU101" s="34"/>
      <c r="ZR101" s="606"/>
      <c r="ZS101" s="606"/>
      <c r="ZT101" s="606"/>
      <c r="ZU101" s="606"/>
      <c r="ZV101" s="606"/>
      <c r="ZW101" s="606"/>
      <c r="AAT101" s="606"/>
      <c r="AAW101" s="606"/>
      <c r="ABA101" s="606"/>
      <c r="ABB101" s="606"/>
      <c r="ABC101" s="606"/>
      <c r="ABD101" s="606"/>
      <c r="ABE101" s="606"/>
      <c r="ABF101" s="606"/>
      <c r="ABG101" s="606"/>
      <c r="ADL101" s="606"/>
      <c r="AEG101" s="606"/>
      <c r="AEJ101" s="606"/>
      <c r="AEN101" s="34"/>
      <c r="AEQ101" s="34"/>
      <c r="AFB101" s="606"/>
      <c r="AFC101" s="606"/>
      <c r="AFI101" s="34"/>
      <c r="AFJ101" s="34"/>
      <c r="AJC101" s="606"/>
      <c r="AJF101" s="606"/>
      <c r="AJJ101" s="606"/>
      <c r="AJK101" s="606"/>
      <c r="AJM101" s="606"/>
      <c r="AJQ101" s="606"/>
      <c r="AJT101" s="606"/>
      <c r="AKS101" s="606"/>
      <c r="AKT101" s="606"/>
      <c r="AKU101" s="606"/>
      <c r="AKV101" s="606"/>
      <c r="AKW101" s="606"/>
      <c r="AKX101" s="606"/>
      <c r="AKY101" s="606"/>
      <c r="ALU101" s="606"/>
      <c r="ALX101" s="606"/>
      <c r="AMB101" s="606"/>
      <c r="AMP101" s="606"/>
      <c r="AMQ101" s="606"/>
      <c r="AMR101" s="606"/>
      <c r="AMS101" s="606"/>
      <c r="AMT101" s="606"/>
      <c r="AMU101" s="606"/>
      <c r="AMV101" s="606"/>
      <c r="APQ101" s="606"/>
      <c r="AQQ101" s="606"/>
      <c r="AQR101" s="606"/>
      <c r="AQS101" s="606"/>
      <c r="AQT101" s="606"/>
      <c r="AQU101" s="606"/>
      <c r="AQV101" s="606"/>
      <c r="AQW101" s="606"/>
      <c r="AVF101" s="606"/>
      <c r="AVG101" s="606"/>
      <c r="AVH101" s="606"/>
      <c r="AVI101" s="606"/>
      <c r="AVJ101" s="606"/>
      <c r="AVK101" s="606"/>
      <c r="AVL101" s="606"/>
      <c r="AVM101" s="606"/>
    </row>
    <row r="102" spans="2:1016 1030:1261" x14ac:dyDescent="0.25">
      <c r="B102" s="114"/>
      <c r="I102" s="114"/>
      <c r="P102" s="114"/>
      <c r="AQ102" s="606"/>
      <c r="BS102" s="606"/>
      <c r="CG102" s="606"/>
      <c r="ER102" s="606"/>
      <c r="FT102" s="606"/>
      <c r="FU102" s="606"/>
      <c r="FV102" s="606"/>
      <c r="FW102" s="606"/>
      <c r="FX102" s="606"/>
      <c r="FY102" s="606"/>
      <c r="FZ102" s="606"/>
      <c r="HX102" s="606"/>
      <c r="HY102" s="606"/>
      <c r="HZ102" s="606"/>
      <c r="IA102" s="606"/>
      <c r="IB102" s="606"/>
      <c r="IC102" s="606"/>
      <c r="ID102" s="606"/>
      <c r="KB102" s="606"/>
      <c r="KC102" s="606"/>
      <c r="KD102" s="606"/>
      <c r="KE102" s="606"/>
      <c r="KF102" s="606"/>
      <c r="KG102" s="606"/>
      <c r="KH102" s="606"/>
      <c r="KO102" s="606"/>
      <c r="LK102" s="606"/>
      <c r="LR102" s="34"/>
      <c r="LY102" s="606"/>
      <c r="MF102" s="606"/>
      <c r="SK102" s="606"/>
      <c r="SL102" s="606"/>
      <c r="SM102" s="606"/>
      <c r="SN102" s="606"/>
      <c r="SO102" s="606"/>
      <c r="SP102" s="606"/>
      <c r="SQ102" s="606"/>
      <c r="SY102" s="606"/>
      <c r="TB102" s="606"/>
      <c r="TF102" s="606"/>
      <c r="TG102" s="606"/>
      <c r="TH102" s="606"/>
      <c r="TI102" s="606"/>
      <c r="TJ102" s="606"/>
      <c r="TK102" s="606"/>
      <c r="TL102" s="606"/>
      <c r="TM102" s="802"/>
      <c r="TP102" s="802"/>
      <c r="TS102" s="606"/>
      <c r="TT102" s="34"/>
      <c r="TW102" s="34"/>
      <c r="UA102" s="34"/>
      <c r="UD102" s="34"/>
      <c r="UH102" s="34"/>
      <c r="VJ102" s="606"/>
      <c r="VK102" s="606"/>
      <c r="VL102" s="606"/>
      <c r="VM102" s="606"/>
      <c r="VN102" s="606"/>
      <c r="VO102" s="606"/>
      <c r="VP102" s="606"/>
      <c r="VW102" s="606"/>
      <c r="WE102" s="606"/>
      <c r="WF102" s="606"/>
      <c r="WG102" s="606"/>
      <c r="WH102" s="606"/>
      <c r="WI102" s="606"/>
      <c r="WJ102" s="606"/>
      <c r="WK102" s="606"/>
      <c r="WZ102" s="606"/>
      <c r="XA102" s="606"/>
      <c r="XC102" s="606"/>
      <c r="XN102" s="606"/>
      <c r="XU102" s="34"/>
      <c r="ZR102" s="606"/>
      <c r="ZS102" s="606"/>
      <c r="ZT102" s="606"/>
      <c r="ZU102" s="606"/>
      <c r="ZV102" s="606"/>
      <c r="ZW102" s="606"/>
      <c r="AAT102" s="606"/>
      <c r="AAW102" s="606"/>
      <c r="ABA102" s="606"/>
      <c r="ABB102" s="606"/>
      <c r="ABC102" s="606"/>
      <c r="ABD102" s="606"/>
      <c r="ABE102" s="606"/>
      <c r="ABF102" s="606"/>
      <c r="ABG102" s="606"/>
      <c r="ADL102" s="606"/>
      <c r="AEG102" s="606"/>
      <c r="AEJ102" s="606"/>
      <c r="AEN102" s="34"/>
      <c r="AEQ102" s="34"/>
      <c r="AFB102" s="606"/>
      <c r="AFC102" s="606"/>
      <c r="AFI102" s="34"/>
      <c r="AFJ102" s="34"/>
      <c r="AJC102" s="606"/>
      <c r="AJF102" s="606"/>
      <c r="AJJ102" s="606"/>
      <c r="AJK102" s="606"/>
      <c r="AJM102" s="606"/>
      <c r="AJQ102" s="606"/>
      <c r="AJT102" s="606"/>
      <c r="AKS102" s="606"/>
      <c r="AKT102" s="606"/>
      <c r="AKU102" s="606"/>
      <c r="AKV102" s="606"/>
      <c r="AKW102" s="606"/>
      <c r="AKX102" s="606"/>
      <c r="AKY102" s="606"/>
      <c r="ALU102" s="606"/>
      <c r="ALX102" s="606"/>
      <c r="AMB102" s="606"/>
      <c r="AMP102" s="606"/>
      <c r="AMQ102" s="606"/>
      <c r="AMR102" s="606"/>
      <c r="AMS102" s="606"/>
      <c r="AMT102" s="606"/>
      <c r="AMU102" s="606"/>
      <c r="AMV102" s="606"/>
      <c r="APQ102" s="606"/>
      <c r="AQQ102" s="606"/>
      <c r="AQR102" s="606"/>
      <c r="AQS102" s="606"/>
      <c r="AQT102" s="606"/>
      <c r="AQU102" s="606"/>
      <c r="AQV102" s="606"/>
      <c r="AQW102" s="606"/>
      <c r="AVF102" s="606"/>
      <c r="AVG102" s="606"/>
      <c r="AVH102" s="606"/>
      <c r="AVI102" s="606"/>
      <c r="AVJ102" s="606"/>
      <c r="AVK102" s="606"/>
      <c r="AVL102" s="606"/>
      <c r="AVM102" s="606"/>
    </row>
    <row r="103" spans="2:1016 1030:1261" x14ac:dyDescent="0.25">
      <c r="B103" s="114"/>
      <c r="I103" s="114"/>
      <c r="P103" s="114"/>
      <c r="AQ103" s="606"/>
      <c r="BS103" s="606"/>
      <c r="CG103" s="606"/>
      <c r="ER103" s="606"/>
      <c r="FT103" s="606"/>
      <c r="FU103" s="606"/>
      <c r="FV103" s="606"/>
      <c r="FW103" s="606"/>
      <c r="FX103" s="606"/>
      <c r="FY103" s="606"/>
      <c r="FZ103" s="606"/>
      <c r="HX103" s="606"/>
      <c r="HY103" s="606"/>
      <c r="HZ103" s="606"/>
      <c r="IA103" s="606"/>
      <c r="IB103" s="606"/>
      <c r="IC103" s="606"/>
      <c r="ID103" s="606"/>
      <c r="KB103" s="606"/>
      <c r="KC103" s="606"/>
      <c r="KD103" s="606"/>
      <c r="KE103" s="606"/>
      <c r="KF103" s="606"/>
      <c r="KG103" s="606"/>
      <c r="KH103" s="606"/>
      <c r="KO103" s="606"/>
      <c r="LK103" s="606"/>
      <c r="LR103" s="34"/>
      <c r="LY103" s="606"/>
      <c r="MF103" s="606"/>
      <c r="SK103" s="606"/>
      <c r="SL103" s="606"/>
      <c r="SM103" s="606"/>
      <c r="SN103" s="606"/>
      <c r="SO103" s="606"/>
      <c r="SP103" s="606"/>
      <c r="SQ103" s="606"/>
      <c r="SY103" s="606"/>
      <c r="TB103" s="606"/>
      <c r="TF103" s="606"/>
      <c r="TG103" s="606"/>
      <c r="TH103" s="606"/>
      <c r="TI103" s="606"/>
      <c r="TJ103" s="606"/>
      <c r="TK103" s="606"/>
      <c r="TL103" s="606"/>
      <c r="TM103" s="802"/>
      <c r="TP103" s="802"/>
      <c r="TS103" s="606"/>
      <c r="TT103" s="34"/>
      <c r="TW103" s="34"/>
      <c r="UA103" s="34"/>
      <c r="UD103" s="34"/>
      <c r="UH103" s="34"/>
      <c r="VJ103" s="606"/>
      <c r="VK103" s="606"/>
      <c r="VL103" s="606"/>
      <c r="VM103" s="606"/>
      <c r="VN103" s="606"/>
      <c r="VO103" s="606"/>
      <c r="VP103" s="606"/>
      <c r="VW103" s="606"/>
      <c r="WE103" s="606"/>
      <c r="WF103" s="606"/>
      <c r="WG103" s="606"/>
      <c r="WH103" s="606"/>
      <c r="WI103" s="606"/>
      <c r="WJ103" s="606"/>
      <c r="WK103" s="606"/>
      <c r="WZ103" s="606"/>
      <c r="XA103" s="606"/>
      <c r="XC103" s="606"/>
      <c r="XN103" s="606"/>
      <c r="XU103" s="34"/>
      <c r="ZR103" s="606"/>
      <c r="ZS103" s="606"/>
      <c r="ZT103" s="606"/>
      <c r="ZU103" s="606"/>
      <c r="ZV103" s="606"/>
      <c r="ZW103" s="606"/>
      <c r="AAT103" s="606"/>
      <c r="AAW103" s="606"/>
      <c r="ABA103" s="606"/>
      <c r="ABB103" s="606"/>
      <c r="ABC103" s="606"/>
      <c r="ABD103" s="606"/>
      <c r="ABE103" s="606"/>
      <c r="ABF103" s="606"/>
      <c r="ABG103" s="606"/>
      <c r="ADL103" s="606"/>
      <c r="AEG103" s="606"/>
      <c r="AEJ103" s="606"/>
      <c r="AEN103" s="34"/>
      <c r="AEQ103" s="34"/>
      <c r="AFB103" s="606"/>
      <c r="AFC103" s="606"/>
      <c r="AFI103" s="34"/>
      <c r="AFJ103" s="34"/>
      <c r="AJC103" s="606"/>
      <c r="AJF103" s="606"/>
      <c r="AJJ103" s="606"/>
      <c r="AJK103" s="606"/>
      <c r="AJM103" s="606"/>
      <c r="AJQ103" s="606"/>
      <c r="AJT103" s="606"/>
      <c r="AKS103" s="606"/>
      <c r="AKT103" s="606"/>
      <c r="AKU103" s="606"/>
      <c r="AKV103" s="606"/>
      <c r="AKW103" s="606"/>
      <c r="AKX103" s="606"/>
      <c r="AKY103" s="606"/>
      <c r="ALU103" s="606"/>
      <c r="ALX103" s="606"/>
      <c r="AMB103" s="606"/>
      <c r="AMP103" s="606"/>
      <c r="AMQ103" s="606"/>
      <c r="AMR103" s="606"/>
      <c r="AMS103" s="606"/>
      <c r="AMT103" s="606"/>
      <c r="AMU103" s="606"/>
      <c r="AMV103" s="606"/>
      <c r="APQ103" s="606"/>
      <c r="AQQ103" s="606"/>
      <c r="AQR103" s="606"/>
      <c r="AQS103" s="606"/>
      <c r="AQT103" s="606"/>
      <c r="AQU103" s="606"/>
      <c r="AQV103" s="606"/>
      <c r="AQW103" s="606"/>
      <c r="AVF103" s="606"/>
      <c r="AVG103" s="606"/>
      <c r="AVH103" s="606"/>
      <c r="AVI103" s="606"/>
      <c r="AVJ103" s="606"/>
      <c r="AVK103" s="606"/>
      <c r="AVL103" s="606"/>
      <c r="AVM103" s="606"/>
    </row>
    <row r="104" spans="2:1016 1030:1261" x14ac:dyDescent="0.25">
      <c r="B104" s="114"/>
      <c r="I104" s="114"/>
      <c r="P104" s="114"/>
      <c r="AQ104" s="606"/>
      <c r="BS104" s="606"/>
      <c r="CG104" s="606"/>
      <c r="ER104" s="606"/>
      <c r="FT104" s="606"/>
      <c r="FU104" s="606"/>
      <c r="FV104" s="606"/>
      <c r="FW104" s="606"/>
      <c r="FX104" s="606"/>
      <c r="FY104" s="606"/>
      <c r="FZ104" s="606"/>
      <c r="HX104" s="606"/>
      <c r="HY104" s="606"/>
      <c r="HZ104" s="606"/>
      <c r="IA104" s="606"/>
      <c r="IB104" s="606"/>
      <c r="IC104" s="606"/>
      <c r="ID104" s="606"/>
      <c r="KB104" s="606"/>
      <c r="KC104" s="606"/>
      <c r="KD104" s="606"/>
      <c r="KE104" s="606"/>
      <c r="KF104" s="606"/>
      <c r="KG104" s="606"/>
      <c r="KH104" s="606"/>
      <c r="KO104" s="606"/>
      <c r="LK104" s="606"/>
      <c r="LR104" s="34"/>
      <c r="LY104" s="606"/>
      <c r="MF104" s="606"/>
      <c r="SK104" s="606"/>
      <c r="SL104" s="606"/>
      <c r="SM104" s="606"/>
      <c r="SN104" s="606"/>
      <c r="SO104" s="606"/>
      <c r="SP104" s="606"/>
      <c r="SQ104" s="606"/>
      <c r="SY104" s="606"/>
      <c r="TB104" s="606"/>
      <c r="TF104" s="606"/>
      <c r="TG104" s="606"/>
      <c r="TH104" s="606"/>
      <c r="TI104" s="606"/>
      <c r="TJ104" s="606"/>
      <c r="TK104" s="606"/>
      <c r="TL104" s="606"/>
      <c r="TM104" s="802"/>
      <c r="TP104" s="802"/>
      <c r="TS104" s="606"/>
      <c r="TT104" s="34"/>
      <c r="TW104" s="34"/>
      <c r="UA104" s="34"/>
      <c r="UD104" s="34"/>
      <c r="UH104" s="34"/>
      <c r="VJ104" s="606"/>
      <c r="VK104" s="606"/>
      <c r="VL104" s="606"/>
      <c r="VM104" s="606"/>
      <c r="VN104" s="606"/>
      <c r="VO104" s="606"/>
      <c r="VP104" s="606"/>
      <c r="VW104" s="606"/>
      <c r="WE104" s="606"/>
      <c r="WF104" s="606"/>
      <c r="WG104" s="606"/>
      <c r="WH104" s="606"/>
      <c r="WI104" s="606"/>
      <c r="WJ104" s="606"/>
      <c r="WK104" s="606"/>
      <c r="WZ104" s="606"/>
      <c r="XA104" s="606"/>
      <c r="XC104" s="606"/>
      <c r="XN104" s="606"/>
      <c r="XU104" s="34"/>
      <c r="ZR104" s="606"/>
      <c r="ZS104" s="606"/>
      <c r="ZT104" s="606"/>
      <c r="ZU104" s="606"/>
      <c r="ZV104" s="606"/>
      <c r="ZW104" s="606"/>
      <c r="AAT104" s="606"/>
      <c r="AAW104" s="606"/>
      <c r="ABA104" s="606"/>
      <c r="ABB104" s="606"/>
      <c r="ABC104" s="606"/>
      <c r="ABD104" s="606"/>
      <c r="ABE104" s="606"/>
      <c r="ABF104" s="606"/>
      <c r="ABG104" s="606"/>
      <c r="ADL104" s="606"/>
      <c r="AEG104" s="606"/>
      <c r="AEJ104" s="606"/>
      <c r="AEN104" s="34"/>
      <c r="AEQ104" s="34"/>
      <c r="AFB104" s="606"/>
      <c r="AFC104" s="606"/>
      <c r="AFI104" s="34"/>
      <c r="AFJ104" s="34"/>
      <c r="AJC104" s="606"/>
      <c r="AJF104" s="606"/>
      <c r="AJJ104" s="606"/>
      <c r="AJK104" s="606"/>
      <c r="AJM104" s="606"/>
      <c r="AJQ104" s="606"/>
      <c r="AJT104" s="606"/>
      <c r="AKS104" s="606"/>
      <c r="AKT104" s="606"/>
      <c r="AKU104" s="606"/>
      <c r="AKV104" s="606"/>
      <c r="AKW104" s="606"/>
      <c r="AKX104" s="606"/>
      <c r="AKY104" s="606"/>
      <c r="ALU104" s="606"/>
      <c r="ALX104" s="606"/>
      <c r="AMB104" s="606"/>
      <c r="AMP104" s="606"/>
      <c r="AMQ104" s="606"/>
      <c r="AMR104" s="606"/>
      <c r="AMS104" s="606"/>
      <c r="AMT104" s="606"/>
      <c r="AMU104" s="606"/>
      <c r="AMV104" s="606"/>
      <c r="APQ104" s="606"/>
      <c r="AQQ104" s="606"/>
      <c r="AQR104" s="606"/>
      <c r="AQS104" s="606"/>
      <c r="AQT104" s="606"/>
      <c r="AQU104" s="606"/>
      <c r="AQV104" s="606"/>
      <c r="AQW104" s="606"/>
      <c r="AVF104" s="606"/>
      <c r="AVG104" s="606"/>
      <c r="AVH104" s="606"/>
      <c r="AVI104" s="606"/>
      <c r="AVJ104" s="606"/>
      <c r="AVK104" s="606"/>
      <c r="AVL104" s="606"/>
      <c r="AVM104" s="606"/>
    </row>
    <row r="105" spans="2:1016 1030:1261" x14ac:dyDescent="0.25">
      <c r="B105" s="76"/>
      <c r="I105" s="114"/>
      <c r="P105" s="114"/>
      <c r="AQ105" s="606"/>
      <c r="BS105" s="606"/>
      <c r="CG105" s="606"/>
      <c r="ER105" s="606"/>
      <c r="FT105" s="606"/>
      <c r="FU105" s="606"/>
      <c r="FV105" s="606"/>
      <c r="FW105" s="606"/>
      <c r="FX105" s="606"/>
      <c r="FY105" s="606"/>
      <c r="FZ105" s="606"/>
      <c r="HX105" s="606"/>
      <c r="HY105" s="606"/>
      <c r="HZ105" s="606"/>
      <c r="IA105" s="606"/>
      <c r="IB105" s="606"/>
      <c r="IC105" s="606"/>
      <c r="ID105" s="606"/>
      <c r="KB105" s="606"/>
      <c r="KC105" s="606"/>
      <c r="KD105" s="606"/>
      <c r="KE105" s="606"/>
      <c r="KF105" s="606"/>
      <c r="KG105" s="606"/>
      <c r="KH105" s="606"/>
      <c r="KO105" s="606"/>
      <c r="LK105" s="606"/>
      <c r="LR105" s="34"/>
      <c r="LY105" s="606"/>
      <c r="MF105" s="606"/>
      <c r="SK105" s="606"/>
      <c r="SL105" s="606"/>
      <c r="SM105" s="606"/>
      <c r="SN105" s="606"/>
      <c r="SO105" s="606"/>
      <c r="SP105" s="606"/>
      <c r="SQ105" s="606"/>
      <c r="SY105" s="606"/>
      <c r="TB105" s="606"/>
      <c r="TF105" s="606"/>
      <c r="TG105" s="606"/>
      <c r="TH105" s="606"/>
      <c r="TI105" s="606"/>
      <c r="TJ105" s="606"/>
      <c r="TK105" s="606"/>
      <c r="TL105" s="606"/>
      <c r="TM105" s="802"/>
      <c r="TP105" s="802"/>
      <c r="TS105" s="606"/>
      <c r="TT105" s="34"/>
      <c r="TW105" s="34"/>
      <c r="UA105" s="34"/>
      <c r="UD105" s="34"/>
      <c r="UH105" s="34"/>
      <c r="VJ105" s="606"/>
      <c r="VK105" s="606"/>
      <c r="VL105" s="606"/>
      <c r="VM105" s="606"/>
      <c r="VN105" s="606"/>
      <c r="VO105" s="606"/>
      <c r="VP105" s="606"/>
      <c r="VW105" s="606"/>
      <c r="WE105" s="606"/>
      <c r="WF105" s="606"/>
      <c r="WG105" s="606"/>
      <c r="WH105" s="606"/>
      <c r="WI105" s="606"/>
      <c r="WJ105" s="606"/>
      <c r="WK105" s="606"/>
      <c r="WZ105" s="606"/>
      <c r="XA105" s="606"/>
      <c r="XC105" s="606"/>
      <c r="XN105" s="606"/>
      <c r="XU105" s="34"/>
      <c r="ZR105" s="606"/>
      <c r="ZS105" s="606"/>
      <c r="ZT105" s="606"/>
      <c r="ZU105" s="606"/>
      <c r="ZV105" s="606"/>
      <c r="ZW105" s="606"/>
      <c r="AAT105" s="606"/>
      <c r="AAW105" s="606"/>
      <c r="ABA105" s="606"/>
      <c r="ABB105" s="606"/>
      <c r="ABC105" s="606"/>
      <c r="ABD105" s="606"/>
      <c r="ABE105" s="606"/>
      <c r="ABF105" s="606"/>
      <c r="ABG105" s="606"/>
      <c r="ADL105" s="606"/>
      <c r="AEG105" s="606"/>
      <c r="AEJ105" s="606"/>
      <c r="AEN105" s="34"/>
      <c r="AEQ105" s="34"/>
      <c r="AFB105" s="606"/>
      <c r="AFC105" s="606"/>
      <c r="AFI105" s="34"/>
      <c r="AFJ105" s="34"/>
      <c r="AJC105" s="606"/>
      <c r="AJF105" s="606"/>
      <c r="AJJ105" s="606"/>
      <c r="AJK105" s="606"/>
      <c r="AJM105" s="606"/>
      <c r="AJQ105" s="606"/>
      <c r="AJT105" s="606"/>
      <c r="AKS105" s="606"/>
      <c r="AKT105" s="606"/>
      <c r="AKU105" s="606"/>
      <c r="AKV105" s="606"/>
      <c r="AKW105" s="606"/>
      <c r="AKX105" s="606"/>
      <c r="AKY105" s="606"/>
      <c r="ALU105" s="606"/>
      <c r="ALX105" s="606"/>
      <c r="AMB105" s="606"/>
      <c r="AMP105" s="606"/>
      <c r="AMQ105" s="606"/>
      <c r="AMR105" s="606"/>
      <c r="AMS105" s="606"/>
      <c r="AMT105" s="606"/>
      <c r="AMU105" s="606"/>
      <c r="AMV105" s="606"/>
      <c r="APQ105" s="606"/>
      <c r="AQQ105" s="606"/>
      <c r="AQR105" s="606"/>
      <c r="AQS105" s="606"/>
      <c r="AQT105" s="606"/>
      <c r="AQU105" s="606"/>
      <c r="AQV105" s="606"/>
      <c r="AQW105" s="606"/>
      <c r="AVF105" s="606"/>
      <c r="AVG105" s="606"/>
      <c r="AVH105" s="606"/>
      <c r="AVI105" s="606"/>
      <c r="AVJ105" s="606"/>
      <c r="AVK105" s="606"/>
      <c r="AVL105" s="606"/>
      <c r="AVM105" s="606"/>
    </row>
    <row r="106" spans="2:1016 1030:1261" x14ac:dyDescent="0.25">
      <c r="B106" s="76"/>
      <c r="I106" s="114"/>
      <c r="P106" s="114"/>
      <c r="AQ106" s="606"/>
      <c r="BS106" s="606"/>
      <c r="CG106" s="606"/>
      <c r="ER106" s="606"/>
      <c r="FT106" s="606"/>
      <c r="FU106" s="606"/>
      <c r="FV106" s="606"/>
      <c r="FW106" s="606"/>
      <c r="FX106" s="606"/>
      <c r="FY106" s="606"/>
      <c r="FZ106" s="606"/>
      <c r="HX106" s="606"/>
      <c r="HY106" s="606"/>
      <c r="HZ106" s="606"/>
      <c r="IA106" s="606"/>
      <c r="IB106" s="606"/>
      <c r="IC106" s="606"/>
      <c r="ID106" s="606"/>
      <c r="KB106" s="606"/>
      <c r="KC106" s="606"/>
      <c r="KD106" s="606"/>
      <c r="KE106" s="606"/>
      <c r="KF106" s="606"/>
      <c r="KG106" s="606"/>
      <c r="KH106" s="606"/>
      <c r="KO106" s="606"/>
      <c r="LK106" s="606"/>
      <c r="LR106" s="34"/>
      <c r="LY106" s="606"/>
      <c r="MF106" s="606"/>
      <c r="SK106" s="606"/>
      <c r="SL106" s="606"/>
      <c r="SM106" s="606"/>
      <c r="SN106" s="606"/>
      <c r="SO106" s="606"/>
      <c r="SP106" s="606"/>
      <c r="SQ106" s="606"/>
      <c r="SY106" s="606"/>
      <c r="TB106" s="606"/>
      <c r="TF106" s="606"/>
      <c r="TG106" s="606"/>
      <c r="TH106" s="606"/>
      <c r="TI106" s="606"/>
      <c r="TJ106" s="606"/>
      <c r="TK106" s="606"/>
      <c r="TL106" s="606"/>
      <c r="TM106" s="802"/>
      <c r="TP106" s="802"/>
      <c r="TS106" s="606"/>
      <c r="TT106" s="34"/>
      <c r="TW106" s="34"/>
      <c r="UA106" s="34"/>
      <c r="UD106" s="34"/>
      <c r="UH106" s="34"/>
      <c r="VJ106" s="606"/>
      <c r="VK106" s="606"/>
      <c r="VL106" s="606"/>
      <c r="VM106" s="606"/>
      <c r="VN106" s="606"/>
      <c r="VO106" s="606"/>
      <c r="VP106" s="606"/>
      <c r="VW106" s="606"/>
      <c r="WE106" s="606"/>
      <c r="WF106" s="606"/>
      <c r="WG106" s="606"/>
      <c r="WH106" s="606"/>
      <c r="WI106" s="606"/>
      <c r="WJ106" s="606"/>
      <c r="WK106" s="606"/>
      <c r="WZ106" s="606"/>
      <c r="XA106" s="606"/>
      <c r="XC106" s="606"/>
      <c r="XN106" s="606"/>
      <c r="XU106" s="34"/>
      <c r="ZR106" s="606"/>
      <c r="ZS106" s="606"/>
      <c r="ZT106" s="606"/>
      <c r="ZU106" s="606"/>
      <c r="ZV106" s="606"/>
      <c r="ZW106" s="606"/>
      <c r="AAT106" s="606"/>
      <c r="AAW106" s="606"/>
      <c r="ABA106" s="606"/>
      <c r="ABB106" s="606"/>
      <c r="ABC106" s="606"/>
      <c r="ABD106" s="606"/>
      <c r="ABE106" s="606"/>
      <c r="ABF106" s="606"/>
      <c r="ABG106" s="606"/>
      <c r="ADL106" s="606"/>
      <c r="AEG106" s="606"/>
      <c r="AEJ106" s="606"/>
      <c r="AEN106" s="34"/>
      <c r="AEQ106" s="34"/>
      <c r="AFB106" s="606"/>
      <c r="AFC106" s="606"/>
      <c r="AFI106" s="34"/>
      <c r="AFJ106" s="34"/>
      <c r="AJC106" s="606"/>
      <c r="AJF106" s="606"/>
      <c r="AJJ106" s="606"/>
      <c r="AJK106" s="606"/>
      <c r="AJM106" s="606"/>
      <c r="AJQ106" s="606"/>
      <c r="AJT106" s="606"/>
      <c r="AKS106" s="606"/>
      <c r="AKT106" s="606"/>
      <c r="AKU106" s="606"/>
      <c r="AKV106" s="606"/>
      <c r="AKW106" s="606"/>
      <c r="AKX106" s="606"/>
      <c r="AKY106" s="606"/>
      <c r="ALU106" s="606"/>
      <c r="ALX106" s="606"/>
      <c r="AMB106" s="606"/>
      <c r="AMP106" s="606"/>
      <c r="AMQ106" s="606"/>
      <c r="AMR106" s="606"/>
      <c r="AMS106" s="606"/>
      <c r="AMT106" s="606"/>
      <c r="AMU106" s="606"/>
      <c r="AMV106" s="606"/>
      <c r="APQ106" s="606"/>
      <c r="AQQ106" s="606"/>
      <c r="AQR106" s="606"/>
      <c r="AQS106" s="606"/>
      <c r="AQT106" s="606"/>
      <c r="AQU106" s="606"/>
      <c r="AQV106" s="606"/>
      <c r="AQW106" s="606"/>
      <c r="AVF106" s="606"/>
      <c r="AVG106" s="606"/>
      <c r="AVH106" s="606"/>
      <c r="AVI106" s="606"/>
      <c r="AVJ106" s="606"/>
      <c r="AVK106" s="606"/>
      <c r="AVL106" s="606"/>
      <c r="AVM106" s="606"/>
    </row>
    <row r="107" spans="2:1016 1030:1261" x14ac:dyDescent="0.25">
      <c r="B107" s="114"/>
      <c r="I107" s="114"/>
      <c r="P107" s="114"/>
      <c r="AQ107" s="606"/>
      <c r="BS107" s="606"/>
      <c r="CG107" s="606"/>
      <c r="ER107" s="606"/>
      <c r="FT107" s="606"/>
      <c r="FU107" s="606"/>
      <c r="FV107" s="606"/>
      <c r="FW107" s="606"/>
      <c r="FX107" s="606"/>
      <c r="FY107" s="606"/>
      <c r="FZ107" s="606"/>
      <c r="HX107" s="606"/>
      <c r="HY107" s="606"/>
      <c r="HZ107" s="606"/>
      <c r="IA107" s="606"/>
      <c r="IB107" s="606"/>
      <c r="IC107" s="606"/>
      <c r="ID107" s="606"/>
      <c r="KB107" s="606"/>
      <c r="KC107" s="606"/>
      <c r="KD107" s="606"/>
      <c r="KE107" s="606"/>
      <c r="KF107" s="606"/>
      <c r="KG107" s="606"/>
      <c r="KH107" s="606"/>
      <c r="KO107" s="606"/>
      <c r="LK107" s="606"/>
      <c r="LR107" s="34"/>
      <c r="LY107" s="606"/>
      <c r="MF107" s="606"/>
      <c r="SK107" s="606"/>
      <c r="SL107" s="606"/>
      <c r="SM107" s="606"/>
      <c r="SN107" s="606"/>
      <c r="SO107" s="606"/>
      <c r="SP107" s="606"/>
      <c r="SQ107" s="606"/>
      <c r="SY107" s="606"/>
      <c r="TB107" s="606"/>
      <c r="TF107" s="606"/>
      <c r="TG107" s="606"/>
      <c r="TH107" s="606"/>
      <c r="TI107" s="606"/>
      <c r="TJ107" s="606"/>
      <c r="TK107" s="606"/>
      <c r="TL107" s="606"/>
      <c r="TM107" s="802"/>
      <c r="TP107" s="802"/>
      <c r="TS107" s="606"/>
      <c r="TT107" s="34"/>
      <c r="TW107" s="34"/>
      <c r="UA107" s="34"/>
      <c r="UD107" s="34"/>
      <c r="UH107" s="34"/>
      <c r="VJ107" s="606"/>
      <c r="VK107" s="606"/>
      <c r="VL107" s="606"/>
      <c r="VM107" s="606"/>
      <c r="VN107" s="606"/>
      <c r="VO107" s="606"/>
      <c r="VP107" s="606"/>
      <c r="VW107" s="606"/>
      <c r="WE107" s="606"/>
      <c r="WF107" s="606"/>
      <c r="WG107" s="606"/>
      <c r="WH107" s="606"/>
      <c r="WI107" s="606"/>
      <c r="WJ107" s="606"/>
      <c r="WK107" s="606"/>
      <c r="WZ107" s="606"/>
      <c r="XA107" s="606"/>
      <c r="XC107" s="606"/>
      <c r="XN107" s="606"/>
      <c r="XU107" s="34"/>
      <c r="ZR107" s="606"/>
      <c r="ZS107" s="606"/>
      <c r="ZT107" s="606"/>
      <c r="ZU107" s="606"/>
      <c r="ZV107" s="606"/>
      <c r="ZW107" s="606"/>
      <c r="AAT107" s="606"/>
      <c r="AAW107" s="606"/>
      <c r="ABA107" s="606"/>
      <c r="ABB107" s="606"/>
      <c r="ABC107" s="606"/>
      <c r="ABD107" s="606"/>
      <c r="ABE107" s="606"/>
      <c r="ABF107" s="606"/>
      <c r="ABG107" s="606"/>
      <c r="ADL107" s="606"/>
      <c r="AEG107" s="606"/>
      <c r="AEJ107" s="606"/>
      <c r="AEN107" s="34"/>
      <c r="AEQ107" s="34"/>
      <c r="AFB107" s="606"/>
      <c r="AFC107" s="606"/>
      <c r="AFI107" s="34"/>
      <c r="AFJ107" s="34"/>
      <c r="AJC107" s="606"/>
      <c r="AJF107" s="606"/>
      <c r="AJJ107" s="606"/>
      <c r="AJK107" s="606"/>
      <c r="AJM107" s="606"/>
      <c r="AJQ107" s="606"/>
      <c r="AJT107" s="606"/>
      <c r="AKS107" s="606"/>
      <c r="AKT107" s="606"/>
      <c r="AKU107" s="606"/>
      <c r="AKV107" s="606"/>
      <c r="AKW107" s="606"/>
      <c r="AKX107" s="606"/>
      <c r="AKY107" s="606"/>
      <c r="ALU107" s="606"/>
      <c r="ALX107" s="606"/>
      <c r="AMB107" s="606"/>
      <c r="AMP107" s="606"/>
      <c r="AMQ107" s="606"/>
      <c r="AMR107" s="606"/>
      <c r="AMS107" s="606"/>
      <c r="AMT107" s="606"/>
      <c r="AMU107" s="606"/>
      <c r="AMV107" s="606"/>
      <c r="APQ107" s="606"/>
      <c r="AQQ107" s="606"/>
      <c r="AQR107" s="606"/>
      <c r="AQS107" s="606"/>
      <c r="AQT107" s="606"/>
      <c r="AQU107" s="606"/>
      <c r="AQV107" s="606"/>
      <c r="AQW107" s="606"/>
      <c r="AVF107" s="606"/>
      <c r="AVG107" s="606"/>
      <c r="AVH107" s="606"/>
      <c r="AVI107" s="606"/>
      <c r="AVJ107" s="606"/>
      <c r="AVK107" s="606"/>
      <c r="AVL107" s="606"/>
      <c r="AVM107" s="606"/>
    </row>
    <row r="108" spans="2:1016 1030:1261" x14ac:dyDescent="0.25">
      <c r="B108" s="114"/>
      <c r="I108" s="114"/>
      <c r="P108" s="114"/>
      <c r="AQ108" s="606"/>
      <c r="BS108" s="606"/>
      <c r="CG108" s="606"/>
      <c r="ER108" s="606"/>
      <c r="FT108" s="606"/>
      <c r="FU108" s="606"/>
      <c r="FV108" s="606"/>
      <c r="FW108" s="606"/>
      <c r="FX108" s="606"/>
      <c r="FY108" s="606"/>
      <c r="FZ108" s="606"/>
      <c r="HX108" s="606"/>
      <c r="HY108" s="606"/>
      <c r="HZ108" s="606"/>
      <c r="IA108" s="606"/>
      <c r="IB108" s="606"/>
      <c r="IC108" s="606"/>
      <c r="ID108" s="606"/>
      <c r="KB108" s="606"/>
      <c r="KC108" s="606"/>
      <c r="KD108" s="606"/>
      <c r="KE108" s="606"/>
      <c r="KF108" s="606"/>
      <c r="KG108" s="606"/>
      <c r="KH108" s="606"/>
      <c r="KO108" s="606"/>
      <c r="LK108" s="606"/>
      <c r="LR108" s="34"/>
      <c r="LY108" s="606"/>
      <c r="MF108" s="606"/>
      <c r="SK108" s="606"/>
      <c r="SL108" s="606"/>
      <c r="SM108" s="606"/>
      <c r="SN108" s="606"/>
      <c r="SO108" s="606"/>
      <c r="SP108" s="606"/>
      <c r="SQ108" s="606"/>
      <c r="SY108" s="606"/>
      <c r="TB108" s="606"/>
      <c r="TF108" s="606"/>
      <c r="TG108" s="606"/>
      <c r="TH108" s="606"/>
      <c r="TI108" s="606"/>
      <c r="TJ108" s="606"/>
      <c r="TK108" s="606"/>
      <c r="TL108" s="606"/>
      <c r="TM108" s="802"/>
      <c r="TP108" s="802"/>
      <c r="TS108" s="606"/>
      <c r="TT108" s="34"/>
      <c r="TW108" s="34"/>
      <c r="UA108" s="34"/>
      <c r="UD108" s="34"/>
      <c r="UH108" s="34"/>
      <c r="VJ108" s="606"/>
      <c r="VK108" s="606"/>
      <c r="VL108" s="606"/>
      <c r="VM108" s="606"/>
      <c r="VN108" s="606"/>
      <c r="VO108" s="606"/>
      <c r="VP108" s="606"/>
      <c r="VW108" s="606"/>
      <c r="WE108" s="606"/>
      <c r="WF108" s="606"/>
      <c r="WG108" s="606"/>
      <c r="WH108" s="606"/>
      <c r="WI108" s="606"/>
      <c r="WJ108" s="606"/>
      <c r="WK108" s="606"/>
      <c r="WZ108" s="606"/>
      <c r="XA108" s="606"/>
      <c r="XC108" s="606"/>
      <c r="XN108" s="606"/>
      <c r="XU108" s="34"/>
      <c r="ZR108" s="606"/>
      <c r="ZS108" s="606"/>
      <c r="ZT108" s="606"/>
      <c r="ZU108" s="606"/>
      <c r="ZV108" s="606"/>
      <c r="ZW108" s="606"/>
      <c r="AAT108" s="606"/>
      <c r="AAW108" s="606"/>
      <c r="ABA108" s="606"/>
      <c r="ABB108" s="606"/>
      <c r="ABC108" s="606"/>
      <c r="ABD108" s="606"/>
      <c r="ABE108" s="606"/>
      <c r="ABF108" s="606"/>
      <c r="ABG108" s="606"/>
      <c r="ADL108" s="606"/>
      <c r="AEG108" s="606"/>
      <c r="AEJ108" s="606"/>
      <c r="AEN108" s="34"/>
      <c r="AEQ108" s="34"/>
      <c r="AFB108" s="606"/>
      <c r="AFC108" s="606"/>
      <c r="AFI108" s="34"/>
      <c r="AFJ108" s="34"/>
      <c r="AJC108" s="606"/>
      <c r="AJF108" s="606"/>
      <c r="AJJ108" s="606"/>
      <c r="AJK108" s="606"/>
      <c r="AJM108" s="606"/>
      <c r="AJQ108" s="606"/>
      <c r="AJT108" s="606"/>
      <c r="AKS108" s="606"/>
      <c r="AKT108" s="606"/>
      <c r="AKU108" s="606"/>
      <c r="AKV108" s="606"/>
      <c r="AKW108" s="606"/>
      <c r="AKX108" s="606"/>
      <c r="AKY108" s="606"/>
      <c r="ALU108" s="606"/>
      <c r="ALX108" s="606"/>
      <c r="AMB108" s="606"/>
      <c r="AMP108" s="606"/>
      <c r="AMQ108" s="606"/>
      <c r="AMR108" s="606"/>
      <c r="AMS108" s="606"/>
      <c r="AMT108" s="606"/>
      <c r="AMU108" s="606"/>
      <c r="AMV108" s="606"/>
      <c r="APQ108" s="606"/>
      <c r="AQQ108" s="606"/>
      <c r="AQR108" s="606"/>
      <c r="AQS108" s="606"/>
      <c r="AQT108" s="606"/>
      <c r="AQU108" s="606"/>
      <c r="AQV108" s="606"/>
      <c r="AQW108" s="606"/>
      <c r="AVF108" s="606"/>
      <c r="AVG108" s="606"/>
      <c r="AVH108" s="606"/>
      <c r="AVI108" s="606"/>
      <c r="AVJ108" s="606"/>
      <c r="AVK108" s="606"/>
      <c r="AVL108" s="606"/>
      <c r="AVM108" s="606"/>
    </row>
    <row r="109" spans="2:1016 1030:1261" x14ac:dyDescent="0.25">
      <c r="B109" s="76"/>
      <c r="I109" s="114"/>
      <c r="P109" s="114"/>
      <c r="AQ109" s="606"/>
      <c r="BS109" s="606"/>
      <c r="CG109" s="606"/>
      <c r="ER109" s="606"/>
      <c r="FT109" s="606"/>
      <c r="FU109" s="606"/>
      <c r="FV109" s="606"/>
      <c r="FW109" s="606"/>
      <c r="FX109" s="606"/>
      <c r="FY109" s="606"/>
      <c r="FZ109" s="606"/>
      <c r="HX109" s="606"/>
      <c r="HY109" s="606"/>
      <c r="HZ109" s="606"/>
      <c r="IA109" s="606"/>
      <c r="IB109" s="606"/>
      <c r="IC109" s="606"/>
      <c r="ID109" s="606"/>
      <c r="KB109" s="606"/>
      <c r="KC109" s="606"/>
      <c r="KD109" s="606"/>
      <c r="KE109" s="606"/>
      <c r="KF109" s="606"/>
      <c r="KG109" s="606"/>
      <c r="KH109" s="606"/>
      <c r="KO109" s="606"/>
      <c r="LK109" s="606"/>
      <c r="LR109" s="34"/>
      <c r="LY109" s="606"/>
      <c r="MF109" s="606"/>
      <c r="SK109" s="606"/>
      <c r="SL109" s="606"/>
      <c r="SM109" s="606"/>
      <c r="SN109" s="606"/>
      <c r="SO109" s="606"/>
      <c r="SP109" s="606"/>
      <c r="SQ109" s="606"/>
      <c r="SY109" s="606"/>
      <c r="TB109" s="606"/>
      <c r="TF109" s="606"/>
      <c r="TG109" s="606"/>
      <c r="TH109" s="606"/>
      <c r="TI109" s="606"/>
      <c r="TJ109" s="606"/>
      <c r="TK109" s="606"/>
      <c r="TL109" s="606"/>
      <c r="TM109" s="802"/>
      <c r="TP109" s="802"/>
      <c r="TS109" s="606"/>
      <c r="TT109" s="34"/>
      <c r="TW109" s="34"/>
      <c r="UA109" s="34"/>
      <c r="UD109" s="34"/>
      <c r="UH109" s="34"/>
      <c r="VJ109" s="606"/>
      <c r="VK109" s="606"/>
      <c r="VL109" s="606"/>
      <c r="VM109" s="606"/>
      <c r="VN109" s="606"/>
      <c r="VO109" s="606"/>
      <c r="VP109" s="606"/>
      <c r="VW109" s="606"/>
      <c r="WE109" s="606"/>
      <c r="WF109" s="606"/>
      <c r="WG109" s="606"/>
      <c r="WH109" s="606"/>
      <c r="WI109" s="606"/>
      <c r="WJ109" s="606"/>
      <c r="WK109" s="606"/>
      <c r="WZ109" s="606"/>
      <c r="XA109" s="606"/>
      <c r="XC109" s="606"/>
      <c r="XN109" s="606"/>
      <c r="XU109" s="34"/>
      <c r="ZR109" s="606"/>
      <c r="ZS109" s="606"/>
      <c r="ZT109" s="606"/>
      <c r="ZU109" s="606"/>
      <c r="ZV109" s="606"/>
      <c r="ZW109" s="606"/>
      <c r="AAT109" s="606"/>
      <c r="AAW109" s="606"/>
      <c r="ABA109" s="606"/>
      <c r="ABB109" s="606"/>
      <c r="ABC109" s="606"/>
      <c r="ABD109" s="606"/>
      <c r="ABE109" s="606"/>
      <c r="ABF109" s="606"/>
      <c r="ABG109" s="606"/>
      <c r="ADL109" s="606"/>
      <c r="AEG109" s="606"/>
      <c r="AEJ109" s="606"/>
      <c r="AEN109" s="34"/>
      <c r="AEQ109" s="34"/>
      <c r="AFB109" s="606"/>
      <c r="AFC109" s="606"/>
      <c r="AFI109" s="34"/>
      <c r="AFJ109" s="34"/>
      <c r="AJC109" s="606"/>
      <c r="AJF109" s="606"/>
      <c r="AJJ109" s="606"/>
      <c r="AJK109" s="606"/>
      <c r="AJM109" s="606"/>
      <c r="AJQ109" s="606"/>
      <c r="AJT109" s="606"/>
      <c r="AKS109" s="606"/>
      <c r="AKT109" s="606"/>
      <c r="AKU109" s="606"/>
      <c r="AKV109" s="606"/>
      <c r="AKW109" s="606"/>
      <c r="AKX109" s="606"/>
      <c r="AKY109" s="606"/>
      <c r="ALU109" s="606"/>
      <c r="ALX109" s="606"/>
      <c r="AMB109" s="606"/>
      <c r="AMP109" s="606"/>
      <c r="AMQ109" s="606"/>
      <c r="AMR109" s="606"/>
      <c r="AMS109" s="606"/>
      <c r="AMT109" s="606"/>
      <c r="AMU109" s="606"/>
      <c r="AMV109" s="606"/>
      <c r="APQ109" s="606"/>
      <c r="AQQ109" s="606"/>
      <c r="AQR109" s="606"/>
      <c r="AQS109" s="606"/>
      <c r="AQT109" s="606"/>
      <c r="AQU109" s="606"/>
      <c r="AQV109" s="606"/>
      <c r="AQW109" s="606"/>
      <c r="AVF109" s="606"/>
      <c r="AVG109" s="606"/>
      <c r="AVH109" s="606"/>
      <c r="AVI109" s="606"/>
      <c r="AVJ109" s="606"/>
      <c r="AVK109" s="606"/>
      <c r="AVL109" s="606"/>
      <c r="AVM109" s="606"/>
    </row>
    <row r="110" spans="2:1016 1030:1261" x14ac:dyDescent="0.25">
      <c r="B110" s="76"/>
      <c r="I110" s="114"/>
      <c r="P110" s="114"/>
      <c r="AQ110" s="606"/>
      <c r="BS110" s="606"/>
      <c r="CG110" s="606"/>
      <c r="ER110" s="606"/>
      <c r="FT110" s="606"/>
      <c r="FU110" s="606"/>
      <c r="FV110" s="606"/>
      <c r="FW110" s="606"/>
      <c r="FX110" s="606"/>
      <c r="FY110" s="606"/>
      <c r="FZ110" s="606"/>
      <c r="HX110" s="606"/>
      <c r="HY110" s="606"/>
      <c r="HZ110" s="606"/>
      <c r="IA110" s="606"/>
      <c r="IB110" s="606"/>
      <c r="IC110" s="606"/>
      <c r="ID110" s="606"/>
      <c r="KB110" s="606"/>
      <c r="KC110" s="606"/>
      <c r="KD110" s="606"/>
      <c r="KE110" s="606"/>
      <c r="KF110" s="606"/>
      <c r="KG110" s="606"/>
      <c r="KH110" s="606"/>
      <c r="KO110" s="606"/>
      <c r="LK110" s="606"/>
      <c r="LR110" s="34"/>
      <c r="LY110" s="606"/>
      <c r="MF110" s="606"/>
      <c r="SK110" s="606"/>
      <c r="SL110" s="606"/>
      <c r="SM110" s="606"/>
      <c r="SN110" s="606"/>
      <c r="SO110" s="606"/>
      <c r="SP110" s="606"/>
      <c r="SQ110" s="606"/>
      <c r="SY110" s="606"/>
      <c r="TB110" s="606"/>
      <c r="TF110" s="606"/>
      <c r="TG110" s="606"/>
      <c r="TH110" s="606"/>
      <c r="TI110" s="606"/>
      <c r="TJ110" s="606"/>
      <c r="TK110" s="606"/>
      <c r="TL110" s="606"/>
      <c r="TM110" s="802"/>
      <c r="TP110" s="802"/>
      <c r="TS110" s="606"/>
      <c r="TT110" s="34"/>
      <c r="TW110" s="34"/>
      <c r="UA110" s="34"/>
      <c r="UD110" s="34"/>
      <c r="UH110" s="34"/>
      <c r="VJ110" s="606"/>
      <c r="VK110" s="606"/>
      <c r="VL110" s="606"/>
      <c r="VM110" s="606"/>
      <c r="VN110" s="606"/>
      <c r="VO110" s="606"/>
      <c r="VP110" s="606"/>
      <c r="VW110" s="606"/>
      <c r="WE110" s="606"/>
      <c r="WF110" s="606"/>
      <c r="WG110" s="606"/>
      <c r="WH110" s="606"/>
      <c r="WI110" s="606"/>
      <c r="WJ110" s="606"/>
      <c r="WK110" s="606"/>
      <c r="WZ110" s="606"/>
      <c r="XA110" s="606"/>
      <c r="XC110" s="606"/>
      <c r="XN110" s="606"/>
      <c r="XU110" s="34"/>
      <c r="ZR110" s="606"/>
      <c r="ZS110" s="606"/>
      <c r="ZT110" s="606"/>
      <c r="ZU110" s="606"/>
      <c r="ZV110" s="606"/>
      <c r="ZW110" s="606"/>
      <c r="AAT110" s="606"/>
      <c r="AAW110" s="606"/>
      <c r="ABA110" s="606"/>
      <c r="ABB110" s="606"/>
      <c r="ABC110" s="606"/>
      <c r="ABD110" s="606"/>
      <c r="ABE110" s="606"/>
      <c r="ABF110" s="606"/>
      <c r="ABG110" s="606"/>
      <c r="ADL110" s="606"/>
      <c r="AEG110" s="606"/>
      <c r="AEJ110" s="606"/>
      <c r="AEN110" s="34"/>
      <c r="AEQ110" s="34"/>
      <c r="AFB110" s="606"/>
      <c r="AFC110" s="606"/>
      <c r="AFI110" s="34"/>
      <c r="AFJ110" s="34"/>
      <c r="AJC110" s="606"/>
      <c r="AJF110" s="606"/>
      <c r="AJJ110" s="606"/>
      <c r="AJK110" s="606"/>
      <c r="AJM110" s="606"/>
      <c r="AJQ110" s="606"/>
      <c r="AJT110" s="606"/>
      <c r="AKS110" s="606"/>
      <c r="AKT110" s="606"/>
      <c r="AKU110" s="606"/>
      <c r="AKV110" s="606"/>
      <c r="AKW110" s="606"/>
      <c r="AKX110" s="606"/>
      <c r="AKY110" s="606"/>
      <c r="ALU110" s="606"/>
      <c r="ALX110" s="606"/>
      <c r="AMB110" s="606"/>
      <c r="AMP110" s="606"/>
      <c r="AMQ110" s="606"/>
      <c r="AMR110" s="606"/>
      <c r="AMS110" s="606"/>
      <c r="AMT110" s="606"/>
      <c r="AMU110" s="606"/>
      <c r="AMV110" s="606"/>
      <c r="APQ110" s="606"/>
      <c r="AQQ110" s="606"/>
      <c r="AQR110" s="606"/>
      <c r="AQS110" s="606"/>
      <c r="AQT110" s="606"/>
      <c r="AQU110" s="606"/>
      <c r="AQV110" s="606"/>
      <c r="AQW110" s="606"/>
      <c r="AVF110" s="606"/>
      <c r="AVG110" s="606"/>
      <c r="AVH110" s="606"/>
      <c r="AVI110" s="606"/>
      <c r="AVJ110" s="606"/>
      <c r="AVK110" s="606"/>
      <c r="AVL110" s="606"/>
      <c r="AVM110" s="606"/>
    </row>
    <row r="111" spans="2:1016 1030:1261" x14ac:dyDescent="0.25">
      <c r="B111" s="76"/>
      <c r="I111" s="114"/>
      <c r="P111" s="114"/>
      <c r="AQ111" s="606"/>
      <c r="BS111" s="606"/>
      <c r="CG111" s="606"/>
      <c r="ER111" s="606"/>
      <c r="FT111" s="606"/>
      <c r="FU111" s="606"/>
      <c r="FV111" s="606"/>
      <c r="FW111" s="606"/>
      <c r="FX111" s="606"/>
      <c r="FY111" s="606"/>
      <c r="FZ111" s="606"/>
      <c r="HX111" s="606"/>
      <c r="HY111" s="606"/>
      <c r="HZ111" s="606"/>
      <c r="IA111" s="606"/>
      <c r="IB111" s="606"/>
      <c r="IC111" s="606"/>
      <c r="ID111" s="606"/>
      <c r="KB111" s="606"/>
      <c r="KC111" s="606"/>
      <c r="KD111" s="606"/>
      <c r="KE111" s="606"/>
      <c r="KF111" s="606"/>
      <c r="KG111" s="606"/>
      <c r="KH111" s="606"/>
      <c r="KO111" s="606"/>
      <c r="LK111" s="606"/>
      <c r="LR111" s="34"/>
      <c r="LY111" s="606"/>
      <c r="MF111" s="606"/>
      <c r="SK111" s="606"/>
      <c r="SL111" s="606"/>
      <c r="SM111" s="606"/>
      <c r="SN111" s="606"/>
      <c r="SO111" s="606"/>
      <c r="SP111" s="606"/>
      <c r="SQ111" s="606"/>
      <c r="SY111" s="606"/>
      <c r="TB111" s="606"/>
      <c r="TF111" s="606"/>
      <c r="TG111" s="606"/>
      <c r="TH111" s="606"/>
      <c r="TI111" s="606"/>
      <c r="TJ111" s="606"/>
      <c r="TK111" s="606"/>
      <c r="TL111" s="606"/>
      <c r="TM111" s="802"/>
      <c r="TP111" s="802"/>
      <c r="TS111" s="606"/>
      <c r="TT111" s="34"/>
      <c r="TW111" s="34"/>
      <c r="UA111" s="34"/>
      <c r="UD111" s="34"/>
      <c r="UH111" s="34"/>
      <c r="VJ111" s="606"/>
      <c r="VK111" s="606"/>
      <c r="VL111" s="606"/>
      <c r="VM111" s="606"/>
      <c r="VN111" s="606"/>
      <c r="VO111" s="606"/>
      <c r="VP111" s="606"/>
      <c r="VW111" s="606"/>
      <c r="WE111" s="606"/>
      <c r="WF111" s="606"/>
      <c r="WG111" s="606"/>
      <c r="WH111" s="606"/>
      <c r="WI111" s="606"/>
      <c r="WJ111" s="606"/>
      <c r="WK111" s="606"/>
      <c r="WZ111" s="606"/>
      <c r="XA111" s="606"/>
      <c r="XC111" s="606"/>
      <c r="XN111" s="606"/>
      <c r="XU111" s="34"/>
      <c r="ZR111" s="606"/>
      <c r="ZS111" s="606"/>
      <c r="ZT111" s="606"/>
      <c r="ZU111" s="606"/>
      <c r="ZV111" s="606"/>
      <c r="ZW111" s="606"/>
      <c r="AAT111" s="606"/>
      <c r="AAW111" s="606"/>
      <c r="ABA111" s="606"/>
      <c r="ABB111" s="606"/>
      <c r="ABC111" s="606"/>
      <c r="ABD111" s="606"/>
      <c r="ABE111" s="606"/>
      <c r="ABF111" s="606"/>
      <c r="ABG111" s="606"/>
      <c r="ADL111" s="606"/>
      <c r="AEG111" s="606"/>
      <c r="AEJ111" s="606"/>
      <c r="AEN111" s="34"/>
      <c r="AEQ111" s="34"/>
      <c r="AFB111" s="606"/>
      <c r="AFC111" s="606"/>
      <c r="AFI111" s="34"/>
      <c r="AFJ111" s="34"/>
      <c r="AJC111" s="606"/>
      <c r="AJF111" s="606"/>
      <c r="AJJ111" s="606"/>
      <c r="AJK111" s="606"/>
      <c r="AJM111" s="606"/>
      <c r="AJQ111" s="606"/>
      <c r="AJT111" s="606"/>
      <c r="AKS111" s="606"/>
      <c r="AKT111" s="606"/>
      <c r="AKU111" s="606"/>
      <c r="AKV111" s="606"/>
      <c r="AKW111" s="606"/>
      <c r="AKX111" s="606"/>
      <c r="AKY111" s="606"/>
      <c r="ALU111" s="606"/>
      <c r="ALX111" s="606"/>
      <c r="AMB111" s="606"/>
      <c r="AMP111" s="606"/>
      <c r="AMQ111" s="606"/>
      <c r="AMR111" s="606"/>
      <c r="AMS111" s="606"/>
      <c r="AMT111" s="606"/>
      <c r="AMU111" s="606"/>
      <c r="AMV111" s="606"/>
      <c r="APQ111" s="606"/>
      <c r="AQQ111" s="606"/>
      <c r="AQR111" s="606"/>
      <c r="AQS111" s="606"/>
      <c r="AQT111" s="606"/>
      <c r="AQU111" s="606"/>
      <c r="AQV111" s="606"/>
      <c r="AQW111" s="606"/>
      <c r="AVF111" s="606"/>
      <c r="AVG111" s="606"/>
      <c r="AVH111" s="606"/>
      <c r="AVI111" s="606"/>
      <c r="AVJ111" s="606"/>
      <c r="AVK111" s="606"/>
      <c r="AVL111" s="606"/>
      <c r="AVM111" s="606"/>
    </row>
    <row r="112" spans="2:1016 1030:1261" x14ac:dyDescent="0.25">
      <c r="B112" s="76"/>
      <c r="I112" s="114"/>
      <c r="P112" s="114"/>
      <c r="AQ112" s="606"/>
      <c r="BS112" s="606"/>
      <c r="CG112" s="606"/>
      <c r="ER112" s="606"/>
      <c r="FT112" s="606"/>
      <c r="FU112" s="606"/>
      <c r="FV112" s="606"/>
      <c r="FW112" s="606"/>
      <c r="FX112" s="606"/>
      <c r="FY112" s="606"/>
      <c r="FZ112" s="606"/>
      <c r="HX112" s="606"/>
      <c r="HY112" s="606"/>
      <c r="HZ112" s="606"/>
      <c r="IA112" s="606"/>
      <c r="IB112" s="606"/>
      <c r="IC112" s="606"/>
      <c r="ID112" s="606"/>
      <c r="KB112" s="606"/>
      <c r="KC112" s="606"/>
      <c r="KD112" s="606"/>
      <c r="KE112" s="606"/>
      <c r="KF112" s="606"/>
      <c r="KG112" s="606"/>
      <c r="KH112" s="606"/>
      <c r="KO112" s="606"/>
      <c r="LK112" s="606"/>
      <c r="LR112" s="34"/>
      <c r="LY112" s="606"/>
      <c r="MF112" s="606"/>
      <c r="SK112" s="606"/>
      <c r="SL112" s="606"/>
      <c r="SM112" s="606"/>
      <c r="SN112" s="606"/>
      <c r="SO112" s="606"/>
      <c r="SP112" s="606"/>
      <c r="SQ112" s="606"/>
      <c r="SY112" s="606"/>
      <c r="TB112" s="606"/>
      <c r="TF112" s="606"/>
      <c r="TG112" s="606"/>
      <c r="TH112" s="606"/>
      <c r="TI112" s="606"/>
      <c r="TJ112" s="606"/>
      <c r="TK112" s="606"/>
      <c r="TL112" s="606"/>
      <c r="TM112" s="802"/>
      <c r="TP112" s="802"/>
      <c r="TS112" s="606"/>
      <c r="TT112" s="34"/>
      <c r="TW112" s="34"/>
      <c r="UA112" s="34"/>
      <c r="UD112" s="34"/>
      <c r="UH112" s="34"/>
      <c r="VJ112" s="606"/>
      <c r="VK112" s="606"/>
      <c r="VL112" s="606"/>
      <c r="VM112" s="606"/>
      <c r="VN112" s="606"/>
      <c r="VO112" s="606"/>
      <c r="VP112" s="606"/>
      <c r="VW112" s="606"/>
      <c r="WE112" s="606"/>
      <c r="WF112" s="606"/>
      <c r="WG112" s="606"/>
      <c r="WH112" s="606"/>
      <c r="WI112" s="606"/>
      <c r="WJ112" s="606"/>
      <c r="WK112" s="606"/>
      <c r="WZ112" s="606"/>
      <c r="XA112" s="606"/>
      <c r="XC112" s="606"/>
      <c r="XN112" s="606"/>
      <c r="XU112" s="34"/>
      <c r="ZR112" s="606"/>
      <c r="ZS112" s="606"/>
      <c r="ZT112" s="606"/>
      <c r="ZU112" s="606"/>
      <c r="ZV112" s="606"/>
      <c r="ZW112" s="606"/>
      <c r="AAT112" s="606"/>
      <c r="AAW112" s="606"/>
      <c r="ABA112" s="606"/>
      <c r="ABB112" s="606"/>
      <c r="ABC112" s="606"/>
      <c r="ABD112" s="606"/>
      <c r="ABE112" s="606"/>
      <c r="ABF112" s="606"/>
      <c r="ABG112" s="606"/>
      <c r="ADL112" s="606"/>
      <c r="AEG112" s="606"/>
      <c r="AEJ112" s="606"/>
      <c r="AEN112" s="34"/>
      <c r="AEQ112" s="34"/>
      <c r="AFB112" s="606"/>
      <c r="AFC112" s="606"/>
      <c r="AFI112" s="34"/>
      <c r="AFJ112" s="34"/>
      <c r="AJC112" s="606"/>
      <c r="AJF112" s="606"/>
      <c r="AJJ112" s="606"/>
      <c r="AJK112" s="606"/>
      <c r="AJM112" s="606"/>
      <c r="AJQ112" s="606"/>
      <c r="AJT112" s="606"/>
      <c r="AKS112" s="606"/>
      <c r="AKT112" s="606"/>
      <c r="AKU112" s="606"/>
      <c r="AKV112" s="606"/>
      <c r="AKW112" s="606"/>
      <c r="AKX112" s="606"/>
      <c r="AKY112" s="606"/>
      <c r="ALU112" s="606"/>
      <c r="ALX112" s="606"/>
      <c r="AMB112" s="606"/>
      <c r="AMP112" s="606"/>
      <c r="AMQ112" s="606"/>
      <c r="AMR112" s="606"/>
      <c r="AMS112" s="606"/>
      <c r="AMT112" s="606"/>
      <c r="AMU112" s="606"/>
      <c r="AMV112" s="606"/>
      <c r="APQ112" s="606"/>
      <c r="AQQ112" s="606"/>
      <c r="AQR112" s="606"/>
      <c r="AQS112" s="606"/>
      <c r="AQT112" s="606"/>
      <c r="AQU112" s="606"/>
      <c r="AQV112" s="606"/>
      <c r="AQW112" s="606"/>
      <c r="AVF112" s="606"/>
      <c r="AVG112" s="606"/>
      <c r="AVH112" s="606"/>
      <c r="AVI112" s="606"/>
      <c r="AVJ112" s="606"/>
      <c r="AVK112" s="606"/>
      <c r="AVL112" s="606"/>
      <c r="AVM112" s="606"/>
    </row>
    <row r="113" spans="2:1016 1030:1261" x14ac:dyDescent="0.25">
      <c r="B113" s="76"/>
      <c r="I113" s="114"/>
      <c r="P113" s="114"/>
      <c r="AQ113" s="606"/>
      <c r="BS113" s="606"/>
      <c r="CG113" s="606"/>
      <c r="ER113" s="606"/>
      <c r="FT113" s="606"/>
      <c r="FU113" s="606"/>
      <c r="FV113" s="606"/>
      <c r="FW113" s="606"/>
      <c r="FX113" s="606"/>
      <c r="FY113" s="606"/>
      <c r="FZ113" s="606"/>
      <c r="HX113" s="606"/>
      <c r="HY113" s="606"/>
      <c r="HZ113" s="606"/>
      <c r="IA113" s="606"/>
      <c r="IB113" s="606"/>
      <c r="IC113" s="606"/>
      <c r="ID113" s="606"/>
      <c r="KB113" s="606"/>
      <c r="KC113" s="606"/>
      <c r="KD113" s="606"/>
      <c r="KE113" s="606"/>
      <c r="KF113" s="606"/>
      <c r="KG113" s="606"/>
      <c r="KH113" s="606"/>
      <c r="KO113" s="606"/>
      <c r="LK113" s="606"/>
      <c r="LR113" s="34"/>
      <c r="LY113" s="606"/>
      <c r="MF113" s="606"/>
      <c r="SK113" s="606"/>
      <c r="SL113" s="606"/>
      <c r="SM113" s="606"/>
      <c r="SN113" s="606"/>
      <c r="SO113" s="606"/>
      <c r="SP113" s="606"/>
      <c r="SQ113" s="606"/>
      <c r="SY113" s="606"/>
      <c r="TB113" s="606"/>
      <c r="TF113" s="606"/>
      <c r="TG113" s="606"/>
      <c r="TH113" s="606"/>
      <c r="TI113" s="606"/>
      <c r="TJ113" s="606"/>
      <c r="TK113" s="606"/>
      <c r="TL113" s="606"/>
      <c r="TM113" s="802"/>
      <c r="TP113" s="802"/>
      <c r="TS113" s="606"/>
      <c r="TT113" s="34"/>
      <c r="TW113" s="34"/>
      <c r="UA113" s="34"/>
      <c r="UD113" s="34"/>
      <c r="UH113" s="34"/>
      <c r="VJ113" s="606"/>
      <c r="VK113" s="606"/>
      <c r="VL113" s="606"/>
      <c r="VM113" s="606"/>
      <c r="VN113" s="606"/>
      <c r="VO113" s="606"/>
      <c r="VP113" s="606"/>
      <c r="VW113" s="606"/>
      <c r="WE113" s="606"/>
      <c r="WF113" s="606"/>
      <c r="WG113" s="606"/>
      <c r="WH113" s="606"/>
      <c r="WI113" s="606"/>
      <c r="WJ113" s="606"/>
      <c r="WK113" s="606"/>
      <c r="WZ113" s="606"/>
      <c r="XA113" s="606"/>
      <c r="XC113" s="606"/>
      <c r="XN113" s="606"/>
      <c r="XU113" s="34"/>
      <c r="ZR113" s="606"/>
      <c r="ZS113" s="606"/>
      <c r="ZT113" s="606"/>
      <c r="ZU113" s="606"/>
      <c r="ZV113" s="606"/>
      <c r="ZW113" s="606"/>
      <c r="AAT113" s="606"/>
      <c r="AAW113" s="606"/>
      <c r="ABA113" s="606"/>
      <c r="ABB113" s="606"/>
      <c r="ABC113" s="606"/>
      <c r="ABD113" s="606"/>
      <c r="ABE113" s="606"/>
      <c r="ABF113" s="606"/>
      <c r="ABG113" s="606"/>
      <c r="ADL113" s="606"/>
      <c r="AEG113" s="606"/>
      <c r="AEJ113" s="606"/>
      <c r="AEN113" s="34"/>
      <c r="AEQ113" s="34"/>
      <c r="AFB113" s="606"/>
      <c r="AFC113" s="606"/>
      <c r="AFI113" s="34"/>
      <c r="AFJ113" s="34"/>
      <c r="AJC113" s="606"/>
      <c r="AJF113" s="606"/>
      <c r="AJJ113" s="606"/>
      <c r="AJK113" s="606"/>
      <c r="AJM113" s="606"/>
      <c r="AJQ113" s="606"/>
      <c r="AJT113" s="606"/>
      <c r="AKS113" s="606"/>
      <c r="AKT113" s="606"/>
      <c r="AKU113" s="606"/>
      <c r="AKV113" s="606"/>
      <c r="AKW113" s="606"/>
      <c r="AKX113" s="606"/>
      <c r="AKY113" s="606"/>
      <c r="ALU113" s="606"/>
      <c r="ALX113" s="606"/>
      <c r="AMB113" s="606"/>
      <c r="AMP113" s="606"/>
      <c r="AMQ113" s="606"/>
      <c r="AMR113" s="606"/>
      <c r="AMS113" s="606"/>
      <c r="AMT113" s="606"/>
      <c r="AMU113" s="606"/>
      <c r="AMV113" s="606"/>
      <c r="APQ113" s="606"/>
      <c r="AQQ113" s="606"/>
      <c r="AQR113" s="606"/>
      <c r="AQS113" s="606"/>
      <c r="AQT113" s="606"/>
      <c r="AQU113" s="606"/>
      <c r="AQV113" s="606"/>
      <c r="AQW113" s="606"/>
      <c r="AVF113" s="606"/>
      <c r="AVG113" s="606"/>
      <c r="AVH113" s="606"/>
      <c r="AVI113" s="606"/>
      <c r="AVJ113" s="606"/>
      <c r="AVK113" s="606"/>
      <c r="AVL113" s="606"/>
      <c r="AVM113" s="606"/>
    </row>
    <row r="114" spans="2:1016 1030:1261" x14ac:dyDescent="0.25">
      <c r="B114" s="375"/>
      <c r="I114" s="748"/>
      <c r="P114" s="748"/>
      <c r="AQ114" s="606"/>
      <c r="BS114" s="606"/>
      <c r="CG114" s="606"/>
      <c r="ER114" s="606"/>
      <c r="FT114" s="606"/>
      <c r="FU114" s="606"/>
      <c r="FV114" s="606"/>
      <c r="FW114" s="606"/>
      <c r="FX114" s="606"/>
      <c r="FY114" s="606"/>
      <c r="FZ114" s="606"/>
      <c r="HX114" s="606"/>
      <c r="HY114" s="606"/>
      <c r="HZ114" s="606"/>
      <c r="IA114" s="606"/>
      <c r="IB114" s="606"/>
      <c r="IC114" s="606"/>
      <c r="ID114" s="606"/>
      <c r="KB114" s="606"/>
      <c r="KC114" s="606"/>
      <c r="KD114" s="606"/>
      <c r="KE114" s="606"/>
      <c r="KF114" s="606"/>
      <c r="KG114" s="606"/>
      <c r="KH114" s="606"/>
      <c r="KO114" s="606"/>
      <c r="LK114" s="606"/>
      <c r="LR114" s="34"/>
      <c r="LY114" s="606"/>
      <c r="MF114" s="606"/>
      <c r="SK114" s="606"/>
      <c r="SL114" s="606"/>
      <c r="SM114" s="606"/>
      <c r="SN114" s="606"/>
      <c r="SO114" s="606"/>
      <c r="SP114" s="606"/>
      <c r="SQ114" s="606"/>
      <c r="SY114" s="606"/>
      <c r="TB114" s="606"/>
      <c r="TF114" s="606"/>
      <c r="TG114" s="606"/>
      <c r="TH114" s="606"/>
      <c r="TI114" s="606"/>
      <c r="TJ114" s="606"/>
      <c r="TK114" s="606"/>
      <c r="TL114" s="606"/>
      <c r="TM114" s="802"/>
      <c r="TP114" s="802"/>
      <c r="TS114" s="606"/>
      <c r="TT114" s="34"/>
      <c r="TW114" s="34"/>
      <c r="UA114" s="34"/>
      <c r="UD114" s="34"/>
      <c r="UH114" s="34"/>
      <c r="VJ114" s="606"/>
      <c r="VK114" s="606"/>
      <c r="VL114" s="606"/>
      <c r="VM114" s="606"/>
      <c r="VN114" s="606"/>
      <c r="VO114" s="606"/>
      <c r="VP114" s="606"/>
      <c r="VW114" s="606"/>
      <c r="WE114" s="606"/>
      <c r="WF114" s="606"/>
      <c r="WG114" s="606"/>
      <c r="WH114" s="606"/>
      <c r="WI114" s="606"/>
      <c r="WJ114" s="606"/>
      <c r="WK114" s="606"/>
      <c r="WZ114" s="606"/>
      <c r="XA114" s="606"/>
      <c r="XC114" s="606"/>
      <c r="XN114" s="606"/>
      <c r="XU114" s="34"/>
      <c r="ZR114" s="606"/>
      <c r="ZS114" s="606"/>
      <c r="ZT114" s="606"/>
      <c r="ZU114" s="606"/>
      <c r="ZV114" s="606"/>
      <c r="ZW114" s="606"/>
      <c r="AAT114" s="606"/>
      <c r="AAW114" s="606"/>
      <c r="ABA114" s="606"/>
      <c r="ABB114" s="606"/>
      <c r="ABC114" s="606"/>
      <c r="ABD114" s="606"/>
      <c r="ABE114" s="606"/>
      <c r="ABF114" s="606"/>
      <c r="ABG114" s="606"/>
      <c r="ADL114" s="606"/>
      <c r="AEG114" s="606"/>
      <c r="AEJ114" s="606"/>
      <c r="AEN114" s="34"/>
      <c r="AEQ114" s="34"/>
      <c r="AFB114" s="606"/>
      <c r="AFC114" s="606"/>
      <c r="AFI114" s="34"/>
      <c r="AFJ114" s="34"/>
      <c r="AJC114" s="606"/>
      <c r="AJF114" s="606"/>
      <c r="AJJ114" s="606"/>
      <c r="AJK114" s="606"/>
      <c r="AJM114" s="606"/>
      <c r="AJQ114" s="606"/>
      <c r="AJT114" s="606"/>
      <c r="AKS114" s="606"/>
      <c r="AKT114" s="606"/>
      <c r="AKU114" s="606"/>
      <c r="AKV114" s="606"/>
      <c r="AKW114" s="606"/>
      <c r="AKX114" s="606"/>
      <c r="AKY114" s="606"/>
      <c r="ALU114" s="606"/>
      <c r="ALX114" s="606"/>
      <c r="AMB114" s="606"/>
      <c r="AMP114" s="606"/>
      <c r="AMQ114" s="606"/>
      <c r="AMR114" s="606"/>
      <c r="AMS114" s="606"/>
      <c r="AMT114" s="606"/>
      <c r="AMU114" s="606"/>
      <c r="AMV114" s="606"/>
      <c r="APQ114" s="606"/>
      <c r="AQQ114" s="606"/>
      <c r="AQR114" s="606"/>
      <c r="AQS114" s="606"/>
      <c r="AQT114" s="606"/>
      <c r="AQU114" s="606"/>
      <c r="AQV114" s="606"/>
      <c r="AQW114" s="606"/>
      <c r="AVF114" s="606"/>
      <c r="AVG114" s="606"/>
      <c r="AVH114" s="606"/>
      <c r="AVI114" s="606"/>
      <c r="AVJ114" s="606"/>
      <c r="AVK114" s="606"/>
      <c r="AVL114" s="606"/>
      <c r="AVM114" s="606"/>
    </row>
    <row r="115" spans="2:1016 1030:1261" x14ac:dyDescent="0.25">
      <c r="B115" s="76"/>
      <c r="I115" s="114"/>
      <c r="P115" s="114"/>
      <c r="AQ115" s="606"/>
      <c r="BS115" s="606"/>
      <c r="CG115" s="606"/>
      <c r="ER115" s="606"/>
      <c r="FT115" s="606"/>
      <c r="FU115" s="606"/>
      <c r="FV115" s="606"/>
      <c r="FW115" s="606"/>
      <c r="FX115" s="606"/>
      <c r="FY115" s="606"/>
      <c r="FZ115" s="606"/>
      <c r="HX115" s="606"/>
      <c r="HY115" s="606"/>
      <c r="HZ115" s="606"/>
      <c r="IA115" s="606"/>
      <c r="IB115" s="606"/>
      <c r="IC115" s="606"/>
      <c r="ID115" s="606"/>
      <c r="KB115" s="606"/>
      <c r="KC115" s="606"/>
      <c r="KD115" s="606"/>
      <c r="KE115" s="606"/>
      <c r="KF115" s="606"/>
      <c r="KG115" s="606"/>
      <c r="KH115" s="606"/>
      <c r="KO115" s="606"/>
      <c r="LK115" s="606"/>
      <c r="LR115" s="34"/>
      <c r="LY115" s="606"/>
      <c r="MF115" s="606"/>
      <c r="SK115" s="606"/>
      <c r="SL115" s="606"/>
      <c r="SM115" s="606"/>
      <c r="SN115" s="606"/>
      <c r="SO115" s="606"/>
      <c r="SP115" s="606"/>
      <c r="SQ115" s="606"/>
      <c r="SY115" s="606"/>
      <c r="TB115" s="606"/>
      <c r="TF115" s="606"/>
      <c r="TG115" s="606"/>
      <c r="TH115" s="606"/>
      <c r="TI115" s="606"/>
      <c r="TJ115" s="606"/>
      <c r="TK115" s="606"/>
      <c r="TL115" s="606"/>
      <c r="TM115" s="802"/>
      <c r="TP115" s="802"/>
      <c r="TS115" s="606"/>
      <c r="TT115" s="34"/>
      <c r="TW115" s="34"/>
      <c r="UA115" s="34"/>
      <c r="UD115" s="34"/>
      <c r="UH115" s="34"/>
      <c r="VJ115" s="606"/>
      <c r="VK115" s="606"/>
      <c r="VL115" s="606"/>
      <c r="VM115" s="606"/>
      <c r="VN115" s="606"/>
      <c r="VO115" s="606"/>
      <c r="VP115" s="606"/>
      <c r="VW115" s="606"/>
      <c r="WE115" s="606"/>
      <c r="WF115" s="606"/>
      <c r="WG115" s="606"/>
      <c r="WH115" s="606"/>
      <c r="WI115" s="606"/>
      <c r="WJ115" s="606"/>
      <c r="WK115" s="606"/>
      <c r="WZ115" s="606"/>
      <c r="XA115" s="606"/>
      <c r="XC115" s="606"/>
      <c r="XN115" s="606"/>
      <c r="XU115" s="34"/>
      <c r="ZR115" s="606"/>
      <c r="ZS115" s="606"/>
      <c r="ZT115" s="606"/>
      <c r="ZU115" s="606"/>
      <c r="ZV115" s="606"/>
      <c r="ZW115" s="606"/>
      <c r="AAT115" s="606"/>
      <c r="AAW115" s="606"/>
      <c r="ABA115" s="606"/>
      <c r="ABB115" s="606"/>
      <c r="ABC115" s="606"/>
      <c r="ABD115" s="606"/>
      <c r="ABE115" s="606"/>
      <c r="ABF115" s="606"/>
      <c r="ABG115" s="606"/>
      <c r="ADL115" s="606"/>
      <c r="AEG115" s="606"/>
      <c r="AEJ115" s="606"/>
      <c r="AEN115" s="34"/>
      <c r="AEQ115" s="34"/>
      <c r="AFB115" s="606"/>
      <c r="AFC115" s="606"/>
      <c r="AFI115" s="34"/>
      <c r="AFJ115" s="34"/>
      <c r="AJC115" s="606"/>
      <c r="AJF115" s="606"/>
      <c r="AJJ115" s="606"/>
      <c r="AJK115" s="606"/>
      <c r="AJM115" s="606"/>
      <c r="AJQ115" s="606"/>
      <c r="AJT115" s="606"/>
      <c r="AKS115" s="606"/>
      <c r="AKT115" s="606"/>
      <c r="AKU115" s="606"/>
      <c r="AKV115" s="606"/>
      <c r="AKW115" s="606"/>
      <c r="AKX115" s="606"/>
      <c r="AKY115" s="606"/>
      <c r="ALU115" s="606"/>
      <c r="ALX115" s="606"/>
      <c r="AMB115" s="606"/>
      <c r="AMP115" s="606"/>
      <c r="AMQ115" s="606"/>
      <c r="AMR115" s="606"/>
      <c r="AMS115" s="606"/>
      <c r="AMT115" s="606"/>
      <c r="AMU115" s="606"/>
      <c r="AMV115" s="606"/>
      <c r="APQ115" s="606"/>
      <c r="AQQ115" s="606"/>
      <c r="AQR115" s="606"/>
      <c r="AQS115" s="606"/>
      <c r="AQT115" s="606"/>
      <c r="AQU115" s="606"/>
      <c r="AQV115" s="606"/>
      <c r="AQW115" s="606"/>
      <c r="AVF115" s="606"/>
      <c r="AVG115" s="606"/>
      <c r="AVH115" s="606"/>
      <c r="AVI115" s="606"/>
      <c r="AVJ115" s="606"/>
      <c r="AVK115" s="606"/>
      <c r="AVL115" s="606"/>
      <c r="AVM115" s="606"/>
    </row>
    <row r="116" spans="2:1016 1030:1261" x14ac:dyDescent="0.25">
      <c r="B116" s="114"/>
      <c r="I116" s="114"/>
      <c r="P116" s="114"/>
      <c r="AQ116" s="606"/>
      <c r="BS116" s="606"/>
      <c r="CG116" s="606"/>
      <c r="ER116" s="606"/>
      <c r="FT116" s="606"/>
      <c r="FU116" s="606"/>
      <c r="FV116" s="606"/>
      <c r="FW116" s="606"/>
      <c r="FX116" s="606"/>
      <c r="FY116" s="606"/>
      <c r="FZ116" s="606"/>
      <c r="HX116" s="606"/>
      <c r="HY116" s="606"/>
      <c r="HZ116" s="606"/>
      <c r="IA116" s="606"/>
      <c r="IB116" s="606"/>
      <c r="IC116" s="606"/>
      <c r="ID116" s="606"/>
      <c r="KB116" s="606"/>
      <c r="KC116" s="606"/>
      <c r="KD116" s="606"/>
      <c r="KE116" s="606"/>
      <c r="KF116" s="606"/>
      <c r="KG116" s="606"/>
      <c r="KH116" s="606"/>
      <c r="KO116" s="606"/>
      <c r="LK116" s="606"/>
      <c r="LR116" s="34"/>
      <c r="LY116" s="606"/>
      <c r="MF116" s="606"/>
      <c r="SK116" s="606"/>
      <c r="SL116" s="606"/>
      <c r="SM116" s="606"/>
      <c r="SN116" s="606"/>
      <c r="SO116" s="606"/>
      <c r="SP116" s="606"/>
      <c r="SQ116" s="606"/>
      <c r="SY116" s="606"/>
      <c r="TB116" s="606"/>
      <c r="TF116" s="606"/>
      <c r="TG116" s="606"/>
      <c r="TH116" s="606"/>
      <c r="TI116" s="606"/>
      <c r="TJ116" s="606"/>
      <c r="TK116" s="606"/>
      <c r="TL116" s="606"/>
      <c r="TM116" s="802"/>
      <c r="TP116" s="802"/>
      <c r="TS116" s="606"/>
      <c r="TT116" s="34"/>
      <c r="TW116" s="34"/>
      <c r="UA116" s="34"/>
      <c r="UD116" s="34"/>
      <c r="UH116" s="34"/>
      <c r="VJ116" s="606"/>
      <c r="VK116" s="606"/>
      <c r="VL116" s="606"/>
      <c r="VM116" s="606"/>
      <c r="VN116" s="606"/>
      <c r="VO116" s="606"/>
      <c r="VP116" s="606"/>
      <c r="VW116" s="606"/>
      <c r="WE116" s="606"/>
      <c r="WF116" s="606"/>
      <c r="WG116" s="606"/>
      <c r="WH116" s="606"/>
      <c r="WI116" s="606"/>
      <c r="WJ116" s="606"/>
      <c r="WK116" s="606"/>
      <c r="WZ116" s="606"/>
      <c r="XA116" s="606"/>
      <c r="XC116" s="606"/>
      <c r="XN116" s="606"/>
      <c r="XU116" s="34"/>
      <c r="ZR116" s="606"/>
      <c r="ZS116" s="606"/>
      <c r="ZT116" s="606"/>
      <c r="ZU116" s="606"/>
      <c r="ZV116" s="606"/>
      <c r="ZW116" s="606"/>
      <c r="AAT116" s="606"/>
      <c r="AAW116" s="606"/>
      <c r="ABA116" s="606"/>
      <c r="ABB116" s="606"/>
      <c r="ABC116" s="606"/>
      <c r="ABD116" s="606"/>
      <c r="ABE116" s="606"/>
      <c r="ABF116" s="606"/>
      <c r="ABG116" s="606"/>
      <c r="ADL116" s="606"/>
      <c r="AEG116" s="606"/>
      <c r="AEJ116" s="606"/>
      <c r="AEN116" s="34"/>
      <c r="AEQ116" s="34"/>
      <c r="AFB116" s="606"/>
      <c r="AFC116" s="606"/>
      <c r="AFI116" s="34"/>
      <c r="AFJ116" s="34"/>
      <c r="AJC116" s="606"/>
      <c r="AJF116" s="606"/>
      <c r="AJJ116" s="606"/>
      <c r="AJK116" s="606"/>
      <c r="AJM116" s="606"/>
      <c r="AJQ116" s="606"/>
      <c r="AJT116" s="606"/>
      <c r="AKS116" s="606"/>
      <c r="AKT116" s="606"/>
      <c r="AKU116" s="606"/>
      <c r="AKV116" s="606"/>
      <c r="AKW116" s="606"/>
      <c r="AKX116" s="606"/>
      <c r="AKY116" s="606"/>
      <c r="ALU116" s="606"/>
      <c r="ALX116" s="606"/>
      <c r="AMB116" s="606"/>
      <c r="AMP116" s="606"/>
      <c r="AMQ116" s="606"/>
      <c r="AMR116" s="606"/>
      <c r="AMS116" s="606"/>
      <c r="AMT116" s="606"/>
      <c r="AMU116" s="606"/>
      <c r="AMV116" s="606"/>
      <c r="APQ116" s="606"/>
      <c r="AQQ116" s="606"/>
      <c r="AQR116" s="606"/>
      <c r="AQS116" s="606"/>
      <c r="AQT116" s="606"/>
      <c r="AQU116" s="606"/>
      <c r="AQV116" s="606"/>
      <c r="AQW116" s="606"/>
      <c r="AVF116" s="606"/>
      <c r="AVG116" s="606"/>
      <c r="AVH116" s="606"/>
      <c r="AVI116" s="606"/>
      <c r="AVJ116" s="606"/>
      <c r="AVK116" s="606"/>
      <c r="AVL116" s="606"/>
      <c r="AVM116" s="606"/>
    </row>
    <row r="117" spans="2:1016 1030:1261" x14ac:dyDescent="0.25">
      <c r="B117" s="114"/>
      <c r="I117" s="114"/>
      <c r="P117" s="114"/>
      <c r="AQ117" s="606"/>
      <c r="BS117" s="606"/>
      <c r="CG117" s="606"/>
      <c r="ER117" s="606"/>
      <c r="FT117" s="606"/>
      <c r="FU117" s="606"/>
      <c r="FV117" s="606"/>
      <c r="FW117" s="606"/>
      <c r="FX117" s="606"/>
      <c r="FY117" s="606"/>
      <c r="FZ117" s="606"/>
      <c r="HX117" s="606"/>
      <c r="HY117" s="606"/>
      <c r="HZ117" s="606"/>
      <c r="IA117" s="606"/>
      <c r="IB117" s="606"/>
      <c r="IC117" s="606"/>
      <c r="ID117" s="606"/>
      <c r="KB117" s="606"/>
      <c r="KC117" s="606"/>
      <c r="KD117" s="606"/>
      <c r="KE117" s="606"/>
      <c r="KF117" s="606"/>
      <c r="KG117" s="606"/>
      <c r="KH117" s="606"/>
      <c r="KO117" s="606"/>
      <c r="LK117" s="606"/>
      <c r="LR117" s="34"/>
      <c r="LY117" s="606"/>
      <c r="MF117" s="606"/>
      <c r="SK117" s="606"/>
      <c r="SL117" s="606"/>
      <c r="SM117" s="606"/>
      <c r="SN117" s="606"/>
      <c r="SO117" s="606"/>
      <c r="SP117" s="606"/>
      <c r="SQ117" s="606"/>
      <c r="SY117" s="606"/>
      <c r="TB117" s="606"/>
      <c r="TF117" s="606"/>
      <c r="TG117" s="606"/>
      <c r="TH117" s="606"/>
      <c r="TI117" s="606"/>
      <c r="TJ117" s="606"/>
      <c r="TK117" s="606"/>
      <c r="TL117" s="606"/>
      <c r="TM117" s="802"/>
      <c r="TP117" s="802"/>
      <c r="TS117" s="606"/>
      <c r="TT117" s="34"/>
      <c r="TW117" s="34"/>
      <c r="UA117" s="34"/>
      <c r="UD117" s="34"/>
      <c r="UH117" s="34"/>
      <c r="VJ117" s="606"/>
      <c r="VK117" s="606"/>
      <c r="VL117" s="606"/>
      <c r="VM117" s="606"/>
      <c r="VN117" s="606"/>
      <c r="VO117" s="606"/>
      <c r="VP117" s="606"/>
      <c r="VW117" s="606"/>
      <c r="WE117" s="606"/>
      <c r="WF117" s="606"/>
      <c r="WG117" s="606"/>
      <c r="WH117" s="606"/>
      <c r="WI117" s="606"/>
      <c r="WJ117" s="606"/>
      <c r="WK117" s="606"/>
      <c r="WZ117" s="606"/>
      <c r="XA117" s="606"/>
      <c r="XC117" s="606"/>
      <c r="XN117" s="606"/>
      <c r="XU117" s="34"/>
      <c r="ZR117" s="606"/>
      <c r="ZS117" s="606"/>
      <c r="ZT117" s="606"/>
      <c r="ZU117" s="606"/>
      <c r="ZV117" s="606"/>
      <c r="ZW117" s="606"/>
      <c r="AAT117" s="606"/>
      <c r="AAW117" s="606"/>
      <c r="ABA117" s="606"/>
      <c r="ABB117" s="606"/>
      <c r="ABC117" s="606"/>
      <c r="ABD117" s="606"/>
      <c r="ABE117" s="606"/>
      <c r="ABF117" s="606"/>
      <c r="ABG117" s="606"/>
      <c r="ADL117" s="606"/>
      <c r="AEG117" s="606"/>
      <c r="AEJ117" s="606"/>
      <c r="AEN117" s="34"/>
      <c r="AEQ117" s="34"/>
      <c r="AFB117" s="606"/>
      <c r="AFC117" s="606"/>
      <c r="AFI117" s="34"/>
      <c r="AFJ117" s="34"/>
      <c r="AJC117" s="606"/>
      <c r="AJF117" s="606"/>
      <c r="AJJ117" s="606"/>
      <c r="AJK117" s="606"/>
      <c r="AJM117" s="606"/>
      <c r="AJQ117" s="606"/>
      <c r="AJT117" s="606"/>
      <c r="AKS117" s="606"/>
      <c r="AKT117" s="606"/>
      <c r="AKU117" s="606"/>
      <c r="AKV117" s="606"/>
      <c r="AKW117" s="606"/>
      <c r="AKX117" s="606"/>
      <c r="AKY117" s="606"/>
      <c r="ALU117" s="606"/>
      <c r="ALX117" s="606"/>
      <c r="AMB117" s="606"/>
      <c r="AMP117" s="606"/>
      <c r="AMQ117" s="606"/>
      <c r="AMR117" s="606"/>
      <c r="AMS117" s="606"/>
      <c r="AMT117" s="606"/>
      <c r="AMU117" s="606"/>
      <c r="AMV117" s="606"/>
      <c r="APQ117" s="606"/>
      <c r="AQQ117" s="606"/>
      <c r="AQR117" s="606"/>
      <c r="AQS117" s="606"/>
      <c r="AQT117" s="606"/>
      <c r="AQU117" s="606"/>
      <c r="AQV117" s="606"/>
      <c r="AQW117" s="606"/>
      <c r="AVF117" s="606"/>
      <c r="AVG117" s="606"/>
      <c r="AVH117" s="606"/>
      <c r="AVI117" s="606"/>
      <c r="AVJ117" s="606"/>
      <c r="AVK117" s="606"/>
      <c r="AVL117" s="606"/>
      <c r="AVM117" s="606"/>
    </row>
    <row r="118" spans="2:1016 1030:1261" x14ac:dyDescent="0.25">
      <c r="B118" s="114"/>
      <c r="I118" s="114"/>
      <c r="P118" s="114"/>
      <c r="AQ118" s="606"/>
      <c r="BS118" s="606"/>
      <c r="CG118" s="606"/>
      <c r="ER118" s="606"/>
      <c r="FT118" s="606"/>
      <c r="FU118" s="606"/>
      <c r="FV118" s="606"/>
      <c r="FW118" s="606"/>
      <c r="FX118" s="606"/>
      <c r="FY118" s="606"/>
      <c r="FZ118" s="606"/>
      <c r="HX118" s="606"/>
      <c r="HY118" s="606"/>
      <c r="HZ118" s="606"/>
      <c r="IA118" s="606"/>
      <c r="IB118" s="606"/>
      <c r="IC118" s="606"/>
      <c r="ID118" s="606"/>
      <c r="KB118" s="606"/>
      <c r="KC118" s="606"/>
      <c r="KD118" s="606"/>
      <c r="KE118" s="606"/>
      <c r="KF118" s="606"/>
      <c r="KG118" s="606"/>
      <c r="KH118" s="606"/>
      <c r="KO118" s="606"/>
      <c r="LK118" s="606"/>
      <c r="LR118" s="34"/>
      <c r="LY118" s="606"/>
      <c r="MF118" s="606"/>
      <c r="SK118" s="606"/>
      <c r="SL118" s="606"/>
      <c r="SM118" s="606"/>
      <c r="SN118" s="606"/>
      <c r="SO118" s="606"/>
      <c r="SP118" s="606"/>
      <c r="SQ118" s="606"/>
      <c r="SY118" s="606"/>
      <c r="TB118" s="606"/>
      <c r="TF118" s="606"/>
      <c r="TG118" s="606"/>
      <c r="TH118" s="606"/>
      <c r="TI118" s="606"/>
      <c r="TJ118" s="606"/>
      <c r="TK118" s="606"/>
      <c r="TL118" s="606"/>
      <c r="TM118" s="802"/>
      <c r="TP118" s="802"/>
      <c r="TS118" s="606"/>
      <c r="TT118" s="34"/>
      <c r="TW118" s="34"/>
      <c r="UA118" s="34"/>
      <c r="UD118" s="34"/>
      <c r="UH118" s="34"/>
      <c r="VJ118" s="606"/>
      <c r="VK118" s="606"/>
      <c r="VL118" s="606"/>
      <c r="VM118" s="606"/>
      <c r="VN118" s="606"/>
      <c r="VO118" s="606"/>
      <c r="VP118" s="606"/>
      <c r="VW118" s="606"/>
      <c r="WE118" s="606"/>
      <c r="WF118" s="606"/>
      <c r="WG118" s="606"/>
      <c r="WH118" s="606"/>
      <c r="WI118" s="606"/>
      <c r="WJ118" s="606"/>
      <c r="WK118" s="606"/>
      <c r="WZ118" s="606"/>
      <c r="XA118" s="606"/>
      <c r="XC118" s="606"/>
      <c r="XN118" s="606"/>
      <c r="XU118" s="34"/>
      <c r="ZR118" s="606"/>
      <c r="ZS118" s="606"/>
      <c r="ZT118" s="606"/>
      <c r="ZU118" s="606"/>
      <c r="ZV118" s="606"/>
      <c r="ZW118" s="606"/>
      <c r="AAT118" s="606"/>
      <c r="AAW118" s="606"/>
      <c r="ABA118" s="606"/>
      <c r="ABB118" s="606"/>
      <c r="ABC118" s="606"/>
      <c r="ABD118" s="606"/>
      <c r="ABE118" s="606"/>
      <c r="ABF118" s="606"/>
      <c r="ABG118" s="606"/>
      <c r="ADL118" s="606"/>
      <c r="AEG118" s="606"/>
      <c r="AEJ118" s="606"/>
      <c r="AEN118" s="34"/>
      <c r="AEQ118" s="34"/>
      <c r="AFB118" s="606"/>
      <c r="AFC118" s="606"/>
      <c r="AFI118" s="34"/>
      <c r="AFJ118" s="34"/>
      <c r="AJC118" s="606"/>
      <c r="AJF118" s="606"/>
      <c r="AJJ118" s="606"/>
      <c r="AJK118" s="606"/>
      <c r="AJM118" s="606"/>
      <c r="AJQ118" s="606"/>
      <c r="AJT118" s="606"/>
      <c r="AKS118" s="606"/>
      <c r="AKT118" s="606"/>
      <c r="AKU118" s="606"/>
      <c r="AKV118" s="606"/>
      <c r="AKW118" s="606"/>
      <c r="AKX118" s="606"/>
      <c r="AKY118" s="606"/>
      <c r="ALU118" s="606"/>
      <c r="ALX118" s="606"/>
      <c r="AMB118" s="606"/>
      <c r="AMP118" s="606"/>
      <c r="AMQ118" s="606"/>
      <c r="AMR118" s="606"/>
      <c r="AMS118" s="606"/>
      <c r="AMT118" s="606"/>
      <c r="AMU118" s="606"/>
      <c r="AMV118" s="606"/>
      <c r="APQ118" s="606"/>
      <c r="AQQ118" s="606"/>
      <c r="AQR118" s="606"/>
      <c r="AQS118" s="606"/>
      <c r="AQT118" s="606"/>
      <c r="AQU118" s="606"/>
      <c r="AQV118" s="606"/>
      <c r="AQW118" s="606"/>
      <c r="AVF118" s="606"/>
      <c r="AVG118" s="606"/>
      <c r="AVH118" s="606"/>
      <c r="AVI118" s="606"/>
      <c r="AVJ118" s="606"/>
      <c r="AVK118" s="606"/>
      <c r="AVL118" s="606"/>
      <c r="AVM118" s="606"/>
    </row>
    <row r="119" spans="2:1016 1030:1261" x14ac:dyDescent="0.25">
      <c r="B119" s="114"/>
      <c r="I119" s="114"/>
      <c r="P119" s="114"/>
      <c r="AQ119" s="606"/>
      <c r="BS119" s="606"/>
      <c r="CG119" s="606"/>
      <c r="ER119" s="606"/>
      <c r="FT119" s="606"/>
      <c r="FU119" s="606"/>
      <c r="FV119" s="606"/>
      <c r="FW119" s="606"/>
      <c r="FX119" s="606"/>
      <c r="FY119" s="606"/>
      <c r="FZ119" s="606"/>
      <c r="HX119" s="606"/>
      <c r="HY119" s="606"/>
      <c r="HZ119" s="606"/>
      <c r="IA119" s="606"/>
      <c r="IB119" s="606"/>
      <c r="IC119" s="606"/>
      <c r="ID119" s="606"/>
      <c r="KB119" s="606"/>
      <c r="KC119" s="606"/>
      <c r="KD119" s="606"/>
      <c r="KE119" s="606"/>
      <c r="KF119" s="606"/>
      <c r="KG119" s="606"/>
      <c r="KH119" s="606"/>
      <c r="KO119" s="606"/>
      <c r="LK119" s="606"/>
      <c r="LR119" s="34"/>
      <c r="LY119" s="606"/>
      <c r="MF119" s="606"/>
      <c r="SK119" s="606"/>
      <c r="SL119" s="606"/>
      <c r="SM119" s="606"/>
      <c r="SN119" s="606"/>
      <c r="SO119" s="606"/>
      <c r="SP119" s="606"/>
      <c r="SQ119" s="606"/>
      <c r="SY119" s="606"/>
      <c r="TB119" s="606"/>
      <c r="TF119" s="606"/>
      <c r="TG119" s="606"/>
      <c r="TH119" s="606"/>
      <c r="TI119" s="606"/>
      <c r="TJ119" s="606"/>
      <c r="TK119" s="606"/>
      <c r="TL119" s="606"/>
      <c r="TM119" s="802"/>
      <c r="TP119" s="802"/>
      <c r="TS119" s="606"/>
      <c r="TT119" s="34"/>
      <c r="TW119" s="34"/>
      <c r="UA119" s="34"/>
      <c r="UD119" s="34"/>
      <c r="UH119" s="34"/>
      <c r="VJ119" s="606"/>
      <c r="VK119" s="606"/>
      <c r="VL119" s="606"/>
      <c r="VM119" s="606"/>
      <c r="VN119" s="606"/>
      <c r="VO119" s="606"/>
      <c r="VP119" s="606"/>
      <c r="VW119" s="606"/>
      <c r="WE119" s="606"/>
      <c r="WF119" s="606"/>
      <c r="WG119" s="606"/>
      <c r="WH119" s="606"/>
      <c r="WI119" s="606"/>
      <c r="WJ119" s="606"/>
      <c r="WK119" s="606"/>
      <c r="WZ119" s="606"/>
      <c r="XA119" s="606"/>
      <c r="XC119" s="606"/>
      <c r="XN119" s="606"/>
      <c r="XU119" s="34"/>
      <c r="ZR119" s="606"/>
      <c r="ZS119" s="606"/>
      <c r="ZT119" s="606"/>
      <c r="ZU119" s="606"/>
      <c r="ZV119" s="606"/>
      <c r="ZW119" s="606"/>
      <c r="AAT119" s="606"/>
      <c r="AAW119" s="606"/>
      <c r="ABA119" s="606"/>
      <c r="ABB119" s="606"/>
      <c r="ABC119" s="606"/>
      <c r="ABD119" s="606"/>
      <c r="ABE119" s="606"/>
      <c r="ABF119" s="606"/>
      <c r="ABG119" s="606"/>
      <c r="ADL119" s="606"/>
      <c r="AEG119" s="606"/>
      <c r="AEJ119" s="606"/>
      <c r="AEN119" s="34"/>
      <c r="AEQ119" s="34"/>
      <c r="AFB119" s="606"/>
      <c r="AFC119" s="606"/>
      <c r="AFI119" s="34"/>
      <c r="AFJ119" s="34"/>
      <c r="AJC119" s="606"/>
      <c r="AJF119" s="606"/>
      <c r="AJJ119" s="606"/>
      <c r="AJK119" s="606"/>
      <c r="AJM119" s="606"/>
      <c r="AJQ119" s="606"/>
      <c r="AJT119" s="606"/>
      <c r="AKS119" s="606"/>
      <c r="AKT119" s="606"/>
      <c r="AKU119" s="606"/>
      <c r="AKV119" s="606"/>
      <c r="AKW119" s="606"/>
      <c r="AKX119" s="606"/>
      <c r="AKY119" s="606"/>
      <c r="ALU119" s="606"/>
      <c r="ALX119" s="606"/>
      <c r="AMB119" s="606"/>
      <c r="AMP119" s="606"/>
      <c r="AMQ119" s="606"/>
      <c r="AMR119" s="606"/>
      <c r="AMS119" s="606"/>
      <c r="AMT119" s="606"/>
      <c r="AMU119" s="606"/>
      <c r="AMV119" s="606"/>
      <c r="APQ119" s="606"/>
      <c r="AQQ119" s="606"/>
      <c r="AQR119" s="606"/>
      <c r="AQS119" s="606"/>
      <c r="AQT119" s="606"/>
      <c r="AQU119" s="606"/>
      <c r="AQV119" s="606"/>
      <c r="AQW119" s="606"/>
      <c r="AVF119" s="606"/>
      <c r="AVG119" s="606"/>
      <c r="AVH119" s="606"/>
      <c r="AVI119" s="606"/>
      <c r="AVJ119" s="606"/>
      <c r="AVK119" s="606"/>
      <c r="AVL119" s="606"/>
      <c r="AVM119" s="606"/>
    </row>
    <row r="120" spans="2:1016 1030:1261" x14ac:dyDescent="0.25">
      <c r="B120" s="76"/>
      <c r="I120" s="114"/>
      <c r="P120" s="114"/>
      <c r="AQ120" s="606"/>
      <c r="BS120" s="606"/>
      <c r="CG120" s="606"/>
      <c r="ER120" s="606"/>
      <c r="FT120" s="606"/>
      <c r="FU120" s="606"/>
      <c r="FV120" s="606"/>
      <c r="FW120" s="606"/>
      <c r="FX120" s="606"/>
      <c r="FY120" s="606"/>
      <c r="FZ120" s="606"/>
      <c r="HX120" s="606"/>
      <c r="HY120" s="606"/>
      <c r="HZ120" s="606"/>
      <c r="IA120" s="606"/>
      <c r="IB120" s="606"/>
      <c r="IC120" s="606"/>
      <c r="ID120" s="606"/>
      <c r="KB120" s="606"/>
      <c r="KC120" s="606"/>
      <c r="KD120" s="606"/>
      <c r="KE120" s="606"/>
      <c r="KF120" s="606"/>
      <c r="KG120" s="606"/>
      <c r="KH120" s="606"/>
      <c r="KO120" s="606"/>
      <c r="LK120" s="606"/>
      <c r="LR120" s="34"/>
      <c r="LY120" s="606"/>
      <c r="MF120" s="606"/>
      <c r="SK120" s="606"/>
      <c r="SL120" s="606"/>
      <c r="SM120" s="606"/>
      <c r="SN120" s="606"/>
      <c r="SO120" s="606"/>
      <c r="SP120" s="606"/>
      <c r="SQ120" s="606"/>
      <c r="SY120" s="606"/>
      <c r="TB120" s="606"/>
      <c r="TF120" s="606"/>
      <c r="TG120" s="606"/>
      <c r="TH120" s="606"/>
      <c r="TI120" s="606"/>
      <c r="TJ120" s="606"/>
      <c r="TK120" s="606"/>
      <c r="TL120" s="606"/>
      <c r="TM120" s="802"/>
      <c r="TP120" s="802"/>
      <c r="TS120" s="606"/>
      <c r="TT120" s="34"/>
      <c r="TW120" s="34"/>
      <c r="UA120" s="34"/>
      <c r="UD120" s="34"/>
      <c r="UH120" s="34"/>
      <c r="VJ120" s="606"/>
      <c r="VK120" s="606"/>
      <c r="VL120" s="606"/>
      <c r="VM120" s="606"/>
      <c r="VN120" s="606"/>
      <c r="VO120" s="606"/>
      <c r="VP120" s="606"/>
      <c r="VW120" s="606"/>
      <c r="WE120" s="606"/>
      <c r="WF120" s="606"/>
      <c r="WG120" s="606"/>
      <c r="WH120" s="606"/>
      <c r="WI120" s="606"/>
      <c r="WJ120" s="606"/>
      <c r="WK120" s="606"/>
      <c r="WZ120" s="606"/>
      <c r="XA120" s="606"/>
      <c r="XC120" s="606"/>
      <c r="XN120" s="606"/>
      <c r="XU120" s="34"/>
      <c r="ZR120" s="606"/>
      <c r="ZS120" s="606"/>
      <c r="ZT120" s="606"/>
      <c r="ZU120" s="606"/>
      <c r="ZV120" s="606"/>
      <c r="ZW120" s="606"/>
      <c r="AAT120" s="606"/>
      <c r="AAW120" s="606"/>
      <c r="ABA120" s="606"/>
      <c r="ABB120" s="606"/>
      <c r="ABC120" s="606"/>
      <c r="ABD120" s="606"/>
      <c r="ABE120" s="606"/>
      <c r="ABF120" s="606"/>
      <c r="ABG120" s="606"/>
      <c r="ADL120" s="606"/>
      <c r="AEG120" s="606"/>
      <c r="AEJ120" s="606"/>
      <c r="AEN120" s="34"/>
      <c r="AEQ120" s="34"/>
      <c r="AFB120" s="606"/>
      <c r="AFC120" s="606"/>
      <c r="AFI120" s="34"/>
      <c r="AFJ120" s="34"/>
      <c r="AJC120" s="606"/>
      <c r="AJF120" s="606"/>
      <c r="AJJ120" s="606"/>
      <c r="AJK120" s="606"/>
      <c r="AJM120" s="606"/>
      <c r="AJQ120" s="606"/>
      <c r="AJT120" s="606"/>
      <c r="AKS120" s="606"/>
      <c r="AKT120" s="606"/>
      <c r="AKU120" s="606"/>
      <c r="AKV120" s="606"/>
      <c r="AKW120" s="606"/>
      <c r="AKX120" s="606"/>
      <c r="AKY120" s="606"/>
      <c r="ALU120" s="606"/>
      <c r="ALX120" s="606"/>
      <c r="AMB120" s="606"/>
      <c r="AMP120" s="606"/>
      <c r="AMQ120" s="606"/>
      <c r="AMR120" s="606"/>
      <c r="AMS120" s="606"/>
      <c r="AMT120" s="606"/>
      <c r="AMU120" s="606"/>
      <c r="AMV120" s="606"/>
      <c r="APQ120" s="606"/>
      <c r="AQQ120" s="606"/>
      <c r="AQR120" s="606"/>
      <c r="AQS120" s="606"/>
      <c r="AQT120" s="606"/>
      <c r="AQU120" s="606"/>
      <c r="AQV120" s="606"/>
      <c r="AQW120" s="606"/>
      <c r="AVF120" s="606"/>
      <c r="AVG120" s="606"/>
      <c r="AVH120" s="606"/>
      <c r="AVI120" s="606"/>
      <c r="AVJ120" s="606"/>
      <c r="AVK120" s="606"/>
      <c r="AVL120" s="606"/>
      <c r="AVM120" s="606"/>
    </row>
    <row r="121" spans="2:1016 1030:1261" x14ac:dyDescent="0.25">
      <c r="B121" s="114"/>
      <c r="I121" s="114"/>
      <c r="P121" s="114"/>
      <c r="AQ121" s="606"/>
      <c r="BS121" s="606"/>
      <c r="CG121" s="606"/>
      <c r="ER121" s="606"/>
      <c r="FT121" s="606"/>
      <c r="FU121" s="606"/>
      <c r="FV121" s="606"/>
      <c r="FW121" s="606"/>
      <c r="FX121" s="606"/>
      <c r="FY121" s="606"/>
      <c r="FZ121" s="606"/>
      <c r="HX121" s="606"/>
      <c r="HY121" s="606"/>
      <c r="HZ121" s="606"/>
      <c r="IA121" s="606"/>
      <c r="IB121" s="606"/>
      <c r="IC121" s="606"/>
      <c r="ID121" s="606"/>
      <c r="KB121" s="606"/>
      <c r="KC121" s="606"/>
      <c r="KD121" s="606"/>
      <c r="KE121" s="606"/>
      <c r="KF121" s="606"/>
      <c r="KG121" s="606"/>
      <c r="KH121" s="606"/>
      <c r="KO121" s="606"/>
      <c r="LK121" s="606"/>
      <c r="LR121" s="34"/>
      <c r="LY121" s="606"/>
      <c r="MF121" s="606"/>
      <c r="SK121" s="606"/>
      <c r="SL121" s="606"/>
      <c r="SM121" s="606"/>
      <c r="SN121" s="606"/>
      <c r="SO121" s="606"/>
      <c r="SP121" s="606"/>
      <c r="SQ121" s="606"/>
      <c r="SY121" s="606"/>
      <c r="TB121" s="606"/>
      <c r="TF121" s="606"/>
      <c r="TG121" s="606"/>
      <c r="TH121" s="606"/>
      <c r="TI121" s="606"/>
      <c r="TJ121" s="606"/>
      <c r="TK121" s="606"/>
      <c r="TL121" s="606"/>
      <c r="TM121" s="802"/>
      <c r="TP121" s="802"/>
      <c r="TS121" s="606"/>
      <c r="TT121" s="34"/>
      <c r="TW121" s="34"/>
      <c r="UA121" s="34"/>
      <c r="UD121" s="34"/>
      <c r="UH121" s="34"/>
      <c r="VJ121" s="606"/>
      <c r="VK121" s="606"/>
      <c r="VL121" s="606"/>
      <c r="VM121" s="606"/>
      <c r="VN121" s="606"/>
      <c r="VO121" s="606"/>
      <c r="VP121" s="606"/>
      <c r="VW121" s="606"/>
      <c r="WE121" s="606"/>
      <c r="WF121" s="606"/>
      <c r="WG121" s="606"/>
      <c r="WH121" s="606"/>
      <c r="WI121" s="606"/>
      <c r="WJ121" s="606"/>
      <c r="WK121" s="606"/>
      <c r="WZ121" s="606"/>
      <c r="XA121" s="606"/>
      <c r="XC121" s="606"/>
      <c r="XN121" s="606"/>
      <c r="XU121" s="34"/>
      <c r="ZR121" s="606"/>
      <c r="ZS121" s="606"/>
      <c r="ZT121" s="606"/>
      <c r="ZU121" s="606"/>
      <c r="ZV121" s="606"/>
      <c r="ZW121" s="606"/>
      <c r="AAT121" s="606"/>
      <c r="AAW121" s="606"/>
      <c r="ABA121" s="606"/>
      <c r="ABB121" s="606"/>
      <c r="ABC121" s="606"/>
      <c r="ABD121" s="606"/>
      <c r="ABE121" s="606"/>
      <c r="ABF121" s="606"/>
      <c r="ABG121" s="606"/>
      <c r="ADL121" s="606"/>
      <c r="AEG121" s="606"/>
      <c r="AEJ121" s="606"/>
      <c r="AEN121" s="34"/>
      <c r="AEQ121" s="34"/>
      <c r="AFB121" s="606"/>
      <c r="AFC121" s="606"/>
      <c r="AFI121" s="34"/>
      <c r="AFJ121" s="34"/>
      <c r="AJC121" s="606"/>
      <c r="AJF121" s="606"/>
      <c r="AJJ121" s="606"/>
      <c r="AJK121" s="606"/>
      <c r="AJM121" s="606"/>
      <c r="AJQ121" s="606"/>
      <c r="AJT121" s="606"/>
      <c r="AKS121" s="606"/>
      <c r="AKT121" s="606"/>
      <c r="AKU121" s="606"/>
      <c r="AKV121" s="606"/>
      <c r="AKW121" s="606"/>
      <c r="AKX121" s="606"/>
      <c r="AKY121" s="606"/>
      <c r="ALU121" s="606"/>
      <c r="ALX121" s="606"/>
      <c r="AMB121" s="606"/>
      <c r="AMP121" s="606"/>
      <c r="AMQ121" s="606"/>
      <c r="AMR121" s="606"/>
      <c r="AMS121" s="606"/>
      <c r="AMT121" s="606"/>
      <c r="AMU121" s="606"/>
      <c r="AMV121" s="606"/>
      <c r="APQ121" s="606"/>
      <c r="AQQ121" s="606"/>
      <c r="AQR121" s="606"/>
      <c r="AQS121" s="606"/>
      <c r="AQT121" s="606"/>
      <c r="AQU121" s="606"/>
      <c r="AQV121" s="606"/>
      <c r="AQW121" s="606"/>
      <c r="AVF121" s="606"/>
      <c r="AVG121" s="606"/>
      <c r="AVH121" s="606"/>
      <c r="AVI121" s="606"/>
      <c r="AVJ121" s="606"/>
      <c r="AVK121" s="606"/>
      <c r="AVL121" s="606"/>
      <c r="AVM121" s="606"/>
    </row>
    <row r="122" spans="2:1016 1030:1261" x14ac:dyDescent="0.25">
      <c r="B122" s="76"/>
      <c r="I122" s="114"/>
      <c r="P122" s="114"/>
      <c r="AQ122" s="606"/>
      <c r="BS122" s="606"/>
      <c r="CG122" s="606"/>
      <c r="ER122" s="606"/>
      <c r="FT122" s="606"/>
      <c r="FU122" s="606"/>
      <c r="FV122" s="606"/>
      <c r="FW122" s="606"/>
      <c r="FX122" s="606"/>
      <c r="FY122" s="606"/>
      <c r="FZ122" s="606"/>
      <c r="HX122" s="606"/>
      <c r="HY122" s="606"/>
      <c r="HZ122" s="606"/>
      <c r="IA122" s="606"/>
      <c r="IB122" s="606"/>
      <c r="IC122" s="606"/>
      <c r="ID122" s="606"/>
      <c r="KB122" s="606"/>
      <c r="KC122" s="606"/>
      <c r="KD122" s="606"/>
      <c r="KE122" s="606"/>
      <c r="KF122" s="606"/>
      <c r="KG122" s="606"/>
      <c r="KH122" s="606"/>
      <c r="KO122" s="606"/>
      <c r="LK122" s="606"/>
      <c r="LR122" s="34"/>
      <c r="LY122" s="606"/>
      <c r="MF122" s="606"/>
      <c r="SK122" s="606"/>
      <c r="SL122" s="606"/>
      <c r="SM122" s="606"/>
      <c r="SN122" s="606"/>
      <c r="SO122" s="606"/>
      <c r="SP122" s="606"/>
      <c r="SQ122" s="606"/>
      <c r="SY122" s="606"/>
      <c r="TB122" s="606"/>
      <c r="TF122" s="606"/>
      <c r="TG122" s="606"/>
      <c r="TH122" s="606"/>
      <c r="TI122" s="606"/>
      <c r="TJ122" s="606"/>
      <c r="TK122" s="606"/>
      <c r="TL122" s="606"/>
      <c r="TM122" s="802"/>
      <c r="TP122" s="802"/>
      <c r="TS122" s="606"/>
      <c r="TT122" s="34"/>
      <c r="TW122" s="34"/>
      <c r="UA122" s="34"/>
      <c r="UD122" s="34"/>
      <c r="UH122" s="34"/>
      <c r="VJ122" s="606"/>
      <c r="VK122" s="606"/>
      <c r="VL122" s="606"/>
      <c r="VM122" s="606"/>
      <c r="VN122" s="606"/>
      <c r="VO122" s="606"/>
      <c r="VP122" s="606"/>
      <c r="VW122" s="606"/>
      <c r="WE122" s="606"/>
      <c r="WF122" s="606"/>
      <c r="WG122" s="606"/>
      <c r="WH122" s="606"/>
      <c r="WI122" s="606"/>
      <c r="WJ122" s="606"/>
      <c r="WK122" s="606"/>
      <c r="WZ122" s="606"/>
      <c r="XA122" s="606"/>
      <c r="XC122" s="606"/>
      <c r="XN122" s="606"/>
      <c r="XU122" s="34"/>
      <c r="ZR122" s="606"/>
      <c r="ZS122" s="606"/>
      <c r="ZT122" s="606"/>
      <c r="ZU122" s="606"/>
      <c r="ZV122" s="606"/>
      <c r="ZW122" s="606"/>
      <c r="AAT122" s="606"/>
      <c r="AAW122" s="606"/>
      <c r="ABA122" s="606"/>
      <c r="ABB122" s="606"/>
      <c r="ABC122" s="606"/>
      <c r="ABD122" s="606"/>
      <c r="ABE122" s="606"/>
      <c r="ABF122" s="606"/>
      <c r="ABG122" s="606"/>
      <c r="ADL122" s="606"/>
      <c r="AEG122" s="606"/>
      <c r="AEJ122" s="606"/>
      <c r="AEN122" s="34"/>
      <c r="AEQ122" s="34"/>
      <c r="AFB122" s="606"/>
      <c r="AFC122" s="606"/>
      <c r="AFI122" s="34"/>
      <c r="AFJ122" s="34"/>
      <c r="AJC122" s="606"/>
      <c r="AJF122" s="606"/>
      <c r="AJJ122" s="606"/>
      <c r="AJK122" s="606"/>
      <c r="AJM122" s="606"/>
      <c r="AJQ122" s="606"/>
      <c r="AJT122" s="606"/>
      <c r="AKS122" s="606"/>
      <c r="AKT122" s="606"/>
      <c r="AKU122" s="606"/>
      <c r="AKV122" s="606"/>
      <c r="AKW122" s="606"/>
      <c r="AKX122" s="606"/>
      <c r="AKY122" s="606"/>
      <c r="ALU122" s="606"/>
      <c r="ALX122" s="606"/>
      <c r="AMB122" s="606"/>
      <c r="AMP122" s="606"/>
      <c r="AMQ122" s="606"/>
      <c r="AMR122" s="606"/>
      <c r="AMS122" s="606"/>
      <c r="AMT122" s="606"/>
      <c r="AMU122" s="606"/>
      <c r="AMV122" s="606"/>
      <c r="APQ122" s="606"/>
      <c r="AQQ122" s="606"/>
      <c r="AQR122" s="606"/>
      <c r="AQS122" s="606"/>
      <c r="AQT122" s="606"/>
      <c r="AQU122" s="606"/>
      <c r="AQV122" s="606"/>
      <c r="AQW122" s="606"/>
      <c r="AVF122" s="606"/>
      <c r="AVG122" s="606"/>
      <c r="AVH122" s="606"/>
      <c r="AVI122" s="606"/>
      <c r="AVJ122" s="606"/>
      <c r="AVK122" s="606"/>
      <c r="AVL122" s="606"/>
      <c r="AVM122" s="606"/>
    </row>
    <row r="123" spans="2:1016 1030:1261" x14ac:dyDescent="0.25">
      <c r="B123" s="76"/>
      <c r="I123" s="114"/>
      <c r="P123" s="114"/>
      <c r="AQ123" s="606"/>
      <c r="BS123" s="606"/>
      <c r="CG123" s="606"/>
      <c r="ER123" s="606"/>
      <c r="FT123" s="606"/>
      <c r="FU123" s="606"/>
      <c r="FV123" s="606"/>
      <c r="FW123" s="606"/>
      <c r="FX123" s="606"/>
      <c r="FY123" s="606"/>
      <c r="FZ123" s="606"/>
      <c r="HX123" s="606"/>
      <c r="HY123" s="606"/>
      <c r="HZ123" s="606"/>
      <c r="IA123" s="606"/>
      <c r="IB123" s="606"/>
      <c r="IC123" s="606"/>
      <c r="ID123" s="606"/>
      <c r="KB123" s="606"/>
      <c r="KC123" s="606"/>
      <c r="KD123" s="606"/>
      <c r="KE123" s="606"/>
      <c r="KF123" s="606"/>
      <c r="KG123" s="606"/>
      <c r="KH123" s="606"/>
      <c r="KO123" s="606"/>
      <c r="LK123" s="606"/>
      <c r="LR123" s="34"/>
      <c r="LY123" s="606"/>
      <c r="MF123" s="606"/>
      <c r="SK123" s="606"/>
      <c r="SL123" s="606"/>
      <c r="SM123" s="606"/>
      <c r="SN123" s="606"/>
      <c r="SO123" s="606"/>
      <c r="SP123" s="606"/>
      <c r="SQ123" s="606"/>
      <c r="SY123" s="606"/>
      <c r="TB123" s="606"/>
      <c r="TF123" s="606"/>
      <c r="TG123" s="606"/>
      <c r="TH123" s="606"/>
      <c r="TI123" s="606"/>
      <c r="TJ123" s="606"/>
      <c r="TK123" s="606"/>
      <c r="TL123" s="606"/>
      <c r="TM123" s="802"/>
      <c r="TP123" s="802"/>
      <c r="TS123" s="606"/>
      <c r="TT123" s="34"/>
      <c r="TW123" s="34"/>
      <c r="UA123" s="34"/>
      <c r="UD123" s="34"/>
      <c r="UH123" s="34"/>
      <c r="VJ123" s="606"/>
      <c r="VK123" s="606"/>
      <c r="VL123" s="606"/>
      <c r="VM123" s="606"/>
      <c r="VN123" s="606"/>
      <c r="VO123" s="606"/>
      <c r="VP123" s="606"/>
      <c r="VW123" s="606"/>
      <c r="WE123" s="606"/>
      <c r="WF123" s="606"/>
      <c r="WG123" s="606"/>
      <c r="WH123" s="606"/>
      <c r="WI123" s="606"/>
      <c r="WJ123" s="606"/>
      <c r="WK123" s="606"/>
      <c r="WZ123" s="606"/>
      <c r="XA123" s="606"/>
      <c r="XC123" s="606"/>
      <c r="XN123" s="606"/>
      <c r="XU123" s="34"/>
      <c r="ZR123" s="606"/>
      <c r="ZS123" s="606"/>
      <c r="ZT123" s="606"/>
      <c r="ZU123" s="606"/>
      <c r="ZV123" s="606"/>
      <c r="ZW123" s="606"/>
      <c r="AAT123" s="606"/>
      <c r="AAW123" s="606"/>
      <c r="ABA123" s="606"/>
      <c r="ABB123" s="606"/>
      <c r="ABC123" s="606"/>
      <c r="ABD123" s="606"/>
      <c r="ABE123" s="606"/>
      <c r="ABF123" s="606"/>
      <c r="ABG123" s="606"/>
      <c r="ADL123" s="606"/>
      <c r="AEG123" s="606"/>
      <c r="AEJ123" s="606"/>
      <c r="AEN123" s="34"/>
      <c r="AEQ123" s="34"/>
      <c r="AFB123" s="606"/>
      <c r="AFC123" s="606"/>
      <c r="AFI123" s="34"/>
      <c r="AFJ123" s="34"/>
      <c r="AJC123" s="606"/>
      <c r="AJF123" s="606"/>
      <c r="AJJ123" s="606"/>
      <c r="AJK123" s="606"/>
      <c r="AJM123" s="606"/>
      <c r="AJQ123" s="606"/>
      <c r="AJT123" s="606"/>
      <c r="AKS123" s="606"/>
      <c r="AKT123" s="606"/>
      <c r="AKU123" s="606"/>
      <c r="AKV123" s="606"/>
      <c r="AKW123" s="606"/>
      <c r="AKX123" s="606"/>
      <c r="AKY123" s="606"/>
      <c r="ALU123" s="606"/>
      <c r="ALX123" s="606"/>
      <c r="AMB123" s="606"/>
      <c r="AMP123" s="606"/>
      <c r="AMQ123" s="606"/>
      <c r="AMR123" s="606"/>
      <c r="AMS123" s="606"/>
      <c r="AMT123" s="606"/>
      <c r="AMU123" s="606"/>
      <c r="AMV123" s="606"/>
      <c r="APQ123" s="606"/>
      <c r="AQQ123" s="606"/>
      <c r="AQR123" s="606"/>
      <c r="AQS123" s="606"/>
      <c r="AQT123" s="606"/>
      <c r="AQU123" s="606"/>
      <c r="AQV123" s="606"/>
      <c r="AQW123" s="606"/>
      <c r="AVF123" s="606"/>
      <c r="AVG123" s="606"/>
      <c r="AVH123" s="606"/>
      <c r="AVI123" s="606"/>
      <c r="AVJ123" s="606"/>
      <c r="AVK123" s="606"/>
      <c r="AVL123" s="606"/>
      <c r="AVM123" s="606"/>
    </row>
    <row r="124" spans="2:1016 1030:1261" x14ac:dyDescent="0.25">
      <c r="B124" s="114"/>
      <c r="I124" s="114"/>
      <c r="P124" s="114"/>
      <c r="AQ124" s="606"/>
      <c r="BS124" s="606"/>
      <c r="CG124" s="606"/>
      <c r="ER124" s="606"/>
      <c r="FT124" s="606"/>
      <c r="FU124" s="606"/>
      <c r="FV124" s="606"/>
      <c r="FW124" s="606"/>
      <c r="FX124" s="606"/>
      <c r="FY124" s="606"/>
      <c r="FZ124" s="606"/>
      <c r="HX124" s="606"/>
      <c r="HY124" s="606"/>
      <c r="HZ124" s="606"/>
      <c r="IA124" s="606"/>
      <c r="IB124" s="606"/>
      <c r="IC124" s="606"/>
      <c r="ID124" s="606"/>
      <c r="KB124" s="606"/>
      <c r="KC124" s="606"/>
      <c r="KD124" s="606"/>
      <c r="KE124" s="606"/>
      <c r="KF124" s="606"/>
      <c r="KG124" s="606"/>
      <c r="KH124" s="606"/>
      <c r="KO124" s="606"/>
      <c r="LK124" s="606"/>
      <c r="LR124" s="34"/>
      <c r="LY124" s="606"/>
      <c r="MF124" s="606"/>
      <c r="SK124" s="606"/>
      <c r="SL124" s="606"/>
      <c r="SM124" s="606"/>
      <c r="SN124" s="606"/>
      <c r="SO124" s="606"/>
      <c r="SP124" s="606"/>
      <c r="SQ124" s="606"/>
      <c r="SY124" s="606"/>
      <c r="TB124" s="606"/>
      <c r="TF124" s="606"/>
      <c r="TG124" s="606"/>
      <c r="TH124" s="606"/>
      <c r="TI124" s="606"/>
      <c r="TJ124" s="606"/>
      <c r="TK124" s="606"/>
      <c r="TL124" s="606"/>
      <c r="TM124" s="802"/>
      <c r="TP124" s="802"/>
      <c r="TS124" s="606"/>
      <c r="TT124" s="34"/>
      <c r="TW124" s="34"/>
      <c r="UA124" s="34"/>
      <c r="UD124" s="34"/>
      <c r="UH124" s="34"/>
      <c r="VJ124" s="606"/>
      <c r="VK124" s="606"/>
      <c r="VL124" s="606"/>
      <c r="VM124" s="606"/>
      <c r="VN124" s="606"/>
      <c r="VO124" s="606"/>
      <c r="VP124" s="606"/>
      <c r="VW124" s="606"/>
      <c r="WE124" s="606"/>
      <c r="WF124" s="606"/>
      <c r="WG124" s="606"/>
      <c r="WH124" s="606"/>
      <c r="WI124" s="606"/>
      <c r="WJ124" s="606"/>
      <c r="WK124" s="606"/>
      <c r="WZ124" s="606"/>
      <c r="XA124" s="606"/>
      <c r="XC124" s="606"/>
      <c r="XN124" s="606"/>
      <c r="XU124" s="34"/>
      <c r="ZR124" s="606"/>
      <c r="ZS124" s="606"/>
      <c r="ZT124" s="606"/>
      <c r="ZU124" s="606"/>
      <c r="ZV124" s="606"/>
      <c r="ZW124" s="606"/>
      <c r="AAT124" s="606"/>
      <c r="AAW124" s="606"/>
      <c r="ABA124" s="606"/>
      <c r="ABB124" s="606"/>
      <c r="ABC124" s="606"/>
      <c r="ABD124" s="606"/>
      <c r="ABE124" s="606"/>
      <c r="ABF124" s="606"/>
      <c r="ABG124" s="606"/>
      <c r="ADL124" s="606"/>
      <c r="AEG124" s="606"/>
      <c r="AEJ124" s="606"/>
      <c r="AEN124" s="34"/>
      <c r="AEQ124" s="34"/>
      <c r="AFB124" s="606"/>
      <c r="AFC124" s="606"/>
      <c r="AFI124" s="34"/>
      <c r="AFJ124" s="34"/>
      <c r="AJC124" s="606"/>
      <c r="AJF124" s="606"/>
      <c r="AJJ124" s="606"/>
      <c r="AJK124" s="606"/>
      <c r="AJM124" s="606"/>
      <c r="AJQ124" s="606"/>
      <c r="AJT124" s="606"/>
      <c r="AKS124" s="606"/>
      <c r="AKT124" s="606"/>
      <c r="AKU124" s="606"/>
      <c r="AKV124" s="606"/>
      <c r="AKW124" s="606"/>
      <c r="AKX124" s="606"/>
      <c r="AKY124" s="606"/>
      <c r="ALU124" s="606"/>
      <c r="ALX124" s="606"/>
      <c r="AMB124" s="606"/>
      <c r="AMP124" s="606"/>
      <c r="AMQ124" s="606"/>
      <c r="AMR124" s="606"/>
      <c r="AMS124" s="606"/>
      <c r="AMT124" s="606"/>
      <c r="AMU124" s="606"/>
      <c r="AMV124" s="606"/>
      <c r="APQ124" s="606"/>
      <c r="AQQ124" s="606"/>
      <c r="AQR124" s="606"/>
      <c r="AQS124" s="606"/>
      <c r="AQT124" s="606"/>
      <c r="AQU124" s="606"/>
      <c r="AQV124" s="606"/>
      <c r="AQW124" s="606"/>
      <c r="AVF124" s="606"/>
      <c r="AVG124" s="606"/>
      <c r="AVH124" s="606"/>
      <c r="AVI124" s="606"/>
      <c r="AVJ124" s="606"/>
      <c r="AVK124" s="606"/>
      <c r="AVL124" s="606"/>
      <c r="AVM124" s="606"/>
    </row>
    <row r="125" spans="2:1016 1030:1261" x14ac:dyDescent="0.25">
      <c r="B125" s="114"/>
      <c r="I125" s="114"/>
      <c r="P125" s="114"/>
      <c r="AQ125" s="606"/>
      <c r="BS125" s="606"/>
      <c r="CG125" s="606"/>
      <c r="ER125" s="606"/>
      <c r="FT125" s="606"/>
      <c r="FU125" s="606"/>
      <c r="FV125" s="606"/>
      <c r="FW125" s="606"/>
      <c r="FX125" s="606"/>
      <c r="FY125" s="606"/>
      <c r="FZ125" s="606"/>
      <c r="HX125" s="606"/>
      <c r="HY125" s="606"/>
      <c r="HZ125" s="606"/>
      <c r="IA125" s="606"/>
      <c r="IB125" s="606"/>
      <c r="IC125" s="606"/>
      <c r="ID125" s="606"/>
      <c r="KB125" s="606"/>
      <c r="KC125" s="606"/>
      <c r="KD125" s="606"/>
      <c r="KE125" s="606"/>
      <c r="KF125" s="606"/>
      <c r="KG125" s="606"/>
      <c r="KH125" s="606"/>
      <c r="KO125" s="606"/>
      <c r="LK125" s="606"/>
      <c r="LR125" s="34"/>
      <c r="LY125" s="606"/>
      <c r="MF125" s="606"/>
      <c r="SK125" s="606"/>
      <c r="SL125" s="606"/>
      <c r="SM125" s="606"/>
      <c r="SN125" s="606"/>
      <c r="SO125" s="606"/>
      <c r="SP125" s="606"/>
      <c r="SQ125" s="606"/>
      <c r="SY125" s="606"/>
      <c r="TB125" s="606"/>
      <c r="TF125" s="606"/>
      <c r="TG125" s="606"/>
      <c r="TH125" s="606"/>
      <c r="TI125" s="606"/>
      <c r="TJ125" s="606"/>
      <c r="TK125" s="606"/>
      <c r="TL125" s="606"/>
      <c r="TM125" s="802"/>
      <c r="TP125" s="802"/>
      <c r="TS125" s="606"/>
      <c r="TT125" s="34"/>
      <c r="TW125" s="34"/>
      <c r="UA125" s="34"/>
      <c r="UD125" s="34"/>
      <c r="UH125" s="34"/>
      <c r="VJ125" s="606"/>
      <c r="VK125" s="606"/>
      <c r="VL125" s="606"/>
      <c r="VM125" s="606"/>
      <c r="VN125" s="606"/>
      <c r="VO125" s="606"/>
      <c r="VP125" s="606"/>
      <c r="VW125" s="606"/>
      <c r="WE125" s="606"/>
      <c r="WF125" s="606"/>
      <c r="WG125" s="606"/>
      <c r="WH125" s="606"/>
      <c r="WI125" s="606"/>
      <c r="WJ125" s="606"/>
      <c r="WK125" s="606"/>
      <c r="WZ125" s="606"/>
      <c r="XA125" s="606"/>
      <c r="XC125" s="606"/>
      <c r="XN125" s="606"/>
      <c r="XU125" s="34"/>
      <c r="ZR125" s="606"/>
      <c r="ZS125" s="606"/>
      <c r="ZT125" s="606"/>
      <c r="ZU125" s="606"/>
      <c r="ZV125" s="606"/>
      <c r="ZW125" s="606"/>
      <c r="AAT125" s="606"/>
      <c r="AAW125" s="606"/>
      <c r="ABA125" s="606"/>
      <c r="ABB125" s="606"/>
      <c r="ABC125" s="606"/>
      <c r="ABD125" s="606"/>
      <c r="ABE125" s="606"/>
      <c r="ABF125" s="606"/>
      <c r="ABG125" s="606"/>
      <c r="ADL125" s="606"/>
      <c r="AEG125" s="606"/>
      <c r="AEJ125" s="606"/>
      <c r="AEN125" s="34"/>
      <c r="AEQ125" s="34"/>
      <c r="AFB125" s="606"/>
      <c r="AFC125" s="606"/>
      <c r="AFI125" s="34"/>
      <c r="AFJ125" s="34"/>
      <c r="AJC125" s="606"/>
      <c r="AJF125" s="606"/>
      <c r="AJJ125" s="606"/>
      <c r="AJK125" s="606"/>
      <c r="AJM125" s="606"/>
      <c r="AJQ125" s="606"/>
      <c r="AJT125" s="606"/>
      <c r="AKS125" s="606"/>
      <c r="AKT125" s="606"/>
      <c r="AKU125" s="606"/>
      <c r="AKV125" s="606"/>
      <c r="AKW125" s="606"/>
      <c r="AKX125" s="606"/>
      <c r="AKY125" s="606"/>
      <c r="ALU125" s="606"/>
      <c r="ALX125" s="606"/>
      <c r="AMB125" s="606"/>
      <c r="AMP125" s="606"/>
      <c r="AMQ125" s="606"/>
      <c r="AMR125" s="606"/>
      <c r="AMS125" s="606"/>
      <c r="AMT125" s="606"/>
      <c r="AMU125" s="606"/>
      <c r="AMV125" s="606"/>
      <c r="APQ125" s="606"/>
      <c r="AQQ125" s="606"/>
      <c r="AQR125" s="606"/>
      <c r="AQS125" s="606"/>
      <c r="AQT125" s="606"/>
      <c r="AQU125" s="606"/>
      <c r="AQV125" s="606"/>
      <c r="AQW125" s="606"/>
      <c r="AVF125" s="606"/>
      <c r="AVG125" s="606"/>
      <c r="AVH125" s="606"/>
      <c r="AVI125" s="606"/>
      <c r="AVJ125" s="606"/>
      <c r="AVK125" s="606"/>
      <c r="AVL125" s="606"/>
      <c r="AVM125" s="606"/>
    </row>
    <row r="126" spans="2:1016 1030:1261" x14ac:dyDescent="0.25">
      <c r="B126" s="76"/>
      <c r="I126" s="114"/>
      <c r="P126" s="114"/>
      <c r="AQ126" s="606"/>
      <c r="BS126" s="606"/>
      <c r="CG126" s="606"/>
      <c r="ER126" s="606"/>
      <c r="FT126" s="606"/>
      <c r="FU126" s="606"/>
      <c r="FV126" s="606"/>
      <c r="FW126" s="606"/>
      <c r="FX126" s="606"/>
      <c r="FY126" s="606"/>
      <c r="FZ126" s="606"/>
      <c r="HX126" s="606"/>
      <c r="HY126" s="606"/>
      <c r="HZ126" s="606"/>
      <c r="IA126" s="606"/>
      <c r="IB126" s="606"/>
      <c r="IC126" s="606"/>
      <c r="ID126" s="606"/>
      <c r="KB126" s="606"/>
      <c r="KC126" s="606"/>
      <c r="KD126" s="606"/>
      <c r="KE126" s="606"/>
      <c r="KF126" s="606"/>
      <c r="KG126" s="606"/>
      <c r="KH126" s="606"/>
      <c r="KO126" s="606"/>
      <c r="LK126" s="606"/>
      <c r="LR126" s="34"/>
      <c r="LY126" s="606"/>
      <c r="MF126" s="606"/>
      <c r="SK126" s="606"/>
      <c r="SL126" s="606"/>
      <c r="SM126" s="606"/>
      <c r="SN126" s="606"/>
      <c r="SO126" s="606"/>
      <c r="SP126" s="606"/>
      <c r="SQ126" s="606"/>
      <c r="SY126" s="606"/>
      <c r="TB126" s="606"/>
      <c r="TF126" s="606"/>
      <c r="TG126" s="606"/>
      <c r="TH126" s="606"/>
      <c r="TI126" s="606"/>
      <c r="TJ126" s="606"/>
      <c r="TK126" s="606"/>
      <c r="TL126" s="606"/>
      <c r="TM126" s="802"/>
      <c r="TP126" s="802"/>
      <c r="TS126" s="606"/>
      <c r="TT126" s="34"/>
      <c r="TW126" s="34"/>
      <c r="UA126" s="34"/>
      <c r="UD126" s="34"/>
      <c r="UH126" s="34"/>
      <c r="VJ126" s="606"/>
      <c r="VK126" s="606"/>
      <c r="VL126" s="606"/>
      <c r="VM126" s="606"/>
      <c r="VN126" s="606"/>
      <c r="VO126" s="606"/>
      <c r="VP126" s="606"/>
      <c r="VW126" s="606"/>
      <c r="WE126" s="606"/>
      <c r="WF126" s="606"/>
      <c r="WG126" s="606"/>
      <c r="WH126" s="606"/>
      <c r="WI126" s="606"/>
      <c r="WJ126" s="606"/>
      <c r="WK126" s="606"/>
      <c r="WZ126" s="606"/>
      <c r="XA126" s="606"/>
      <c r="XC126" s="606"/>
      <c r="XN126" s="606"/>
      <c r="XU126" s="34"/>
      <c r="ZR126" s="606"/>
      <c r="ZS126" s="606"/>
      <c r="ZT126" s="606"/>
      <c r="ZU126" s="606"/>
      <c r="ZV126" s="606"/>
      <c r="ZW126" s="606"/>
      <c r="AAT126" s="606"/>
      <c r="AAW126" s="606"/>
      <c r="ABA126" s="606"/>
      <c r="ABB126" s="606"/>
      <c r="ABC126" s="606"/>
      <c r="ABD126" s="606"/>
      <c r="ABE126" s="606"/>
      <c r="ABF126" s="606"/>
      <c r="ABG126" s="606"/>
      <c r="ADL126" s="606"/>
      <c r="AEG126" s="606"/>
      <c r="AEJ126" s="606"/>
      <c r="AEN126" s="34"/>
      <c r="AEQ126" s="34"/>
      <c r="AFB126" s="606"/>
      <c r="AFC126" s="606"/>
      <c r="AFI126" s="34"/>
      <c r="AFJ126" s="34"/>
      <c r="AJC126" s="606"/>
      <c r="AJF126" s="606"/>
      <c r="AJJ126" s="606"/>
      <c r="AJK126" s="606"/>
      <c r="AJM126" s="606"/>
      <c r="AJQ126" s="606"/>
      <c r="AJT126" s="606"/>
      <c r="AKS126" s="606"/>
      <c r="AKT126" s="606"/>
      <c r="AKU126" s="606"/>
      <c r="AKV126" s="606"/>
      <c r="AKW126" s="606"/>
      <c r="AKX126" s="606"/>
      <c r="AKY126" s="606"/>
      <c r="ALU126" s="606"/>
      <c r="ALX126" s="606"/>
      <c r="AMB126" s="606"/>
      <c r="AMP126" s="606"/>
      <c r="AMQ126" s="606"/>
      <c r="AMR126" s="606"/>
      <c r="AMS126" s="606"/>
      <c r="AMT126" s="606"/>
      <c r="AMU126" s="606"/>
      <c r="AMV126" s="606"/>
      <c r="APQ126" s="606"/>
      <c r="AQQ126" s="606"/>
      <c r="AQR126" s="606"/>
      <c r="AQS126" s="606"/>
      <c r="AQT126" s="606"/>
      <c r="AQU126" s="606"/>
      <c r="AQV126" s="606"/>
      <c r="AQW126" s="606"/>
      <c r="AVF126" s="606"/>
      <c r="AVG126" s="606"/>
      <c r="AVH126" s="606"/>
      <c r="AVI126" s="606"/>
      <c r="AVJ126" s="606"/>
      <c r="AVK126" s="606"/>
      <c r="AVL126" s="606"/>
      <c r="AVM126" s="606"/>
    </row>
    <row r="127" spans="2:1016 1030:1261" x14ac:dyDescent="0.25">
      <c r="B127" s="76"/>
      <c r="I127" s="114"/>
      <c r="P127" s="114"/>
      <c r="AQ127" s="606"/>
      <c r="BS127" s="606"/>
      <c r="CG127" s="606"/>
      <c r="ER127" s="606"/>
      <c r="FT127" s="606"/>
      <c r="FU127" s="606"/>
      <c r="FV127" s="606"/>
      <c r="FW127" s="606"/>
      <c r="FX127" s="606"/>
      <c r="FY127" s="606"/>
      <c r="FZ127" s="606"/>
      <c r="HX127" s="606"/>
      <c r="HY127" s="606"/>
      <c r="HZ127" s="606"/>
      <c r="IA127" s="606"/>
      <c r="IB127" s="606"/>
      <c r="IC127" s="606"/>
      <c r="ID127" s="606"/>
      <c r="KB127" s="606"/>
      <c r="KC127" s="606"/>
      <c r="KD127" s="606"/>
      <c r="KE127" s="606"/>
      <c r="KF127" s="606"/>
      <c r="KG127" s="606"/>
      <c r="KH127" s="606"/>
      <c r="KO127" s="606"/>
      <c r="LK127" s="606"/>
      <c r="LR127" s="34"/>
      <c r="LY127" s="606"/>
      <c r="MF127" s="606"/>
      <c r="SK127" s="606"/>
      <c r="SL127" s="606"/>
      <c r="SM127" s="606"/>
      <c r="SN127" s="606"/>
      <c r="SO127" s="606"/>
      <c r="SP127" s="606"/>
      <c r="SQ127" s="606"/>
      <c r="SY127" s="606"/>
      <c r="TB127" s="606"/>
      <c r="TF127" s="606"/>
      <c r="TG127" s="606"/>
      <c r="TH127" s="606"/>
      <c r="TI127" s="606"/>
      <c r="TJ127" s="606"/>
      <c r="TK127" s="606"/>
      <c r="TL127" s="606"/>
      <c r="TM127" s="802"/>
      <c r="TP127" s="802"/>
      <c r="TS127" s="606"/>
      <c r="TT127" s="34"/>
      <c r="TW127" s="34"/>
      <c r="UA127" s="34"/>
      <c r="UD127" s="34"/>
      <c r="UH127" s="34"/>
      <c r="VJ127" s="606"/>
      <c r="VK127" s="606"/>
      <c r="VL127" s="606"/>
      <c r="VM127" s="606"/>
      <c r="VN127" s="606"/>
      <c r="VO127" s="606"/>
      <c r="VP127" s="606"/>
      <c r="VW127" s="606"/>
      <c r="WE127" s="606"/>
      <c r="WF127" s="606"/>
      <c r="WG127" s="606"/>
      <c r="WH127" s="606"/>
      <c r="WI127" s="606"/>
      <c r="WJ127" s="606"/>
      <c r="WK127" s="606"/>
      <c r="WZ127" s="606"/>
      <c r="XA127" s="606"/>
      <c r="XC127" s="606"/>
      <c r="XN127" s="606"/>
      <c r="XU127" s="34"/>
      <c r="ZR127" s="606"/>
      <c r="ZS127" s="606"/>
      <c r="ZT127" s="606"/>
      <c r="ZU127" s="606"/>
      <c r="ZV127" s="606"/>
      <c r="ZW127" s="606"/>
      <c r="AAT127" s="606"/>
      <c r="AAW127" s="606"/>
      <c r="ABA127" s="606"/>
      <c r="ABB127" s="606"/>
      <c r="ABC127" s="606"/>
      <c r="ABD127" s="606"/>
      <c r="ABE127" s="606"/>
      <c r="ABF127" s="606"/>
      <c r="ABG127" s="606"/>
      <c r="ADL127" s="606"/>
      <c r="AEG127" s="606"/>
      <c r="AEJ127" s="606"/>
      <c r="AEN127" s="34"/>
      <c r="AEQ127" s="34"/>
      <c r="AFB127" s="606"/>
      <c r="AFC127" s="606"/>
      <c r="AFI127" s="34"/>
      <c r="AFJ127" s="34"/>
      <c r="AJC127" s="606"/>
      <c r="AJF127" s="606"/>
      <c r="AJJ127" s="606"/>
      <c r="AJK127" s="606"/>
      <c r="AJM127" s="606"/>
      <c r="AJQ127" s="606"/>
      <c r="AJT127" s="606"/>
      <c r="AKS127" s="606"/>
      <c r="AKT127" s="606"/>
      <c r="AKU127" s="606"/>
      <c r="AKV127" s="606"/>
      <c r="AKW127" s="606"/>
      <c r="AKX127" s="606"/>
      <c r="AKY127" s="606"/>
      <c r="ALU127" s="606"/>
      <c r="ALX127" s="606"/>
      <c r="AMB127" s="606"/>
      <c r="AMP127" s="606"/>
      <c r="AMQ127" s="606"/>
      <c r="AMR127" s="606"/>
      <c r="AMS127" s="606"/>
      <c r="AMT127" s="606"/>
      <c r="AMU127" s="606"/>
      <c r="AMV127" s="606"/>
      <c r="APQ127" s="606"/>
      <c r="AQQ127" s="606"/>
      <c r="AQR127" s="606"/>
      <c r="AQS127" s="606"/>
      <c r="AQT127" s="606"/>
      <c r="AQU127" s="606"/>
      <c r="AQV127" s="606"/>
      <c r="AQW127" s="606"/>
      <c r="AVF127" s="606"/>
      <c r="AVG127" s="606"/>
      <c r="AVH127" s="606"/>
      <c r="AVI127" s="606"/>
      <c r="AVJ127" s="606"/>
      <c r="AVK127" s="606"/>
      <c r="AVL127" s="606"/>
      <c r="AVM127" s="606"/>
    </row>
    <row r="128" spans="2:1016 1030:1261" x14ac:dyDescent="0.25">
      <c r="B128" s="76"/>
      <c r="I128" s="114"/>
      <c r="P128" s="114"/>
      <c r="AQ128" s="606"/>
      <c r="BS128" s="606"/>
      <c r="CG128" s="606"/>
      <c r="ER128" s="606"/>
      <c r="FT128" s="606"/>
      <c r="FU128" s="606"/>
      <c r="FV128" s="606"/>
      <c r="FW128" s="606"/>
      <c r="FX128" s="606"/>
      <c r="FY128" s="606"/>
      <c r="FZ128" s="606"/>
      <c r="HX128" s="606"/>
      <c r="HY128" s="606"/>
      <c r="HZ128" s="606"/>
      <c r="IA128" s="606"/>
      <c r="IB128" s="606"/>
      <c r="IC128" s="606"/>
      <c r="ID128" s="606"/>
      <c r="KB128" s="606"/>
      <c r="KC128" s="606"/>
      <c r="KD128" s="606"/>
      <c r="KE128" s="606"/>
      <c r="KF128" s="606"/>
      <c r="KG128" s="606"/>
      <c r="KH128" s="606"/>
      <c r="KO128" s="606"/>
      <c r="LK128" s="606"/>
      <c r="LR128" s="34"/>
      <c r="LY128" s="606"/>
      <c r="MF128" s="606"/>
      <c r="SK128" s="606"/>
      <c r="SL128" s="606"/>
      <c r="SM128" s="606"/>
      <c r="SN128" s="606"/>
      <c r="SO128" s="606"/>
      <c r="SP128" s="606"/>
      <c r="SQ128" s="606"/>
      <c r="SY128" s="606"/>
      <c r="TB128" s="606"/>
      <c r="TF128" s="606"/>
      <c r="TG128" s="606"/>
      <c r="TH128" s="606"/>
      <c r="TI128" s="606"/>
      <c r="TJ128" s="606"/>
      <c r="TK128" s="606"/>
      <c r="TL128" s="606"/>
      <c r="TM128" s="802"/>
      <c r="TP128" s="802"/>
      <c r="TS128" s="606"/>
      <c r="TT128" s="34"/>
      <c r="TW128" s="34"/>
      <c r="UA128" s="34"/>
      <c r="UD128" s="34"/>
      <c r="UH128" s="34"/>
      <c r="VJ128" s="606"/>
      <c r="VK128" s="606"/>
      <c r="VL128" s="606"/>
      <c r="VM128" s="606"/>
      <c r="VN128" s="606"/>
      <c r="VO128" s="606"/>
      <c r="VP128" s="606"/>
      <c r="VW128" s="606"/>
      <c r="WE128" s="606"/>
      <c r="WF128" s="606"/>
      <c r="WG128" s="606"/>
      <c r="WH128" s="606"/>
      <c r="WI128" s="606"/>
      <c r="WJ128" s="606"/>
      <c r="WK128" s="606"/>
      <c r="WZ128" s="606"/>
      <c r="XA128" s="606"/>
      <c r="XC128" s="606"/>
      <c r="XN128" s="606"/>
      <c r="XU128" s="34"/>
      <c r="ZR128" s="606"/>
      <c r="ZS128" s="606"/>
      <c r="ZT128" s="606"/>
      <c r="ZU128" s="606"/>
      <c r="ZV128" s="606"/>
      <c r="ZW128" s="606"/>
      <c r="AAT128" s="606"/>
      <c r="AAW128" s="606"/>
      <c r="ABA128" s="606"/>
      <c r="ABB128" s="606"/>
      <c r="ABC128" s="606"/>
      <c r="ABD128" s="606"/>
      <c r="ABE128" s="606"/>
      <c r="ABF128" s="606"/>
      <c r="ABG128" s="606"/>
      <c r="ADL128" s="606"/>
      <c r="AEG128" s="606"/>
      <c r="AEJ128" s="606"/>
      <c r="AEN128" s="34"/>
      <c r="AEQ128" s="34"/>
      <c r="AFB128" s="606"/>
      <c r="AFC128" s="606"/>
      <c r="AFI128" s="34"/>
      <c r="AFJ128" s="34"/>
      <c r="AJC128" s="606"/>
      <c r="AJF128" s="606"/>
      <c r="AJJ128" s="606"/>
      <c r="AJK128" s="606"/>
      <c r="AJM128" s="606"/>
      <c r="AJQ128" s="606"/>
      <c r="AJT128" s="606"/>
      <c r="AKS128" s="606"/>
      <c r="AKT128" s="606"/>
      <c r="AKU128" s="606"/>
      <c r="AKV128" s="606"/>
      <c r="AKW128" s="606"/>
      <c r="AKX128" s="606"/>
      <c r="AKY128" s="606"/>
      <c r="ALU128" s="606"/>
      <c r="ALX128" s="606"/>
      <c r="AMB128" s="606"/>
      <c r="AMP128" s="606"/>
      <c r="AMQ128" s="606"/>
      <c r="AMR128" s="606"/>
      <c r="AMS128" s="606"/>
      <c r="AMT128" s="606"/>
      <c r="AMU128" s="606"/>
      <c r="AMV128" s="606"/>
      <c r="APQ128" s="606"/>
      <c r="AQQ128" s="606"/>
      <c r="AQR128" s="606"/>
      <c r="AQS128" s="606"/>
      <c r="AQT128" s="606"/>
      <c r="AQU128" s="606"/>
      <c r="AQV128" s="606"/>
      <c r="AQW128" s="606"/>
      <c r="AVF128" s="606"/>
      <c r="AVG128" s="606"/>
      <c r="AVH128" s="606"/>
      <c r="AVI128" s="606"/>
      <c r="AVJ128" s="606"/>
      <c r="AVK128" s="606"/>
      <c r="AVL128" s="606"/>
      <c r="AVM128" s="606"/>
    </row>
    <row r="129" spans="2:1016 1030:1261" x14ac:dyDescent="0.25">
      <c r="B129" s="114"/>
      <c r="I129" s="114"/>
      <c r="P129" s="114"/>
      <c r="AQ129" s="606"/>
      <c r="BS129" s="606"/>
      <c r="CG129" s="606"/>
      <c r="ER129" s="606"/>
      <c r="FT129" s="606"/>
      <c r="FU129" s="606"/>
      <c r="FV129" s="606"/>
      <c r="FW129" s="606"/>
      <c r="FX129" s="606"/>
      <c r="FY129" s="606"/>
      <c r="FZ129" s="606"/>
      <c r="HX129" s="606"/>
      <c r="HY129" s="606"/>
      <c r="HZ129" s="606"/>
      <c r="IA129" s="606"/>
      <c r="IB129" s="606"/>
      <c r="IC129" s="606"/>
      <c r="ID129" s="606"/>
      <c r="KB129" s="606"/>
      <c r="KC129" s="606"/>
      <c r="KD129" s="606"/>
      <c r="KE129" s="606"/>
      <c r="KF129" s="606"/>
      <c r="KG129" s="606"/>
      <c r="KH129" s="606"/>
      <c r="KO129" s="606"/>
      <c r="LK129" s="606"/>
      <c r="LR129" s="34"/>
      <c r="LY129" s="606"/>
      <c r="MF129" s="606"/>
      <c r="SK129" s="606"/>
      <c r="SL129" s="606"/>
      <c r="SM129" s="606"/>
      <c r="SN129" s="606"/>
      <c r="SO129" s="606"/>
      <c r="SP129" s="606"/>
      <c r="SQ129" s="606"/>
      <c r="SY129" s="606"/>
      <c r="TB129" s="606"/>
      <c r="TF129" s="606"/>
      <c r="TG129" s="606"/>
      <c r="TH129" s="606"/>
      <c r="TI129" s="606"/>
      <c r="TJ129" s="606"/>
      <c r="TK129" s="606"/>
      <c r="TL129" s="606"/>
      <c r="TM129" s="802"/>
      <c r="TP129" s="802"/>
      <c r="TS129" s="606"/>
      <c r="TT129" s="34"/>
      <c r="TW129" s="34"/>
      <c r="UA129" s="34"/>
      <c r="UD129" s="34"/>
      <c r="UH129" s="34"/>
      <c r="VJ129" s="606"/>
      <c r="VK129" s="606"/>
      <c r="VL129" s="606"/>
      <c r="VM129" s="606"/>
      <c r="VN129" s="606"/>
      <c r="VO129" s="606"/>
      <c r="VP129" s="606"/>
      <c r="VW129" s="606"/>
      <c r="WE129" s="606"/>
      <c r="WF129" s="606"/>
      <c r="WG129" s="606"/>
      <c r="WH129" s="606"/>
      <c r="WI129" s="606"/>
      <c r="WJ129" s="606"/>
      <c r="WK129" s="606"/>
      <c r="WZ129" s="606"/>
      <c r="XA129" s="606"/>
      <c r="XC129" s="606"/>
      <c r="XN129" s="606"/>
      <c r="XU129" s="34"/>
      <c r="ZR129" s="606"/>
      <c r="ZS129" s="606"/>
      <c r="ZT129" s="606"/>
      <c r="ZU129" s="606"/>
      <c r="ZV129" s="606"/>
      <c r="ZW129" s="606"/>
      <c r="AAT129" s="606"/>
      <c r="AAW129" s="606"/>
      <c r="ABA129" s="606"/>
      <c r="ABB129" s="606"/>
      <c r="ABC129" s="606"/>
      <c r="ABD129" s="606"/>
      <c r="ABE129" s="606"/>
      <c r="ABF129" s="606"/>
      <c r="ABG129" s="606"/>
      <c r="ADL129" s="606"/>
      <c r="AEG129" s="606"/>
      <c r="AEJ129" s="606"/>
      <c r="AEN129" s="34"/>
      <c r="AEQ129" s="34"/>
      <c r="AFB129" s="606"/>
      <c r="AFC129" s="606"/>
      <c r="AFI129" s="34"/>
      <c r="AFJ129" s="34"/>
      <c r="AJC129" s="606"/>
      <c r="AJF129" s="606"/>
      <c r="AJJ129" s="606"/>
      <c r="AJK129" s="606"/>
      <c r="AJM129" s="606"/>
      <c r="AJQ129" s="606"/>
      <c r="AJT129" s="606"/>
      <c r="AKS129" s="606"/>
      <c r="AKT129" s="606"/>
      <c r="AKU129" s="606"/>
      <c r="AKV129" s="606"/>
      <c r="AKW129" s="606"/>
      <c r="AKX129" s="606"/>
      <c r="AKY129" s="606"/>
      <c r="ALU129" s="606"/>
      <c r="ALX129" s="606"/>
      <c r="AMB129" s="606"/>
      <c r="AMP129" s="606"/>
      <c r="AMQ129" s="606"/>
      <c r="AMR129" s="606"/>
      <c r="AMS129" s="606"/>
      <c r="AMT129" s="606"/>
      <c r="AMU129" s="606"/>
      <c r="AMV129" s="606"/>
      <c r="APQ129" s="606"/>
      <c r="AQQ129" s="606"/>
      <c r="AQR129" s="606"/>
      <c r="AQS129" s="606"/>
      <c r="AQT129" s="606"/>
      <c r="AQU129" s="606"/>
      <c r="AQV129" s="606"/>
      <c r="AQW129" s="606"/>
      <c r="AVF129" s="606"/>
      <c r="AVG129" s="606"/>
      <c r="AVH129" s="606"/>
      <c r="AVI129" s="606"/>
      <c r="AVJ129" s="606"/>
      <c r="AVK129" s="606"/>
      <c r="AVL129" s="606"/>
      <c r="AVM129" s="606"/>
    </row>
    <row r="130" spans="2:1016 1030:1261" x14ac:dyDescent="0.25">
      <c r="B130" s="114"/>
      <c r="I130" s="114"/>
      <c r="P130" s="114"/>
      <c r="AQ130" s="606"/>
      <c r="BS130" s="606"/>
      <c r="CG130" s="606"/>
      <c r="ER130" s="606"/>
      <c r="FT130" s="606"/>
      <c r="FU130" s="606"/>
      <c r="FV130" s="606"/>
      <c r="FW130" s="606"/>
      <c r="FX130" s="606"/>
      <c r="FY130" s="606"/>
      <c r="FZ130" s="606"/>
      <c r="HX130" s="606"/>
      <c r="HY130" s="606"/>
      <c r="HZ130" s="606"/>
      <c r="IA130" s="606"/>
      <c r="IB130" s="606"/>
      <c r="IC130" s="606"/>
      <c r="ID130" s="606"/>
      <c r="KB130" s="606"/>
      <c r="KC130" s="606"/>
      <c r="KD130" s="606"/>
      <c r="KE130" s="606"/>
      <c r="KF130" s="606"/>
      <c r="KG130" s="606"/>
      <c r="KH130" s="606"/>
      <c r="KO130" s="606"/>
      <c r="LK130" s="606"/>
      <c r="LR130" s="34"/>
      <c r="LY130" s="606"/>
      <c r="MF130" s="606"/>
      <c r="SK130" s="606"/>
      <c r="SL130" s="606"/>
      <c r="SM130" s="606"/>
      <c r="SN130" s="606"/>
      <c r="SO130" s="606"/>
      <c r="SP130" s="606"/>
      <c r="SQ130" s="606"/>
      <c r="SY130" s="606"/>
      <c r="TB130" s="606"/>
      <c r="TF130" s="606"/>
      <c r="TG130" s="606"/>
      <c r="TH130" s="606"/>
      <c r="TI130" s="606"/>
      <c r="TJ130" s="606"/>
      <c r="TK130" s="606"/>
      <c r="TL130" s="606"/>
      <c r="TM130" s="802"/>
      <c r="TP130" s="802"/>
      <c r="TS130" s="606"/>
      <c r="TT130" s="34"/>
      <c r="TW130" s="34"/>
      <c r="UA130" s="34"/>
      <c r="UD130" s="34"/>
      <c r="UH130" s="34"/>
      <c r="VJ130" s="606"/>
      <c r="VK130" s="606"/>
      <c r="VL130" s="606"/>
      <c r="VM130" s="606"/>
      <c r="VN130" s="606"/>
      <c r="VO130" s="606"/>
      <c r="VP130" s="606"/>
      <c r="VW130" s="606"/>
      <c r="WE130" s="606"/>
      <c r="WF130" s="606"/>
      <c r="WG130" s="606"/>
      <c r="WH130" s="606"/>
      <c r="WI130" s="606"/>
      <c r="WJ130" s="606"/>
      <c r="WK130" s="606"/>
      <c r="WZ130" s="606"/>
      <c r="XA130" s="606"/>
      <c r="XC130" s="606"/>
      <c r="XN130" s="606"/>
      <c r="XU130" s="34"/>
      <c r="ZR130" s="606"/>
      <c r="ZS130" s="606"/>
      <c r="ZT130" s="606"/>
      <c r="ZU130" s="606"/>
      <c r="ZV130" s="606"/>
      <c r="ZW130" s="606"/>
      <c r="AAT130" s="606"/>
      <c r="AAW130" s="606"/>
      <c r="ABA130" s="606"/>
      <c r="ABB130" s="606"/>
      <c r="ABC130" s="606"/>
      <c r="ABD130" s="606"/>
      <c r="ABE130" s="606"/>
      <c r="ABF130" s="606"/>
      <c r="ABG130" s="606"/>
      <c r="ADL130" s="606"/>
      <c r="AEG130" s="606"/>
      <c r="AEJ130" s="606"/>
      <c r="AEN130" s="34"/>
      <c r="AEQ130" s="34"/>
      <c r="AFB130" s="606"/>
      <c r="AFC130" s="606"/>
      <c r="AFI130" s="34"/>
      <c r="AFJ130" s="34"/>
      <c r="AJC130" s="606"/>
      <c r="AJF130" s="606"/>
      <c r="AJJ130" s="606"/>
      <c r="AJK130" s="606"/>
      <c r="AJM130" s="606"/>
      <c r="AJQ130" s="606"/>
      <c r="AJT130" s="606"/>
      <c r="AKS130" s="606"/>
      <c r="AKT130" s="606"/>
      <c r="AKU130" s="606"/>
      <c r="AKV130" s="606"/>
      <c r="AKW130" s="606"/>
      <c r="AKX130" s="606"/>
      <c r="AKY130" s="606"/>
      <c r="ALU130" s="606"/>
      <c r="ALX130" s="606"/>
      <c r="AMB130" s="606"/>
      <c r="AMP130" s="606"/>
      <c r="AMQ130" s="606"/>
      <c r="AMR130" s="606"/>
      <c r="AMS130" s="606"/>
      <c r="AMT130" s="606"/>
      <c r="AMU130" s="606"/>
      <c r="AMV130" s="606"/>
      <c r="APQ130" s="606"/>
      <c r="AQQ130" s="606"/>
      <c r="AQR130" s="606"/>
      <c r="AQS130" s="606"/>
      <c r="AQT130" s="606"/>
      <c r="AQU130" s="606"/>
      <c r="AQV130" s="606"/>
      <c r="AQW130" s="606"/>
      <c r="AVF130" s="606"/>
      <c r="AVG130" s="606"/>
      <c r="AVH130" s="606"/>
      <c r="AVI130" s="606"/>
      <c r="AVJ130" s="606"/>
      <c r="AVK130" s="606"/>
      <c r="AVL130" s="606"/>
      <c r="AVM130" s="606"/>
    </row>
    <row r="131" spans="2:1016 1030:1261" x14ac:dyDescent="0.25">
      <c r="B131" s="114"/>
      <c r="I131" s="114"/>
      <c r="P131" s="114"/>
      <c r="AQ131" s="606"/>
      <c r="BS131" s="606"/>
      <c r="CG131" s="606"/>
      <c r="ER131" s="606"/>
      <c r="FT131" s="606"/>
      <c r="FU131" s="606"/>
      <c r="FV131" s="606"/>
      <c r="FW131" s="606"/>
      <c r="FX131" s="606"/>
      <c r="FY131" s="606"/>
      <c r="FZ131" s="606"/>
      <c r="HX131" s="606"/>
      <c r="HY131" s="606"/>
      <c r="HZ131" s="606"/>
      <c r="IA131" s="606"/>
      <c r="IB131" s="606"/>
      <c r="IC131" s="606"/>
      <c r="ID131" s="606"/>
      <c r="KB131" s="606"/>
      <c r="KC131" s="606"/>
      <c r="KD131" s="606"/>
      <c r="KE131" s="606"/>
      <c r="KF131" s="606"/>
      <c r="KG131" s="606"/>
      <c r="KH131" s="606"/>
      <c r="KO131" s="606"/>
      <c r="LK131" s="606"/>
      <c r="LR131" s="34"/>
      <c r="LY131" s="606"/>
      <c r="MF131" s="606"/>
      <c r="SK131" s="606"/>
      <c r="SL131" s="606"/>
      <c r="SM131" s="606"/>
      <c r="SN131" s="606"/>
      <c r="SO131" s="606"/>
      <c r="SP131" s="606"/>
      <c r="SQ131" s="606"/>
      <c r="SY131" s="606"/>
      <c r="TB131" s="606"/>
      <c r="TF131" s="606"/>
      <c r="TG131" s="606"/>
      <c r="TH131" s="606"/>
      <c r="TI131" s="606"/>
      <c r="TJ131" s="606"/>
      <c r="TK131" s="606"/>
      <c r="TL131" s="606"/>
      <c r="TM131" s="802"/>
      <c r="TP131" s="802"/>
      <c r="TS131" s="606"/>
      <c r="TT131" s="34"/>
      <c r="TW131" s="34"/>
      <c r="UA131" s="34"/>
      <c r="UD131" s="34"/>
      <c r="UH131" s="34"/>
      <c r="VJ131" s="606"/>
      <c r="VK131" s="606"/>
      <c r="VL131" s="606"/>
      <c r="VM131" s="606"/>
      <c r="VN131" s="606"/>
      <c r="VO131" s="606"/>
      <c r="VP131" s="606"/>
      <c r="VW131" s="606"/>
      <c r="WE131" s="606"/>
      <c r="WF131" s="606"/>
      <c r="WG131" s="606"/>
      <c r="WH131" s="606"/>
      <c r="WI131" s="606"/>
      <c r="WJ131" s="606"/>
      <c r="WK131" s="606"/>
      <c r="WZ131" s="606"/>
      <c r="XA131" s="606"/>
      <c r="XC131" s="606"/>
      <c r="XN131" s="606"/>
      <c r="XU131" s="34"/>
      <c r="ZR131" s="606"/>
      <c r="ZS131" s="606"/>
      <c r="ZT131" s="606"/>
      <c r="ZU131" s="606"/>
      <c r="ZV131" s="606"/>
      <c r="ZW131" s="606"/>
      <c r="AAT131" s="606"/>
      <c r="AAW131" s="606"/>
      <c r="ABA131" s="606"/>
      <c r="ABB131" s="606"/>
      <c r="ABC131" s="606"/>
      <c r="ABD131" s="606"/>
      <c r="ABE131" s="606"/>
      <c r="ABF131" s="606"/>
      <c r="ABG131" s="606"/>
      <c r="ADL131" s="606"/>
      <c r="AEG131" s="606"/>
      <c r="AEJ131" s="606"/>
      <c r="AEN131" s="34"/>
      <c r="AEQ131" s="34"/>
      <c r="AFB131" s="606"/>
      <c r="AFC131" s="606"/>
      <c r="AFI131" s="34"/>
      <c r="AFJ131" s="34"/>
      <c r="AJC131" s="606"/>
      <c r="AJF131" s="606"/>
      <c r="AJJ131" s="606"/>
      <c r="AJK131" s="606"/>
      <c r="AJM131" s="606"/>
      <c r="AJQ131" s="606"/>
      <c r="AJT131" s="606"/>
      <c r="AKS131" s="606"/>
      <c r="AKT131" s="606"/>
      <c r="AKU131" s="606"/>
      <c r="AKV131" s="606"/>
      <c r="AKW131" s="606"/>
      <c r="AKX131" s="606"/>
      <c r="AKY131" s="606"/>
      <c r="ALU131" s="606"/>
      <c r="ALX131" s="606"/>
      <c r="AMB131" s="606"/>
      <c r="AMP131" s="606"/>
      <c r="AMQ131" s="606"/>
      <c r="AMR131" s="606"/>
      <c r="AMS131" s="606"/>
      <c r="AMT131" s="606"/>
      <c r="AMU131" s="606"/>
      <c r="AMV131" s="606"/>
      <c r="APQ131" s="606"/>
      <c r="AQQ131" s="606"/>
      <c r="AQR131" s="606"/>
      <c r="AQS131" s="606"/>
      <c r="AQT131" s="606"/>
      <c r="AQU131" s="606"/>
      <c r="AQV131" s="606"/>
      <c r="AQW131" s="606"/>
      <c r="AVF131" s="606"/>
      <c r="AVG131" s="606"/>
      <c r="AVH131" s="606"/>
      <c r="AVI131" s="606"/>
      <c r="AVJ131" s="606"/>
      <c r="AVK131" s="606"/>
      <c r="AVL131" s="606"/>
      <c r="AVM131" s="606"/>
    </row>
    <row r="132" spans="2:1016 1030:1261" x14ac:dyDescent="0.25">
      <c r="B132" s="76"/>
      <c r="I132" s="114"/>
      <c r="P132" s="114"/>
      <c r="AQ132" s="606"/>
      <c r="BS132" s="606"/>
      <c r="CG132" s="606"/>
      <c r="ER132" s="606"/>
      <c r="FT132" s="606"/>
      <c r="FU132" s="606"/>
      <c r="FV132" s="606"/>
      <c r="FW132" s="606"/>
      <c r="FX132" s="606"/>
      <c r="FY132" s="606"/>
      <c r="FZ132" s="606"/>
      <c r="HX132" s="606"/>
      <c r="HY132" s="606"/>
      <c r="HZ132" s="606"/>
      <c r="IA132" s="606"/>
      <c r="IB132" s="606"/>
      <c r="IC132" s="606"/>
      <c r="ID132" s="606"/>
      <c r="KB132" s="606"/>
      <c r="KC132" s="606"/>
      <c r="KD132" s="606"/>
      <c r="KE132" s="606"/>
      <c r="KF132" s="606"/>
      <c r="KG132" s="606"/>
      <c r="KH132" s="606"/>
      <c r="KO132" s="606"/>
      <c r="LK132" s="606"/>
      <c r="LR132" s="34"/>
      <c r="LY132" s="606"/>
      <c r="MF132" s="606"/>
      <c r="SK132" s="606"/>
      <c r="SL132" s="606"/>
      <c r="SM132" s="606"/>
      <c r="SN132" s="606"/>
      <c r="SO132" s="606"/>
      <c r="SP132" s="606"/>
      <c r="SQ132" s="606"/>
      <c r="SY132" s="606"/>
      <c r="TB132" s="606"/>
      <c r="TF132" s="606"/>
      <c r="TG132" s="606"/>
      <c r="TH132" s="606"/>
      <c r="TI132" s="606"/>
      <c r="TJ132" s="606"/>
      <c r="TK132" s="606"/>
      <c r="TL132" s="606"/>
      <c r="TM132" s="802"/>
      <c r="TP132" s="802"/>
      <c r="TS132" s="606"/>
      <c r="TT132" s="34"/>
      <c r="TW132" s="34"/>
      <c r="UA132" s="34"/>
      <c r="UD132" s="34"/>
      <c r="UH132" s="34"/>
      <c r="VJ132" s="606"/>
      <c r="VK132" s="606"/>
      <c r="VL132" s="606"/>
      <c r="VM132" s="606"/>
      <c r="VN132" s="606"/>
      <c r="VO132" s="606"/>
      <c r="VP132" s="606"/>
      <c r="VW132" s="606"/>
      <c r="WE132" s="606"/>
      <c r="WF132" s="606"/>
      <c r="WG132" s="606"/>
      <c r="WH132" s="606"/>
      <c r="WI132" s="606"/>
      <c r="WJ132" s="606"/>
      <c r="WK132" s="606"/>
      <c r="WZ132" s="606"/>
      <c r="XA132" s="606"/>
      <c r="XC132" s="606"/>
      <c r="XN132" s="606"/>
      <c r="XU132" s="34"/>
      <c r="ZR132" s="606"/>
      <c r="ZS132" s="606"/>
      <c r="ZT132" s="606"/>
      <c r="ZU132" s="606"/>
      <c r="ZV132" s="606"/>
      <c r="ZW132" s="606"/>
      <c r="AAT132" s="606"/>
      <c r="AAW132" s="606"/>
      <c r="ABA132" s="606"/>
      <c r="ABB132" s="606"/>
      <c r="ABC132" s="606"/>
      <c r="ABD132" s="606"/>
      <c r="ABE132" s="606"/>
      <c r="ABF132" s="606"/>
      <c r="ABG132" s="606"/>
      <c r="ADL132" s="606"/>
      <c r="AEG132" s="606"/>
      <c r="AEJ132" s="606"/>
      <c r="AEN132" s="34"/>
      <c r="AEQ132" s="34"/>
      <c r="AFB132" s="606"/>
      <c r="AFC132" s="606"/>
      <c r="AFI132" s="34"/>
      <c r="AFJ132" s="34"/>
      <c r="AJC132" s="606"/>
      <c r="AJF132" s="606"/>
      <c r="AJJ132" s="606"/>
      <c r="AJK132" s="606"/>
      <c r="AJM132" s="606"/>
      <c r="AJQ132" s="606"/>
      <c r="AJT132" s="606"/>
      <c r="AKS132" s="606"/>
      <c r="AKT132" s="606"/>
      <c r="AKU132" s="606"/>
      <c r="AKV132" s="606"/>
      <c r="AKW132" s="606"/>
      <c r="AKX132" s="606"/>
      <c r="AKY132" s="606"/>
      <c r="ALU132" s="606"/>
      <c r="ALX132" s="606"/>
      <c r="AMB132" s="606"/>
      <c r="AMP132" s="606"/>
      <c r="AMQ132" s="606"/>
      <c r="AMR132" s="606"/>
      <c r="AMS132" s="606"/>
      <c r="AMT132" s="606"/>
      <c r="AMU132" s="606"/>
      <c r="AMV132" s="606"/>
      <c r="APQ132" s="606"/>
      <c r="AQQ132" s="606"/>
      <c r="AQR132" s="606"/>
      <c r="AQS132" s="606"/>
      <c r="AQT132" s="606"/>
      <c r="AQU132" s="606"/>
      <c r="AQV132" s="606"/>
      <c r="AQW132" s="606"/>
      <c r="AVF132" s="606"/>
      <c r="AVG132" s="606"/>
      <c r="AVH132" s="606"/>
      <c r="AVI132" s="606"/>
      <c r="AVJ132" s="606"/>
      <c r="AVK132" s="606"/>
      <c r="AVL132" s="606"/>
      <c r="AVM132" s="606"/>
    </row>
    <row r="133" spans="2:1016 1030:1261" x14ac:dyDescent="0.25">
      <c r="B133" s="114"/>
      <c r="I133" s="114"/>
      <c r="P133" s="114"/>
      <c r="AQ133" s="606"/>
      <c r="BS133" s="606"/>
      <c r="CG133" s="606"/>
      <c r="ER133" s="606"/>
      <c r="FT133" s="606"/>
      <c r="FU133" s="606"/>
      <c r="FV133" s="606"/>
      <c r="FW133" s="606"/>
      <c r="FX133" s="606"/>
      <c r="FY133" s="606"/>
      <c r="FZ133" s="606"/>
      <c r="HX133" s="606"/>
      <c r="HY133" s="606"/>
      <c r="HZ133" s="606"/>
      <c r="IA133" s="606"/>
      <c r="IB133" s="606"/>
      <c r="IC133" s="606"/>
      <c r="ID133" s="606"/>
      <c r="KB133" s="606"/>
      <c r="KC133" s="606"/>
      <c r="KD133" s="606"/>
      <c r="KE133" s="606"/>
      <c r="KF133" s="606"/>
      <c r="KG133" s="606"/>
      <c r="KH133" s="606"/>
      <c r="KO133" s="606"/>
      <c r="LK133" s="606"/>
      <c r="LR133" s="34"/>
      <c r="LY133" s="606"/>
      <c r="MF133" s="606"/>
      <c r="SK133" s="606"/>
      <c r="SL133" s="606"/>
      <c r="SM133" s="606"/>
      <c r="SN133" s="606"/>
      <c r="SO133" s="606"/>
      <c r="SP133" s="606"/>
      <c r="SQ133" s="606"/>
      <c r="SY133" s="606"/>
      <c r="TB133" s="606"/>
      <c r="TF133" s="606"/>
      <c r="TG133" s="606"/>
      <c r="TH133" s="606"/>
      <c r="TI133" s="606"/>
      <c r="TJ133" s="606"/>
      <c r="TK133" s="606"/>
      <c r="TL133" s="606"/>
      <c r="TM133" s="802"/>
      <c r="TP133" s="802"/>
      <c r="TS133" s="606"/>
      <c r="TT133" s="34"/>
      <c r="TW133" s="34"/>
      <c r="UA133" s="34"/>
      <c r="UD133" s="34"/>
      <c r="UH133" s="34"/>
      <c r="VJ133" s="606"/>
      <c r="VK133" s="606"/>
      <c r="VL133" s="606"/>
      <c r="VM133" s="606"/>
      <c r="VN133" s="606"/>
      <c r="VO133" s="606"/>
      <c r="VP133" s="606"/>
      <c r="VW133" s="606"/>
      <c r="WE133" s="606"/>
      <c r="WF133" s="606"/>
      <c r="WG133" s="606"/>
      <c r="WH133" s="606"/>
      <c r="WI133" s="606"/>
      <c r="WJ133" s="606"/>
      <c r="WK133" s="606"/>
      <c r="WZ133" s="606"/>
      <c r="XA133" s="606"/>
      <c r="XC133" s="606"/>
      <c r="XN133" s="606"/>
      <c r="XU133" s="34"/>
      <c r="ZR133" s="606"/>
      <c r="ZS133" s="606"/>
      <c r="ZT133" s="606"/>
      <c r="ZU133" s="606"/>
      <c r="ZV133" s="606"/>
      <c r="ZW133" s="606"/>
      <c r="AAT133" s="606"/>
      <c r="AAW133" s="606"/>
      <c r="ABA133" s="606"/>
      <c r="ABB133" s="606"/>
      <c r="ABC133" s="606"/>
      <c r="ABD133" s="606"/>
      <c r="ABE133" s="606"/>
      <c r="ABF133" s="606"/>
      <c r="ABG133" s="606"/>
      <c r="ADL133" s="606"/>
      <c r="AEG133" s="606"/>
      <c r="AEJ133" s="606"/>
      <c r="AEN133" s="34"/>
      <c r="AEQ133" s="34"/>
      <c r="AFB133" s="606"/>
      <c r="AFC133" s="606"/>
      <c r="AFI133" s="34"/>
      <c r="AFJ133" s="34"/>
      <c r="AJC133" s="606"/>
      <c r="AJF133" s="606"/>
      <c r="AJJ133" s="606"/>
      <c r="AJK133" s="606"/>
      <c r="AJM133" s="606"/>
      <c r="AJQ133" s="606"/>
      <c r="AJT133" s="606"/>
      <c r="AKS133" s="606"/>
      <c r="AKT133" s="606"/>
      <c r="AKU133" s="606"/>
      <c r="AKV133" s="606"/>
      <c r="AKW133" s="606"/>
      <c r="AKX133" s="606"/>
      <c r="AKY133" s="606"/>
      <c r="ALU133" s="606"/>
      <c r="ALX133" s="606"/>
      <c r="AMB133" s="606"/>
      <c r="AMP133" s="606"/>
      <c r="AMQ133" s="606"/>
      <c r="AMR133" s="606"/>
      <c r="AMS133" s="606"/>
      <c r="AMT133" s="606"/>
      <c r="AMU133" s="606"/>
      <c r="AMV133" s="606"/>
      <c r="APQ133" s="606"/>
      <c r="AQQ133" s="606"/>
      <c r="AQR133" s="606"/>
      <c r="AQS133" s="606"/>
      <c r="AQT133" s="606"/>
      <c r="AQU133" s="606"/>
      <c r="AQV133" s="606"/>
      <c r="AQW133" s="606"/>
      <c r="AVF133" s="606"/>
      <c r="AVG133" s="606"/>
      <c r="AVH133" s="606"/>
      <c r="AVI133" s="606"/>
      <c r="AVJ133" s="606"/>
      <c r="AVK133" s="606"/>
      <c r="AVL133" s="606"/>
      <c r="AVM133" s="606"/>
    </row>
    <row r="134" spans="2:1016 1030:1261" x14ac:dyDescent="0.25">
      <c r="B134" s="76"/>
      <c r="I134" s="114"/>
      <c r="P134" s="114"/>
      <c r="AQ134" s="606"/>
      <c r="BS134" s="606"/>
      <c r="CG134" s="606"/>
      <c r="ER134" s="606"/>
      <c r="FT134" s="606"/>
      <c r="FU134" s="606"/>
      <c r="FV134" s="606"/>
      <c r="FW134" s="606"/>
      <c r="FX134" s="606"/>
      <c r="FY134" s="606"/>
      <c r="FZ134" s="606"/>
      <c r="HX134" s="606"/>
      <c r="HY134" s="606"/>
      <c r="HZ134" s="606"/>
      <c r="IA134" s="606"/>
      <c r="IB134" s="606"/>
      <c r="IC134" s="606"/>
      <c r="ID134" s="606"/>
      <c r="KB134" s="606"/>
      <c r="KC134" s="606"/>
      <c r="KD134" s="606"/>
      <c r="KE134" s="606"/>
      <c r="KF134" s="606"/>
      <c r="KG134" s="606"/>
      <c r="KH134" s="606"/>
      <c r="KO134" s="606"/>
      <c r="LK134" s="606"/>
      <c r="LR134" s="34"/>
      <c r="LY134" s="606"/>
      <c r="MF134" s="606"/>
      <c r="SK134" s="606"/>
      <c r="SL134" s="606"/>
      <c r="SM134" s="606"/>
      <c r="SN134" s="606"/>
      <c r="SO134" s="606"/>
      <c r="SP134" s="606"/>
      <c r="SQ134" s="606"/>
      <c r="SY134" s="606"/>
      <c r="TB134" s="606"/>
      <c r="TF134" s="606"/>
      <c r="TG134" s="606"/>
      <c r="TH134" s="606"/>
      <c r="TI134" s="606"/>
      <c r="TJ134" s="606"/>
      <c r="TK134" s="606"/>
      <c r="TL134" s="606"/>
      <c r="TM134" s="802"/>
      <c r="TP134" s="802"/>
      <c r="TS134" s="606"/>
      <c r="TT134" s="34"/>
      <c r="TW134" s="34"/>
      <c r="UA134" s="34"/>
      <c r="UD134" s="34"/>
      <c r="UH134" s="34"/>
      <c r="VJ134" s="606"/>
      <c r="VK134" s="606"/>
      <c r="VL134" s="606"/>
      <c r="VM134" s="606"/>
      <c r="VN134" s="606"/>
      <c r="VO134" s="606"/>
      <c r="VP134" s="606"/>
      <c r="VW134" s="606"/>
      <c r="WE134" s="606"/>
      <c r="WF134" s="606"/>
      <c r="WG134" s="606"/>
      <c r="WH134" s="606"/>
      <c r="WI134" s="606"/>
      <c r="WJ134" s="606"/>
      <c r="WK134" s="606"/>
      <c r="WZ134" s="606"/>
      <c r="XA134" s="606"/>
      <c r="XC134" s="606"/>
      <c r="XN134" s="606"/>
      <c r="XU134" s="34"/>
      <c r="ZR134" s="606"/>
      <c r="ZS134" s="606"/>
      <c r="ZT134" s="606"/>
      <c r="ZU134" s="606"/>
      <c r="ZV134" s="606"/>
      <c r="ZW134" s="606"/>
      <c r="AAT134" s="606"/>
      <c r="AAW134" s="606"/>
      <c r="ABA134" s="606"/>
      <c r="ABB134" s="606"/>
      <c r="ABC134" s="606"/>
      <c r="ABD134" s="606"/>
      <c r="ABE134" s="606"/>
      <c r="ABF134" s="606"/>
      <c r="ABG134" s="606"/>
      <c r="ADL134" s="606"/>
      <c r="AEG134" s="606"/>
      <c r="AEJ134" s="606"/>
      <c r="AEN134" s="34"/>
      <c r="AEQ134" s="34"/>
      <c r="AFB134" s="606"/>
      <c r="AFC134" s="606"/>
      <c r="AFI134" s="34"/>
      <c r="AFJ134" s="34"/>
      <c r="AJC134" s="606"/>
      <c r="AJF134" s="606"/>
      <c r="AJJ134" s="606"/>
      <c r="AJK134" s="606"/>
      <c r="AJM134" s="606"/>
      <c r="AJQ134" s="606"/>
      <c r="AJT134" s="606"/>
      <c r="AKS134" s="606"/>
      <c r="AKT134" s="606"/>
      <c r="AKU134" s="606"/>
      <c r="AKV134" s="606"/>
      <c r="AKW134" s="606"/>
      <c r="AKX134" s="606"/>
      <c r="AKY134" s="606"/>
      <c r="ALU134" s="606"/>
      <c r="ALX134" s="606"/>
      <c r="AMB134" s="606"/>
      <c r="AMP134" s="606"/>
      <c r="AMQ134" s="606"/>
      <c r="AMR134" s="606"/>
      <c r="AMS134" s="606"/>
      <c r="AMT134" s="606"/>
      <c r="AMU134" s="606"/>
      <c r="AMV134" s="606"/>
      <c r="APQ134" s="606"/>
      <c r="AQQ134" s="606"/>
      <c r="AQR134" s="606"/>
      <c r="AQS134" s="606"/>
      <c r="AQT134" s="606"/>
      <c r="AQU134" s="606"/>
      <c r="AQV134" s="606"/>
      <c r="AQW134" s="606"/>
      <c r="AVF134" s="606"/>
      <c r="AVG134" s="606"/>
      <c r="AVH134" s="606"/>
      <c r="AVI134" s="606"/>
      <c r="AVJ134" s="606"/>
      <c r="AVK134" s="606"/>
      <c r="AVL134" s="606"/>
      <c r="AVM134" s="606"/>
    </row>
    <row r="135" spans="2:1016 1030:1261" x14ac:dyDescent="0.25">
      <c r="B135" s="76"/>
      <c r="I135" s="114"/>
      <c r="P135" s="114"/>
      <c r="AQ135" s="606"/>
      <c r="BS135" s="606"/>
      <c r="CG135" s="606"/>
      <c r="ER135" s="606"/>
      <c r="FT135" s="606"/>
      <c r="FU135" s="606"/>
      <c r="FV135" s="606"/>
      <c r="FW135" s="606"/>
      <c r="FX135" s="606"/>
      <c r="FY135" s="606"/>
      <c r="FZ135" s="606"/>
      <c r="HX135" s="606"/>
      <c r="HY135" s="606"/>
      <c r="HZ135" s="606"/>
      <c r="IA135" s="606"/>
      <c r="IB135" s="606"/>
      <c r="IC135" s="606"/>
      <c r="ID135" s="606"/>
      <c r="KB135" s="606"/>
      <c r="KC135" s="606"/>
      <c r="KD135" s="606"/>
      <c r="KE135" s="606"/>
      <c r="KF135" s="606"/>
      <c r="KG135" s="606"/>
      <c r="KH135" s="606"/>
      <c r="KO135" s="606"/>
      <c r="LK135" s="606"/>
      <c r="LR135" s="34"/>
      <c r="LY135" s="606"/>
      <c r="MF135" s="606"/>
      <c r="SK135" s="606"/>
      <c r="SL135" s="606"/>
      <c r="SM135" s="606"/>
      <c r="SN135" s="606"/>
      <c r="SO135" s="606"/>
      <c r="SP135" s="606"/>
      <c r="SQ135" s="606"/>
      <c r="SY135" s="606"/>
      <c r="TB135" s="606"/>
      <c r="TF135" s="606"/>
      <c r="TG135" s="606"/>
      <c r="TH135" s="606"/>
      <c r="TI135" s="606"/>
      <c r="TJ135" s="606"/>
      <c r="TK135" s="606"/>
      <c r="TL135" s="606"/>
      <c r="TM135" s="802"/>
      <c r="TP135" s="802"/>
      <c r="TS135" s="606"/>
      <c r="TT135" s="34"/>
      <c r="TW135" s="34"/>
      <c r="UA135" s="34"/>
      <c r="UD135" s="34"/>
      <c r="UH135" s="34"/>
      <c r="VJ135" s="606"/>
      <c r="VK135" s="606"/>
      <c r="VL135" s="606"/>
      <c r="VM135" s="606"/>
      <c r="VN135" s="606"/>
      <c r="VO135" s="606"/>
      <c r="VP135" s="606"/>
      <c r="VW135" s="606"/>
      <c r="WE135" s="606"/>
      <c r="WF135" s="606"/>
      <c r="WG135" s="606"/>
      <c r="WH135" s="606"/>
      <c r="WI135" s="606"/>
      <c r="WJ135" s="606"/>
      <c r="WK135" s="606"/>
      <c r="WZ135" s="606"/>
      <c r="XA135" s="606"/>
      <c r="XC135" s="606"/>
      <c r="XN135" s="606"/>
      <c r="XU135" s="34"/>
      <c r="ZR135" s="606"/>
      <c r="ZS135" s="606"/>
      <c r="ZT135" s="606"/>
      <c r="ZU135" s="606"/>
      <c r="ZV135" s="606"/>
      <c r="ZW135" s="606"/>
      <c r="AAT135" s="606"/>
      <c r="AAW135" s="606"/>
      <c r="ABA135" s="606"/>
      <c r="ABB135" s="606"/>
      <c r="ABC135" s="606"/>
      <c r="ABD135" s="606"/>
      <c r="ABE135" s="606"/>
      <c r="ABF135" s="606"/>
      <c r="ABG135" s="606"/>
      <c r="ADL135" s="606"/>
      <c r="AEG135" s="606"/>
      <c r="AEJ135" s="606"/>
      <c r="AEN135" s="34"/>
      <c r="AEQ135" s="34"/>
      <c r="AFB135" s="606"/>
      <c r="AFC135" s="606"/>
      <c r="AFI135" s="34"/>
      <c r="AFJ135" s="34"/>
      <c r="AJC135" s="606"/>
      <c r="AJF135" s="606"/>
      <c r="AJJ135" s="606"/>
      <c r="AJK135" s="606"/>
      <c r="AJM135" s="606"/>
      <c r="AJQ135" s="606"/>
      <c r="AJT135" s="606"/>
      <c r="AKS135" s="606"/>
      <c r="AKT135" s="606"/>
      <c r="AKU135" s="606"/>
      <c r="AKV135" s="606"/>
      <c r="AKW135" s="606"/>
      <c r="AKX135" s="606"/>
      <c r="AKY135" s="606"/>
      <c r="ALU135" s="606"/>
      <c r="ALX135" s="606"/>
      <c r="AMB135" s="606"/>
      <c r="AMP135" s="606"/>
      <c r="AMQ135" s="606"/>
      <c r="AMR135" s="606"/>
      <c r="AMS135" s="606"/>
      <c r="AMT135" s="606"/>
      <c r="AMU135" s="606"/>
      <c r="AMV135" s="606"/>
      <c r="APQ135" s="606"/>
      <c r="AQQ135" s="606"/>
      <c r="AQR135" s="606"/>
      <c r="AQS135" s="606"/>
      <c r="AQT135" s="606"/>
      <c r="AQU135" s="606"/>
      <c r="AQV135" s="606"/>
      <c r="AQW135" s="606"/>
      <c r="AVF135" s="606"/>
      <c r="AVG135" s="606"/>
      <c r="AVH135" s="606"/>
      <c r="AVI135" s="606"/>
      <c r="AVJ135" s="606"/>
      <c r="AVK135" s="606"/>
      <c r="AVL135" s="606"/>
      <c r="AVM135" s="606"/>
    </row>
    <row r="136" spans="2:1016 1030:1261" x14ac:dyDescent="0.25">
      <c r="B136" s="76"/>
      <c r="I136" s="114"/>
      <c r="P136" s="114"/>
      <c r="AQ136" s="606"/>
      <c r="BS136" s="606"/>
      <c r="CG136" s="606"/>
      <c r="ER136" s="606"/>
      <c r="FT136" s="606"/>
      <c r="FU136" s="606"/>
      <c r="FV136" s="606"/>
      <c r="FW136" s="606"/>
      <c r="FX136" s="606"/>
      <c r="FY136" s="606"/>
      <c r="FZ136" s="606"/>
      <c r="HX136" s="606"/>
      <c r="HY136" s="606"/>
      <c r="HZ136" s="606"/>
      <c r="IA136" s="606"/>
      <c r="IB136" s="606"/>
      <c r="IC136" s="606"/>
      <c r="ID136" s="606"/>
      <c r="KB136" s="606"/>
      <c r="KC136" s="606"/>
      <c r="KD136" s="606"/>
      <c r="KE136" s="606"/>
      <c r="KF136" s="606"/>
      <c r="KG136" s="606"/>
      <c r="KH136" s="606"/>
      <c r="KO136" s="606"/>
      <c r="LK136" s="606"/>
      <c r="LR136" s="34"/>
      <c r="LY136" s="606"/>
      <c r="MF136" s="606"/>
      <c r="SK136" s="606"/>
      <c r="SL136" s="606"/>
      <c r="SM136" s="606"/>
      <c r="SN136" s="606"/>
      <c r="SO136" s="606"/>
      <c r="SP136" s="606"/>
      <c r="SQ136" s="606"/>
      <c r="SY136" s="606"/>
      <c r="TB136" s="606"/>
      <c r="TF136" s="606"/>
      <c r="TG136" s="606"/>
      <c r="TH136" s="606"/>
      <c r="TI136" s="606"/>
      <c r="TJ136" s="606"/>
      <c r="TK136" s="606"/>
      <c r="TL136" s="606"/>
      <c r="TM136" s="802"/>
      <c r="TP136" s="802"/>
      <c r="TS136" s="606"/>
      <c r="TT136" s="34"/>
      <c r="TW136" s="34"/>
      <c r="UA136" s="34"/>
      <c r="UD136" s="34"/>
      <c r="UH136" s="34"/>
      <c r="VJ136" s="606"/>
      <c r="VK136" s="606"/>
      <c r="VL136" s="606"/>
      <c r="VM136" s="606"/>
      <c r="VN136" s="606"/>
      <c r="VO136" s="606"/>
      <c r="VP136" s="606"/>
      <c r="VW136" s="606"/>
      <c r="WE136" s="606"/>
      <c r="WF136" s="606"/>
      <c r="WG136" s="606"/>
      <c r="WH136" s="606"/>
      <c r="WI136" s="606"/>
      <c r="WJ136" s="606"/>
      <c r="WK136" s="606"/>
      <c r="WZ136" s="606"/>
      <c r="XA136" s="606"/>
      <c r="XC136" s="606"/>
      <c r="XN136" s="606"/>
      <c r="XU136" s="34"/>
      <c r="ZR136" s="606"/>
      <c r="ZS136" s="606"/>
      <c r="ZT136" s="606"/>
      <c r="ZU136" s="606"/>
      <c r="ZV136" s="606"/>
      <c r="ZW136" s="606"/>
      <c r="AAT136" s="606"/>
      <c r="AAW136" s="606"/>
      <c r="ABA136" s="606"/>
      <c r="ABB136" s="606"/>
      <c r="ABC136" s="606"/>
      <c r="ABD136" s="606"/>
      <c r="ABE136" s="606"/>
      <c r="ABF136" s="606"/>
      <c r="ABG136" s="606"/>
      <c r="ADL136" s="606"/>
      <c r="AEG136" s="606"/>
      <c r="AEJ136" s="606"/>
      <c r="AEN136" s="34"/>
      <c r="AEQ136" s="34"/>
      <c r="AFB136" s="606"/>
      <c r="AFC136" s="606"/>
      <c r="AFI136" s="34"/>
      <c r="AFJ136" s="34"/>
      <c r="AJC136" s="606"/>
      <c r="AJF136" s="606"/>
      <c r="AJJ136" s="606"/>
      <c r="AJK136" s="606"/>
      <c r="AJM136" s="606"/>
      <c r="AJQ136" s="606"/>
      <c r="AJT136" s="606"/>
      <c r="AKS136" s="606"/>
      <c r="AKT136" s="606"/>
      <c r="AKU136" s="606"/>
      <c r="AKV136" s="606"/>
      <c r="AKW136" s="606"/>
      <c r="AKX136" s="606"/>
      <c r="AKY136" s="606"/>
      <c r="ALU136" s="606"/>
      <c r="ALX136" s="606"/>
      <c r="AMB136" s="606"/>
      <c r="AMP136" s="606"/>
      <c r="AMQ136" s="606"/>
      <c r="AMR136" s="606"/>
      <c r="AMS136" s="606"/>
      <c r="AMT136" s="606"/>
      <c r="AMU136" s="606"/>
      <c r="AMV136" s="606"/>
      <c r="APQ136" s="606"/>
      <c r="AQQ136" s="606"/>
      <c r="AQR136" s="606"/>
      <c r="AQS136" s="606"/>
      <c r="AQT136" s="606"/>
      <c r="AQU136" s="606"/>
      <c r="AQV136" s="606"/>
      <c r="AQW136" s="606"/>
      <c r="AVF136" s="606"/>
      <c r="AVG136" s="606"/>
      <c r="AVH136" s="606"/>
      <c r="AVI136" s="606"/>
      <c r="AVJ136" s="606"/>
      <c r="AVK136" s="606"/>
      <c r="AVL136" s="606"/>
      <c r="AVM136" s="606"/>
    </row>
    <row r="137" spans="2:1016 1030:1261" x14ac:dyDescent="0.25">
      <c r="B137" s="375"/>
      <c r="I137" s="748"/>
      <c r="P137" s="748"/>
      <c r="AQ137" s="606"/>
      <c r="BS137" s="606"/>
      <c r="CG137" s="606"/>
      <c r="ER137" s="606"/>
      <c r="FT137" s="606"/>
      <c r="FU137" s="606"/>
      <c r="FV137" s="606"/>
      <c r="FW137" s="606"/>
      <c r="FX137" s="606"/>
      <c r="FY137" s="606"/>
      <c r="FZ137" s="606"/>
      <c r="HX137" s="606"/>
      <c r="HY137" s="606"/>
      <c r="HZ137" s="606"/>
      <c r="IA137" s="606"/>
      <c r="IB137" s="606"/>
      <c r="IC137" s="606"/>
      <c r="ID137" s="606"/>
      <c r="KB137" s="606"/>
      <c r="KC137" s="606"/>
      <c r="KD137" s="606"/>
      <c r="KE137" s="606"/>
      <c r="KF137" s="606"/>
      <c r="KG137" s="606"/>
      <c r="KH137" s="606"/>
      <c r="KO137" s="606"/>
      <c r="LK137" s="606"/>
      <c r="LR137" s="34"/>
      <c r="LY137" s="606"/>
      <c r="MF137" s="606"/>
      <c r="SK137" s="606"/>
      <c r="SL137" s="606"/>
      <c r="SM137" s="606"/>
      <c r="SN137" s="606"/>
      <c r="SO137" s="606"/>
      <c r="SP137" s="606"/>
      <c r="SQ137" s="606"/>
      <c r="SY137" s="606"/>
      <c r="TB137" s="606"/>
      <c r="TF137" s="606"/>
      <c r="TG137" s="606"/>
      <c r="TH137" s="606"/>
      <c r="TI137" s="606"/>
      <c r="TJ137" s="606"/>
      <c r="TK137" s="606"/>
      <c r="TL137" s="606"/>
      <c r="TM137" s="802"/>
      <c r="TP137" s="802"/>
      <c r="TS137" s="606"/>
      <c r="TT137" s="34"/>
      <c r="TW137" s="34"/>
      <c r="UA137" s="34"/>
      <c r="UD137" s="34"/>
      <c r="UH137" s="34"/>
      <c r="VJ137" s="606"/>
      <c r="VK137" s="606"/>
      <c r="VL137" s="606"/>
      <c r="VM137" s="606"/>
      <c r="VN137" s="606"/>
      <c r="VO137" s="606"/>
      <c r="VP137" s="606"/>
      <c r="VW137" s="606"/>
      <c r="WE137" s="606"/>
      <c r="WF137" s="606"/>
      <c r="WG137" s="606"/>
      <c r="WH137" s="606"/>
      <c r="WI137" s="606"/>
      <c r="WJ137" s="606"/>
      <c r="WK137" s="606"/>
      <c r="WZ137" s="606"/>
      <c r="XA137" s="606"/>
      <c r="XC137" s="606"/>
      <c r="XN137" s="606"/>
      <c r="XU137" s="34"/>
      <c r="ZR137" s="606"/>
      <c r="ZS137" s="606"/>
      <c r="ZT137" s="606"/>
      <c r="ZU137" s="606"/>
      <c r="ZV137" s="606"/>
      <c r="ZW137" s="606"/>
      <c r="AAT137" s="606"/>
      <c r="AAW137" s="606"/>
      <c r="ABA137" s="606"/>
      <c r="ABB137" s="606"/>
      <c r="ABC137" s="606"/>
      <c r="ABD137" s="606"/>
      <c r="ABE137" s="606"/>
      <c r="ABF137" s="606"/>
      <c r="ABG137" s="606"/>
      <c r="ADL137" s="606"/>
      <c r="AEG137" s="606"/>
      <c r="AEJ137" s="606"/>
      <c r="AEN137" s="34"/>
      <c r="AEQ137" s="34"/>
      <c r="AFB137" s="606"/>
      <c r="AFC137" s="606"/>
      <c r="AFI137" s="34"/>
      <c r="AFJ137" s="34"/>
      <c r="AJC137" s="606"/>
      <c r="AJF137" s="606"/>
      <c r="AJJ137" s="606"/>
      <c r="AJK137" s="606"/>
      <c r="AJM137" s="606"/>
      <c r="AJQ137" s="606"/>
      <c r="AJT137" s="606"/>
      <c r="AKS137" s="606"/>
      <c r="AKT137" s="606"/>
      <c r="AKU137" s="606"/>
      <c r="AKV137" s="606"/>
      <c r="AKW137" s="606"/>
      <c r="AKX137" s="606"/>
      <c r="AKY137" s="606"/>
      <c r="ALU137" s="606"/>
      <c r="ALX137" s="606"/>
      <c r="AMB137" s="606"/>
      <c r="AMP137" s="606"/>
      <c r="AMQ137" s="606"/>
      <c r="AMR137" s="606"/>
      <c r="AMS137" s="606"/>
      <c r="AMT137" s="606"/>
      <c r="AMU137" s="606"/>
      <c r="AMV137" s="606"/>
      <c r="APQ137" s="606"/>
      <c r="AQQ137" s="606"/>
      <c r="AQR137" s="606"/>
      <c r="AQS137" s="606"/>
      <c r="AQT137" s="606"/>
      <c r="AQU137" s="606"/>
      <c r="AQV137" s="606"/>
      <c r="AQW137" s="606"/>
      <c r="AVF137" s="606"/>
      <c r="AVG137" s="606"/>
      <c r="AVH137" s="606"/>
      <c r="AVI137" s="606"/>
      <c r="AVJ137" s="606"/>
      <c r="AVK137" s="606"/>
      <c r="AVL137" s="606"/>
      <c r="AVM137" s="606"/>
    </row>
    <row r="138" spans="2:1016 1030:1261" x14ac:dyDescent="0.25">
      <c r="B138" s="114"/>
      <c r="I138" s="114"/>
      <c r="P138" s="114"/>
      <c r="AQ138" s="606"/>
      <c r="BS138" s="606"/>
      <c r="CG138" s="606"/>
      <c r="ER138" s="606"/>
      <c r="FT138" s="606"/>
      <c r="FU138" s="606"/>
      <c r="FV138" s="606"/>
      <c r="FW138" s="606"/>
      <c r="FX138" s="606"/>
      <c r="FY138" s="606"/>
      <c r="FZ138" s="606"/>
      <c r="HX138" s="606"/>
      <c r="HY138" s="606"/>
      <c r="HZ138" s="606"/>
      <c r="IA138" s="606"/>
      <c r="IB138" s="606"/>
      <c r="IC138" s="606"/>
      <c r="ID138" s="606"/>
      <c r="KB138" s="606"/>
      <c r="KC138" s="606"/>
      <c r="KD138" s="606"/>
      <c r="KE138" s="606"/>
      <c r="KF138" s="606"/>
      <c r="KG138" s="606"/>
      <c r="KH138" s="606"/>
      <c r="KO138" s="606"/>
      <c r="LK138" s="606"/>
      <c r="LR138" s="34"/>
      <c r="LY138" s="606"/>
      <c r="MF138" s="606"/>
      <c r="SK138" s="606"/>
      <c r="SL138" s="606"/>
      <c r="SM138" s="606"/>
      <c r="SN138" s="606"/>
      <c r="SO138" s="606"/>
      <c r="SP138" s="606"/>
      <c r="SQ138" s="606"/>
      <c r="SY138" s="606"/>
      <c r="TB138" s="606"/>
      <c r="TF138" s="606"/>
      <c r="TG138" s="606"/>
      <c r="TH138" s="606"/>
      <c r="TI138" s="606"/>
      <c r="TJ138" s="606"/>
      <c r="TK138" s="606"/>
      <c r="TL138" s="606"/>
      <c r="TM138" s="802"/>
      <c r="TP138" s="802"/>
      <c r="TS138" s="606"/>
      <c r="TT138" s="34"/>
      <c r="TW138" s="34"/>
      <c r="UA138" s="34"/>
      <c r="UD138" s="34"/>
      <c r="UH138" s="34"/>
      <c r="VJ138" s="606"/>
      <c r="VK138" s="606"/>
      <c r="VL138" s="606"/>
      <c r="VM138" s="606"/>
      <c r="VN138" s="606"/>
      <c r="VO138" s="606"/>
      <c r="VP138" s="606"/>
      <c r="VW138" s="606"/>
      <c r="WE138" s="606"/>
      <c r="WF138" s="606"/>
      <c r="WG138" s="606"/>
      <c r="WH138" s="606"/>
      <c r="WI138" s="606"/>
      <c r="WJ138" s="606"/>
      <c r="WK138" s="606"/>
      <c r="WZ138" s="606"/>
      <c r="XA138" s="606"/>
      <c r="XC138" s="606"/>
      <c r="XN138" s="606"/>
      <c r="XU138" s="34"/>
      <c r="ZR138" s="606"/>
      <c r="ZS138" s="606"/>
      <c r="ZT138" s="606"/>
      <c r="ZU138" s="606"/>
      <c r="ZV138" s="606"/>
      <c r="ZW138" s="606"/>
      <c r="AAT138" s="606"/>
      <c r="AAW138" s="606"/>
      <c r="ABA138" s="606"/>
      <c r="ABB138" s="606"/>
      <c r="ABC138" s="606"/>
      <c r="ABD138" s="606"/>
      <c r="ABE138" s="606"/>
      <c r="ABF138" s="606"/>
      <c r="ABG138" s="606"/>
      <c r="ADL138" s="606"/>
      <c r="AEG138" s="606"/>
      <c r="AEJ138" s="606"/>
      <c r="AEN138" s="34"/>
      <c r="AEQ138" s="34"/>
      <c r="AFB138" s="606"/>
      <c r="AFC138" s="606"/>
      <c r="AFI138" s="34"/>
      <c r="AFJ138" s="34"/>
      <c r="AJC138" s="606"/>
      <c r="AJF138" s="606"/>
      <c r="AJJ138" s="606"/>
      <c r="AJK138" s="606"/>
      <c r="AJM138" s="606"/>
      <c r="AJQ138" s="606"/>
      <c r="AJT138" s="606"/>
      <c r="AKS138" s="606"/>
      <c r="AKT138" s="606"/>
      <c r="AKU138" s="606"/>
      <c r="AKV138" s="606"/>
      <c r="AKW138" s="606"/>
      <c r="AKX138" s="606"/>
      <c r="AKY138" s="606"/>
      <c r="ALU138" s="606"/>
      <c r="ALX138" s="606"/>
      <c r="AMB138" s="606"/>
      <c r="AMP138" s="606"/>
      <c r="AMQ138" s="606"/>
      <c r="AMR138" s="606"/>
      <c r="AMS138" s="606"/>
      <c r="AMT138" s="606"/>
      <c r="AMU138" s="606"/>
      <c r="AMV138" s="606"/>
      <c r="APQ138" s="606"/>
      <c r="AQQ138" s="606"/>
      <c r="AQR138" s="606"/>
      <c r="AQS138" s="606"/>
      <c r="AQT138" s="606"/>
      <c r="AQU138" s="606"/>
      <c r="AQV138" s="606"/>
      <c r="AQW138" s="606"/>
      <c r="AVF138" s="606"/>
      <c r="AVG138" s="606"/>
      <c r="AVH138" s="606"/>
      <c r="AVI138" s="606"/>
      <c r="AVJ138" s="606"/>
      <c r="AVK138" s="606"/>
      <c r="AVL138" s="606"/>
      <c r="AVM138" s="606"/>
    </row>
    <row r="139" spans="2:1016 1030:1261" x14ac:dyDescent="0.25">
      <c r="B139" s="114"/>
      <c r="I139" s="114"/>
      <c r="P139" s="114"/>
      <c r="AQ139" s="606"/>
      <c r="BS139" s="606"/>
      <c r="CG139" s="606"/>
      <c r="ER139" s="606"/>
      <c r="FT139" s="606"/>
      <c r="FU139" s="606"/>
      <c r="FV139" s="606"/>
      <c r="FW139" s="606"/>
      <c r="FX139" s="606"/>
      <c r="FY139" s="606"/>
      <c r="FZ139" s="606"/>
      <c r="HX139" s="606"/>
      <c r="HY139" s="606"/>
      <c r="HZ139" s="606"/>
      <c r="IA139" s="606"/>
      <c r="IB139" s="606"/>
      <c r="IC139" s="606"/>
      <c r="ID139" s="606"/>
      <c r="KB139" s="606"/>
      <c r="KC139" s="606"/>
      <c r="KD139" s="606"/>
      <c r="KE139" s="606"/>
      <c r="KF139" s="606"/>
      <c r="KG139" s="606"/>
      <c r="KH139" s="606"/>
      <c r="KO139" s="606"/>
      <c r="LK139" s="606"/>
      <c r="LR139" s="34"/>
      <c r="LY139" s="606"/>
      <c r="MF139" s="606"/>
      <c r="SK139" s="606"/>
      <c r="SL139" s="606"/>
      <c r="SM139" s="606"/>
      <c r="SN139" s="606"/>
      <c r="SO139" s="606"/>
      <c r="SP139" s="606"/>
      <c r="SQ139" s="606"/>
      <c r="SY139" s="606"/>
      <c r="TB139" s="606"/>
      <c r="TF139" s="606"/>
      <c r="TG139" s="606"/>
      <c r="TH139" s="606"/>
      <c r="TI139" s="606"/>
      <c r="TJ139" s="606"/>
      <c r="TK139" s="606"/>
      <c r="TL139" s="606"/>
      <c r="TM139" s="802"/>
      <c r="TP139" s="802"/>
      <c r="TS139" s="606"/>
      <c r="TT139" s="34"/>
      <c r="TW139" s="34"/>
      <c r="UA139" s="34"/>
      <c r="UD139" s="34"/>
      <c r="UH139" s="34"/>
      <c r="VJ139" s="606"/>
      <c r="VK139" s="606"/>
      <c r="VL139" s="606"/>
      <c r="VM139" s="606"/>
      <c r="VN139" s="606"/>
      <c r="VO139" s="606"/>
      <c r="VP139" s="606"/>
      <c r="VW139" s="606"/>
      <c r="WE139" s="606"/>
      <c r="WF139" s="606"/>
      <c r="WG139" s="606"/>
      <c r="WH139" s="606"/>
      <c r="WI139" s="606"/>
      <c r="WJ139" s="606"/>
      <c r="WK139" s="606"/>
      <c r="WZ139" s="606"/>
      <c r="XA139" s="606"/>
      <c r="XC139" s="606"/>
      <c r="XN139" s="606"/>
      <c r="XU139" s="34"/>
      <c r="ZR139" s="606"/>
      <c r="ZS139" s="606"/>
      <c r="ZT139" s="606"/>
      <c r="ZU139" s="606"/>
      <c r="ZV139" s="606"/>
      <c r="ZW139" s="606"/>
      <c r="AAT139" s="606"/>
      <c r="AAW139" s="606"/>
      <c r="ABA139" s="606"/>
      <c r="ABB139" s="606"/>
      <c r="ABC139" s="606"/>
      <c r="ABD139" s="606"/>
      <c r="ABE139" s="606"/>
      <c r="ABF139" s="606"/>
      <c r="ABG139" s="606"/>
      <c r="ADL139" s="606"/>
      <c r="AEG139" s="606"/>
      <c r="AEJ139" s="606"/>
      <c r="AEN139" s="34"/>
      <c r="AEQ139" s="34"/>
      <c r="AFB139" s="606"/>
      <c r="AFC139" s="606"/>
      <c r="AFI139" s="34"/>
      <c r="AFJ139" s="34"/>
      <c r="AJC139" s="606"/>
      <c r="AJF139" s="606"/>
      <c r="AJJ139" s="606"/>
      <c r="AJK139" s="606"/>
      <c r="AJM139" s="606"/>
      <c r="AJQ139" s="606"/>
      <c r="AJT139" s="606"/>
      <c r="AKS139" s="606"/>
      <c r="AKT139" s="606"/>
      <c r="AKU139" s="606"/>
      <c r="AKV139" s="606"/>
      <c r="AKW139" s="606"/>
      <c r="AKX139" s="606"/>
      <c r="AKY139" s="606"/>
      <c r="ALU139" s="606"/>
      <c r="ALX139" s="606"/>
      <c r="AMB139" s="606"/>
      <c r="AMP139" s="606"/>
      <c r="AMQ139" s="606"/>
      <c r="AMR139" s="606"/>
      <c r="AMS139" s="606"/>
      <c r="AMT139" s="606"/>
      <c r="AMU139" s="606"/>
      <c r="AMV139" s="606"/>
      <c r="APQ139" s="606"/>
      <c r="AQQ139" s="606"/>
      <c r="AQR139" s="606"/>
      <c r="AQS139" s="606"/>
      <c r="AQT139" s="606"/>
      <c r="AQU139" s="606"/>
      <c r="AQV139" s="606"/>
      <c r="AQW139" s="606"/>
      <c r="AVF139" s="606"/>
      <c r="AVG139" s="606"/>
      <c r="AVH139" s="606"/>
      <c r="AVI139" s="606"/>
      <c r="AVJ139" s="606"/>
      <c r="AVK139" s="606"/>
      <c r="AVL139" s="606"/>
      <c r="AVM139" s="606"/>
    </row>
    <row r="140" spans="2:1016 1030:1261" x14ac:dyDescent="0.25">
      <c r="B140" s="76"/>
      <c r="I140" s="114"/>
      <c r="P140" s="114"/>
      <c r="AQ140" s="606"/>
      <c r="BS140" s="606"/>
      <c r="CG140" s="606"/>
      <c r="ER140" s="606"/>
      <c r="FT140" s="606"/>
      <c r="FU140" s="606"/>
      <c r="FV140" s="606"/>
      <c r="FW140" s="606"/>
      <c r="FX140" s="606"/>
      <c r="FY140" s="606"/>
      <c r="FZ140" s="606"/>
      <c r="HX140" s="606"/>
      <c r="HY140" s="606"/>
      <c r="HZ140" s="606"/>
      <c r="IA140" s="606"/>
      <c r="IB140" s="606"/>
      <c r="IC140" s="606"/>
      <c r="ID140" s="606"/>
      <c r="KB140" s="606"/>
      <c r="KC140" s="606"/>
      <c r="KD140" s="606"/>
      <c r="KE140" s="606"/>
      <c r="KF140" s="606"/>
      <c r="KG140" s="606"/>
      <c r="KH140" s="606"/>
      <c r="KO140" s="606"/>
      <c r="LK140" s="606"/>
      <c r="LR140" s="34"/>
      <c r="LY140" s="606"/>
      <c r="MF140" s="606"/>
      <c r="SK140" s="606"/>
      <c r="SL140" s="606"/>
      <c r="SM140" s="606"/>
      <c r="SN140" s="606"/>
      <c r="SO140" s="606"/>
      <c r="SP140" s="606"/>
      <c r="SQ140" s="606"/>
      <c r="SY140" s="606"/>
      <c r="TB140" s="606"/>
      <c r="TF140" s="606"/>
      <c r="TG140" s="606"/>
      <c r="TH140" s="606"/>
      <c r="TI140" s="606"/>
      <c r="TJ140" s="606"/>
      <c r="TK140" s="606"/>
      <c r="TL140" s="606"/>
      <c r="TM140" s="802"/>
      <c r="TP140" s="802"/>
      <c r="TS140" s="606"/>
      <c r="TT140" s="34"/>
      <c r="TW140" s="34"/>
      <c r="UA140" s="34"/>
      <c r="UD140" s="34"/>
      <c r="UH140" s="34"/>
      <c r="VJ140" s="606"/>
      <c r="VK140" s="606"/>
      <c r="VL140" s="606"/>
      <c r="VM140" s="606"/>
      <c r="VN140" s="606"/>
      <c r="VO140" s="606"/>
      <c r="VP140" s="606"/>
      <c r="VW140" s="606"/>
      <c r="WE140" s="606"/>
      <c r="WF140" s="606"/>
      <c r="WG140" s="606"/>
      <c r="WH140" s="606"/>
      <c r="WI140" s="606"/>
      <c r="WJ140" s="606"/>
      <c r="WK140" s="606"/>
      <c r="WZ140" s="606"/>
      <c r="XA140" s="606"/>
      <c r="XC140" s="606"/>
      <c r="XN140" s="606"/>
      <c r="XU140" s="34"/>
      <c r="ZR140" s="606"/>
      <c r="ZS140" s="606"/>
      <c r="ZT140" s="606"/>
      <c r="ZU140" s="606"/>
      <c r="ZV140" s="606"/>
      <c r="ZW140" s="606"/>
      <c r="AAT140" s="606"/>
      <c r="AAW140" s="606"/>
      <c r="ABA140" s="606"/>
      <c r="ABB140" s="606"/>
      <c r="ABC140" s="606"/>
      <c r="ABD140" s="606"/>
      <c r="ABE140" s="606"/>
      <c r="ABF140" s="606"/>
      <c r="ABG140" s="606"/>
      <c r="ADL140" s="606"/>
      <c r="AEG140" s="606"/>
      <c r="AEJ140" s="606"/>
      <c r="AEN140" s="34"/>
      <c r="AEQ140" s="34"/>
      <c r="AFB140" s="606"/>
      <c r="AFC140" s="606"/>
      <c r="AFI140" s="34"/>
      <c r="AFJ140" s="34"/>
      <c r="AJC140" s="606"/>
      <c r="AJF140" s="606"/>
      <c r="AJJ140" s="606"/>
      <c r="AJK140" s="606"/>
      <c r="AJM140" s="606"/>
      <c r="AJQ140" s="606"/>
      <c r="AJT140" s="606"/>
      <c r="AKS140" s="606"/>
      <c r="AKT140" s="606"/>
      <c r="AKU140" s="606"/>
      <c r="AKV140" s="606"/>
      <c r="AKW140" s="606"/>
      <c r="AKX140" s="606"/>
      <c r="AKY140" s="606"/>
      <c r="ALU140" s="606"/>
      <c r="ALX140" s="606"/>
      <c r="AMB140" s="606"/>
      <c r="AMP140" s="606"/>
      <c r="AMQ140" s="606"/>
      <c r="AMR140" s="606"/>
      <c r="AMS140" s="606"/>
      <c r="AMT140" s="606"/>
      <c r="AMU140" s="606"/>
      <c r="AMV140" s="606"/>
      <c r="APQ140" s="606"/>
      <c r="AQQ140" s="606"/>
      <c r="AQR140" s="606"/>
      <c r="AQS140" s="606"/>
      <c r="AQT140" s="606"/>
      <c r="AQU140" s="606"/>
      <c r="AQV140" s="606"/>
      <c r="AQW140" s="606"/>
      <c r="AVF140" s="606"/>
      <c r="AVG140" s="606"/>
      <c r="AVH140" s="606"/>
      <c r="AVI140" s="606"/>
      <c r="AVJ140" s="606"/>
      <c r="AVK140" s="606"/>
      <c r="AVL140" s="606"/>
      <c r="AVM140" s="606"/>
    </row>
    <row r="141" spans="2:1016 1030:1261" x14ac:dyDescent="0.25">
      <c r="B141" s="114"/>
      <c r="I141" s="114"/>
      <c r="P141" s="114"/>
      <c r="AQ141" s="606"/>
      <c r="BS141" s="606"/>
      <c r="CG141" s="606"/>
      <c r="ER141" s="606"/>
      <c r="FT141" s="606"/>
      <c r="FU141" s="606"/>
      <c r="FV141" s="606"/>
      <c r="FW141" s="606"/>
      <c r="FX141" s="606"/>
      <c r="FY141" s="606"/>
      <c r="FZ141" s="606"/>
      <c r="HX141" s="606"/>
      <c r="HY141" s="606"/>
      <c r="HZ141" s="606"/>
      <c r="IA141" s="606"/>
      <c r="IB141" s="606"/>
      <c r="IC141" s="606"/>
      <c r="ID141" s="606"/>
      <c r="KB141" s="606"/>
      <c r="KC141" s="606"/>
      <c r="KD141" s="606"/>
      <c r="KE141" s="606"/>
      <c r="KF141" s="606"/>
      <c r="KG141" s="606"/>
      <c r="KH141" s="606"/>
      <c r="KO141" s="606"/>
      <c r="LK141" s="606"/>
      <c r="LR141" s="34"/>
      <c r="LY141" s="606"/>
      <c r="MF141" s="606"/>
      <c r="SK141" s="606"/>
      <c r="SL141" s="606"/>
      <c r="SM141" s="606"/>
      <c r="SN141" s="606"/>
      <c r="SO141" s="606"/>
      <c r="SP141" s="606"/>
      <c r="SQ141" s="606"/>
      <c r="SY141" s="606"/>
      <c r="TB141" s="606"/>
      <c r="TF141" s="606"/>
      <c r="TG141" s="606"/>
      <c r="TH141" s="606"/>
      <c r="TI141" s="606"/>
      <c r="TJ141" s="606"/>
      <c r="TK141" s="606"/>
      <c r="TL141" s="606"/>
      <c r="TM141" s="802"/>
      <c r="TP141" s="802"/>
      <c r="TS141" s="606"/>
      <c r="TT141" s="34"/>
      <c r="TW141" s="34"/>
      <c r="UA141" s="34"/>
      <c r="UD141" s="34"/>
      <c r="UH141" s="34"/>
      <c r="VJ141" s="606"/>
      <c r="VK141" s="606"/>
      <c r="VL141" s="606"/>
      <c r="VM141" s="606"/>
      <c r="VN141" s="606"/>
      <c r="VO141" s="606"/>
      <c r="VP141" s="606"/>
      <c r="VW141" s="606"/>
      <c r="WE141" s="606"/>
      <c r="WF141" s="606"/>
      <c r="WG141" s="606"/>
      <c r="WH141" s="606"/>
      <c r="WI141" s="606"/>
      <c r="WJ141" s="606"/>
      <c r="WK141" s="606"/>
      <c r="WZ141" s="606"/>
      <c r="XA141" s="606"/>
      <c r="XC141" s="606"/>
      <c r="XN141" s="606"/>
      <c r="XU141" s="34"/>
      <c r="ZR141" s="606"/>
      <c r="ZS141" s="606"/>
      <c r="ZT141" s="606"/>
      <c r="ZU141" s="606"/>
      <c r="ZV141" s="606"/>
      <c r="ZW141" s="606"/>
      <c r="AAT141" s="606"/>
      <c r="AAW141" s="606"/>
      <c r="ABA141" s="606"/>
      <c r="ABB141" s="606"/>
      <c r="ABC141" s="606"/>
      <c r="ABD141" s="606"/>
      <c r="ABE141" s="606"/>
      <c r="ABF141" s="606"/>
      <c r="ABG141" s="606"/>
      <c r="ADL141" s="606"/>
      <c r="AEG141" s="606"/>
      <c r="AEJ141" s="606"/>
      <c r="AEN141" s="34"/>
      <c r="AEQ141" s="34"/>
      <c r="AFB141" s="606"/>
      <c r="AFC141" s="606"/>
      <c r="AFI141" s="34"/>
      <c r="AFJ141" s="34"/>
      <c r="AJC141" s="606"/>
      <c r="AJF141" s="606"/>
      <c r="AJJ141" s="606"/>
      <c r="AJK141" s="606"/>
      <c r="AJM141" s="606"/>
      <c r="AJQ141" s="606"/>
      <c r="AJT141" s="606"/>
      <c r="AKS141" s="606"/>
      <c r="AKT141" s="606"/>
      <c r="AKU141" s="606"/>
      <c r="AKV141" s="606"/>
      <c r="AKW141" s="606"/>
      <c r="AKX141" s="606"/>
      <c r="AKY141" s="606"/>
      <c r="ALU141" s="606"/>
      <c r="ALX141" s="606"/>
      <c r="AMB141" s="606"/>
      <c r="AMP141" s="606"/>
      <c r="AMQ141" s="606"/>
      <c r="AMR141" s="606"/>
      <c r="AMS141" s="606"/>
      <c r="AMT141" s="606"/>
      <c r="AMU141" s="606"/>
      <c r="AMV141" s="606"/>
      <c r="APQ141" s="606"/>
      <c r="AQQ141" s="606"/>
      <c r="AQR141" s="606"/>
      <c r="AQS141" s="606"/>
      <c r="AQT141" s="606"/>
      <c r="AQU141" s="606"/>
      <c r="AQV141" s="606"/>
      <c r="AQW141" s="606"/>
      <c r="AVF141" s="606"/>
      <c r="AVG141" s="606"/>
      <c r="AVH141" s="606"/>
      <c r="AVI141" s="606"/>
      <c r="AVJ141" s="606"/>
      <c r="AVK141" s="606"/>
      <c r="AVL141" s="606"/>
      <c r="AVM141" s="606"/>
    </row>
    <row r="142" spans="2:1016 1030:1261" x14ac:dyDescent="0.25">
      <c r="B142" s="114"/>
      <c r="I142" s="114"/>
      <c r="P142" s="114"/>
      <c r="AQ142" s="606"/>
      <c r="BS142" s="606"/>
      <c r="CG142" s="606"/>
      <c r="ER142" s="606"/>
      <c r="FT142" s="606"/>
      <c r="FU142" s="606"/>
      <c r="FV142" s="606"/>
      <c r="FW142" s="606"/>
      <c r="FX142" s="606"/>
      <c r="FY142" s="606"/>
      <c r="FZ142" s="606"/>
      <c r="HX142" s="606"/>
      <c r="HY142" s="606"/>
      <c r="HZ142" s="606"/>
      <c r="IA142" s="606"/>
      <c r="IB142" s="606"/>
      <c r="IC142" s="606"/>
      <c r="ID142" s="606"/>
      <c r="KB142" s="606"/>
      <c r="KC142" s="606"/>
      <c r="KD142" s="606"/>
      <c r="KE142" s="606"/>
      <c r="KF142" s="606"/>
      <c r="KG142" s="606"/>
      <c r="KH142" s="606"/>
      <c r="KO142" s="606"/>
      <c r="LK142" s="606"/>
      <c r="LR142" s="34"/>
      <c r="LY142" s="606"/>
      <c r="MF142" s="606"/>
      <c r="SK142" s="606"/>
      <c r="SL142" s="606"/>
      <c r="SM142" s="606"/>
      <c r="SN142" s="606"/>
      <c r="SO142" s="606"/>
      <c r="SP142" s="606"/>
      <c r="SQ142" s="606"/>
      <c r="SY142" s="606"/>
      <c r="TB142" s="606"/>
      <c r="TF142" s="606"/>
      <c r="TG142" s="606"/>
      <c r="TH142" s="606"/>
      <c r="TI142" s="606"/>
      <c r="TJ142" s="606"/>
      <c r="TK142" s="606"/>
      <c r="TL142" s="606"/>
      <c r="TM142" s="802"/>
      <c r="TP142" s="802"/>
      <c r="TS142" s="606"/>
      <c r="TT142" s="34"/>
      <c r="TW142" s="34"/>
      <c r="UA142" s="34"/>
      <c r="UD142" s="34"/>
      <c r="UH142" s="34"/>
      <c r="VJ142" s="606"/>
      <c r="VK142" s="606"/>
      <c r="VL142" s="606"/>
      <c r="VM142" s="606"/>
      <c r="VN142" s="606"/>
      <c r="VO142" s="606"/>
      <c r="VP142" s="606"/>
      <c r="VW142" s="606"/>
      <c r="WE142" s="606"/>
      <c r="WF142" s="606"/>
      <c r="WG142" s="606"/>
      <c r="WH142" s="606"/>
      <c r="WI142" s="606"/>
      <c r="WJ142" s="606"/>
      <c r="WK142" s="606"/>
      <c r="WZ142" s="606"/>
      <c r="XA142" s="606"/>
      <c r="XC142" s="606"/>
      <c r="XN142" s="606"/>
      <c r="XU142" s="34"/>
      <c r="ZR142" s="606"/>
      <c r="ZS142" s="606"/>
      <c r="ZT142" s="606"/>
      <c r="ZU142" s="606"/>
      <c r="ZV142" s="606"/>
      <c r="ZW142" s="606"/>
      <c r="AAT142" s="606"/>
      <c r="AAW142" s="606"/>
      <c r="ABA142" s="606"/>
      <c r="ABB142" s="606"/>
      <c r="ABC142" s="606"/>
      <c r="ABD142" s="606"/>
      <c r="ABE142" s="606"/>
      <c r="ABF142" s="606"/>
      <c r="ABG142" s="606"/>
      <c r="ADL142" s="606"/>
      <c r="AEG142" s="606"/>
      <c r="AEJ142" s="606"/>
      <c r="AEN142" s="34"/>
      <c r="AEQ142" s="34"/>
      <c r="AFB142" s="606"/>
      <c r="AFC142" s="606"/>
      <c r="AFI142" s="34"/>
      <c r="AFJ142" s="34"/>
      <c r="AJC142" s="606"/>
      <c r="AJF142" s="606"/>
      <c r="AJJ142" s="606"/>
      <c r="AJK142" s="606"/>
      <c r="AJM142" s="606"/>
      <c r="AJQ142" s="606"/>
      <c r="AJT142" s="606"/>
      <c r="AKS142" s="606"/>
      <c r="AKT142" s="606"/>
      <c r="AKU142" s="606"/>
      <c r="AKV142" s="606"/>
      <c r="AKW142" s="606"/>
      <c r="AKX142" s="606"/>
      <c r="AKY142" s="606"/>
      <c r="ALU142" s="606"/>
      <c r="ALX142" s="606"/>
      <c r="AMB142" s="606"/>
      <c r="AMP142" s="606"/>
      <c r="AMQ142" s="606"/>
      <c r="AMR142" s="606"/>
      <c r="AMS142" s="606"/>
      <c r="AMT142" s="606"/>
      <c r="AMU142" s="606"/>
      <c r="AMV142" s="606"/>
      <c r="APQ142" s="606"/>
      <c r="AQQ142" s="606"/>
      <c r="AQR142" s="606"/>
      <c r="AQS142" s="606"/>
      <c r="AQT142" s="606"/>
      <c r="AQU142" s="606"/>
      <c r="AQV142" s="606"/>
      <c r="AQW142" s="606"/>
      <c r="AVF142" s="606"/>
      <c r="AVG142" s="606"/>
      <c r="AVH142" s="606"/>
      <c r="AVI142" s="606"/>
      <c r="AVJ142" s="606"/>
      <c r="AVK142" s="606"/>
      <c r="AVL142" s="606"/>
      <c r="AVM142" s="606"/>
    </row>
    <row r="143" spans="2:1016 1030:1261" x14ac:dyDescent="0.25">
      <c r="B143" s="375"/>
      <c r="I143" s="748"/>
      <c r="P143" s="748"/>
      <c r="AQ143" s="606"/>
      <c r="BS143" s="606"/>
      <c r="CG143" s="606"/>
      <c r="ER143" s="606"/>
      <c r="FT143" s="606"/>
      <c r="FU143" s="606"/>
      <c r="FV143" s="606"/>
      <c r="FW143" s="606"/>
      <c r="FX143" s="606"/>
      <c r="FY143" s="606"/>
      <c r="FZ143" s="606"/>
      <c r="HX143" s="606"/>
      <c r="HY143" s="606"/>
      <c r="HZ143" s="606"/>
      <c r="IA143" s="606"/>
      <c r="IB143" s="606"/>
      <c r="IC143" s="606"/>
      <c r="ID143" s="606"/>
      <c r="KB143" s="606"/>
      <c r="KC143" s="606"/>
      <c r="KD143" s="606"/>
      <c r="KE143" s="606"/>
      <c r="KF143" s="606"/>
      <c r="KG143" s="606"/>
      <c r="KH143" s="606"/>
      <c r="KO143" s="606"/>
      <c r="LK143" s="606"/>
      <c r="LR143" s="34"/>
      <c r="LY143" s="606"/>
      <c r="MF143" s="606"/>
      <c r="SK143" s="606"/>
      <c r="SL143" s="606"/>
      <c r="SM143" s="606"/>
      <c r="SN143" s="606"/>
      <c r="SO143" s="606"/>
      <c r="SP143" s="606"/>
      <c r="SQ143" s="606"/>
      <c r="SY143" s="606"/>
      <c r="TB143" s="606"/>
      <c r="TF143" s="606"/>
      <c r="TG143" s="606"/>
      <c r="TH143" s="606"/>
      <c r="TI143" s="606"/>
      <c r="TJ143" s="606"/>
      <c r="TK143" s="606"/>
      <c r="TL143" s="606"/>
      <c r="TM143" s="802"/>
      <c r="TP143" s="802"/>
      <c r="TS143" s="606"/>
      <c r="TT143" s="34"/>
      <c r="TW143" s="34"/>
      <c r="UA143" s="34"/>
      <c r="UD143" s="34"/>
      <c r="UH143" s="34"/>
      <c r="VJ143" s="606"/>
      <c r="VK143" s="606"/>
      <c r="VL143" s="606"/>
      <c r="VM143" s="606"/>
      <c r="VN143" s="606"/>
      <c r="VO143" s="606"/>
      <c r="VP143" s="606"/>
      <c r="VW143" s="606"/>
      <c r="WE143" s="606"/>
      <c r="WF143" s="606"/>
      <c r="WG143" s="606"/>
      <c r="WH143" s="606"/>
      <c r="WI143" s="606"/>
      <c r="WJ143" s="606"/>
      <c r="WK143" s="606"/>
      <c r="WZ143" s="606"/>
      <c r="XA143" s="606"/>
      <c r="XC143" s="606"/>
      <c r="XN143" s="606"/>
      <c r="XU143" s="34"/>
      <c r="ZR143" s="606"/>
      <c r="ZS143" s="606"/>
      <c r="ZT143" s="606"/>
      <c r="ZU143" s="606"/>
      <c r="ZV143" s="606"/>
      <c r="ZW143" s="606"/>
      <c r="AAT143" s="606"/>
      <c r="AAW143" s="606"/>
      <c r="ABA143" s="606"/>
      <c r="ABB143" s="606"/>
      <c r="ABC143" s="606"/>
      <c r="ABD143" s="606"/>
      <c r="ABE143" s="606"/>
      <c r="ABF143" s="606"/>
      <c r="ABG143" s="606"/>
      <c r="ADL143" s="606"/>
      <c r="AEG143" s="606"/>
      <c r="AEJ143" s="606"/>
      <c r="AEN143" s="34"/>
      <c r="AEQ143" s="34"/>
      <c r="AFB143" s="606"/>
      <c r="AFC143" s="606"/>
      <c r="AFI143" s="34"/>
      <c r="AFJ143" s="34"/>
      <c r="AJC143" s="606"/>
      <c r="AJF143" s="606"/>
      <c r="AJJ143" s="606"/>
      <c r="AJK143" s="606"/>
      <c r="AJM143" s="606"/>
      <c r="AJQ143" s="606"/>
      <c r="AJT143" s="606"/>
      <c r="AKS143" s="606"/>
      <c r="AKT143" s="606"/>
      <c r="AKU143" s="606"/>
      <c r="AKV143" s="606"/>
      <c r="AKW143" s="606"/>
      <c r="AKX143" s="606"/>
      <c r="AKY143" s="606"/>
      <c r="ALU143" s="606"/>
      <c r="ALX143" s="606"/>
      <c r="AMB143" s="606"/>
      <c r="AMP143" s="606"/>
      <c r="AMQ143" s="606"/>
      <c r="AMR143" s="606"/>
      <c r="AMS143" s="606"/>
      <c r="AMT143" s="606"/>
      <c r="AMU143" s="606"/>
      <c r="AMV143" s="606"/>
      <c r="APQ143" s="606"/>
      <c r="AQQ143" s="606"/>
      <c r="AQR143" s="606"/>
      <c r="AQS143" s="606"/>
      <c r="AQT143" s="606"/>
      <c r="AQU143" s="606"/>
      <c r="AQV143" s="606"/>
      <c r="AQW143" s="606"/>
      <c r="AVF143" s="606"/>
      <c r="AVG143" s="606"/>
      <c r="AVH143" s="606"/>
      <c r="AVI143" s="606"/>
      <c r="AVJ143" s="606"/>
      <c r="AVK143" s="606"/>
      <c r="AVL143" s="606"/>
      <c r="AVM143" s="606"/>
    </row>
    <row r="144" spans="2:1016 1030:1261" x14ac:dyDescent="0.25">
      <c r="B144" s="76"/>
      <c r="I144" s="114"/>
      <c r="P144" s="114"/>
      <c r="AQ144" s="606"/>
      <c r="BS144" s="606"/>
      <c r="CG144" s="606"/>
      <c r="ER144" s="606"/>
      <c r="FT144" s="606"/>
      <c r="FU144" s="606"/>
      <c r="FV144" s="606"/>
      <c r="FW144" s="606"/>
      <c r="FX144" s="606"/>
      <c r="FY144" s="606"/>
      <c r="FZ144" s="606"/>
      <c r="HX144" s="606"/>
      <c r="HY144" s="606"/>
      <c r="HZ144" s="606"/>
      <c r="IA144" s="606"/>
      <c r="IB144" s="606"/>
      <c r="IC144" s="606"/>
      <c r="ID144" s="606"/>
      <c r="KB144" s="606"/>
      <c r="KC144" s="606"/>
      <c r="KD144" s="606"/>
      <c r="KE144" s="606"/>
      <c r="KF144" s="606"/>
      <c r="KG144" s="606"/>
      <c r="KH144" s="606"/>
      <c r="KO144" s="606"/>
      <c r="LK144" s="606"/>
      <c r="LR144" s="34"/>
      <c r="LY144" s="606"/>
      <c r="MF144" s="606"/>
      <c r="SK144" s="606"/>
      <c r="SL144" s="606"/>
      <c r="SM144" s="606"/>
      <c r="SN144" s="606"/>
      <c r="SO144" s="606"/>
      <c r="SP144" s="606"/>
      <c r="SQ144" s="606"/>
      <c r="SY144" s="606"/>
      <c r="TB144" s="606"/>
      <c r="TF144" s="606"/>
      <c r="TG144" s="606"/>
      <c r="TH144" s="606"/>
      <c r="TI144" s="606"/>
      <c r="TJ144" s="606"/>
      <c r="TK144" s="606"/>
      <c r="TL144" s="606"/>
      <c r="TM144" s="802"/>
      <c r="TP144" s="802"/>
      <c r="TS144" s="606"/>
      <c r="TT144" s="34"/>
      <c r="TW144" s="34"/>
      <c r="UA144" s="34"/>
      <c r="UD144" s="34"/>
      <c r="UH144" s="34"/>
      <c r="VJ144" s="606"/>
      <c r="VK144" s="606"/>
      <c r="VL144" s="606"/>
      <c r="VM144" s="606"/>
      <c r="VN144" s="606"/>
      <c r="VO144" s="606"/>
      <c r="VP144" s="606"/>
      <c r="VW144" s="606"/>
      <c r="WE144" s="606"/>
      <c r="WF144" s="606"/>
      <c r="WG144" s="606"/>
      <c r="WH144" s="606"/>
      <c r="WI144" s="606"/>
      <c r="WJ144" s="606"/>
      <c r="WK144" s="606"/>
      <c r="WZ144" s="606"/>
      <c r="XA144" s="606"/>
      <c r="XC144" s="606"/>
      <c r="XN144" s="606"/>
      <c r="XU144" s="34"/>
      <c r="ZR144" s="606"/>
      <c r="ZS144" s="606"/>
      <c r="ZT144" s="606"/>
      <c r="ZU144" s="606"/>
      <c r="ZV144" s="606"/>
      <c r="ZW144" s="606"/>
      <c r="AAT144" s="606"/>
      <c r="AAW144" s="606"/>
      <c r="ABA144" s="606"/>
      <c r="ABB144" s="606"/>
      <c r="ABC144" s="606"/>
      <c r="ABD144" s="606"/>
      <c r="ABE144" s="606"/>
      <c r="ABF144" s="606"/>
      <c r="ABG144" s="606"/>
      <c r="ADL144" s="606"/>
      <c r="AEG144" s="606"/>
      <c r="AEJ144" s="606"/>
      <c r="AEN144" s="34"/>
      <c r="AEQ144" s="34"/>
      <c r="AFB144" s="606"/>
      <c r="AFC144" s="606"/>
      <c r="AFI144" s="34"/>
      <c r="AFJ144" s="34"/>
      <c r="AJC144" s="606"/>
      <c r="AJF144" s="606"/>
      <c r="AJJ144" s="606"/>
      <c r="AJK144" s="606"/>
      <c r="AJM144" s="606"/>
      <c r="AJQ144" s="606"/>
      <c r="AJT144" s="606"/>
      <c r="AKS144" s="606"/>
      <c r="AKT144" s="606"/>
      <c r="AKU144" s="606"/>
      <c r="AKV144" s="606"/>
      <c r="AKW144" s="606"/>
      <c r="AKX144" s="606"/>
      <c r="AKY144" s="606"/>
      <c r="ALU144" s="606"/>
      <c r="ALX144" s="606"/>
      <c r="AMB144" s="606"/>
      <c r="AMP144" s="606"/>
      <c r="AMQ144" s="606"/>
      <c r="AMR144" s="606"/>
      <c r="AMS144" s="606"/>
      <c r="AMT144" s="606"/>
      <c r="AMU144" s="606"/>
      <c r="AMV144" s="606"/>
      <c r="APQ144" s="606"/>
      <c r="AQQ144" s="606"/>
      <c r="AQR144" s="606"/>
      <c r="AQS144" s="606"/>
      <c r="AQT144" s="606"/>
      <c r="AQU144" s="606"/>
      <c r="AQV144" s="606"/>
      <c r="AQW144" s="606"/>
      <c r="AVF144" s="606"/>
      <c r="AVG144" s="606"/>
      <c r="AVH144" s="606"/>
      <c r="AVI144" s="606"/>
      <c r="AVJ144" s="606"/>
      <c r="AVK144" s="606"/>
      <c r="AVL144" s="606"/>
      <c r="AVM144" s="606"/>
    </row>
    <row r="145" spans="2:1016 1030:1261" x14ac:dyDescent="0.25">
      <c r="B145" s="76"/>
      <c r="I145" s="114"/>
      <c r="P145" s="114"/>
      <c r="AQ145" s="606"/>
      <c r="BS145" s="606"/>
      <c r="CG145" s="606"/>
      <c r="ER145" s="606"/>
      <c r="FT145" s="606"/>
      <c r="FU145" s="606"/>
      <c r="FV145" s="606"/>
      <c r="FW145" s="606"/>
      <c r="FX145" s="606"/>
      <c r="FY145" s="606"/>
      <c r="FZ145" s="606"/>
      <c r="HX145" s="606"/>
      <c r="HY145" s="606"/>
      <c r="HZ145" s="606"/>
      <c r="IA145" s="606"/>
      <c r="IB145" s="606"/>
      <c r="IC145" s="606"/>
      <c r="ID145" s="606"/>
      <c r="KB145" s="606"/>
      <c r="KC145" s="606"/>
      <c r="KD145" s="606"/>
      <c r="KE145" s="606"/>
      <c r="KF145" s="606"/>
      <c r="KG145" s="606"/>
      <c r="KH145" s="606"/>
      <c r="KO145" s="606"/>
      <c r="LK145" s="606"/>
      <c r="LR145" s="34"/>
      <c r="LY145" s="606"/>
      <c r="MF145" s="606"/>
      <c r="SK145" s="606"/>
      <c r="SL145" s="606"/>
      <c r="SM145" s="606"/>
      <c r="SN145" s="606"/>
      <c r="SO145" s="606"/>
      <c r="SP145" s="606"/>
      <c r="SQ145" s="606"/>
      <c r="SY145" s="606"/>
      <c r="TB145" s="606"/>
      <c r="TF145" s="606"/>
      <c r="TG145" s="606"/>
      <c r="TH145" s="606"/>
      <c r="TI145" s="606"/>
      <c r="TJ145" s="606"/>
      <c r="TK145" s="606"/>
      <c r="TL145" s="606"/>
      <c r="TM145" s="802"/>
      <c r="TP145" s="802"/>
      <c r="TS145" s="606"/>
      <c r="TT145" s="34"/>
      <c r="TW145" s="34"/>
      <c r="UA145" s="34"/>
      <c r="UD145" s="34"/>
      <c r="UH145" s="34"/>
      <c r="VJ145" s="606"/>
      <c r="VK145" s="606"/>
      <c r="VL145" s="606"/>
      <c r="VM145" s="606"/>
      <c r="VN145" s="606"/>
      <c r="VO145" s="606"/>
      <c r="VP145" s="606"/>
      <c r="VW145" s="606"/>
      <c r="WE145" s="606"/>
      <c r="WF145" s="606"/>
      <c r="WG145" s="606"/>
      <c r="WH145" s="606"/>
      <c r="WI145" s="606"/>
      <c r="WJ145" s="606"/>
      <c r="WK145" s="606"/>
      <c r="WZ145" s="606"/>
      <c r="XA145" s="606"/>
      <c r="XC145" s="606"/>
      <c r="XN145" s="606"/>
      <c r="XU145" s="34"/>
      <c r="ZR145" s="606"/>
      <c r="ZS145" s="606"/>
      <c r="ZT145" s="606"/>
      <c r="ZU145" s="606"/>
      <c r="ZV145" s="606"/>
      <c r="ZW145" s="606"/>
      <c r="AAT145" s="606"/>
      <c r="AAW145" s="606"/>
      <c r="ABA145" s="606"/>
      <c r="ABB145" s="606"/>
      <c r="ABC145" s="606"/>
      <c r="ABD145" s="606"/>
      <c r="ABE145" s="606"/>
      <c r="ABF145" s="606"/>
      <c r="ABG145" s="606"/>
      <c r="ADL145" s="606"/>
      <c r="AEG145" s="606"/>
      <c r="AEJ145" s="606"/>
      <c r="AEN145" s="34"/>
      <c r="AEQ145" s="34"/>
      <c r="AFB145" s="606"/>
      <c r="AFC145" s="606"/>
      <c r="AFI145" s="34"/>
      <c r="AFJ145" s="34"/>
      <c r="AJC145" s="606"/>
      <c r="AJF145" s="606"/>
      <c r="AJJ145" s="606"/>
      <c r="AJK145" s="606"/>
      <c r="AJM145" s="606"/>
      <c r="AJQ145" s="606"/>
      <c r="AJT145" s="606"/>
      <c r="AKS145" s="606"/>
      <c r="AKT145" s="606"/>
      <c r="AKU145" s="606"/>
      <c r="AKV145" s="606"/>
      <c r="AKW145" s="606"/>
      <c r="AKX145" s="606"/>
      <c r="AKY145" s="606"/>
      <c r="ALU145" s="606"/>
      <c r="ALX145" s="606"/>
      <c r="AMB145" s="606"/>
      <c r="AMP145" s="606"/>
      <c r="AMQ145" s="606"/>
      <c r="AMR145" s="606"/>
      <c r="AMS145" s="606"/>
      <c r="AMT145" s="606"/>
      <c r="AMU145" s="606"/>
      <c r="AMV145" s="606"/>
      <c r="APQ145" s="606"/>
      <c r="AQQ145" s="606"/>
      <c r="AQR145" s="606"/>
      <c r="AQS145" s="606"/>
      <c r="AQT145" s="606"/>
      <c r="AQU145" s="606"/>
      <c r="AQV145" s="606"/>
      <c r="AQW145" s="606"/>
      <c r="AVF145" s="606"/>
      <c r="AVG145" s="606"/>
      <c r="AVH145" s="606"/>
      <c r="AVI145" s="606"/>
      <c r="AVJ145" s="606"/>
      <c r="AVK145" s="606"/>
      <c r="AVL145" s="606"/>
      <c r="AVM145" s="606"/>
    </row>
    <row r="146" spans="2:1016 1030:1261" x14ac:dyDescent="0.25">
      <c r="B146" s="114"/>
      <c r="I146" s="114"/>
      <c r="P146" s="114"/>
      <c r="AQ146" s="606"/>
      <c r="BS146" s="606"/>
      <c r="CG146" s="606"/>
      <c r="ER146" s="606"/>
      <c r="FT146" s="606"/>
      <c r="FU146" s="606"/>
      <c r="FV146" s="606"/>
      <c r="FW146" s="606"/>
      <c r="FX146" s="606"/>
      <c r="FY146" s="606"/>
      <c r="FZ146" s="606"/>
      <c r="HX146" s="606"/>
      <c r="HY146" s="606"/>
      <c r="HZ146" s="606"/>
      <c r="IA146" s="606"/>
      <c r="IB146" s="606"/>
      <c r="IC146" s="606"/>
      <c r="ID146" s="606"/>
      <c r="KB146" s="606"/>
      <c r="KC146" s="606"/>
      <c r="KD146" s="606"/>
      <c r="KE146" s="606"/>
      <c r="KF146" s="606"/>
      <c r="KG146" s="606"/>
      <c r="KH146" s="606"/>
      <c r="KO146" s="606"/>
      <c r="LK146" s="606"/>
      <c r="LR146" s="34"/>
      <c r="LY146" s="606"/>
      <c r="MF146" s="606"/>
      <c r="SK146" s="606"/>
      <c r="SL146" s="606"/>
      <c r="SM146" s="606"/>
      <c r="SN146" s="606"/>
      <c r="SO146" s="606"/>
      <c r="SP146" s="606"/>
      <c r="SQ146" s="606"/>
      <c r="SY146" s="606"/>
      <c r="TB146" s="606"/>
      <c r="TF146" s="606"/>
      <c r="TG146" s="606"/>
      <c r="TH146" s="606"/>
      <c r="TI146" s="606"/>
      <c r="TJ146" s="606"/>
      <c r="TK146" s="606"/>
      <c r="TL146" s="606"/>
      <c r="TM146" s="802"/>
      <c r="TP146" s="802"/>
      <c r="TS146" s="606"/>
      <c r="TT146" s="34"/>
      <c r="TW146" s="34"/>
      <c r="UA146" s="34"/>
      <c r="UD146" s="34"/>
      <c r="UH146" s="34"/>
      <c r="VJ146" s="606"/>
      <c r="VK146" s="606"/>
      <c r="VL146" s="606"/>
      <c r="VM146" s="606"/>
      <c r="VN146" s="606"/>
      <c r="VO146" s="606"/>
      <c r="VP146" s="606"/>
      <c r="VW146" s="606"/>
      <c r="WE146" s="606"/>
      <c r="WF146" s="606"/>
      <c r="WG146" s="606"/>
      <c r="WH146" s="606"/>
      <c r="WI146" s="606"/>
      <c r="WJ146" s="606"/>
      <c r="WK146" s="606"/>
      <c r="WZ146" s="606"/>
      <c r="XA146" s="606"/>
      <c r="XC146" s="606"/>
      <c r="XN146" s="606"/>
      <c r="XU146" s="34"/>
      <c r="ZR146" s="606"/>
      <c r="ZS146" s="606"/>
      <c r="ZT146" s="606"/>
      <c r="ZU146" s="606"/>
      <c r="ZV146" s="606"/>
      <c r="ZW146" s="606"/>
      <c r="AAT146" s="606"/>
      <c r="AAW146" s="606"/>
      <c r="ABA146" s="606"/>
      <c r="ABB146" s="606"/>
      <c r="ABC146" s="606"/>
      <c r="ABD146" s="606"/>
      <c r="ABE146" s="606"/>
      <c r="ABF146" s="606"/>
      <c r="ABG146" s="606"/>
      <c r="ADL146" s="606"/>
      <c r="AEG146" s="606"/>
      <c r="AEJ146" s="606"/>
      <c r="AEN146" s="34"/>
      <c r="AEQ146" s="34"/>
      <c r="AFB146" s="606"/>
      <c r="AFC146" s="606"/>
      <c r="AFI146" s="34"/>
      <c r="AFJ146" s="34"/>
      <c r="AJC146" s="606"/>
      <c r="AJF146" s="606"/>
      <c r="AJJ146" s="606"/>
      <c r="AJK146" s="606"/>
      <c r="AJM146" s="606"/>
      <c r="AJQ146" s="606"/>
      <c r="AJT146" s="606"/>
      <c r="AKS146" s="606"/>
      <c r="AKT146" s="606"/>
      <c r="AKU146" s="606"/>
      <c r="AKV146" s="606"/>
      <c r="AKW146" s="606"/>
      <c r="AKX146" s="606"/>
      <c r="AKY146" s="606"/>
      <c r="ALU146" s="606"/>
      <c r="ALX146" s="606"/>
      <c r="AMB146" s="606"/>
      <c r="AMP146" s="606"/>
      <c r="AMQ146" s="606"/>
      <c r="AMR146" s="606"/>
      <c r="AMS146" s="606"/>
      <c r="AMT146" s="606"/>
      <c r="AMU146" s="606"/>
      <c r="AMV146" s="606"/>
      <c r="APQ146" s="606"/>
      <c r="AQQ146" s="606"/>
      <c r="AQR146" s="606"/>
      <c r="AQS146" s="606"/>
      <c r="AQT146" s="606"/>
      <c r="AQU146" s="606"/>
      <c r="AQV146" s="606"/>
      <c r="AQW146" s="606"/>
      <c r="AVF146" s="606"/>
      <c r="AVG146" s="606"/>
      <c r="AVH146" s="606"/>
      <c r="AVI146" s="606"/>
      <c r="AVJ146" s="606"/>
      <c r="AVK146" s="606"/>
      <c r="AVL146" s="606"/>
      <c r="AVM146" s="606"/>
    </row>
    <row r="147" spans="2:1016 1030:1261" x14ac:dyDescent="0.25">
      <c r="B147" s="76"/>
      <c r="I147" s="114"/>
      <c r="P147" s="114"/>
      <c r="AQ147" s="606"/>
      <c r="BS147" s="606"/>
      <c r="CG147" s="606"/>
      <c r="ER147" s="606"/>
      <c r="FT147" s="606"/>
      <c r="FU147" s="606"/>
      <c r="FV147" s="606"/>
      <c r="FW147" s="606"/>
      <c r="FX147" s="606"/>
      <c r="FY147" s="606"/>
      <c r="FZ147" s="606"/>
      <c r="HX147" s="606"/>
      <c r="HY147" s="606"/>
      <c r="HZ147" s="606"/>
      <c r="IA147" s="606"/>
      <c r="IB147" s="606"/>
      <c r="IC147" s="606"/>
      <c r="ID147" s="606"/>
      <c r="KB147" s="606"/>
      <c r="KC147" s="606"/>
      <c r="KD147" s="606"/>
      <c r="KE147" s="606"/>
      <c r="KF147" s="606"/>
      <c r="KG147" s="606"/>
      <c r="KH147" s="606"/>
      <c r="KO147" s="606"/>
      <c r="LK147" s="606"/>
      <c r="LR147" s="34"/>
      <c r="LY147" s="606"/>
      <c r="MF147" s="606"/>
      <c r="SK147" s="606"/>
      <c r="SL147" s="606"/>
      <c r="SM147" s="606"/>
      <c r="SN147" s="606"/>
      <c r="SO147" s="606"/>
      <c r="SP147" s="606"/>
      <c r="SQ147" s="606"/>
      <c r="SY147" s="606"/>
      <c r="TB147" s="606"/>
      <c r="TF147" s="606"/>
      <c r="TG147" s="606"/>
      <c r="TH147" s="606"/>
      <c r="TI147" s="606"/>
      <c r="TJ147" s="606"/>
      <c r="TK147" s="606"/>
      <c r="TL147" s="606"/>
      <c r="TM147" s="802"/>
      <c r="TP147" s="802"/>
      <c r="TS147" s="606"/>
      <c r="TT147" s="34"/>
      <c r="TW147" s="34"/>
      <c r="UA147" s="34"/>
      <c r="UD147" s="34"/>
      <c r="UH147" s="34"/>
      <c r="VJ147" s="606"/>
      <c r="VK147" s="606"/>
      <c r="VL147" s="606"/>
      <c r="VM147" s="606"/>
      <c r="VN147" s="606"/>
      <c r="VO147" s="606"/>
      <c r="VP147" s="606"/>
      <c r="VW147" s="606"/>
      <c r="WE147" s="606"/>
      <c r="WF147" s="606"/>
      <c r="WG147" s="606"/>
      <c r="WH147" s="606"/>
      <c r="WI147" s="606"/>
      <c r="WJ147" s="606"/>
      <c r="WK147" s="606"/>
      <c r="WZ147" s="606"/>
      <c r="XA147" s="606"/>
      <c r="XC147" s="606"/>
      <c r="XN147" s="606"/>
      <c r="XU147" s="34"/>
      <c r="ZR147" s="606"/>
      <c r="ZS147" s="606"/>
      <c r="ZT147" s="606"/>
      <c r="ZU147" s="606"/>
      <c r="ZV147" s="606"/>
      <c r="ZW147" s="606"/>
      <c r="AAT147" s="606"/>
      <c r="AAW147" s="606"/>
      <c r="ABA147" s="606"/>
      <c r="ABB147" s="606"/>
      <c r="ABC147" s="606"/>
      <c r="ABD147" s="606"/>
      <c r="ABE147" s="606"/>
      <c r="ABF147" s="606"/>
      <c r="ABG147" s="606"/>
      <c r="ADL147" s="606"/>
      <c r="AEG147" s="606"/>
      <c r="AEJ147" s="606"/>
      <c r="AEN147" s="34"/>
      <c r="AEQ147" s="34"/>
      <c r="AFB147" s="606"/>
      <c r="AFC147" s="606"/>
      <c r="AFI147" s="34"/>
      <c r="AFJ147" s="34"/>
      <c r="AJC147" s="606"/>
      <c r="AJF147" s="606"/>
      <c r="AJJ147" s="606"/>
      <c r="AJK147" s="606"/>
      <c r="AJM147" s="606"/>
      <c r="AJQ147" s="606"/>
      <c r="AJT147" s="606"/>
      <c r="AKS147" s="606"/>
      <c r="AKT147" s="606"/>
      <c r="AKU147" s="606"/>
      <c r="AKV147" s="606"/>
      <c r="AKW147" s="606"/>
      <c r="AKX147" s="606"/>
      <c r="AKY147" s="606"/>
      <c r="ALU147" s="606"/>
      <c r="ALX147" s="606"/>
      <c r="AMB147" s="606"/>
      <c r="AMP147" s="606"/>
      <c r="AMQ147" s="606"/>
      <c r="AMR147" s="606"/>
      <c r="AMS147" s="606"/>
      <c r="AMT147" s="606"/>
      <c r="AMU147" s="606"/>
      <c r="AMV147" s="606"/>
      <c r="APQ147" s="606"/>
      <c r="AQQ147" s="606"/>
      <c r="AQR147" s="606"/>
      <c r="AQS147" s="606"/>
      <c r="AQT147" s="606"/>
      <c r="AQU147" s="606"/>
      <c r="AQV147" s="606"/>
      <c r="AQW147" s="606"/>
      <c r="AVF147" s="606"/>
      <c r="AVG147" s="606"/>
      <c r="AVH147" s="606"/>
      <c r="AVI147" s="606"/>
      <c r="AVJ147" s="606"/>
      <c r="AVK147" s="606"/>
      <c r="AVL147" s="606"/>
      <c r="AVM147" s="606"/>
    </row>
    <row r="148" spans="2:1016 1030:1261" x14ac:dyDescent="0.25">
      <c r="B148" s="76"/>
      <c r="I148" s="114"/>
      <c r="P148" s="114"/>
      <c r="AQ148" s="606"/>
      <c r="BS148" s="606"/>
      <c r="CG148" s="606"/>
      <c r="ER148" s="606"/>
      <c r="FT148" s="606"/>
      <c r="FU148" s="606"/>
      <c r="FV148" s="606"/>
      <c r="FW148" s="606"/>
      <c r="FX148" s="606"/>
      <c r="FY148" s="606"/>
      <c r="FZ148" s="606"/>
      <c r="HX148" s="606"/>
      <c r="HY148" s="606"/>
      <c r="HZ148" s="606"/>
      <c r="IA148" s="606"/>
      <c r="IB148" s="606"/>
      <c r="IC148" s="606"/>
      <c r="ID148" s="606"/>
      <c r="KB148" s="606"/>
      <c r="KC148" s="606"/>
      <c r="KD148" s="606"/>
      <c r="KE148" s="606"/>
      <c r="KF148" s="606"/>
      <c r="KG148" s="606"/>
      <c r="KH148" s="606"/>
      <c r="KO148" s="606"/>
      <c r="LK148" s="606"/>
      <c r="LR148" s="34"/>
      <c r="LY148" s="606"/>
      <c r="MF148" s="606"/>
      <c r="SK148" s="606"/>
      <c r="SL148" s="606"/>
      <c r="SM148" s="606"/>
      <c r="SN148" s="606"/>
      <c r="SO148" s="606"/>
      <c r="SP148" s="606"/>
      <c r="SQ148" s="606"/>
      <c r="SY148" s="606"/>
      <c r="TB148" s="606"/>
      <c r="TF148" s="606"/>
      <c r="TG148" s="606"/>
      <c r="TH148" s="606"/>
      <c r="TI148" s="606"/>
      <c r="TJ148" s="606"/>
      <c r="TK148" s="606"/>
      <c r="TL148" s="606"/>
      <c r="TM148" s="802"/>
      <c r="TP148" s="802"/>
      <c r="TS148" s="606"/>
      <c r="TT148" s="34"/>
      <c r="TW148" s="34"/>
      <c r="UA148" s="34"/>
      <c r="UD148" s="34"/>
      <c r="UH148" s="34"/>
      <c r="VJ148" s="606"/>
      <c r="VK148" s="606"/>
      <c r="VL148" s="606"/>
      <c r="VM148" s="606"/>
      <c r="VN148" s="606"/>
      <c r="VO148" s="606"/>
      <c r="VP148" s="606"/>
      <c r="VW148" s="606"/>
      <c r="WE148" s="606"/>
      <c r="WF148" s="606"/>
      <c r="WG148" s="606"/>
      <c r="WH148" s="606"/>
      <c r="WI148" s="606"/>
      <c r="WJ148" s="606"/>
      <c r="WK148" s="606"/>
      <c r="WZ148" s="606"/>
      <c r="XA148" s="606"/>
      <c r="XC148" s="606"/>
      <c r="XN148" s="606"/>
      <c r="XU148" s="34"/>
      <c r="ZR148" s="606"/>
      <c r="ZS148" s="606"/>
      <c r="ZT148" s="606"/>
      <c r="ZU148" s="606"/>
      <c r="ZV148" s="606"/>
      <c r="ZW148" s="606"/>
      <c r="AAT148" s="606"/>
      <c r="AAW148" s="606"/>
      <c r="ABA148" s="606"/>
      <c r="ABB148" s="606"/>
      <c r="ABC148" s="606"/>
      <c r="ABD148" s="606"/>
      <c r="ABE148" s="606"/>
      <c r="ABF148" s="606"/>
      <c r="ABG148" s="606"/>
      <c r="ADL148" s="606"/>
      <c r="AEG148" s="606"/>
      <c r="AEJ148" s="606"/>
      <c r="AEN148" s="34"/>
      <c r="AEQ148" s="34"/>
      <c r="AFB148" s="606"/>
      <c r="AFC148" s="606"/>
      <c r="AFI148" s="34"/>
      <c r="AFJ148" s="34"/>
      <c r="AJC148" s="606"/>
      <c r="AJF148" s="606"/>
      <c r="AJJ148" s="606"/>
      <c r="AJK148" s="606"/>
      <c r="AJM148" s="606"/>
      <c r="AJQ148" s="606"/>
      <c r="AJT148" s="606"/>
      <c r="AKS148" s="606"/>
      <c r="AKT148" s="606"/>
      <c r="AKU148" s="606"/>
      <c r="AKV148" s="606"/>
      <c r="AKW148" s="606"/>
      <c r="AKX148" s="606"/>
      <c r="AKY148" s="606"/>
      <c r="ALU148" s="606"/>
      <c r="ALX148" s="606"/>
      <c r="AMB148" s="606"/>
      <c r="AMP148" s="606"/>
      <c r="AMQ148" s="606"/>
      <c r="AMR148" s="606"/>
      <c r="AMS148" s="606"/>
      <c r="AMT148" s="606"/>
      <c r="AMU148" s="606"/>
      <c r="AMV148" s="606"/>
      <c r="APQ148" s="606"/>
      <c r="AQQ148" s="606"/>
      <c r="AQR148" s="606"/>
      <c r="AQS148" s="606"/>
      <c r="AQT148" s="606"/>
      <c r="AQU148" s="606"/>
      <c r="AQV148" s="606"/>
      <c r="AQW148" s="606"/>
      <c r="AVF148" s="606"/>
      <c r="AVG148" s="606"/>
      <c r="AVH148" s="606"/>
      <c r="AVI148" s="606"/>
      <c r="AVJ148" s="606"/>
      <c r="AVK148" s="606"/>
      <c r="AVL148" s="606"/>
      <c r="AVM148" s="606"/>
    </row>
    <row r="149" spans="2:1016 1030:1261" x14ac:dyDescent="0.25">
      <c r="B149" s="76"/>
      <c r="I149" s="114"/>
      <c r="P149" s="114"/>
      <c r="AQ149" s="606"/>
      <c r="BS149" s="606"/>
      <c r="CG149" s="606"/>
      <c r="ER149" s="606"/>
      <c r="FT149" s="606"/>
      <c r="FU149" s="606"/>
      <c r="FV149" s="606"/>
      <c r="FW149" s="606"/>
      <c r="FX149" s="606"/>
      <c r="FY149" s="606"/>
      <c r="FZ149" s="606"/>
      <c r="HX149" s="606"/>
      <c r="HY149" s="606"/>
      <c r="HZ149" s="606"/>
      <c r="IA149" s="606"/>
      <c r="IB149" s="606"/>
      <c r="IC149" s="606"/>
      <c r="ID149" s="606"/>
      <c r="KB149" s="606"/>
      <c r="KC149" s="606"/>
      <c r="KD149" s="606"/>
      <c r="KE149" s="606"/>
      <c r="KF149" s="606"/>
      <c r="KG149" s="606"/>
      <c r="KH149" s="606"/>
      <c r="KO149" s="606"/>
      <c r="LK149" s="606"/>
      <c r="LR149" s="34"/>
      <c r="LY149" s="606"/>
      <c r="MF149" s="606"/>
      <c r="SK149" s="606"/>
      <c r="SL149" s="606"/>
      <c r="SM149" s="606"/>
      <c r="SN149" s="606"/>
      <c r="SO149" s="606"/>
      <c r="SP149" s="606"/>
      <c r="SQ149" s="606"/>
      <c r="SY149" s="606"/>
      <c r="TB149" s="606"/>
      <c r="TF149" s="606"/>
      <c r="TG149" s="606"/>
      <c r="TH149" s="606"/>
      <c r="TI149" s="606"/>
      <c r="TJ149" s="606"/>
      <c r="TK149" s="606"/>
      <c r="TL149" s="606"/>
      <c r="TM149" s="802"/>
      <c r="TP149" s="802"/>
      <c r="TS149" s="606"/>
      <c r="TT149" s="34"/>
      <c r="TW149" s="34"/>
      <c r="UA149" s="34"/>
      <c r="UD149" s="34"/>
      <c r="UH149" s="34"/>
      <c r="VJ149" s="606"/>
      <c r="VK149" s="606"/>
      <c r="VL149" s="606"/>
      <c r="VM149" s="606"/>
      <c r="VN149" s="606"/>
      <c r="VO149" s="606"/>
      <c r="VP149" s="606"/>
      <c r="VW149" s="606"/>
      <c r="WE149" s="606"/>
      <c r="WF149" s="606"/>
      <c r="WG149" s="606"/>
      <c r="WH149" s="606"/>
      <c r="WI149" s="606"/>
      <c r="WJ149" s="606"/>
      <c r="WK149" s="606"/>
      <c r="WZ149" s="606"/>
      <c r="XA149" s="606"/>
      <c r="XC149" s="606"/>
      <c r="XN149" s="606"/>
      <c r="XU149" s="34"/>
      <c r="ZR149" s="606"/>
      <c r="ZS149" s="606"/>
      <c r="ZT149" s="606"/>
      <c r="ZU149" s="606"/>
      <c r="ZV149" s="606"/>
      <c r="ZW149" s="606"/>
      <c r="AAT149" s="606"/>
      <c r="AAW149" s="606"/>
      <c r="ABA149" s="606"/>
      <c r="ABB149" s="606"/>
      <c r="ABC149" s="606"/>
      <c r="ABD149" s="606"/>
      <c r="ABE149" s="606"/>
      <c r="ABF149" s="606"/>
      <c r="ABG149" s="606"/>
      <c r="ADL149" s="606"/>
      <c r="AEG149" s="606"/>
      <c r="AEJ149" s="606"/>
      <c r="AEN149" s="34"/>
      <c r="AEQ149" s="34"/>
      <c r="AFB149" s="606"/>
      <c r="AFC149" s="606"/>
      <c r="AFI149" s="34"/>
      <c r="AFJ149" s="34"/>
      <c r="AJC149" s="606"/>
      <c r="AJF149" s="606"/>
      <c r="AJJ149" s="606"/>
      <c r="AJK149" s="606"/>
      <c r="AJM149" s="606"/>
      <c r="AJQ149" s="606"/>
      <c r="AJT149" s="606"/>
      <c r="AKS149" s="606"/>
      <c r="AKT149" s="606"/>
      <c r="AKU149" s="606"/>
      <c r="AKV149" s="606"/>
      <c r="AKW149" s="606"/>
      <c r="AKX149" s="606"/>
      <c r="AKY149" s="606"/>
      <c r="ALU149" s="606"/>
      <c r="ALX149" s="606"/>
      <c r="AMB149" s="606"/>
      <c r="AMP149" s="606"/>
      <c r="AMQ149" s="606"/>
      <c r="AMR149" s="606"/>
      <c r="AMS149" s="606"/>
      <c r="AMT149" s="606"/>
      <c r="AMU149" s="606"/>
      <c r="AMV149" s="606"/>
      <c r="APQ149" s="606"/>
      <c r="AQQ149" s="606"/>
      <c r="AQR149" s="606"/>
      <c r="AQS149" s="606"/>
      <c r="AQT149" s="606"/>
      <c r="AQU149" s="606"/>
      <c r="AQV149" s="606"/>
      <c r="AQW149" s="606"/>
      <c r="AVF149" s="606"/>
      <c r="AVG149" s="606"/>
      <c r="AVH149" s="606"/>
      <c r="AVI149" s="606"/>
      <c r="AVJ149" s="606"/>
      <c r="AVK149" s="606"/>
      <c r="AVL149" s="606"/>
      <c r="AVM149" s="606"/>
    </row>
    <row r="150" spans="2:1016 1030:1261" x14ac:dyDescent="0.25">
      <c r="B150" s="412"/>
      <c r="I150" s="749"/>
      <c r="P150" s="114"/>
      <c r="AQ150" s="606"/>
      <c r="BS150" s="606"/>
      <c r="CG150" s="606"/>
      <c r="ER150" s="606"/>
      <c r="FT150" s="606"/>
      <c r="FU150" s="606"/>
      <c r="FV150" s="606"/>
      <c r="FW150" s="606"/>
      <c r="FX150" s="606"/>
      <c r="FY150" s="606"/>
      <c r="FZ150" s="606"/>
      <c r="HX150" s="606"/>
      <c r="HY150" s="606"/>
      <c r="HZ150" s="606"/>
      <c r="IA150" s="606"/>
      <c r="IB150" s="606"/>
      <c r="IC150" s="606"/>
      <c r="ID150" s="606"/>
      <c r="KB150" s="606"/>
      <c r="KC150" s="606"/>
      <c r="KD150" s="606"/>
      <c r="KE150" s="606"/>
      <c r="KF150" s="606"/>
      <c r="KG150" s="606"/>
      <c r="KH150" s="606"/>
      <c r="KO150" s="606"/>
      <c r="LK150" s="606"/>
      <c r="LR150" s="34"/>
      <c r="LY150" s="606"/>
      <c r="MF150" s="606"/>
      <c r="SK150" s="606"/>
      <c r="SL150" s="606"/>
      <c r="SM150" s="606"/>
      <c r="SN150" s="606"/>
      <c r="SO150" s="606"/>
      <c r="SP150" s="606"/>
      <c r="SQ150" s="606"/>
      <c r="SY150" s="606"/>
      <c r="TB150" s="606"/>
      <c r="TF150" s="606"/>
      <c r="TG150" s="606"/>
      <c r="TH150" s="606"/>
      <c r="TI150" s="606"/>
      <c r="TJ150" s="606"/>
      <c r="TK150" s="606"/>
      <c r="TL150" s="606"/>
      <c r="TM150" s="802"/>
      <c r="TP150" s="802"/>
      <c r="TS150" s="606"/>
      <c r="TT150" s="34"/>
      <c r="TW150" s="34"/>
      <c r="UA150" s="34"/>
      <c r="UD150" s="34"/>
      <c r="UH150" s="34"/>
      <c r="VJ150" s="606"/>
      <c r="VK150" s="606"/>
      <c r="VL150" s="606"/>
      <c r="VM150" s="606"/>
      <c r="VN150" s="606"/>
      <c r="VO150" s="606"/>
      <c r="VP150" s="606"/>
      <c r="VW150" s="606"/>
      <c r="WE150" s="606"/>
      <c r="WF150" s="606"/>
      <c r="WG150" s="606"/>
      <c r="WH150" s="606"/>
      <c r="WI150" s="606"/>
      <c r="WJ150" s="606"/>
      <c r="WK150" s="606"/>
      <c r="WZ150" s="606"/>
      <c r="XA150" s="606"/>
      <c r="XC150" s="606"/>
      <c r="XN150" s="606"/>
      <c r="XU150" s="34"/>
      <c r="ZR150" s="606"/>
      <c r="ZS150" s="606"/>
      <c r="ZT150" s="606"/>
      <c r="ZU150" s="606"/>
      <c r="ZV150" s="606"/>
      <c r="ZW150" s="606"/>
      <c r="AAT150" s="606"/>
      <c r="AAW150" s="606"/>
      <c r="ABA150" s="606"/>
      <c r="ABB150" s="606"/>
      <c r="ABC150" s="606"/>
      <c r="ABD150" s="606"/>
      <c r="ABE150" s="606"/>
      <c r="ABF150" s="606"/>
      <c r="ABG150" s="606"/>
      <c r="ADL150" s="606"/>
      <c r="AEG150" s="606"/>
      <c r="AEJ150" s="606"/>
      <c r="AEN150" s="34"/>
      <c r="AEQ150" s="34"/>
      <c r="AFB150" s="606"/>
      <c r="AFC150" s="606"/>
      <c r="AFI150" s="34"/>
      <c r="AFJ150" s="34"/>
      <c r="AJC150" s="606"/>
      <c r="AJF150" s="606"/>
      <c r="AJJ150" s="606"/>
      <c r="AJK150" s="606"/>
      <c r="AJM150" s="606"/>
      <c r="AJQ150" s="606"/>
      <c r="AJT150" s="606"/>
      <c r="AKS150" s="606"/>
      <c r="AKT150" s="606"/>
      <c r="AKU150" s="606"/>
      <c r="AKV150" s="606"/>
      <c r="AKW150" s="606"/>
      <c r="AKX150" s="606"/>
      <c r="AKY150" s="606"/>
      <c r="ALU150" s="606"/>
      <c r="ALX150" s="606"/>
      <c r="AMB150" s="606"/>
      <c r="AMP150" s="606"/>
      <c r="AMQ150" s="606"/>
      <c r="AMR150" s="606"/>
      <c r="AMS150" s="606"/>
      <c r="AMT150" s="606"/>
      <c r="AMU150" s="606"/>
      <c r="AMV150" s="606"/>
      <c r="APQ150" s="606"/>
      <c r="AQQ150" s="606"/>
      <c r="AQR150" s="606"/>
      <c r="AQS150" s="606"/>
      <c r="AQT150" s="606"/>
      <c r="AQU150" s="606"/>
      <c r="AQV150" s="606"/>
      <c r="AQW150" s="606"/>
      <c r="AVF150" s="606"/>
      <c r="AVG150" s="606"/>
      <c r="AVH150" s="606"/>
      <c r="AVI150" s="606"/>
      <c r="AVJ150" s="606"/>
      <c r="AVK150" s="606"/>
      <c r="AVL150" s="606"/>
      <c r="AVM150" s="606"/>
    </row>
    <row r="151" spans="2:1016 1030:1261" x14ac:dyDescent="0.25">
      <c r="B151" s="114"/>
      <c r="I151" s="114"/>
      <c r="P151" s="114"/>
      <c r="AQ151" s="606"/>
      <c r="BS151" s="606"/>
      <c r="CG151" s="606"/>
      <c r="ER151" s="606"/>
      <c r="FT151" s="606"/>
      <c r="FU151" s="606"/>
      <c r="FV151" s="606"/>
      <c r="FW151" s="606"/>
      <c r="FX151" s="606"/>
      <c r="FY151" s="606"/>
      <c r="FZ151" s="606"/>
      <c r="HX151" s="606"/>
      <c r="HY151" s="606"/>
      <c r="HZ151" s="606"/>
      <c r="IA151" s="606"/>
      <c r="IB151" s="606"/>
      <c r="IC151" s="606"/>
      <c r="ID151" s="606"/>
      <c r="KB151" s="606"/>
      <c r="KC151" s="606"/>
      <c r="KD151" s="606"/>
      <c r="KE151" s="606"/>
      <c r="KF151" s="606"/>
      <c r="KG151" s="606"/>
      <c r="KH151" s="606"/>
      <c r="KO151" s="606"/>
      <c r="LK151" s="606"/>
      <c r="LR151" s="34"/>
      <c r="LY151" s="606"/>
      <c r="MF151" s="606"/>
      <c r="SK151" s="606"/>
      <c r="SL151" s="606"/>
      <c r="SM151" s="606"/>
      <c r="SN151" s="606"/>
      <c r="SO151" s="606"/>
      <c r="SP151" s="606"/>
      <c r="SQ151" s="606"/>
      <c r="SY151" s="606"/>
      <c r="TB151" s="606"/>
      <c r="TF151" s="606"/>
      <c r="TG151" s="606"/>
      <c r="TH151" s="606"/>
      <c r="TI151" s="606"/>
      <c r="TJ151" s="606"/>
      <c r="TK151" s="606"/>
      <c r="TL151" s="606"/>
      <c r="TM151" s="802"/>
      <c r="TP151" s="802"/>
      <c r="TS151" s="606"/>
      <c r="TT151" s="34"/>
      <c r="TW151" s="34"/>
      <c r="UA151" s="34"/>
      <c r="UD151" s="34"/>
      <c r="UH151" s="34"/>
      <c r="VJ151" s="606"/>
      <c r="VK151" s="606"/>
      <c r="VL151" s="606"/>
      <c r="VM151" s="606"/>
      <c r="VN151" s="606"/>
      <c r="VO151" s="606"/>
      <c r="VP151" s="606"/>
      <c r="VW151" s="606"/>
      <c r="WE151" s="606"/>
      <c r="WF151" s="606"/>
      <c r="WG151" s="606"/>
      <c r="WH151" s="606"/>
      <c r="WI151" s="606"/>
      <c r="WJ151" s="606"/>
      <c r="WK151" s="606"/>
      <c r="WZ151" s="606"/>
      <c r="XA151" s="606"/>
      <c r="XC151" s="606"/>
      <c r="XN151" s="606"/>
      <c r="XU151" s="34"/>
      <c r="ZR151" s="606"/>
      <c r="ZS151" s="606"/>
      <c r="ZT151" s="606"/>
      <c r="ZU151" s="606"/>
      <c r="ZV151" s="606"/>
      <c r="ZW151" s="606"/>
      <c r="AAT151" s="606"/>
      <c r="AAW151" s="606"/>
      <c r="ABA151" s="606"/>
      <c r="ABB151" s="606"/>
      <c r="ABC151" s="606"/>
      <c r="ABD151" s="606"/>
      <c r="ABE151" s="606"/>
      <c r="ABF151" s="606"/>
      <c r="ABG151" s="606"/>
      <c r="ADL151" s="606"/>
      <c r="AEG151" s="606"/>
      <c r="AEJ151" s="606"/>
      <c r="AEN151" s="34"/>
      <c r="AEQ151" s="34"/>
      <c r="AFB151" s="606"/>
      <c r="AFC151" s="606"/>
      <c r="AFI151" s="34"/>
      <c r="AFJ151" s="34"/>
      <c r="AJC151" s="606"/>
      <c r="AJF151" s="606"/>
      <c r="AJJ151" s="606"/>
      <c r="AJK151" s="606"/>
      <c r="AJM151" s="606"/>
      <c r="AJQ151" s="606"/>
      <c r="AJT151" s="606"/>
      <c r="AKS151" s="606"/>
      <c r="AKT151" s="606"/>
      <c r="AKU151" s="606"/>
      <c r="AKV151" s="606"/>
      <c r="AKW151" s="606"/>
      <c r="AKX151" s="606"/>
      <c r="AKY151" s="606"/>
      <c r="ALU151" s="606"/>
      <c r="ALX151" s="606"/>
      <c r="AMB151" s="606"/>
      <c r="AMP151" s="606"/>
      <c r="AMQ151" s="606"/>
      <c r="AMR151" s="606"/>
      <c r="AMS151" s="606"/>
      <c r="AMT151" s="606"/>
      <c r="AMU151" s="606"/>
      <c r="AMV151" s="606"/>
      <c r="APQ151" s="606"/>
      <c r="AQQ151" s="606"/>
      <c r="AQR151" s="606"/>
      <c r="AQS151" s="606"/>
      <c r="AQT151" s="606"/>
      <c r="AQU151" s="606"/>
      <c r="AQV151" s="606"/>
      <c r="AQW151" s="606"/>
      <c r="AVF151" s="606"/>
      <c r="AVG151" s="606"/>
      <c r="AVH151" s="606"/>
      <c r="AVI151" s="606"/>
      <c r="AVJ151" s="606"/>
      <c r="AVK151" s="606"/>
      <c r="AVL151" s="606"/>
      <c r="AVM151" s="606"/>
    </row>
    <row r="152" spans="2:1016 1030:1261" x14ac:dyDescent="0.25">
      <c r="B152" s="76"/>
      <c r="I152" s="114"/>
      <c r="P152" s="114"/>
      <c r="AQ152" s="606"/>
      <c r="BS152" s="606"/>
      <c r="CG152" s="606"/>
      <c r="ER152" s="606"/>
      <c r="FT152" s="606"/>
      <c r="FU152" s="606"/>
      <c r="FV152" s="606"/>
      <c r="FW152" s="606"/>
      <c r="FX152" s="606"/>
      <c r="FY152" s="606"/>
      <c r="FZ152" s="606"/>
      <c r="HX152" s="606"/>
      <c r="HY152" s="606"/>
      <c r="HZ152" s="606"/>
      <c r="IA152" s="606"/>
      <c r="IB152" s="606"/>
      <c r="IC152" s="606"/>
      <c r="ID152" s="606"/>
      <c r="KB152" s="606"/>
      <c r="KC152" s="606"/>
      <c r="KD152" s="606"/>
      <c r="KE152" s="606"/>
      <c r="KF152" s="606"/>
      <c r="KG152" s="606"/>
      <c r="KH152" s="606"/>
      <c r="KO152" s="606"/>
      <c r="LK152" s="606"/>
      <c r="LR152" s="34"/>
      <c r="LY152" s="606"/>
      <c r="MF152" s="606"/>
      <c r="SK152" s="606"/>
      <c r="SL152" s="606"/>
      <c r="SM152" s="606"/>
      <c r="SN152" s="606"/>
      <c r="SO152" s="606"/>
      <c r="SP152" s="606"/>
      <c r="SQ152" s="606"/>
      <c r="SY152" s="606"/>
      <c r="TB152" s="606"/>
      <c r="TF152" s="606"/>
      <c r="TG152" s="606"/>
      <c r="TH152" s="606"/>
      <c r="TI152" s="606"/>
      <c r="TJ152" s="606"/>
      <c r="TK152" s="606"/>
      <c r="TL152" s="606"/>
      <c r="TM152" s="802"/>
      <c r="TP152" s="802"/>
      <c r="TS152" s="606"/>
      <c r="TT152" s="34"/>
      <c r="TW152" s="34"/>
      <c r="UA152" s="34"/>
      <c r="UD152" s="34"/>
      <c r="UH152" s="34"/>
      <c r="VJ152" s="606"/>
      <c r="VK152" s="606"/>
      <c r="VL152" s="606"/>
      <c r="VM152" s="606"/>
      <c r="VN152" s="606"/>
      <c r="VO152" s="606"/>
      <c r="VP152" s="606"/>
      <c r="VW152" s="606"/>
      <c r="WE152" s="606"/>
      <c r="WF152" s="606"/>
      <c r="WG152" s="606"/>
      <c r="WH152" s="606"/>
      <c r="WI152" s="606"/>
      <c r="WJ152" s="606"/>
      <c r="WK152" s="606"/>
      <c r="WZ152" s="606"/>
      <c r="XA152" s="606"/>
      <c r="XC152" s="606"/>
      <c r="XN152" s="606"/>
      <c r="XU152" s="34"/>
      <c r="ZR152" s="606"/>
      <c r="ZS152" s="606"/>
      <c r="ZT152" s="606"/>
      <c r="ZU152" s="606"/>
      <c r="ZV152" s="606"/>
      <c r="ZW152" s="606"/>
      <c r="AAT152" s="606"/>
      <c r="AAW152" s="606"/>
      <c r="ABA152" s="606"/>
      <c r="ABB152" s="606"/>
      <c r="ABC152" s="606"/>
      <c r="ABD152" s="606"/>
      <c r="ABE152" s="606"/>
      <c r="ABF152" s="606"/>
      <c r="ABG152" s="606"/>
      <c r="ADL152" s="606"/>
      <c r="AEG152" s="606"/>
      <c r="AEJ152" s="606"/>
      <c r="AEN152" s="34"/>
      <c r="AEQ152" s="34"/>
      <c r="AFB152" s="606"/>
      <c r="AFC152" s="606"/>
      <c r="AFI152" s="34"/>
      <c r="AFJ152" s="34"/>
      <c r="AJC152" s="606"/>
      <c r="AJF152" s="606"/>
      <c r="AJJ152" s="606"/>
      <c r="AJK152" s="606"/>
      <c r="AJM152" s="606"/>
      <c r="AJQ152" s="606"/>
      <c r="AJT152" s="606"/>
      <c r="AKS152" s="606"/>
      <c r="AKT152" s="606"/>
      <c r="AKU152" s="606"/>
      <c r="AKV152" s="606"/>
      <c r="AKW152" s="606"/>
      <c r="AKX152" s="606"/>
      <c r="AKY152" s="606"/>
      <c r="ALU152" s="606"/>
      <c r="ALX152" s="606"/>
      <c r="AMB152" s="606"/>
      <c r="AMP152" s="606"/>
      <c r="AMQ152" s="606"/>
      <c r="AMR152" s="606"/>
      <c r="AMS152" s="606"/>
      <c r="AMT152" s="606"/>
      <c r="AMU152" s="606"/>
      <c r="AMV152" s="606"/>
      <c r="APQ152" s="606"/>
      <c r="AQQ152" s="606"/>
      <c r="AQR152" s="606"/>
      <c r="AQS152" s="606"/>
      <c r="AQT152" s="606"/>
      <c r="AQU152" s="606"/>
      <c r="AQV152" s="606"/>
      <c r="AQW152" s="606"/>
      <c r="AVF152" s="606"/>
      <c r="AVG152" s="606"/>
      <c r="AVH152" s="606"/>
      <c r="AVI152" s="606"/>
      <c r="AVJ152" s="606"/>
      <c r="AVK152" s="606"/>
      <c r="AVL152" s="606"/>
      <c r="AVM152" s="606"/>
    </row>
    <row r="153" spans="2:1016 1030:1261" x14ac:dyDescent="0.25">
      <c r="B153" s="114"/>
      <c r="I153" s="114"/>
      <c r="P153" s="114"/>
      <c r="AQ153" s="606"/>
      <c r="BS153" s="606"/>
      <c r="CG153" s="606"/>
      <c r="ER153" s="606"/>
      <c r="FT153" s="606"/>
      <c r="FU153" s="606"/>
      <c r="FV153" s="606"/>
      <c r="FW153" s="606"/>
      <c r="FX153" s="606"/>
      <c r="FY153" s="606"/>
      <c r="FZ153" s="606"/>
      <c r="HX153" s="606"/>
      <c r="HY153" s="606"/>
      <c r="HZ153" s="606"/>
      <c r="IA153" s="606"/>
      <c r="IB153" s="606"/>
      <c r="IC153" s="606"/>
      <c r="ID153" s="606"/>
      <c r="KB153" s="606"/>
      <c r="KC153" s="606"/>
      <c r="KD153" s="606"/>
      <c r="KE153" s="606"/>
      <c r="KF153" s="606"/>
      <c r="KG153" s="606"/>
      <c r="KH153" s="606"/>
      <c r="KO153" s="606"/>
      <c r="LK153" s="606"/>
      <c r="LR153" s="34"/>
      <c r="LY153" s="606"/>
      <c r="MF153" s="606"/>
      <c r="SK153" s="606"/>
      <c r="SL153" s="606"/>
      <c r="SM153" s="606"/>
      <c r="SN153" s="606"/>
      <c r="SO153" s="606"/>
      <c r="SP153" s="606"/>
      <c r="SQ153" s="606"/>
      <c r="SY153" s="606"/>
      <c r="TB153" s="606"/>
      <c r="TF153" s="606"/>
      <c r="TG153" s="606"/>
      <c r="TH153" s="606"/>
      <c r="TI153" s="606"/>
      <c r="TJ153" s="606"/>
      <c r="TK153" s="606"/>
      <c r="TL153" s="606"/>
      <c r="TM153" s="802"/>
      <c r="TP153" s="802"/>
      <c r="TS153" s="606"/>
      <c r="TT153" s="34"/>
      <c r="TW153" s="34"/>
      <c r="UA153" s="34"/>
      <c r="UD153" s="34"/>
      <c r="UH153" s="34"/>
      <c r="VJ153" s="606"/>
      <c r="VK153" s="606"/>
      <c r="VL153" s="606"/>
      <c r="VM153" s="606"/>
      <c r="VN153" s="606"/>
      <c r="VO153" s="606"/>
      <c r="VP153" s="606"/>
      <c r="VW153" s="606"/>
      <c r="WE153" s="606"/>
      <c r="WF153" s="606"/>
      <c r="WG153" s="606"/>
      <c r="WH153" s="606"/>
      <c r="WI153" s="606"/>
      <c r="WJ153" s="606"/>
      <c r="WK153" s="606"/>
      <c r="WZ153" s="606"/>
      <c r="XA153" s="606"/>
      <c r="XC153" s="606"/>
      <c r="XN153" s="606"/>
      <c r="XU153" s="34"/>
      <c r="ZR153" s="606"/>
      <c r="ZS153" s="606"/>
      <c r="ZT153" s="606"/>
      <c r="ZU153" s="606"/>
      <c r="ZV153" s="606"/>
      <c r="ZW153" s="606"/>
      <c r="AAT153" s="606"/>
      <c r="AAW153" s="606"/>
      <c r="ABA153" s="606"/>
      <c r="ABB153" s="606"/>
      <c r="ABC153" s="606"/>
      <c r="ABD153" s="606"/>
      <c r="ABE153" s="606"/>
      <c r="ABF153" s="606"/>
      <c r="ABG153" s="606"/>
      <c r="ADL153" s="606"/>
      <c r="AEG153" s="606"/>
      <c r="AEJ153" s="606"/>
      <c r="AEN153" s="34"/>
      <c r="AEQ153" s="34"/>
      <c r="AFB153" s="606"/>
      <c r="AFC153" s="606"/>
      <c r="AFI153" s="34"/>
      <c r="AFJ153" s="34"/>
      <c r="AJC153" s="606"/>
      <c r="AJF153" s="606"/>
      <c r="AJJ153" s="606"/>
      <c r="AJK153" s="606"/>
      <c r="AJM153" s="606"/>
      <c r="AJQ153" s="606"/>
      <c r="AJT153" s="606"/>
      <c r="AKS153" s="606"/>
      <c r="AKT153" s="606"/>
      <c r="AKU153" s="606"/>
      <c r="AKV153" s="606"/>
      <c r="AKW153" s="606"/>
      <c r="AKX153" s="606"/>
      <c r="AKY153" s="606"/>
      <c r="ALU153" s="606"/>
      <c r="ALX153" s="606"/>
      <c r="AMB153" s="606"/>
      <c r="AMP153" s="606"/>
      <c r="AMQ153" s="606"/>
      <c r="AMR153" s="606"/>
      <c r="AMS153" s="606"/>
      <c r="AMT153" s="606"/>
      <c r="AMU153" s="606"/>
      <c r="AMV153" s="606"/>
      <c r="APQ153" s="606"/>
      <c r="AQQ153" s="606"/>
      <c r="AQR153" s="606"/>
      <c r="AQS153" s="606"/>
      <c r="AQT153" s="606"/>
      <c r="AQU153" s="606"/>
      <c r="AQV153" s="606"/>
      <c r="AQW153" s="606"/>
      <c r="AVF153" s="606"/>
      <c r="AVG153" s="606"/>
      <c r="AVH153" s="606"/>
      <c r="AVI153" s="606"/>
      <c r="AVJ153" s="606"/>
      <c r="AVK153" s="606"/>
      <c r="AVL153" s="606"/>
      <c r="AVM153" s="606"/>
    </row>
    <row r="154" spans="2:1016 1030:1261" x14ac:dyDescent="0.25">
      <c r="B154" s="114"/>
      <c r="I154" s="114"/>
      <c r="P154" s="114"/>
      <c r="AQ154" s="606"/>
      <c r="BS154" s="606"/>
      <c r="CG154" s="606"/>
      <c r="ER154" s="606"/>
      <c r="FT154" s="606"/>
      <c r="FU154" s="606"/>
      <c r="FV154" s="606"/>
      <c r="FW154" s="606"/>
      <c r="FX154" s="606"/>
      <c r="FY154" s="606"/>
      <c r="FZ154" s="606"/>
      <c r="HX154" s="606"/>
      <c r="HY154" s="606"/>
      <c r="HZ154" s="606"/>
      <c r="IA154" s="606"/>
      <c r="IB154" s="606"/>
      <c r="IC154" s="606"/>
      <c r="ID154" s="606"/>
      <c r="KB154" s="606"/>
      <c r="KC154" s="606"/>
      <c r="KD154" s="606"/>
      <c r="KE154" s="606"/>
      <c r="KF154" s="606"/>
      <c r="KG154" s="606"/>
      <c r="KH154" s="606"/>
      <c r="KO154" s="606"/>
      <c r="LK154" s="606"/>
      <c r="LR154" s="34"/>
      <c r="LY154" s="606"/>
      <c r="MF154" s="606"/>
      <c r="SK154" s="606"/>
      <c r="SL154" s="606"/>
      <c r="SM154" s="606"/>
      <c r="SN154" s="606"/>
      <c r="SO154" s="606"/>
      <c r="SP154" s="606"/>
      <c r="SQ154" s="606"/>
      <c r="SY154" s="606"/>
      <c r="TB154" s="606"/>
      <c r="TF154" s="606"/>
      <c r="TG154" s="606"/>
      <c r="TH154" s="606"/>
      <c r="TI154" s="606"/>
      <c r="TJ154" s="606"/>
      <c r="TK154" s="606"/>
      <c r="TL154" s="606"/>
      <c r="TM154" s="802"/>
      <c r="TP154" s="802"/>
      <c r="TS154" s="606"/>
      <c r="TT154" s="34"/>
      <c r="TW154" s="34"/>
      <c r="UA154" s="34"/>
      <c r="UD154" s="34"/>
      <c r="UH154" s="34"/>
      <c r="VJ154" s="606"/>
      <c r="VK154" s="606"/>
      <c r="VL154" s="606"/>
      <c r="VM154" s="606"/>
      <c r="VN154" s="606"/>
      <c r="VO154" s="606"/>
      <c r="VP154" s="606"/>
      <c r="VW154" s="606"/>
      <c r="WE154" s="606"/>
      <c r="WF154" s="606"/>
      <c r="WG154" s="606"/>
      <c r="WH154" s="606"/>
      <c r="WI154" s="606"/>
      <c r="WJ154" s="606"/>
      <c r="WK154" s="606"/>
      <c r="WZ154" s="606"/>
      <c r="XA154" s="606"/>
      <c r="XC154" s="606"/>
      <c r="XN154" s="606"/>
      <c r="XU154" s="34"/>
      <c r="ZR154" s="606"/>
      <c r="ZS154" s="606"/>
      <c r="ZT154" s="606"/>
      <c r="ZU154" s="606"/>
      <c r="ZV154" s="606"/>
      <c r="ZW154" s="606"/>
      <c r="AAT154" s="606"/>
      <c r="AAW154" s="606"/>
      <c r="ABA154" s="606"/>
      <c r="ABB154" s="606"/>
      <c r="ABC154" s="606"/>
      <c r="ABD154" s="606"/>
      <c r="ABE154" s="606"/>
      <c r="ABF154" s="606"/>
      <c r="ABG154" s="606"/>
      <c r="ADL154" s="606"/>
      <c r="AEG154" s="606"/>
      <c r="AEJ154" s="606"/>
      <c r="AEN154" s="34"/>
      <c r="AEQ154" s="34"/>
      <c r="AFB154" s="606"/>
      <c r="AFC154" s="606"/>
      <c r="AFI154" s="34"/>
      <c r="AFJ154" s="34"/>
      <c r="AJC154" s="606"/>
      <c r="AJF154" s="606"/>
      <c r="AJJ154" s="606"/>
      <c r="AJK154" s="606"/>
      <c r="AJM154" s="606"/>
      <c r="AJQ154" s="606"/>
      <c r="AJT154" s="606"/>
      <c r="AKS154" s="606"/>
      <c r="AKT154" s="606"/>
      <c r="AKU154" s="606"/>
      <c r="AKV154" s="606"/>
      <c r="AKW154" s="606"/>
      <c r="AKX154" s="606"/>
      <c r="AKY154" s="606"/>
      <c r="ALU154" s="606"/>
      <c r="ALX154" s="606"/>
      <c r="AMB154" s="606"/>
      <c r="AMP154" s="606"/>
      <c r="AMQ154" s="606"/>
      <c r="AMR154" s="606"/>
      <c r="AMS154" s="606"/>
      <c r="AMT154" s="606"/>
      <c r="AMU154" s="606"/>
      <c r="AMV154" s="606"/>
      <c r="APQ154" s="606"/>
      <c r="AQQ154" s="606"/>
      <c r="AQR154" s="606"/>
      <c r="AQS154" s="606"/>
      <c r="AQT154" s="606"/>
      <c r="AQU154" s="606"/>
      <c r="AQV154" s="606"/>
      <c r="AQW154" s="606"/>
      <c r="AVF154" s="606"/>
      <c r="AVG154" s="606"/>
      <c r="AVH154" s="606"/>
      <c r="AVI154" s="606"/>
      <c r="AVJ154" s="606"/>
      <c r="AVK154" s="606"/>
      <c r="AVL154" s="606"/>
      <c r="AVM154" s="606"/>
    </row>
    <row r="155" spans="2:1016 1030:1261" x14ac:dyDescent="0.25">
      <c r="B155" s="76"/>
      <c r="I155" s="114"/>
      <c r="P155" s="114"/>
      <c r="AQ155" s="606"/>
      <c r="BS155" s="606"/>
      <c r="CG155" s="606"/>
      <c r="ER155" s="606"/>
      <c r="FT155" s="606"/>
      <c r="FU155" s="606"/>
      <c r="FV155" s="606"/>
      <c r="FW155" s="606"/>
      <c r="FX155" s="606"/>
      <c r="FY155" s="606"/>
      <c r="FZ155" s="606"/>
      <c r="HX155" s="606"/>
      <c r="HY155" s="606"/>
      <c r="HZ155" s="606"/>
      <c r="IA155" s="606"/>
      <c r="IB155" s="606"/>
      <c r="IC155" s="606"/>
      <c r="ID155" s="606"/>
      <c r="KB155" s="606"/>
      <c r="KC155" s="606"/>
      <c r="KD155" s="606"/>
      <c r="KE155" s="606"/>
      <c r="KF155" s="606"/>
      <c r="KG155" s="606"/>
      <c r="KH155" s="606"/>
      <c r="KO155" s="606"/>
      <c r="LK155" s="606"/>
      <c r="LR155" s="34"/>
      <c r="LY155" s="606"/>
      <c r="MF155" s="606"/>
      <c r="SK155" s="606"/>
      <c r="SL155" s="606"/>
      <c r="SM155" s="606"/>
      <c r="SN155" s="606"/>
      <c r="SO155" s="606"/>
      <c r="SP155" s="606"/>
      <c r="SQ155" s="606"/>
      <c r="SY155" s="606"/>
      <c r="TB155" s="606"/>
      <c r="TF155" s="606"/>
      <c r="TG155" s="606"/>
      <c r="TH155" s="606"/>
      <c r="TI155" s="606"/>
      <c r="TJ155" s="606"/>
      <c r="TK155" s="606"/>
      <c r="TL155" s="606"/>
      <c r="TM155" s="802"/>
      <c r="TP155" s="802"/>
      <c r="TS155" s="606"/>
      <c r="TT155" s="34"/>
      <c r="TW155" s="34"/>
      <c r="UA155" s="34"/>
      <c r="UD155" s="34"/>
      <c r="UH155" s="34"/>
      <c r="VJ155" s="606"/>
      <c r="VK155" s="606"/>
      <c r="VL155" s="606"/>
      <c r="VM155" s="606"/>
      <c r="VN155" s="606"/>
      <c r="VO155" s="606"/>
      <c r="VP155" s="606"/>
      <c r="VW155" s="606"/>
      <c r="WE155" s="606"/>
      <c r="WF155" s="606"/>
      <c r="WG155" s="606"/>
      <c r="WH155" s="606"/>
      <c r="WI155" s="606"/>
      <c r="WJ155" s="606"/>
      <c r="WK155" s="606"/>
      <c r="WZ155" s="606"/>
      <c r="XA155" s="606"/>
      <c r="XC155" s="606"/>
      <c r="XN155" s="606"/>
      <c r="XU155" s="34"/>
      <c r="ZR155" s="606"/>
      <c r="ZS155" s="606"/>
      <c r="ZT155" s="606"/>
      <c r="ZU155" s="606"/>
      <c r="ZV155" s="606"/>
      <c r="ZW155" s="606"/>
      <c r="AAT155" s="606"/>
      <c r="AAW155" s="606"/>
      <c r="ABA155" s="606"/>
      <c r="ABB155" s="606"/>
      <c r="ABC155" s="606"/>
      <c r="ABD155" s="606"/>
      <c r="ABE155" s="606"/>
      <c r="ABF155" s="606"/>
      <c r="ABG155" s="606"/>
      <c r="ADL155" s="606"/>
      <c r="AEG155" s="606"/>
      <c r="AEJ155" s="606"/>
      <c r="AEN155" s="34"/>
      <c r="AEQ155" s="34"/>
      <c r="AFB155" s="606"/>
      <c r="AFC155" s="606"/>
      <c r="AFI155" s="34"/>
      <c r="AFJ155" s="34"/>
      <c r="AJC155" s="606"/>
      <c r="AJF155" s="606"/>
      <c r="AJJ155" s="606"/>
      <c r="AJK155" s="606"/>
      <c r="AJM155" s="606"/>
      <c r="AJQ155" s="606"/>
      <c r="AJT155" s="606"/>
      <c r="AKS155" s="606"/>
      <c r="AKT155" s="606"/>
      <c r="AKU155" s="606"/>
      <c r="AKV155" s="606"/>
      <c r="AKW155" s="606"/>
      <c r="AKX155" s="606"/>
      <c r="AKY155" s="606"/>
      <c r="ALU155" s="606"/>
      <c r="ALX155" s="606"/>
      <c r="AMB155" s="606"/>
      <c r="AMP155" s="606"/>
      <c r="AMQ155" s="606"/>
      <c r="AMR155" s="606"/>
      <c r="AMS155" s="606"/>
      <c r="AMT155" s="606"/>
      <c r="AMU155" s="606"/>
      <c r="AMV155" s="606"/>
      <c r="APQ155" s="606"/>
      <c r="AQQ155" s="606"/>
      <c r="AQR155" s="606"/>
      <c r="AQS155" s="606"/>
      <c r="AQT155" s="606"/>
      <c r="AQU155" s="606"/>
      <c r="AQV155" s="606"/>
      <c r="AQW155" s="606"/>
      <c r="AVF155" s="606"/>
      <c r="AVG155" s="606"/>
      <c r="AVH155" s="606"/>
      <c r="AVI155" s="606"/>
      <c r="AVJ155" s="606"/>
      <c r="AVK155" s="606"/>
      <c r="AVL155" s="606"/>
      <c r="AVM155" s="606"/>
    </row>
    <row r="156" spans="2:1016 1030:1261" x14ac:dyDescent="0.25">
      <c r="B156" s="76"/>
      <c r="I156" s="114"/>
      <c r="P156" s="114"/>
      <c r="AQ156" s="606"/>
      <c r="BS156" s="606"/>
      <c r="CG156" s="606"/>
      <c r="ER156" s="606"/>
      <c r="FT156" s="606"/>
      <c r="FU156" s="606"/>
      <c r="FV156" s="606"/>
      <c r="FW156" s="606"/>
      <c r="FX156" s="606"/>
      <c r="FY156" s="606"/>
      <c r="FZ156" s="606"/>
      <c r="HX156" s="606"/>
      <c r="HY156" s="606"/>
      <c r="HZ156" s="606"/>
      <c r="IA156" s="606"/>
      <c r="IB156" s="606"/>
      <c r="IC156" s="606"/>
      <c r="ID156" s="606"/>
      <c r="KB156" s="606"/>
      <c r="KC156" s="606"/>
      <c r="KD156" s="606"/>
      <c r="KE156" s="606"/>
      <c r="KF156" s="606"/>
      <c r="KG156" s="606"/>
      <c r="KH156" s="606"/>
      <c r="KO156" s="606"/>
      <c r="LK156" s="606"/>
      <c r="LR156" s="34"/>
      <c r="LY156" s="606"/>
      <c r="MF156" s="606"/>
      <c r="SK156" s="606"/>
      <c r="SL156" s="606"/>
      <c r="SM156" s="606"/>
      <c r="SN156" s="606"/>
      <c r="SO156" s="606"/>
      <c r="SP156" s="606"/>
      <c r="SQ156" s="606"/>
      <c r="SY156" s="606"/>
      <c r="TB156" s="606"/>
      <c r="TF156" s="606"/>
      <c r="TG156" s="606"/>
      <c r="TH156" s="606"/>
      <c r="TI156" s="606"/>
      <c r="TJ156" s="606"/>
      <c r="TK156" s="606"/>
      <c r="TL156" s="606"/>
      <c r="TM156" s="802"/>
      <c r="TP156" s="802"/>
      <c r="TS156" s="606"/>
      <c r="TT156" s="34"/>
      <c r="TW156" s="34"/>
      <c r="UA156" s="34"/>
      <c r="UD156" s="34"/>
      <c r="UH156" s="34"/>
      <c r="VJ156" s="606"/>
      <c r="VK156" s="606"/>
      <c r="VL156" s="606"/>
      <c r="VM156" s="606"/>
      <c r="VN156" s="606"/>
      <c r="VO156" s="606"/>
      <c r="VP156" s="606"/>
      <c r="VW156" s="606"/>
      <c r="WE156" s="606"/>
      <c r="WF156" s="606"/>
      <c r="WG156" s="606"/>
      <c r="WH156" s="606"/>
      <c r="WI156" s="606"/>
      <c r="WJ156" s="606"/>
      <c r="WK156" s="606"/>
      <c r="WZ156" s="606"/>
      <c r="XA156" s="606"/>
      <c r="XC156" s="606"/>
      <c r="XN156" s="606"/>
      <c r="XU156" s="34"/>
      <c r="ZR156" s="606"/>
      <c r="ZS156" s="606"/>
      <c r="ZT156" s="606"/>
      <c r="ZU156" s="606"/>
      <c r="ZV156" s="606"/>
      <c r="ZW156" s="606"/>
      <c r="AAT156" s="606"/>
      <c r="AAW156" s="606"/>
      <c r="ABA156" s="606"/>
      <c r="ABB156" s="606"/>
      <c r="ABC156" s="606"/>
      <c r="ABD156" s="606"/>
      <c r="ABE156" s="606"/>
      <c r="ABF156" s="606"/>
      <c r="ABG156" s="606"/>
      <c r="ADL156" s="606"/>
      <c r="AEG156" s="606"/>
      <c r="AEJ156" s="606"/>
      <c r="AEN156" s="34"/>
      <c r="AEQ156" s="34"/>
      <c r="AFB156" s="606"/>
      <c r="AFC156" s="606"/>
      <c r="AFI156" s="34"/>
      <c r="AFJ156" s="34"/>
      <c r="AJC156" s="606"/>
      <c r="AJF156" s="606"/>
      <c r="AJJ156" s="606"/>
      <c r="AJK156" s="606"/>
      <c r="AJM156" s="606"/>
      <c r="AJQ156" s="606"/>
      <c r="AJT156" s="606"/>
      <c r="AKS156" s="606"/>
      <c r="AKT156" s="606"/>
      <c r="AKU156" s="606"/>
      <c r="AKV156" s="606"/>
      <c r="AKW156" s="606"/>
      <c r="AKX156" s="606"/>
      <c r="AKY156" s="606"/>
      <c r="ALU156" s="606"/>
      <c r="ALX156" s="606"/>
      <c r="AMB156" s="606"/>
      <c r="AMP156" s="606"/>
      <c r="AMQ156" s="606"/>
      <c r="AMR156" s="606"/>
      <c r="AMS156" s="606"/>
      <c r="AMT156" s="606"/>
      <c r="AMU156" s="606"/>
      <c r="AMV156" s="606"/>
      <c r="APQ156" s="606"/>
      <c r="AQQ156" s="606"/>
      <c r="AQR156" s="606"/>
      <c r="AQS156" s="606"/>
      <c r="AQT156" s="606"/>
      <c r="AQU156" s="606"/>
      <c r="AQV156" s="606"/>
      <c r="AQW156" s="606"/>
      <c r="AVF156" s="606"/>
      <c r="AVG156" s="606"/>
      <c r="AVH156" s="606"/>
      <c r="AVI156" s="606"/>
      <c r="AVJ156" s="606"/>
      <c r="AVK156" s="606"/>
      <c r="AVL156" s="606"/>
      <c r="AVM156" s="606"/>
    </row>
    <row r="157" spans="2:1016 1030:1261" x14ac:dyDescent="0.25">
      <c r="B157" s="114"/>
      <c r="I157" s="114"/>
      <c r="P157" s="114"/>
      <c r="AQ157" s="606"/>
      <c r="BS157" s="606"/>
      <c r="CG157" s="606"/>
      <c r="ER157" s="606"/>
      <c r="FT157" s="606"/>
      <c r="FU157" s="606"/>
      <c r="FV157" s="606"/>
      <c r="FW157" s="606"/>
      <c r="FX157" s="606"/>
      <c r="FY157" s="606"/>
      <c r="FZ157" s="606"/>
      <c r="HX157" s="606"/>
      <c r="HY157" s="606"/>
      <c r="HZ157" s="606"/>
      <c r="IA157" s="606"/>
      <c r="IB157" s="606"/>
      <c r="IC157" s="606"/>
      <c r="ID157" s="606"/>
      <c r="KB157" s="606"/>
      <c r="KC157" s="606"/>
      <c r="KD157" s="606"/>
      <c r="KE157" s="606"/>
      <c r="KF157" s="606"/>
      <c r="KG157" s="606"/>
      <c r="KH157" s="606"/>
      <c r="KO157" s="606"/>
      <c r="LK157" s="606"/>
      <c r="LR157" s="34"/>
      <c r="LY157" s="606"/>
      <c r="MF157" s="606"/>
      <c r="SK157" s="606"/>
      <c r="SL157" s="606"/>
      <c r="SM157" s="606"/>
      <c r="SN157" s="606"/>
      <c r="SO157" s="606"/>
      <c r="SP157" s="606"/>
      <c r="SQ157" s="606"/>
      <c r="SY157" s="606"/>
      <c r="TB157" s="606"/>
      <c r="TF157" s="606"/>
      <c r="TG157" s="606"/>
      <c r="TH157" s="606"/>
      <c r="TI157" s="606"/>
      <c r="TJ157" s="606"/>
      <c r="TK157" s="606"/>
      <c r="TL157" s="606"/>
      <c r="TM157" s="802"/>
      <c r="TP157" s="802"/>
      <c r="TS157" s="606"/>
      <c r="TT157" s="34"/>
      <c r="TW157" s="34"/>
      <c r="UA157" s="34"/>
      <c r="UD157" s="34"/>
      <c r="UH157" s="34"/>
      <c r="VJ157" s="606"/>
      <c r="VK157" s="606"/>
      <c r="VL157" s="606"/>
      <c r="VM157" s="606"/>
      <c r="VN157" s="606"/>
      <c r="VO157" s="606"/>
      <c r="VP157" s="606"/>
      <c r="VW157" s="606"/>
      <c r="WE157" s="606"/>
      <c r="WF157" s="606"/>
      <c r="WG157" s="606"/>
      <c r="WH157" s="606"/>
      <c r="WI157" s="606"/>
      <c r="WJ157" s="606"/>
      <c r="WK157" s="606"/>
      <c r="WZ157" s="606"/>
      <c r="XA157" s="606"/>
      <c r="XC157" s="606"/>
      <c r="XN157" s="606"/>
      <c r="XU157" s="34"/>
      <c r="ZR157" s="606"/>
      <c r="ZS157" s="606"/>
      <c r="ZT157" s="606"/>
      <c r="ZU157" s="606"/>
      <c r="ZV157" s="606"/>
      <c r="ZW157" s="606"/>
      <c r="AAT157" s="606"/>
      <c r="AAW157" s="606"/>
      <c r="ABA157" s="606"/>
      <c r="ABB157" s="606"/>
      <c r="ABC157" s="606"/>
      <c r="ABD157" s="606"/>
      <c r="ABE157" s="606"/>
      <c r="ABF157" s="606"/>
      <c r="ABG157" s="606"/>
      <c r="ADL157" s="606"/>
      <c r="AEG157" s="606"/>
      <c r="AEJ157" s="606"/>
      <c r="AEN157" s="34"/>
      <c r="AEQ157" s="34"/>
      <c r="AFB157" s="606"/>
      <c r="AFC157" s="606"/>
      <c r="AFI157" s="34"/>
      <c r="AFJ157" s="34"/>
      <c r="AJC157" s="606"/>
      <c r="AJF157" s="606"/>
      <c r="AJJ157" s="606"/>
      <c r="AJK157" s="606"/>
      <c r="AJM157" s="606"/>
      <c r="AJQ157" s="606"/>
      <c r="AJT157" s="606"/>
      <c r="AKS157" s="606"/>
      <c r="AKT157" s="606"/>
      <c r="AKU157" s="606"/>
      <c r="AKV157" s="606"/>
      <c r="AKW157" s="606"/>
      <c r="AKX157" s="606"/>
      <c r="AKY157" s="606"/>
      <c r="ALU157" s="606"/>
      <c r="ALX157" s="606"/>
      <c r="AMB157" s="606"/>
      <c r="AMP157" s="606"/>
      <c r="AMQ157" s="606"/>
      <c r="AMR157" s="606"/>
      <c r="AMS157" s="606"/>
      <c r="AMT157" s="606"/>
      <c r="AMU157" s="606"/>
      <c r="AMV157" s="606"/>
      <c r="APQ157" s="606"/>
      <c r="AQQ157" s="606"/>
      <c r="AQR157" s="606"/>
      <c r="AQS157" s="606"/>
      <c r="AQT157" s="606"/>
      <c r="AQU157" s="606"/>
      <c r="AQV157" s="606"/>
      <c r="AQW157" s="606"/>
      <c r="AVF157" s="606"/>
      <c r="AVG157" s="606"/>
      <c r="AVH157" s="606"/>
      <c r="AVI157" s="606"/>
      <c r="AVJ157" s="606"/>
      <c r="AVK157" s="606"/>
      <c r="AVL157" s="606"/>
      <c r="AVM157" s="606"/>
    </row>
    <row r="158" spans="2:1016 1030:1261" x14ac:dyDescent="0.25">
      <c r="B158" s="76"/>
      <c r="I158" s="114"/>
      <c r="P158" s="114"/>
      <c r="AQ158" s="606"/>
      <c r="BS158" s="606"/>
      <c r="CG158" s="606"/>
      <c r="ER158" s="606"/>
      <c r="FT158" s="606"/>
      <c r="FU158" s="606"/>
      <c r="FV158" s="606"/>
      <c r="FW158" s="606"/>
      <c r="FX158" s="606"/>
      <c r="FY158" s="606"/>
      <c r="FZ158" s="606"/>
      <c r="HX158" s="606"/>
      <c r="HY158" s="606"/>
      <c r="HZ158" s="606"/>
      <c r="IA158" s="606"/>
      <c r="IB158" s="606"/>
      <c r="IC158" s="606"/>
      <c r="ID158" s="606"/>
      <c r="KB158" s="606"/>
      <c r="KC158" s="606"/>
      <c r="KD158" s="606"/>
      <c r="KE158" s="606"/>
      <c r="KF158" s="606"/>
      <c r="KG158" s="606"/>
      <c r="KH158" s="606"/>
      <c r="KO158" s="606"/>
      <c r="LK158" s="606"/>
      <c r="LR158" s="34"/>
      <c r="LY158" s="606"/>
      <c r="MF158" s="606"/>
      <c r="SK158" s="606"/>
      <c r="SL158" s="606"/>
      <c r="SM158" s="606"/>
      <c r="SN158" s="606"/>
      <c r="SO158" s="606"/>
      <c r="SP158" s="606"/>
      <c r="SQ158" s="606"/>
      <c r="SY158" s="606"/>
      <c r="TB158" s="606"/>
      <c r="TF158" s="606"/>
      <c r="TG158" s="606"/>
      <c r="TH158" s="606"/>
      <c r="TI158" s="606"/>
      <c r="TJ158" s="606"/>
      <c r="TK158" s="606"/>
      <c r="TL158" s="606"/>
      <c r="TM158" s="802"/>
      <c r="TP158" s="802"/>
      <c r="TS158" s="606"/>
      <c r="TT158" s="34"/>
      <c r="TW158" s="34"/>
      <c r="UA158" s="34"/>
      <c r="UD158" s="34"/>
      <c r="UH158" s="34"/>
      <c r="VJ158" s="606"/>
      <c r="VK158" s="606"/>
      <c r="VL158" s="606"/>
      <c r="VM158" s="606"/>
      <c r="VN158" s="606"/>
      <c r="VO158" s="606"/>
      <c r="VP158" s="606"/>
      <c r="VW158" s="606"/>
      <c r="WE158" s="606"/>
      <c r="WF158" s="606"/>
      <c r="WG158" s="606"/>
      <c r="WH158" s="606"/>
      <c r="WI158" s="606"/>
      <c r="WJ158" s="606"/>
      <c r="WK158" s="606"/>
      <c r="WZ158" s="606"/>
      <c r="XA158" s="606"/>
      <c r="XC158" s="606"/>
      <c r="XN158" s="606"/>
      <c r="XU158" s="34"/>
      <c r="ZR158" s="606"/>
      <c r="ZS158" s="606"/>
      <c r="ZT158" s="606"/>
      <c r="ZU158" s="606"/>
      <c r="ZV158" s="606"/>
      <c r="ZW158" s="606"/>
      <c r="AAT158" s="606"/>
      <c r="AAW158" s="606"/>
      <c r="ABA158" s="606"/>
      <c r="ABB158" s="606"/>
      <c r="ABC158" s="606"/>
      <c r="ABD158" s="606"/>
      <c r="ABE158" s="606"/>
      <c r="ABF158" s="606"/>
      <c r="ABG158" s="606"/>
      <c r="ADL158" s="606"/>
      <c r="AEG158" s="606"/>
      <c r="AEJ158" s="606"/>
      <c r="AEN158" s="34"/>
      <c r="AEQ158" s="34"/>
      <c r="AFB158" s="606"/>
      <c r="AFC158" s="606"/>
      <c r="AFI158" s="34"/>
      <c r="AFJ158" s="34"/>
      <c r="AJC158" s="606"/>
      <c r="AJF158" s="606"/>
      <c r="AJJ158" s="606"/>
      <c r="AJK158" s="606"/>
      <c r="AJM158" s="606"/>
      <c r="AJQ158" s="606"/>
      <c r="AJT158" s="606"/>
      <c r="AKS158" s="606"/>
      <c r="AKT158" s="606"/>
      <c r="AKU158" s="606"/>
      <c r="AKV158" s="606"/>
      <c r="AKW158" s="606"/>
      <c r="AKX158" s="606"/>
      <c r="AKY158" s="606"/>
      <c r="ALU158" s="606"/>
      <c r="ALX158" s="606"/>
      <c r="AMB158" s="606"/>
      <c r="AMP158" s="606"/>
      <c r="AMQ158" s="606"/>
      <c r="AMR158" s="606"/>
      <c r="AMS158" s="606"/>
      <c r="AMT158" s="606"/>
      <c r="AMU158" s="606"/>
      <c r="AMV158" s="606"/>
      <c r="APQ158" s="606"/>
      <c r="AQQ158" s="606"/>
      <c r="AQR158" s="606"/>
      <c r="AQS158" s="606"/>
      <c r="AQT158" s="606"/>
      <c r="AQU158" s="606"/>
      <c r="AQV158" s="606"/>
      <c r="AQW158" s="606"/>
      <c r="AVF158" s="606"/>
      <c r="AVG158" s="606"/>
      <c r="AVH158" s="606"/>
      <c r="AVI158" s="606"/>
      <c r="AVJ158" s="606"/>
      <c r="AVK158" s="606"/>
      <c r="AVL158" s="606"/>
      <c r="AVM158" s="606"/>
    </row>
    <row r="159" spans="2:1016 1030:1261" x14ac:dyDescent="0.25">
      <c r="B159" s="114"/>
      <c r="I159" s="114"/>
      <c r="P159" s="114"/>
      <c r="AQ159" s="606"/>
      <c r="BS159" s="606"/>
      <c r="CG159" s="606"/>
      <c r="ER159" s="606"/>
      <c r="FT159" s="606"/>
      <c r="FU159" s="606"/>
      <c r="FV159" s="606"/>
      <c r="FW159" s="606"/>
      <c r="FX159" s="606"/>
      <c r="FY159" s="606"/>
      <c r="FZ159" s="606"/>
      <c r="HX159" s="606"/>
      <c r="HY159" s="606"/>
      <c r="HZ159" s="606"/>
      <c r="IA159" s="606"/>
      <c r="IB159" s="606"/>
      <c r="IC159" s="606"/>
      <c r="ID159" s="606"/>
      <c r="KB159" s="606"/>
      <c r="KC159" s="606"/>
      <c r="KD159" s="606"/>
      <c r="KE159" s="606"/>
      <c r="KF159" s="606"/>
      <c r="KG159" s="606"/>
      <c r="KH159" s="606"/>
      <c r="KO159" s="606"/>
      <c r="LK159" s="606"/>
      <c r="LR159" s="34"/>
      <c r="LY159" s="606"/>
      <c r="MF159" s="606"/>
      <c r="SK159" s="606"/>
      <c r="SL159" s="606"/>
      <c r="SM159" s="606"/>
      <c r="SN159" s="606"/>
      <c r="SO159" s="606"/>
      <c r="SP159" s="606"/>
      <c r="SQ159" s="606"/>
      <c r="SY159" s="606"/>
      <c r="TB159" s="606"/>
      <c r="TF159" s="606"/>
      <c r="TG159" s="606"/>
      <c r="TH159" s="606"/>
      <c r="TI159" s="606"/>
      <c r="TJ159" s="606"/>
      <c r="TK159" s="606"/>
      <c r="TL159" s="606"/>
      <c r="TM159" s="802"/>
      <c r="TP159" s="802"/>
      <c r="TS159" s="606"/>
      <c r="TT159" s="34"/>
      <c r="TW159" s="34"/>
      <c r="UA159" s="34"/>
      <c r="UD159" s="34"/>
      <c r="UH159" s="34"/>
      <c r="VJ159" s="606"/>
      <c r="VK159" s="606"/>
      <c r="VL159" s="606"/>
      <c r="VM159" s="606"/>
      <c r="VN159" s="606"/>
      <c r="VO159" s="606"/>
      <c r="VP159" s="606"/>
      <c r="VW159" s="606"/>
      <c r="WE159" s="606"/>
      <c r="WF159" s="606"/>
      <c r="WG159" s="606"/>
      <c r="WH159" s="606"/>
      <c r="WI159" s="606"/>
      <c r="WJ159" s="606"/>
      <c r="WK159" s="606"/>
      <c r="WZ159" s="606"/>
      <c r="XA159" s="606"/>
      <c r="XC159" s="606"/>
      <c r="XN159" s="606"/>
      <c r="XU159" s="34"/>
      <c r="ZR159" s="606"/>
      <c r="ZS159" s="606"/>
      <c r="ZT159" s="606"/>
      <c r="ZU159" s="606"/>
      <c r="ZV159" s="606"/>
      <c r="ZW159" s="606"/>
      <c r="AAT159" s="606"/>
      <c r="AAW159" s="606"/>
      <c r="ABA159" s="606"/>
      <c r="ABB159" s="606"/>
      <c r="ABC159" s="606"/>
      <c r="ABD159" s="606"/>
      <c r="ABE159" s="606"/>
      <c r="ABF159" s="606"/>
      <c r="ABG159" s="606"/>
      <c r="ADL159" s="606"/>
      <c r="AEG159" s="606"/>
      <c r="AEJ159" s="606"/>
      <c r="AEN159" s="34"/>
      <c r="AEQ159" s="34"/>
      <c r="AFB159" s="606"/>
      <c r="AFC159" s="606"/>
      <c r="AFI159" s="34"/>
      <c r="AFJ159" s="34"/>
      <c r="AJC159" s="606"/>
      <c r="AJF159" s="606"/>
      <c r="AJJ159" s="606"/>
      <c r="AJK159" s="606"/>
      <c r="AJM159" s="606"/>
      <c r="AJQ159" s="606"/>
      <c r="AJT159" s="606"/>
      <c r="AKS159" s="606"/>
      <c r="AKT159" s="606"/>
      <c r="AKU159" s="606"/>
      <c r="AKV159" s="606"/>
      <c r="AKW159" s="606"/>
      <c r="AKX159" s="606"/>
      <c r="AKY159" s="606"/>
      <c r="ALU159" s="606"/>
      <c r="ALX159" s="606"/>
      <c r="AMB159" s="606"/>
      <c r="AMP159" s="606"/>
      <c r="AMQ159" s="606"/>
      <c r="AMR159" s="606"/>
      <c r="AMS159" s="606"/>
      <c r="AMT159" s="606"/>
      <c r="AMU159" s="606"/>
      <c r="AMV159" s="606"/>
      <c r="APQ159" s="606"/>
      <c r="AQQ159" s="606"/>
      <c r="AQR159" s="606"/>
      <c r="AQS159" s="606"/>
      <c r="AQT159" s="606"/>
      <c r="AQU159" s="606"/>
      <c r="AQV159" s="606"/>
      <c r="AQW159" s="606"/>
      <c r="AVF159" s="606"/>
      <c r="AVG159" s="606"/>
      <c r="AVH159" s="606"/>
      <c r="AVI159" s="606"/>
      <c r="AVJ159" s="606"/>
      <c r="AVK159" s="606"/>
      <c r="AVL159" s="606"/>
      <c r="AVM159" s="606"/>
    </row>
    <row r="160" spans="2:1016 1030:1261" x14ac:dyDescent="0.25">
      <c r="B160" s="114"/>
      <c r="I160" s="114"/>
      <c r="P160" s="114"/>
      <c r="AQ160" s="606"/>
      <c r="BS160" s="606"/>
      <c r="CG160" s="606"/>
      <c r="ER160" s="606"/>
      <c r="FT160" s="606"/>
      <c r="FU160" s="606"/>
      <c r="FV160" s="606"/>
      <c r="FW160" s="606"/>
      <c r="FX160" s="606"/>
      <c r="FY160" s="606"/>
      <c r="FZ160" s="606"/>
      <c r="HX160" s="606"/>
      <c r="HY160" s="606"/>
      <c r="HZ160" s="606"/>
      <c r="IA160" s="606"/>
      <c r="IB160" s="606"/>
      <c r="IC160" s="606"/>
      <c r="ID160" s="606"/>
      <c r="KB160" s="606"/>
      <c r="KC160" s="606"/>
      <c r="KD160" s="606"/>
      <c r="KE160" s="606"/>
      <c r="KF160" s="606"/>
      <c r="KG160" s="606"/>
      <c r="KH160" s="606"/>
      <c r="KO160" s="606"/>
      <c r="LK160" s="606"/>
      <c r="LR160" s="34"/>
      <c r="LY160" s="606"/>
      <c r="MF160" s="606"/>
      <c r="SK160" s="606"/>
      <c r="SL160" s="606"/>
      <c r="SM160" s="606"/>
      <c r="SN160" s="606"/>
      <c r="SO160" s="606"/>
      <c r="SP160" s="606"/>
      <c r="SQ160" s="606"/>
      <c r="SY160" s="606"/>
      <c r="TB160" s="606"/>
      <c r="TF160" s="606"/>
      <c r="TG160" s="606"/>
      <c r="TH160" s="606"/>
      <c r="TI160" s="606"/>
      <c r="TJ160" s="606"/>
      <c r="TK160" s="606"/>
      <c r="TL160" s="606"/>
      <c r="TM160" s="802"/>
      <c r="TP160" s="802"/>
      <c r="TS160" s="606"/>
      <c r="TT160" s="34"/>
      <c r="TW160" s="34"/>
      <c r="UA160" s="34"/>
      <c r="UD160" s="34"/>
      <c r="UH160" s="34"/>
      <c r="VJ160" s="606"/>
      <c r="VK160" s="606"/>
      <c r="VL160" s="606"/>
      <c r="VM160" s="606"/>
      <c r="VN160" s="606"/>
      <c r="VO160" s="606"/>
      <c r="VP160" s="606"/>
      <c r="VW160" s="606"/>
      <c r="WE160" s="606"/>
      <c r="WF160" s="606"/>
      <c r="WG160" s="606"/>
      <c r="WH160" s="606"/>
      <c r="WI160" s="606"/>
      <c r="WJ160" s="606"/>
      <c r="WK160" s="606"/>
      <c r="WZ160" s="606"/>
      <c r="XA160" s="606"/>
      <c r="XC160" s="606"/>
      <c r="XN160" s="606"/>
      <c r="XU160" s="34"/>
      <c r="ZR160" s="606"/>
      <c r="ZS160" s="606"/>
      <c r="ZT160" s="606"/>
      <c r="ZU160" s="606"/>
      <c r="ZV160" s="606"/>
      <c r="ZW160" s="606"/>
      <c r="AAT160" s="606"/>
      <c r="AAW160" s="606"/>
      <c r="ABA160" s="606"/>
      <c r="ABB160" s="606"/>
      <c r="ABC160" s="606"/>
      <c r="ABD160" s="606"/>
      <c r="ABE160" s="606"/>
      <c r="ABF160" s="606"/>
      <c r="ABG160" s="606"/>
      <c r="ADL160" s="606"/>
      <c r="AEG160" s="606"/>
      <c r="AEJ160" s="606"/>
      <c r="AEN160" s="34"/>
      <c r="AEQ160" s="34"/>
      <c r="AFB160" s="606"/>
      <c r="AFC160" s="606"/>
      <c r="AFI160" s="34"/>
      <c r="AFJ160" s="34"/>
      <c r="AJC160" s="606"/>
      <c r="AJF160" s="606"/>
      <c r="AJJ160" s="606"/>
      <c r="AJK160" s="606"/>
      <c r="AJM160" s="606"/>
      <c r="AJQ160" s="606"/>
      <c r="AJT160" s="606"/>
      <c r="AKS160" s="606"/>
      <c r="AKT160" s="606"/>
      <c r="AKU160" s="606"/>
      <c r="AKV160" s="606"/>
      <c r="AKW160" s="606"/>
      <c r="AKX160" s="606"/>
      <c r="AKY160" s="606"/>
      <c r="ALU160" s="606"/>
      <c r="ALX160" s="606"/>
      <c r="AMB160" s="606"/>
      <c r="AMP160" s="606"/>
      <c r="AMQ160" s="606"/>
      <c r="AMR160" s="606"/>
      <c r="AMS160" s="606"/>
      <c r="AMT160" s="606"/>
      <c r="AMU160" s="606"/>
      <c r="AMV160" s="606"/>
      <c r="APQ160" s="606"/>
      <c r="AQQ160" s="606"/>
      <c r="AQR160" s="606"/>
      <c r="AQS160" s="606"/>
      <c r="AQT160" s="606"/>
      <c r="AQU160" s="606"/>
      <c r="AQV160" s="606"/>
      <c r="AQW160" s="606"/>
      <c r="AVF160" s="606"/>
      <c r="AVG160" s="606"/>
      <c r="AVH160" s="606"/>
      <c r="AVI160" s="606"/>
      <c r="AVJ160" s="606"/>
      <c r="AVK160" s="606"/>
      <c r="AVL160" s="606"/>
      <c r="AVM160" s="606"/>
    </row>
    <row r="161" spans="2:1016 1030:1261" x14ac:dyDescent="0.25">
      <c r="B161" s="76"/>
      <c r="I161" s="114"/>
      <c r="P161" s="114"/>
      <c r="AQ161" s="606"/>
      <c r="BS161" s="606"/>
      <c r="CG161" s="606"/>
      <c r="ER161" s="606"/>
      <c r="FT161" s="606"/>
      <c r="FU161" s="606"/>
      <c r="FV161" s="606"/>
      <c r="FW161" s="606"/>
      <c r="FX161" s="606"/>
      <c r="FY161" s="606"/>
      <c r="FZ161" s="606"/>
      <c r="HX161" s="606"/>
      <c r="HY161" s="606"/>
      <c r="HZ161" s="606"/>
      <c r="IA161" s="606"/>
      <c r="IB161" s="606"/>
      <c r="IC161" s="606"/>
      <c r="ID161" s="606"/>
      <c r="KB161" s="606"/>
      <c r="KC161" s="606"/>
      <c r="KD161" s="606"/>
      <c r="KE161" s="606"/>
      <c r="KF161" s="606"/>
      <c r="KG161" s="606"/>
      <c r="KH161" s="606"/>
      <c r="KO161" s="606"/>
      <c r="LK161" s="606"/>
      <c r="LR161" s="34"/>
      <c r="LY161" s="606"/>
      <c r="MF161" s="606"/>
      <c r="SK161" s="606"/>
      <c r="SL161" s="606"/>
      <c r="SM161" s="606"/>
      <c r="SN161" s="606"/>
      <c r="SO161" s="606"/>
      <c r="SP161" s="606"/>
      <c r="SQ161" s="606"/>
      <c r="SY161" s="606"/>
      <c r="TB161" s="606"/>
      <c r="TF161" s="606"/>
      <c r="TG161" s="606"/>
      <c r="TH161" s="606"/>
      <c r="TI161" s="606"/>
      <c r="TJ161" s="606"/>
      <c r="TK161" s="606"/>
      <c r="TL161" s="606"/>
      <c r="TM161" s="802"/>
      <c r="TP161" s="802"/>
      <c r="TS161" s="606"/>
      <c r="TT161" s="34"/>
      <c r="TW161" s="34"/>
      <c r="UA161" s="34"/>
      <c r="UD161" s="34"/>
      <c r="UH161" s="34"/>
      <c r="VJ161" s="606"/>
      <c r="VK161" s="606"/>
      <c r="VL161" s="606"/>
      <c r="VM161" s="606"/>
      <c r="VN161" s="606"/>
      <c r="VO161" s="606"/>
      <c r="VP161" s="606"/>
      <c r="VW161" s="606"/>
      <c r="WE161" s="606"/>
      <c r="WF161" s="606"/>
      <c r="WG161" s="606"/>
      <c r="WH161" s="606"/>
      <c r="WI161" s="606"/>
      <c r="WJ161" s="606"/>
      <c r="WK161" s="606"/>
      <c r="WZ161" s="606"/>
      <c r="XA161" s="606"/>
      <c r="XC161" s="606"/>
      <c r="XN161" s="606"/>
      <c r="XU161" s="34"/>
      <c r="ZR161" s="606"/>
      <c r="ZS161" s="606"/>
      <c r="ZT161" s="606"/>
      <c r="ZU161" s="606"/>
      <c r="ZV161" s="606"/>
      <c r="ZW161" s="606"/>
      <c r="AAT161" s="606"/>
      <c r="AAW161" s="606"/>
      <c r="ABA161" s="606"/>
      <c r="ABB161" s="606"/>
      <c r="ABC161" s="606"/>
      <c r="ABD161" s="606"/>
      <c r="ABE161" s="606"/>
      <c r="ABF161" s="606"/>
      <c r="ABG161" s="606"/>
      <c r="ADL161" s="606"/>
      <c r="AEG161" s="606"/>
      <c r="AEJ161" s="606"/>
      <c r="AEN161" s="34"/>
      <c r="AEQ161" s="34"/>
      <c r="AFB161" s="606"/>
      <c r="AFC161" s="606"/>
      <c r="AFI161" s="34"/>
      <c r="AFJ161" s="34"/>
      <c r="AJC161" s="606"/>
      <c r="AJF161" s="606"/>
      <c r="AJJ161" s="606"/>
      <c r="AJK161" s="606"/>
      <c r="AJM161" s="606"/>
      <c r="AJQ161" s="606"/>
      <c r="AJT161" s="606"/>
      <c r="AKS161" s="606"/>
      <c r="AKT161" s="606"/>
      <c r="AKU161" s="606"/>
      <c r="AKV161" s="606"/>
      <c r="AKW161" s="606"/>
      <c r="AKX161" s="606"/>
      <c r="AKY161" s="606"/>
      <c r="ALU161" s="606"/>
      <c r="ALX161" s="606"/>
      <c r="AMB161" s="606"/>
      <c r="AMP161" s="606"/>
      <c r="AMQ161" s="606"/>
      <c r="AMR161" s="606"/>
      <c r="AMS161" s="606"/>
      <c r="AMT161" s="606"/>
      <c r="AMU161" s="606"/>
      <c r="AMV161" s="606"/>
      <c r="APQ161" s="606"/>
      <c r="AQQ161" s="606"/>
      <c r="AQR161" s="606"/>
      <c r="AQS161" s="606"/>
      <c r="AQT161" s="606"/>
      <c r="AQU161" s="606"/>
      <c r="AQV161" s="606"/>
      <c r="AQW161" s="606"/>
      <c r="AVF161" s="606"/>
      <c r="AVG161" s="606"/>
      <c r="AVH161" s="606"/>
      <c r="AVI161" s="606"/>
      <c r="AVJ161" s="606"/>
      <c r="AVK161" s="606"/>
      <c r="AVL161" s="606"/>
      <c r="AVM161" s="606"/>
    </row>
    <row r="162" spans="2:1016 1030:1261" x14ac:dyDescent="0.25">
      <c r="B162" s="114"/>
      <c r="I162" s="114"/>
      <c r="P162" s="114"/>
      <c r="AQ162" s="606"/>
      <c r="BS162" s="606"/>
      <c r="CG162" s="606"/>
      <c r="ER162" s="606"/>
      <c r="FT162" s="606"/>
      <c r="FU162" s="606"/>
      <c r="FV162" s="606"/>
      <c r="FW162" s="606"/>
      <c r="FX162" s="606"/>
      <c r="FY162" s="606"/>
      <c r="FZ162" s="606"/>
      <c r="HX162" s="606"/>
      <c r="HY162" s="606"/>
      <c r="HZ162" s="606"/>
      <c r="IA162" s="606"/>
      <c r="IB162" s="606"/>
      <c r="IC162" s="606"/>
      <c r="ID162" s="606"/>
      <c r="KB162" s="606"/>
      <c r="KC162" s="606"/>
      <c r="KD162" s="606"/>
      <c r="KE162" s="606"/>
      <c r="KF162" s="606"/>
      <c r="KG162" s="606"/>
      <c r="KH162" s="606"/>
      <c r="KO162" s="606"/>
      <c r="LK162" s="606"/>
      <c r="LR162" s="34"/>
      <c r="LY162" s="606"/>
      <c r="MF162" s="606"/>
      <c r="SK162" s="606"/>
      <c r="SL162" s="606"/>
      <c r="SM162" s="606"/>
      <c r="SN162" s="606"/>
      <c r="SO162" s="606"/>
      <c r="SP162" s="606"/>
      <c r="SQ162" s="606"/>
      <c r="SY162" s="606"/>
      <c r="TB162" s="606"/>
      <c r="TF162" s="606"/>
      <c r="TG162" s="606"/>
      <c r="TH162" s="606"/>
      <c r="TI162" s="606"/>
      <c r="TJ162" s="606"/>
      <c r="TK162" s="606"/>
      <c r="TL162" s="606"/>
      <c r="TM162" s="802"/>
      <c r="TP162" s="802"/>
      <c r="TS162" s="606"/>
      <c r="TT162" s="34"/>
      <c r="TW162" s="34"/>
      <c r="UA162" s="34"/>
      <c r="UD162" s="34"/>
      <c r="UH162" s="34"/>
      <c r="VJ162" s="606"/>
      <c r="VK162" s="606"/>
      <c r="VL162" s="606"/>
      <c r="VM162" s="606"/>
      <c r="VN162" s="606"/>
      <c r="VO162" s="606"/>
      <c r="VP162" s="606"/>
      <c r="VW162" s="606"/>
      <c r="WE162" s="606"/>
      <c r="WF162" s="606"/>
      <c r="WG162" s="606"/>
      <c r="WH162" s="606"/>
      <c r="WI162" s="606"/>
      <c r="WJ162" s="606"/>
      <c r="WK162" s="606"/>
      <c r="WZ162" s="606"/>
      <c r="XA162" s="606"/>
      <c r="XC162" s="606"/>
      <c r="XN162" s="606"/>
      <c r="XU162" s="34"/>
      <c r="ZR162" s="606"/>
      <c r="ZS162" s="606"/>
      <c r="ZT162" s="606"/>
      <c r="ZU162" s="606"/>
      <c r="ZV162" s="606"/>
      <c r="ZW162" s="606"/>
      <c r="AAT162" s="606"/>
      <c r="AAW162" s="606"/>
      <c r="ABA162" s="606"/>
      <c r="ABB162" s="606"/>
      <c r="ABC162" s="606"/>
      <c r="ABD162" s="606"/>
      <c r="ABE162" s="606"/>
      <c r="ABF162" s="606"/>
      <c r="ABG162" s="606"/>
      <c r="ADL162" s="606"/>
      <c r="AEG162" s="606"/>
      <c r="AEJ162" s="606"/>
      <c r="AEN162" s="34"/>
      <c r="AEQ162" s="34"/>
      <c r="AFB162" s="606"/>
      <c r="AFC162" s="606"/>
      <c r="AFI162" s="34"/>
      <c r="AFJ162" s="34"/>
      <c r="AJC162" s="606"/>
      <c r="AJF162" s="606"/>
      <c r="AJJ162" s="606"/>
      <c r="AJK162" s="606"/>
      <c r="AJM162" s="606"/>
      <c r="AJQ162" s="606"/>
      <c r="AJT162" s="606"/>
      <c r="AKS162" s="606"/>
      <c r="AKT162" s="606"/>
      <c r="AKU162" s="606"/>
      <c r="AKV162" s="606"/>
      <c r="AKW162" s="606"/>
      <c r="AKX162" s="606"/>
      <c r="AKY162" s="606"/>
      <c r="ALU162" s="606"/>
      <c r="ALX162" s="606"/>
      <c r="AMB162" s="606"/>
      <c r="AMP162" s="606"/>
      <c r="AMQ162" s="606"/>
      <c r="AMR162" s="606"/>
      <c r="AMS162" s="606"/>
      <c r="AMT162" s="606"/>
      <c r="AMU162" s="606"/>
      <c r="AMV162" s="606"/>
      <c r="APQ162" s="606"/>
      <c r="AQQ162" s="606"/>
      <c r="AQR162" s="606"/>
      <c r="AQS162" s="606"/>
      <c r="AQT162" s="606"/>
      <c r="AQU162" s="606"/>
      <c r="AQV162" s="606"/>
      <c r="AQW162" s="606"/>
      <c r="AVF162" s="606"/>
      <c r="AVG162" s="606"/>
      <c r="AVH162" s="606"/>
      <c r="AVI162" s="606"/>
      <c r="AVJ162" s="606"/>
      <c r="AVK162" s="606"/>
      <c r="AVL162" s="606"/>
      <c r="AVM162" s="606"/>
    </row>
    <row r="163" spans="2:1016 1030:1261" x14ac:dyDescent="0.25">
      <c r="B163" s="76"/>
      <c r="I163" s="114"/>
      <c r="P163" s="114"/>
      <c r="AQ163" s="606"/>
      <c r="BS163" s="606"/>
      <c r="CG163" s="606"/>
      <c r="ER163" s="606"/>
      <c r="FT163" s="606"/>
      <c r="FU163" s="606"/>
      <c r="FV163" s="606"/>
      <c r="FW163" s="606"/>
      <c r="FX163" s="606"/>
      <c r="FY163" s="606"/>
      <c r="FZ163" s="606"/>
      <c r="HX163" s="606"/>
      <c r="HY163" s="606"/>
      <c r="HZ163" s="606"/>
      <c r="IA163" s="606"/>
      <c r="IB163" s="606"/>
      <c r="IC163" s="606"/>
      <c r="ID163" s="606"/>
      <c r="KB163" s="606"/>
      <c r="KC163" s="606"/>
      <c r="KD163" s="606"/>
      <c r="KE163" s="606"/>
      <c r="KF163" s="606"/>
      <c r="KG163" s="606"/>
      <c r="KH163" s="606"/>
      <c r="KO163" s="606"/>
      <c r="LK163" s="606"/>
      <c r="LR163" s="34"/>
      <c r="LY163" s="606"/>
      <c r="MF163" s="606"/>
      <c r="SK163" s="606"/>
      <c r="SL163" s="606"/>
      <c r="SM163" s="606"/>
      <c r="SN163" s="606"/>
      <c r="SO163" s="606"/>
      <c r="SP163" s="606"/>
      <c r="SQ163" s="606"/>
      <c r="SY163" s="606"/>
      <c r="TB163" s="606"/>
      <c r="TF163" s="606"/>
      <c r="TG163" s="606"/>
      <c r="TH163" s="606"/>
      <c r="TI163" s="606"/>
      <c r="TJ163" s="606"/>
      <c r="TK163" s="606"/>
      <c r="TL163" s="606"/>
      <c r="TM163" s="802"/>
      <c r="TP163" s="802"/>
      <c r="TS163" s="606"/>
      <c r="TT163" s="34"/>
      <c r="TW163" s="34"/>
      <c r="UA163" s="34"/>
      <c r="UD163" s="34"/>
      <c r="UH163" s="34"/>
      <c r="VJ163" s="606"/>
      <c r="VK163" s="606"/>
      <c r="VL163" s="606"/>
      <c r="VM163" s="606"/>
      <c r="VN163" s="606"/>
      <c r="VO163" s="606"/>
      <c r="VP163" s="606"/>
      <c r="VW163" s="606"/>
      <c r="WE163" s="606"/>
      <c r="WF163" s="606"/>
      <c r="WG163" s="606"/>
      <c r="WH163" s="606"/>
      <c r="WI163" s="606"/>
      <c r="WJ163" s="606"/>
      <c r="WK163" s="606"/>
      <c r="WZ163" s="606"/>
      <c r="XA163" s="606"/>
      <c r="XC163" s="606"/>
      <c r="XN163" s="606"/>
      <c r="XU163" s="34"/>
      <c r="ZR163" s="606"/>
      <c r="ZS163" s="606"/>
      <c r="ZT163" s="606"/>
      <c r="ZU163" s="606"/>
      <c r="ZV163" s="606"/>
      <c r="ZW163" s="606"/>
      <c r="AAT163" s="606"/>
      <c r="AAW163" s="606"/>
      <c r="ABA163" s="606"/>
      <c r="ABB163" s="606"/>
      <c r="ABC163" s="606"/>
      <c r="ABD163" s="606"/>
      <c r="ABE163" s="606"/>
      <c r="ABF163" s="606"/>
      <c r="ABG163" s="606"/>
      <c r="ADL163" s="606"/>
      <c r="AEG163" s="606"/>
      <c r="AEJ163" s="606"/>
      <c r="AEN163" s="34"/>
      <c r="AEQ163" s="34"/>
      <c r="AFB163" s="606"/>
      <c r="AFC163" s="606"/>
      <c r="AFI163" s="34"/>
      <c r="AFJ163" s="34"/>
      <c r="AJC163" s="606"/>
      <c r="AJF163" s="606"/>
      <c r="AJJ163" s="606"/>
      <c r="AJK163" s="606"/>
      <c r="AJM163" s="606"/>
      <c r="AJQ163" s="606"/>
      <c r="AJT163" s="606"/>
      <c r="AKS163" s="606"/>
      <c r="AKT163" s="606"/>
      <c r="AKU163" s="606"/>
      <c r="AKV163" s="606"/>
      <c r="AKW163" s="606"/>
      <c r="AKX163" s="606"/>
      <c r="AKY163" s="606"/>
      <c r="ALU163" s="606"/>
      <c r="ALX163" s="606"/>
      <c r="AMB163" s="606"/>
      <c r="AMP163" s="606"/>
      <c r="AMQ163" s="606"/>
      <c r="AMR163" s="606"/>
      <c r="AMS163" s="606"/>
      <c r="AMT163" s="606"/>
      <c r="AMU163" s="606"/>
      <c r="AMV163" s="606"/>
      <c r="APQ163" s="606"/>
      <c r="AQQ163" s="606"/>
      <c r="AQR163" s="606"/>
      <c r="AQS163" s="606"/>
      <c r="AQT163" s="606"/>
      <c r="AQU163" s="606"/>
      <c r="AQV163" s="606"/>
      <c r="AQW163" s="606"/>
      <c r="AVF163" s="606"/>
      <c r="AVG163" s="606"/>
      <c r="AVH163" s="606"/>
      <c r="AVI163" s="606"/>
      <c r="AVJ163" s="606"/>
      <c r="AVK163" s="606"/>
      <c r="AVL163" s="606"/>
      <c r="AVM163" s="606"/>
    </row>
    <row r="164" spans="2:1016 1030:1261" x14ac:dyDescent="0.25">
      <c r="B164" s="114"/>
      <c r="I164" s="114"/>
      <c r="P164" s="114"/>
      <c r="AQ164" s="606"/>
      <c r="BS164" s="606"/>
      <c r="CG164" s="606"/>
      <c r="ER164" s="606"/>
      <c r="FT164" s="606"/>
      <c r="FU164" s="606"/>
      <c r="FV164" s="606"/>
      <c r="FW164" s="606"/>
      <c r="FX164" s="606"/>
      <c r="FY164" s="606"/>
      <c r="FZ164" s="606"/>
      <c r="HX164" s="606"/>
      <c r="HY164" s="606"/>
      <c r="HZ164" s="606"/>
      <c r="IA164" s="606"/>
      <c r="IB164" s="606"/>
      <c r="IC164" s="606"/>
      <c r="ID164" s="606"/>
      <c r="KB164" s="606"/>
      <c r="KC164" s="606"/>
      <c r="KD164" s="606"/>
      <c r="KE164" s="606"/>
      <c r="KF164" s="606"/>
      <c r="KG164" s="606"/>
      <c r="KH164" s="606"/>
      <c r="KO164" s="606"/>
      <c r="LK164" s="606"/>
      <c r="LR164" s="34"/>
      <c r="LY164" s="606"/>
      <c r="MF164" s="606"/>
      <c r="SK164" s="606"/>
      <c r="SL164" s="606"/>
      <c r="SM164" s="606"/>
      <c r="SN164" s="606"/>
      <c r="SO164" s="606"/>
      <c r="SP164" s="606"/>
      <c r="SQ164" s="606"/>
      <c r="SY164" s="606"/>
      <c r="TB164" s="606"/>
      <c r="TF164" s="606"/>
      <c r="TG164" s="606"/>
      <c r="TH164" s="606"/>
      <c r="TI164" s="606"/>
      <c r="TJ164" s="606"/>
      <c r="TK164" s="606"/>
      <c r="TL164" s="606"/>
      <c r="TM164" s="802"/>
      <c r="TP164" s="802"/>
      <c r="TS164" s="606"/>
      <c r="TT164" s="34"/>
      <c r="TW164" s="34"/>
      <c r="UA164" s="34"/>
      <c r="UD164" s="34"/>
      <c r="UH164" s="34"/>
      <c r="VJ164" s="606"/>
      <c r="VK164" s="606"/>
      <c r="VL164" s="606"/>
      <c r="VM164" s="606"/>
      <c r="VN164" s="606"/>
      <c r="VO164" s="606"/>
      <c r="VP164" s="606"/>
      <c r="VW164" s="606"/>
      <c r="WE164" s="606"/>
      <c r="WF164" s="606"/>
      <c r="WG164" s="606"/>
      <c r="WH164" s="606"/>
      <c r="WI164" s="606"/>
      <c r="WJ164" s="606"/>
      <c r="WK164" s="606"/>
      <c r="WZ164" s="606"/>
      <c r="XA164" s="606"/>
      <c r="XC164" s="606"/>
      <c r="XN164" s="606"/>
      <c r="XU164" s="34"/>
      <c r="ZR164" s="606"/>
      <c r="ZS164" s="606"/>
      <c r="ZT164" s="606"/>
      <c r="ZU164" s="606"/>
      <c r="ZV164" s="606"/>
      <c r="ZW164" s="606"/>
      <c r="AAT164" s="606"/>
      <c r="AAW164" s="606"/>
      <c r="ABA164" s="606"/>
      <c r="ABB164" s="606"/>
      <c r="ABC164" s="606"/>
      <c r="ABD164" s="606"/>
      <c r="ABE164" s="606"/>
      <c r="ABF164" s="606"/>
      <c r="ABG164" s="606"/>
      <c r="ADL164" s="606"/>
      <c r="AEG164" s="606"/>
      <c r="AEJ164" s="606"/>
      <c r="AEN164" s="34"/>
      <c r="AEQ164" s="34"/>
      <c r="AFB164" s="606"/>
      <c r="AFC164" s="606"/>
      <c r="AFI164" s="34"/>
      <c r="AFJ164" s="34"/>
      <c r="AJC164" s="606"/>
      <c r="AJF164" s="606"/>
      <c r="AJJ164" s="606"/>
      <c r="AJK164" s="606"/>
      <c r="AJM164" s="606"/>
      <c r="AJQ164" s="606"/>
      <c r="AJT164" s="606"/>
      <c r="AKS164" s="606"/>
      <c r="AKT164" s="606"/>
      <c r="AKU164" s="606"/>
      <c r="AKV164" s="606"/>
      <c r="AKW164" s="606"/>
      <c r="AKX164" s="606"/>
      <c r="AKY164" s="606"/>
      <c r="ALU164" s="606"/>
      <c r="ALX164" s="606"/>
      <c r="AMB164" s="606"/>
      <c r="AMP164" s="606"/>
      <c r="AMQ164" s="606"/>
      <c r="AMR164" s="606"/>
      <c r="AMS164" s="606"/>
      <c r="AMT164" s="606"/>
      <c r="AMU164" s="606"/>
      <c r="AMV164" s="606"/>
      <c r="APQ164" s="606"/>
      <c r="AQQ164" s="606"/>
      <c r="AQR164" s="606"/>
      <c r="AQS164" s="606"/>
      <c r="AQT164" s="606"/>
      <c r="AQU164" s="606"/>
      <c r="AQV164" s="606"/>
      <c r="AQW164" s="606"/>
      <c r="AVF164" s="606"/>
      <c r="AVG164" s="606"/>
      <c r="AVH164" s="606"/>
      <c r="AVI164" s="606"/>
      <c r="AVJ164" s="606"/>
      <c r="AVK164" s="606"/>
      <c r="AVL164" s="606"/>
      <c r="AVM164" s="606"/>
    </row>
    <row r="165" spans="2:1016 1030:1261" x14ac:dyDescent="0.25">
      <c r="B165" s="76"/>
      <c r="I165" s="114"/>
      <c r="P165" s="114"/>
      <c r="AQ165" s="606"/>
      <c r="BS165" s="606"/>
      <c r="CG165" s="606"/>
      <c r="ER165" s="606"/>
      <c r="FT165" s="606"/>
      <c r="FU165" s="606"/>
      <c r="FV165" s="606"/>
      <c r="FW165" s="606"/>
      <c r="FX165" s="606"/>
      <c r="FY165" s="606"/>
      <c r="FZ165" s="606"/>
      <c r="HX165" s="606"/>
      <c r="HY165" s="606"/>
      <c r="HZ165" s="606"/>
      <c r="IA165" s="606"/>
      <c r="IB165" s="606"/>
      <c r="IC165" s="606"/>
      <c r="ID165" s="606"/>
      <c r="KB165" s="606"/>
      <c r="KC165" s="606"/>
      <c r="KD165" s="606"/>
      <c r="KE165" s="606"/>
      <c r="KF165" s="606"/>
      <c r="KG165" s="606"/>
      <c r="KH165" s="606"/>
      <c r="KO165" s="606"/>
      <c r="LK165" s="606"/>
      <c r="LR165" s="34"/>
      <c r="LY165" s="606"/>
      <c r="MF165" s="606"/>
      <c r="SK165" s="606"/>
      <c r="SL165" s="606"/>
      <c r="SM165" s="606"/>
      <c r="SN165" s="606"/>
      <c r="SO165" s="606"/>
      <c r="SP165" s="606"/>
      <c r="SQ165" s="606"/>
      <c r="SY165" s="606"/>
      <c r="TB165" s="606"/>
      <c r="TF165" s="606"/>
      <c r="TG165" s="606"/>
      <c r="TH165" s="606"/>
      <c r="TI165" s="606"/>
      <c r="TJ165" s="606"/>
      <c r="TK165" s="606"/>
      <c r="TL165" s="606"/>
      <c r="TM165" s="802"/>
      <c r="TP165" s="802"/>
      <c r="TS165" s="606"/>
      <c r="TT165" s="34"/>
      <c r="TW165" s="34"/>
      <c r="UA165" s="34"/>
      <c r="UD165" s="34"/>
      <c r="UH165" s="34"/>
      <c r="VJ165" s="606"/>
      <c r="VK165" s="606"/>
      <c r="VL165" s="606"/>
      <c r="VM165" s="606"/>
      <c r="VN165" s="606"/>
      <c r="VO165" s="606"/>
      <c r="VP165" s="606"/>
      <c r="VW165" s="606"/>
      <c r="WE165" s="606"/>
      <c r="WF165" s="606"/>
      <c r="WG165" s="606"/>
      <c r="WH165" s="606"/>
      <c r="WI165" s="606"/>
      <c r="WJ165" s="606"/>
      <c r="WK165" s="606"/>
      <c r="WZ165" s="606"/>
      <c r="XA165" s="606"/>
      <c r="XC165" s="606"/>
      <c r="XN165" s="606"/>
      <c r="XU165" s="34"/>
      <c r="ZR165" s="606"/>
      <c r="ZS165" s="606"/>
      <c r="ZT165" s="606"/>
      <c r="ZU165" s="606"/>
      <c r="ZV165" s="606"/>
      <c r="ZW165" s="606"/>
      <c r="AAT165" s="606"/>
      <c r="AAW165" s="606"/>
      <c r="ABA165" s="606"/>
      <c r="ABB165" s="606"/>
      <c r="ABC165" s="606"/>
      <c r="ABD165" s="606"/>
      <c r="ABE165" s="606"/>
      <c r="ABF165" s="606"/>
      <c r="ABG165" s="606"/>
      <c r="ADL165" s="606"/>
      <c r="AEG165" s="606"/>
      <c r="AEJ165" s="606"/>
      <c r="AEN165" s="34"/>
      <c r="AEQ165" s="34"/>
      <c r="AFB165" s="606"/>
      <c r="AFC165" s="606"/>
      <c r="AFI165" s="34"/>
      <c r="AFJ165" s="34"/>
      <c r="AJC165" s="606"/>
      <c r="AJF165" s="606"/>
      <c r="AJJ165" s="606"/>
      <c r="AJK165" s="606"/>
      <c r="AJM165" s="606"/>
      <c r="AJQ165" s="606"/>
      <c r="AJT165" s="606"/>
      <c r="AKS165" s="606"/>
      <c r="AKT165" s="606"/>
      <c r="AKU165" s="606"/>
      <c r="AKV165" s="606"/>
      <c r="AKW165" s="606"/>
      <c r="AKX165" s="606"/>
      <c r="AKY165" s="606"/>
      <c r="ALU165" s="606"/>
      <c r="ALX165" s="606"/>
      <c r="AMB165" s="606"/>
      <c r="AMP165" s="606"/>
      <c r="AMQ165" s="606"/>
      <c r="AMR165" s="606"/>
      <c r="AMS165" s="606"/>
      <c r="AMT165" s="606"/>
      <c r="AMU165" s="606"/>
      <c r="AMV165" s="606"/>
      <c r="APQ165" s="606"/>
      <c r="AQQ165" s="606"/>
      <c r="AQR165" s="606"/>
      <c r="AQS165" s="606"/>
      <c r="AQT165" s="606"/>
      <c r="AQU165" s="606"/>
      <c r="AQV165" s="606"/>
      <c r="AQW165" s="606"/>
      <c r="AVF165" s="606"/>
      <c r="AVG165" s="606"/>
      <c r="AVH165" s="606"/>
      <c r="AVI165" s="606"/>
      <c r="AVJ165" s="606"/>
      <c r="AVK165" s="606"/>
      <c r="AVL165" s="606"/>
      <c r="AVM165" s="606"/>
    </row>
    <row r="166" spans="2:1016 1030:1261" x14ac:dyDescent="0.25">
      <c r="B166" s="76"/>
      <c r="I166" s="114"/>
      <c r="P166" s="114"/>
      <c r="AQ166" s="606"/>
      <c r="BS166" s="606"/>
      <c r="CG166" s="606"/>
      <c r="ER166" s="606"/>
      <c r="FT166" s="606"/>
      <c r="FU166" s="606"/>
      <c r="FV166" s="606"/>
      <c r="FW166" s="606"/>
      <c r="FX166" s="606"/>
      <c r="FY166" s="606"/>
      <c r="FZ166" s="606"/>
      <c r="HX166" s="606"/>
      <c r="HY166" s="606"/>
      <c r="HZ166" s="606"/>
      <c r="IA166" s="606"/>
      <c r="IB166" s="606"/>
      <c r="IC166" s="606"/>
      <c r="ID166" s="606"/>
      <c r="KB166" s="606"/>
      <c r="KC166" s="606"/>
      <c r="KD166" s="606"/>
      <c r="KE166" s="606"/>
      <c r="KF166" s="606"/>
      <c r="KG166" s="606"/>
      <c r="KH166" s="606"/>
      <c r="KO166" s="606"/>
      <c r="LK166" s="606"/>
      <c r="LR166" s="34"/>
      <c r="LY166" s="606"/>
      <c r="MF166" s="606"/>
      <c r="SK166" s="606"/>
      <c r="SL166" s="606"/>
      <c r="SM166" s="606"/>
      <c r="SN166" s="606"/>
      <c r="SO166" s="606"/>
      <c r="SP166" s="606"/>
      <c r="SQ166" s="606"/>
      <c r="SY166" s="606"/>
      <c r="TB166" s="606"/>
      <c r="TF166" s="606"/>
      <c r="TG166" s="606"/>
      <c r="TH166" s="606"/>
      <c r="TI166" s="606"/>
      <c r="TJ166" s="606"/>
      <c r="TK166" s="606"/>
      <c r="TL166" s="606"/>
      <c r="TM166" s="802"/>
      <c r="TP166" s="802"/>
      <c r="TS166" s="606"/>
      <c r="TT166" s="34"/>
      <c r="TW166" s="34"/>
      <c r="UA166" s="34"/>
      <c r="UD166" s="34"/>
      <c r="UH166" s="34"/>
      <c r="VJ166" s="606"/>
      <c r="VK166" s="606"/>
      <c r="VL166" s="606"/>
      <c r="VM166" s="606"/>
      <c r="VN166" s="606"/>
      <c r="VO166" s="606"/>
      <c r="VP166" s="606"/>
      <c r="VW166" s="606"/>
      <c r="WE166" s="606"/>
      <c r="WF166" s="606"/>
      <c r="WG166" s="606"/>
      <c r="WH166" s="606"/>
      <c r="WI166" s="606"/>
      <c r="WJ166" s="606"/>
      <c r="WK166" s="606"/>
      <c r="WZ166" s="606"/>
      <c r="XA166" s="606"/>
      <c r="XC166" s="606"/>
      <c r="XN166" s="606"/>
      <c r="XU166" s="34"/>
      <c r="ZR166" s="606"/>
      <c r="ZS166" s="606"/>
      <c r="ZT166" s="606"/>
      <c r="ZU166" s="606"/>
      <c r="ZV166" s="606"/>
      <c r="ZW166" s="606"/>
      <c r="AAT166" s="606"/>
      <c r="AAW166" s="606"/>
      <c r="ABA166" s="606"/>
      <c r="ABB166" s="606"/>
      <c r="ABC166" s="606"/>
      <c r="ABD166" s="606"/>
      <c r="ABE166" s="606"/>
      <c r="ABF166" s="606"/>
      <c r="ABG166" s="606"/>
      <c r="ADL166" s="606"/>
      <c r="AEG166" s="606"/>
      <c r="AEJ166" s="606"/>
      <c r="AEN166" s="34"/>
      <c r="AEQ166" s="34"/>
      <c r="AFB166" s="606"/>
      <c r="AFC166" s="606"/>
      <c r="AFI166" s="34"/>
      <c r="AFJ166" s="34"/>
      <c r="AJC166" s="606"/>
      <c r="AJF166" s="606"/>
      <c r="AJJ166" s="606"/>
      <c r="AJK166" s="606"/>
      <c r="AJM166" s="606"/>
      <c r="AJQ166" s="606"/>
      <c r="AJT166" s="606"/>
      <c r="AKS166" s="606"/>
      <c r="AKT166" s="606"/>
      <c r="AKU166" s="606"/>
      <c r="AKV166" s="606"/>
      <c r="AKW166" s="606"/>
      <c r="AKX166" s="606"/>
      <c r="AKY166" s="606"/>
      <c r="ALU166" s="606"/>
      <c r="ALX166" s="606"/>
      <c r="AMB166" s="606"/>
      <c r="AMP166" s="606"/>
      <c r="AMQ166" s="606"/>
      <c r="AMR166" s="606"/>
      <c r="AMS166" s="606"/>
      <c r="AMT166" s="606"/>
      <c r="AMU166" s="606"/>
      <c r="AMV166" s="606"/>
      <c r="APQ166" s="606"/>
      <c r="AQQ166" s="606"/>
      <c r="AQR166" s="606"/>
      <c r="AQS166" s="606"/>
      <c r="AQT166" s="606"/>
      <c r="AQU166" s="606"/>
      <c r="AQV166" s="606"/>
      <c r="AQW166" s="606"/>
      <c r="AVF166" s="606"/>
      <c r="AVG166" s="606"/>
      <c r="AVH166" s="606"/>
      <c r="AVI166" s="606"/>
      <c r="AVJ166" s="606"/>
      <c r="AVK166" s="606"/>
      <c r="AVL166" s="606"/>
      <c r="AVM166" s="606"/>
    </row>
    <row r="167" spans="2:1016 1030:1261" x14ac:dyDescent="0.25">
      <c r="B167" s="114"/>
      <c r="I167" s="114"/>
      <c r="P167" s="114"/>
      <c r="AQ167" s="606"/>
      <c r="BS167" s="606"/>
      <c r="CG167" s="606"/>
      <c r="ER167" s="606"/>
      <c r="FT167" s="606"/>
      <c r="FU167" s="606"/>
      <c r="FV167" s="606"/>
      <c r="FW167" s="606"/>
      <c r="FX167" s="606"/>
      <c r="FY167" s="606"/>
      <c r="FZ167" s="606"/>
      <c r="HX167" s="606"/>
      <c r="HY167" s="606"/>
      <c r="HZ167" s="606"/>
      <c r="IA167" s="606"/>
      <c r="IB167" s="606"/>
      <c r="IC167" s="606"/>
      <c r="ID167" s="606"/>
      <c r="KB167" s="606"/>
      <c r="KC167" s="606"/>
      <c r="KD167" s="606"/>
      <c r="KE167" s="606"/>
      <c r="KF167" s="606"/>
      <c r="KG167" s="606"/>
      <c r="KH167" s="606"/>
      <c r="KO167" s="606"/>
      <c r="LK167" s="606"/>
      <c r="LR167" s="34"/>
      <c r="LY167" s="606"/>
      <c r="MF167" s="606"/>
      <c r="SK167" s="606"/>
      <c r="SL167" s="606"/>
      <c r="SM167" s="606"/>
      <c r="SN167" s="606"/>
      <c r="SO167" s="606"/>
      <c r="SP167" s="606"/>
      <c r="SQ167" s="606"/>
      <c r="SY167" s="606"/>
      <c r="TB167" s="606"/>
      <c r="TF167" s="606"/>
      <c r="TG167" s="606"/>
      <c r="TH167" s="606"/>
      <c r="TI167" s="606"/>
      <c r="TJ167" s="606"/>
      <c r="TK167" s="606"/>
      <c r="TL167" s="606"/>
      <c r="TM167" s="802"/>
      <c r="TP167" s="802"/>
      <c r="TS167" s="606"/>
      <c r="TT167" s="34"/>
      <c r="TW167" s="34"/>
      <c r="UA167" s="34"/>
      <c r="UD167" s="34"/>
      <c r="UH167" s="34"/>
      <c r="VJ167" s="606"/>
      <c r="VK167" s="606"/>
      <c r="VL167" s="606"/>
      <c r="VM167" s="606"/>
      <c r="VN167" s="606"/>
      <c r="VO167" s="606"/>
      <c r="VP167" s="606"/>
      <c r="VW167" s="606"/>
      <c r="WE167" s="606"/>
      <c r="WF167" s="606"/>
      <c r="WG167" s="606"/>
      <c r="WH167" s="606"/>
      <c r="WI167" s="606"/>
      <c r="WJ167" s="606"/>
      <c r="WK167" s="606"/>
      <c r="WZ167" s="606"/>
      <c r="XA167" s="606"/>
      <c r="XC167" s="606"/>
      <c r="XN167" s="606"/>
      <c r="XU167" s="34"/>
      <c r="ZR167" s="606"/>
      <c r="ZS167" s="606"/>
      <c r="ZT167" s="606"/>
      <c r="ZU167" s="606"/>
      <c r="ZV167" s="606"/>
      <c r="ZW167" s="606"/>
      <c r="AAT167" s="606"/>
      <c r="AAW167" s="606"/>
      <c r="ABA167" s="606"/>
      <c r="ABB167" s="606"/>
      <c r="ABC167" s="606"/>
      <c r="ABD167" s="606"/>
      <c r="ABE167" s="606"/>
      <c r="ABF167" s="606"/>
      <c r="ABG167" s="606"/>
      <c r="ADL167" s="606"/>
      <c r="AEG167" s="606"/>
      <c r="AEJ167" s="606"/>
      <c r="AEN167" s="34"/>
      <c r="AEQ167" s="34"/>
      <c r="AFB167" s="606"/>
      <c r="AFC167" s="606"/>
      <c r="AFI167" s="34"/>
      <c r="AFJ167" s="34"/>
      <c r="AJC167" s="606"/>
      <c r="AJF167" s="606"/>
      <c r="AJJ167" s="606"/>
      <c r="AJK167" s="606"/>
      <c r="AJM167" s="606"/>
      <c r="AJQ167" s="606"/>
      <c r="AJT167" s="606"/>
      <c r="AKS167" s="606"/>
      <c r="AKT167" s="606"/>
      <c r="AKU167" s="606"/>
      <c r="AKV167" s="606"/>
      <c r="AKW167" s="606"/>
      <c r="AKX167" s="606"/>
      <c r="AKY167" s="606"/>
      <c r="ALU167" s="606"/>
      <c r="ALX167" s="606"/>
      <c r="AMB167" s="606"/>
      <c r="AMP167" s="606"/>
      <c r="AMQ167" s="606"/>
      <c r="AMR167" s="606"/>
      <c r="AMS167" s="606"/>
      <c r="AMT167" s="606"/>
      <c r="AMU167" s="606"/>
      <c r="AMV167" s="606"/>
      <c r="APQ167" s="606"/>
      <c r="AQQ167" s="606"/>
      <c r="AQR167" s="606"/>
      <c r="AQS167" s="606"/>
      <c r="AQT167" s="606"/>
      <c r="AQU167" s="606"/>
      <c r="AQV167" s="606"/>
      <c r="AQW167" s="606"/>
      <c r="AVF167" s="606"/>
      <c r="AVG167" s="606"/>
      <c r="AVH167" s="606"/>
      <c r="AVI167" s="606"/>
      <c r="AVJ167" s="606"/>
      <c r="AVK167" s="606"/>
      <c r="AVL167" s="606"/>
      <c r="AVM167" s="606"/>
    </row>
    <row r="168" spans="2:1016 1030:1261" x14ac:dyDescent="0.25">
      <c r="B168" s="114"/>
      <c r="I168" s="114"/>
      <c r="P168" s="114"/>
      <c r="AQ168" s="606"/>
      <c r="BS168" s="606"/>
      <c r="CG168" s="606"/>
      <c r="ER168" s="606"/>
      <c r="FT168" s="606"/>
      <c r="FU168" s="606"/>
      <c r="FV168" s="606"/>
      <c r="FW168" s="606"/>
      <c r="FX168" s="606"/>
      <c r="FY168" s="606"/>
      <c r="FZ168" s="606"/>
      <c r="HX168" s="606"/>
      <c r="HY168" s="606"/>
      <c r="HZ168" s="606"/>
      <c r="IA168" s="606"/>
      <c r="IB168" s="606"/>
      <c r="IC168" s="606"/>
      <c r="ID168" s="606"/>
      <c r="KB168" s="606"/>
      <c r="KC168" s="606"/>
      <c r="KD168" s="606"/>
      <c r="KE168" s="606"/>
      <c r="KF168" s="606"/>
      <c r="KG168" s="606"/>
      <c r="KH168" s="606"/>
      <c r="KO168" s="606"/>
      <c r="LK168" s="606"/>
      <c r="LR168" s="34"/>
      <c r="LY168" s="606"/>
      <c r="MF168" s="606"/>
      <c r="SK168" s="606"/>
      <c r="SL168" s="606"/>
      <c r="SM168" s="606"/>
      <c r="SN168" s="606"/>
      <c r="SO168" s="606"/>
      <c r="SP168" s="606"/>
      <c r="SQ168" s="606"/>
      <c r="SY168" s="606"/>
      <c r="TB168" s="606"/>
      <c r="TF168" s="606"/>
      <c r="TG168" s="606"/>
      <c r="TH168" s="606"/>
      <c r="TI168" s="606"/>
      <c r="TJ168" s="606"/>
      <c r="TK168" s="606"/>
      <c r="TL168" s="606"/>
      <c r="TM168" s="802"/>
      <c r="TP168" s="802"/>
      <c r="TS168" s="606"/>
      <c r="TT168" s="34"/>
      <c r="TW168" s="34"/>
      <c r="UA168" s="34"/>
      <c r="UD168" s="34"/>
      <c r="UH168" s="34"/>
      <c r="VJ168" s="606"/>
      <c r="VK168" s="606"/>
      <c r="VL168" s="606"/>
      <c r="VM168" s="606"/>
      <c r="VN168" s="606"/>
      <c r="VO168" s="606"/>
      <c r="VP168" s="606"/>
      <c r="VW168" s="606"/>
      <c r="WE168" s="606"/>
      <c r="WF168" s="606"/>
      <c r="WG168" s="606"/>
      <c r="WH168" s="606"/>
      <c r="WI168" s="606"/>
      <c r="WJ168" s="606"/>
      <c r="WK168" s="606"/>
      <c r="WZ168" s="606"/>
      <c r="XA168" s="606"/>
      <c r="XC168" s="606"/>
      <c r="XN168" s="606"/>
      <c r="XU168" s="34"/>
      <c r="ZR168" s="606"/>
      <c r="ZS168" s="606"/>
      <c r="ZT168" s="606"/>
      <c r="ZU168" s="606"/>
      <c r="ZV168" s="606"/>
      <c r="ZW168" s="606"/>
      <c r="AAT168" s="606"/>
      <c r="AAW168" s="606"/>
      <c r="ABA168" s="606"/>
      <c r="ABB168" s="606"/>
      <c r="ABC168" s="606"/>
      <c r="ABD168" s="606"/>
      <c r="ABE168" s="606"/>
      <c r="ABF168" s="606"/>
      <c r="ABG168" s="606"/>
      <c r="ADL168" s="606"/>
      <c r="AEG168" s="606"/>
      <c r="AEJ168" s="606"/>
      <c r="AEN168" s="34"/>
      <c r="AEQ168" s="34"/>
      <c r="AFB168" s="606"/>
      <c r="AFC168" s="606"/>
      <c r="AFI168" s="34"/>
      <c r="AFJ168" s="34"/>
      <c r="AJC168" s="606"/>
      <c r="AJF168" s="606"/>
      <c r="AJJ168" s="606"/>
      <c r="AJK168" s="606"/>
      <c r="AJM168" s="606"/>
      <c r="AJQ168" s="606"/>
      <c r="AJT168" s="606"/>
      <c r="AKS168" s="606"/>
      <c r="AKT168" s="606"/>
      <c r="AKU168" s="606"/>
      <c r="AKV168" s="606"/>
      <c r="AKW168" s="606"/>
      <c r="AKX168" s="606"/>
      <c r="AKY168" s="606"/>
      <c r="ALU168" s="606"/>
      <c r="ALX168" s="606"/>
      <c r="AMB168" s="606"/>
      <c r="AMP168" s="606"/>
      <c r="AMQ168" s="606"/>
      <c r="AMR168" s="606"/>
      <c r="AMS168" s="606"/>
      <c r="AMT168" s="606"/>
      <c r="AMU168" s="606"/>
      <c r="AMV168" s="606"/>
      <c r="APQ168" s="606"/>
      <c r="AQQ168" s="606"/>
      <c r="AQR168" s="606"/>
      <c r="AQS168" s="606"/>
      <c r="AQT168" s="606"/>
      <c r="AQU168" s="606"/>
      <c r="AQV168" s="606"/>
      <c r="AQW168" s="606"/>
      <c r="AVF168" s="606"/>
      <c r="AVG168" s="606"/>
      <c r="AVH168" s="606"/>
      <c r="AVI168" s="606"/>
      <c r="AVJ168" s="606"/>
      <c r="AVK168" s="606"/>
      <c r="AVL168" s="606"/>
      <c r="AVM168" s="606"/>
    </row>
    <row r="169" spans="2:1016 1030:1261" x14ac:dyDescent="0.25">
      <c r="B169" s="114"/>
      <c r="I169" s="114"/>
      <c r="P169" s="114"/>
      <c r="AQ169" s="606"/>
      <c r="BS169" s="606"/>
      <c r="CG169" s="606"/>
      <c r="ER169" s="606"/>
      <c r="FT169" s="606"/>
      <c r="FU169" s="606"/>
      <c r="FV169" s="606"/>
      <c r="FW169" s="606"/>
      <c r="FX169" s="606"/>
      <c r="FY169" s="606"/>
      <c r="FZ169" s="606"/>
      <c r="HX169" s="606"/>
      <c r="HY169" s="606"/>
      <c r="HZ169" s="606"/>
      <c r="IA169" s="606"/>
      <c r="IB169" s="606"/>
      <c r="IC169" s="606"/>
      <c r="ID169" s="606"/>
      <c r="KB169" s="606"/>
      <c r="KC169" s="606"/>
      <c r="KD169" s="606"/>
      <c r="KE169" s="606"/>
      <c r="KF169" s="606"/>
      <c r="KG169" s="606"/>
      <c r="KH169" s="606"/>
      <c r="KO169" s="606"/>
      <c r="LK169" s="606"/>
      <c r="LR169" s="34"/>
      <c r="LY169" s="606"/>
      <c r="MF169" s="606"/>
      <c r="SK169" s="606"/>
      <c r="SL169" s="606"/>
      <c r="SM169" s="606"/>
      <c r="SN169" s="606"/>
      <c r="SO169" s="606"/>
      <c r="SP169" s="606"/>
      <c r="SQ169" s="606"/>
      <c r="SY169" s="606"/>
      <c r="TB169" s="606"/>
      <c r="TF169" s="606"/>
      <c r="TG169" s="606"/>
      <c r="TH169" s="606"/>
      <c r="TI169" s="606"/>
      <c r="TJ169" s="606"/>
      <c r="TK169" s="606"/>
      <c r="TL169" s="606"/>
      <c r="TM169" s="802"/>
      <c r="TP169" s="802"/>
      <c r="TS169" s="606"/>
      <c r="TT169" s="34"/>
      <c r="TW169" s="34"/>
      <c r="UA169" s="34"/>
      <c r="UD169" s="34"/>
      <c r="UH169" s="34"/>
      <c r="VJ169" s="606"/>
      <c r="VK169" s="606"/>
      <c r="VL169" s="606"/>
      <c r="VM169" s="606"/>
      <c r="VN169" s="606"/>
      <c r="VO169" s="606"/>
      <c r="VP169" s="606"/>
      <c r="VW169" s="606"/>
      <c r="WE169" s="606"/>
      <c r="WF169" s="606"/>
      <c r="WG169" s="606"/>
      <c r="WH169" s="606"/>
      <c r="WI169" s="606"/>
      <c r="WJ169" s="606"/>
      <c r="WK169" s="606"/>
      <c r="WZ169" s="606"/>
      <c r="XA169" s="606"/>
      <c r="XC169" s="606"/>
      <c r="XN169" s="606"/>
      <c r="XU169" s="34"/>
      <c r="ZR169" s="606"/>
      <c r="ZS169" s="606"/>
      <c r="ZT169" s="606"/>
      <c r="ZU169" s="606"/>
      <c r="ZV169" s="606"/>
      <c r="ZW169" s="606"/>
      <c r="AAT169" s="606"/>
      <c r="AAW169" s="606"/>
      <c r="ABA169" s="606"/>
      <c r="ABB169" s="606"/>
      <c r="ABC169" s="606"/>
      <c r="ABD169" s="606"/>
      <c r="ABE169" s="606"/>
      <c r="ABF169" s="606"/>
      <c r="ABG169" s="606"/>
      <c r="ADL169" s="606"/>
      <c r="AEG169" s="606"/>
      <c r="AEJ169" s="606"/>
      <c r="AEN169" s="34"/>
      <c r="AEQ169" s="34"/>
      <c r="AFB169" s="606"/>
      <c r="AFC169" s="606"/>
      <c r="AFI169" s="34"/>
      <c r="AFJ169" s="34"/>
      <c r="AJC169" s="606"/>
      <c r="AJF169" s="606"/>
      <c r="AJJ169" s="606"/>
      <c r="AJK169" s="606"/>
      <c r="AJM169" s="606"/>
      <c r="AJQ169" s="606"/>
      <c r="AJT169" s="606"/>
      <c r="AKS169" s="606"/>
      <c r="AKT169" s="606"/>
      <c r="AKU169" s="606"/>
      <c r="AKV169" s="606"/>
      <c r="AKW169" s="606"/>
      <c r="AKX169" s="606"/>
      <c r="AKY169" s="606"/>
      <c r="ALU169" s="606"/>
      <c r="ALX169" s="606"/>
      <c r="AMB169" s="606"/>
      <c r="AMP169" s="606"/>
      <c r="AMQ169" s="606"/>
      <c r="AMR169" s="606"/>
      <c r="AMS169" s="606"/>
      <c r="AMT169" s="606"/>
      <c r="AMU169" s="606"/>
      <c r="AMV169" s="606"/>
      <c r="APQ169" s="606"/>
      <c r="AQQ169" s="606"/>
      <c r="AQR169" s="606"/>
      <c r="AQS169" s="606"/>
      <c r="AQT169" s="606"/>
      <c r="AQU169" s="606"/>
      <c r="AQV169" s="606"/>
      <c r="AQW169" s="606"/>
      <c r="AVF169" s="606"/>
      <c r="AVG169" s="606"/>
      <c r="AVH169" s="606"/>
      <c r="AVI169" s="606"/>
      <c r="AVJ169" s="606"/>
      <c r="AVK169" s="606"/>
      <c r="AVL169" s="606"/>
      <c r="AVM169" s="606"/>
    </row>
    <row r="170" spans="2:1016 1030:1261" x14ac:dyDescent="0.25">
      <c r="B170" s="114"/>
      <c r="I170" s="114"/>
      <c r="P170" s="114"/>
      <c r="AQ170" s="606"/>
      <c r="BS170" s="606"/>
      <c r="CG170" s="606"/>
      <c r="ER170" s="606"/>
      <c r="FT170" s="606"/>
      <c r="FU170" s="606"/>
      <c r="FV170" s="606"/>
      <c r="FW170" s="606"/>
      <c r="FX170" s="606"/>
      <c r="FY170" s="606"/>
      <c r="FZ170" s="606"/>
      <c r="HX170" s="606"/>
      <c r="HY170" s="606"/>
      <c r="HZ170" s="606"/>
      <c r="IA170" s="606"/>
      <c r="IB170" s="606"/>
      <c r="IC170" s="606"/>
      <c r="ID170" s="606"/>
      <c r="KB170" s="606"/>
      <c r="KC170" s="606"/>
      <c r="KD170" s="606"/>
      <c r="KE170" s="606"/>
      <c r="KF170" s="606"/>
      <c r="KG170" s="606"/>
      <c r="KH170" s="606"/>
      <c r="KO170" s="606"/>
      <c r="LK170" s="606"/>
      <c r="LR170" s="34"/>
      <c r="LY170" s="606"/>
      <c r="MF170" s="606"/>
      <c r="SK170" s="606"/>
      <c r="SL170" s="606"/>
      <c r="SM170" s="606"/>
      <c r="SN170" s="606"/>
      <c r="SO170" s="606"/>
      <c r="SP170" s="606"/>
      <c r="SQ170" s="606"/>
      <c r="SY170" s="606"/>
      <c r="TB170" s="606"/>
      <c r="TF170" s="606"/>
      <c r="TG170" s="606"/>
      <c r="TH170" s="606"/>
      <c r="TI170" s="606"/>
      <c r="TJ170" s="606"/>
      <c r="TK170" s="606"/>
      <c r="TL170" s="606"/>
      <c r="TM170" s="802"/>
      <c r="TP170" s="802"/>
      <c r="TS170" s="606"/>
      <c r="TT170" s="34"/>
      <c r="TW170" s="34"/>
      <c r="UA170" s="34"/>
      <c r="UD170" s="34"/>
      <c r="UH170" s="34"/>
      <c r="VJ170" s="606"/>
      <c r="VK170" s="606"/>
      <c r="VL170" s="606"/>
      <c r="VM170" s="606"/>
      <c r="VN170" s="606"/>
      <c r="VO170" s="606"/>
      <c r="VP170" s="606"/>
      <c r="VW170" s="606"/>
      <c r="WE170" s="606"/>
      <c r="WF170" s="606"/>
      <c r="WG170" s="606"/>
      <c r="WH170" s="606"/>
      <c r="WI170" s="606"/>
      <c r="WJ170" s="606"/>
      <c r="WK170" s="606"/>
      <c r="WZ170" s="606"/>
      <c r="XA170" s="606"/>
      <c r="XC170" s="606"/>
      <c r="XN170" s="606"/>
      <c r="XU170" s="34"/>
      <c r="ZR170" s="606"/>
      <c r="ZS170" s="606"/>
      <c r="ZT170" s="606"/>
      <c r="ZU170" s="606"/>
      <c r="ZV170" s="606"/>
      <c r="ZW170" s="606"/>
      <c r="AAT170" s="606"/>
      <c r="AAW170" s="606"/>
      <c r="ABA170" s="606"/>
      <c r="ABB170" s="606"/>
      <c r="ABC170" s="606"/>
      <c r="ABD170" s="606"/>
      <c r="ABE170" s="606"/>
      <c r="ABF170" s="606"/>
      <c r="ABG170" s="606"/>
      <c r="ADL170" s="606"/>
      <c r="AEG170" s="606"/>
      <c r="AEJ170" s="606"/>
      <c r="AEN170" s="34"/>
      <c r="AEQ170" s="34"/>
      <c r="AFB170" s="606"/>
      <c r="AFC170" s="606"/>
      <c r="AFI170" s="34"/>
      <c r="AFJ170" s="34"/>
      <c r="AJC170" s="606"/>
      <c r="AJF170" s="606"/>
      <c r="AJJ170" s="606"/>
      <c r="AJK170" s="606"/>
      <c r="AJM170" s="606"/>
      <c r="AJQ170" s="606"/>
      <c r="AJT170" s="606"/>
      <c r="AKS170" s="606"/>
      <c r="AKT170" s="606"/>
      <c r="AKU170" s="606"/>
      <c r="AKV170" s="606"/>
      <c r="AKW170" s="606"/>
      <c r="AKX170" s="606"/>
      <c r="AKY170" s="606"/>
      <c r="ALU170" s="606"/>
      <c r="ALX170" s="606"/>
      <c r="AMB170" s="606"/>
      <c r="AMP170" s="606"/>
      <c r="AMQ170" s="606"/>
      <c r="AMR170" s="606"/>
      <c r="AMS170" s="606"/>
      <c r="AMT170" s="606"/>
      <c r="AMU170" s="606"/>
      <c r="AMV170" s="606"/>
      <c r="APQ170" s="606"/>
      <c r="AQQ170" s="606"/>
      <c r="AQR170" s="606"/>
      <c r="AQS170" s="606"/>
      <c r="AQT170" s="606"/>
      <c r="AQU170" s="606"/>
      <c r="AQV170" s="606"/>
      <c r="AQW170" s="606"/>
      <c r="AVF170" s="606"/>
      <c r="AVG170" s="606"/>
      <c r="AVH170" s="606"/>
      <c r="AVI170" s="606"/>
      <c r="AVJ170" s="606"/>
      <c r="AVK170" s="606"/>
      <c r="AVL170" s="606"/>
      <c r="AVM170" s="606"/>
    </row>
    <row r="171" spans="2:1016 1030:1261" x14ac:dyDescent="0.25">
      <c r="B171" s="114"/>
      <c r="I171" s="114"/>
      <c r="P171" s="114"/>
      <c r="AQ171" s="606"/>
      <c r="BS171" s="606"/>
      <c r="CG171" s="606"/>
      <c r="ER171" s="606"/>
      <c r="FT171" s="606"/>
      <c r="FU171" s="606"/>
      <c r="FV171" s="606"/>
      <c r="FW171" s="606"/>
      <c r="FX171" s="606"/>
      <c r="FY171" s="606"/>
      <c r="FZ171" s="606"/>
      <c r="HX171" s="606"/>
      <c r="HY171" s="606"/>
      <c r="HZ171" s="606"/>
      <c r="IA171" s="606"/>
      <c r="IB171" s="606"/>
      <c r="IC171" s="606"/>
      <c r="ID171" s="606"/>
      <c r="KB171" s="606"/>
      <c r="KC171" s="606"/>
      <c r="KD171" s="606"/>
      <c r="KE171" s="606"/>
      <c r="KF171" s="606"/>
      <c r="KG171" s="606"/>
      <c r="KH171" s="606"/>
      <c r="KO171" s="606"/>
      <c r="LK171" s="606"/>
      <c r="LR171" s="34"/>
      <c r="LY171" s="606"/>
      <c r="MF171" s="606"/>
      <c r="SK171" s="606"/>
      <c r="SL171" s="606"/>
      <c r="SM171" s="606"/>
      <c r="SN171" s="606"/>
      <c r="SO171" s="606"/>
      <c r="SP171" s="606"/>
      <c r="SQ171" s="606"/>
      <c r="SY171" s="606"/>
      <c r="TB171" s="606"/>
      <c r="TF171" s="606"/>
      <c r="TG171" s="606"/>
      <c r="TH171" s="606"/>
      <c r="TI171" s="606"/>
      <c r="TJ171" s="606"/>
      <c r="TK171" s="606"/>
      <c r="TL171" s="606"/>
      <c r="TM171" s="802"/>
      <c r="TP171" s="802"/>
      <c r="TS171" s="606"/>
      <c r="TT171" s="34"/>
      <c r="TW171" s="34"/>
      <c r="UA171" s="34"/>
      <c r="UD171" s="34"/>
      <c r="UH171" s="34"/>
      <c r="VJ171" s="606"/>
      <c r="VK171" s="606"/>
      <c r="VL171" s="606"/>
      <c r="VM171" s="606"/>
      <c r="VN171" s="606"/>
      <c r="VO171" s="606"/>
      <c r="VP171" s="606"/>
      <c r="VW171" s="606"/>
      <c r="WE171" s="606"/>
      <c r="WF171" s="606"/>
      <c r="WG171" s="606"/>
      <c r="WH171" s="606"/>
      <c r="WI171" s="606"/>
      <c r="WJ171" s="606"/>
      <c r="WK171" s="606"/>
      <c r="WZ171" s="606"/>
      <c r="XA171" s="606"/>
      <c r="XC171" s="606"/>
      <c r="XN171" s="606"/>
      <c r="XU171" s="34"/>
      <c r="ZR171" s="606"/>
      <c r="ZS171" s="606"/>
      <c r="ZT171" s="606"/>
      <c r="ZU171" s="606"/>
      <c r="ZV171" s="606"/>
      <c r="ZW171" s="606"/>
      <c r="AAT171" s="606"/>
      <c r="AAW171" s="606"/>
      <c r="ABA171" s="606"/>
      <c r="ABB171" s="606"/>
      <c r="ABC171" s="606"/>
      <c r="ABD171" s="606"/>
      <c r="ABE171" s="606"/>
      <c r="ABF171" s="606"/>
      <c r="ABG171" s="606"/>
      <c r="ADL171" s="606"/>
      <c r="AEG171" s="606"/>
      <c r="AEJ171" s="606"/>
      <c r="AEN171" s="34"/>
      <c r="AEQ171" s="34"/>
      <c r="AFB171" s="606"/>
      <c r="AFC171" s="606"/>
      <c r="AFI171" s="34"/>
      <c r="AFJ171" s="34"/>
      <c r="AJC171" s="606"/>
      <c r="AJF171" s="606"/>
      <c r="AJJ171" s="606"/>
      <c r="AJK171" s="606"/>
      <c r="AJM171" s="606"/>
      <c r="AJQ171" s="606"/>
      <c r="AJT171" s="606"/>
      <c r="AKS171" s="606"/>
      <c r="AKT171" s="606"/>
      <c r="AKU171" s="606"/>
      <c r="AKV171" s="606"/>
      <c r="AKW171" s="606"/>
      <c r="AKX171" s="606"/>
      <c r="AKY171" s="606"/>
      <c r="ALU171" s="606"/>
      <c r="ALX171" s="606"/>
      <c r="AMB171" s="606"/>
      <c r="AMP171" s="606"/>
      <c r="AMQ171" s="606"/>
      <c r="AMR171" s="606"/>
      <c r="AMS171" s="606"/>
      <c r="AMT171" s="606"/>
      <c r="AMU171" s="606"/>
      <c r="AMV171" s="606"/>
      <c r="APQ171" s="606"/>
      <c r="AQQ171" s="606"/>
      <c r="AQR171" s="606"/>
      <c r="AQS171" s="606"/>
      <c r="AQT171" s="606"/>
      <c r="AQU171" s="606"/>
      <c r="AQV171" s="606"/>
      <c r="AQW171" s="606"/>
      <c r="AVF171" s="606"/>
      <c r="AVG171" s="606"/>
      <c r="AVH171" s="606"/>
      <c r="AVI171" s="606"/>
      <c r="AVJ171" s="606"/>
      <c r="AVK171" s="606"/>
      <c r="AVL171" s="606"/>
      <c r="AVM171" s="606"/>
    </row>
    <row r="172" spans="2:1016 1030:1261" x14ac:dyDescent="0.25">
      <c r="B172" s="76"/>
      <c r="I172" s="114"/>
      <c r="P172" s="114"/>
      <c r="AQ172" s="606"/>
      <c r="BS172" s="606"/>
      <c r="CG172" s="606"/>
      <c r="ER172" s="606"/>
      <c r="FT172" s="606"/>
      <c r="FU172" s="606"/>
      <c r="FV172" s="606"/>
      <c r="FW172" s="606"/>
      <c r="FX172" s="606"/>
      <c r="FY172" s="606"/>
      <c r="FZ172" s="606"/>
      <c r="HX172" s="606"/>
      <c r="HY172" s="606"/>
      <c r="HZ172" s="606"/>
      <c r="IA172" s="606"/>
      <c r="IB172" s="606"/>
      <c r="IC172" s="606"/>
      <c r="ID172" s="606"/>
      <c r="KB172" s="606"/>
      <c r="KC172" s="606"/>
      <c r="KD172" s="606"/>
      <c r="KE172" s="606"/>
      <c r="KF172" s="606"/>
      <c r="KG172" s="606"/>
      <c r="KH172" s="606"/>
      <c r="KO172" s="606"/>
      <c r="LK172" s="606"/>
      <c r="LR172" s="34"/>
      <c r="LY172" s="606"/>
      <c r="MF172" s="606"/>
      <c r="SK172" s="606"/>
      <c r="SL172" s="606"/>
      <c r="SM172" s="606"/>
      <c r="SN172" s="606"/>
      <c r="SO172" s="606"/>
      <c r="SP172" s="606"/>
      <c r="SQ172" s="606"/>
      <c r="SY172" s="606"/>
      <c r="TB172" s="606"/>
      <c r="TF172" s="606"/>
      <c r="TG172" s="606"/>
      <c r="TH172" s="606"/>
      <c r="TI172" s="606"/>
      <c r="TJ172" s="606"/>
      <c r="TK172" s="606"/>
      <c r="TL172" s="606"/>
      <c r="TM172" s="802"/>
      <c r="TP172" s="802"/>
      <c r="TS172" s="606"/>
      <c r="TT172" s="34"/>
      <c r="TW172" s="34"/>
      <c r="UA172" s="34"/>
      <c r="UD172" s="34"/>
      <c r="UH172" s="34"/>
      <c r="VJ172" s="606"/>
      <c r="VK172" s="606"/>
      <c r="VL172" s="606"/>
      <c r="VM172" s="606"/>
      <c r="VN172" s="606"/>
      <c r="VO172" s="606"/>
      <c r="VP172" s="606"/>
      <c r="VW172" s="606"/>
      <c r="WE172" s="606"/>
      <c r="WF172" s="606"/>
      <c r="WG172" s="606"/>
      <c r="WH172" s="606"/>
      <c r="WI172" s="606"/>
      <c r="WJ172" s="606"/>
      <c r="WK172" s="606"/>
      <c r="WZ172" s="606"/>
      <c r="XA172" s="606"/>
      <c r="XC172" s="606"/>
      <c r="XN172" s="606"/>
      <c r="XU172" s="34"/>
      <c r="ZR172" s="606"/>
      <c r="ZS172" s="606"/>
      <c r="ZT172" s="606"/>
      <c r="ZU172" s="606"/>
      <c r="ZV172" s="606"/>
      <c r="ZW172" s="606"/>
      <c r="AAT172" s="606"/>
      <c r="AAW172" s="606"/>
      <c r="ABA172" s="606"/>
      <c r="ABB172" s="606"/>
      <c r="ABC172" s="606"/>
      <c r="ABD172" s="606"/>
      <c r="ABE172" s="606"/>
      <c r="ABF172" s="606"/>
      <c r="ABG172" s="606"/>
      <c r="ADL172" s="606"/>
      <c r="AEG172" s="606"/>
      <c r="AEJ172" s="606"/>
      <c r="AEN172" s="34"/>
      <c r="AEQ172" s="34"/>
      <c r="AFB172" s="606"/>
      <c r="AFC172" s="606"/>
      <c r="AFI172" s="34"/>
      <c r="AFJ172" s="34"/>
      <c r="AJC172" s="606"/>
      <c r="AJF172" s="606"/>
      <c r="AJJ172" s="606"/>
      <c r="AJK172" s="606"/>
      <c r="AJM172" s="606"/>
      <c r="AJQ172" s="606"/>
      <c r="AJT172" s="606"/>
      <c r="AKS172" s="606"/>
      <c r="AKT172" s="606"/>
      <c r="AKU172" s="606"/>
      <c r="AKV172" s="606"/>
      <c r="AKW172" s="606"/>
      <c r="AKX172" s="606"/>
      <c r="AKY172" s="606"/>
      <c r="ALU172" s="606"/>
      <c r="ALX172" s="606"/>
      <c r="AMB172" s="606"/>
      <c r="AMP172" s="606"/>
      <c r="AMQ172" s="606"/>
      <c r="AMR172" s="606"/>
      <c r="AMS172" s="606"/>
      <c r="AMT172" s="606"/>
      <c r="AMU172" s="606"/>
      <c r="AMV172" s="606"/>
      <c r="APQ172" s="606"/>
      <c r="AQQ172" s="606"/>
      <c r="AQR172" s="606"/>
      <c r="AQS172" s="606"/>
      <c r="AQT172" s="606"/>
      <c r="AQU172" s="606"/>
      <c r="AQV172" s="606"/>
      <c r="AQW172" s="606"/>
      <c r="AVF172" s="606"/>
      <c r="AVG172" s="606"/>
      <c r="AVH172" s="606"/>
      <c r="AVI172" s="606"/>
      <c r="AVJ172" s="606"/>
      <c r="AVK172" s="606"/>
      <c r="AVL172" s="606"/>
      <c r="AVM172" s="606"/>
    </row>
    <row r="173" spans="2:1016 1030:1261" x14ac:dyDescent="0.25">
      <c r="B173" s="114"/>
      <c r="I173" s="114"/>
      <c r="P173" s="114"/>
      <c r="AQ173" s="606"/>
      <c r="BS173" s="606"/>
      <c r="CG173" s="606"/>
      <c r="ER173" s="606"/>
      <c r="FT173" s="606"/>
      <c r="FU173" s="606"/>
      <c r="FV173" s="606"/>
      <c r="FW173" s="606"/>
      <c r="FX173" s="606"/>
      <c r="FY173" s="606"/>
      <c r="FZ173" s="606"/>
      <c r="HX173" s="606"/>
      <c r="HY173" s="606"/>
      <c r="HZ173" s="606"/>
      <c r="IA173" s="606"/>
      <c r="IB173" s="606"/>
      <c r="IC173" s="606"/>
      <c r="ID173" s="606"/>
      <c r="KB173" s="606"/>
      <c r="KC173" s="606"/>
      <c r="KD173" s="606"/>
      <c r="KE173" s="606"/>
      <c r="KF173" s="606"/>
      <c r="KG173" s="606"/>
      <c r="KH173" s="606"/>
      <c r="KO173" s="606"/>
      <c r="LK173" s="606"/>
      <c r="LR173" s="34"/>
      <c r="LY173" s="606"/>
      <c r="MF173" s="606"/>
      <c r="SK173" s="606"/>
      <c r="SL173" s="606"/>
      <c r="SM173" s="606"/>
      <c r="SN173" s="606"/>
      <c r="SO173" s="606"/>
      <c r="SP173" s="606"/>
      <c r="SQ173" s="606"/>
      <c r="SY173" s="606"/>
      <c r="TB173" s="606"/>
      <c r="TF173" s="606"/>
      <c r="TG173" s="606"/>
      <c r="TH173" s="606"/>
      <c r="TI173" s="606"/>
      <c r="TJ173" s="606"/>
      <c r="TK173" s="606"/>
      <c r="TL173" s="606"/>
      <c r="TM173" s="802"/>
      <c r="TP173" s="802"/>
      <c r="TS173" s="606"/>
      <c r="TT173" s="34"/>
      <c r="TW173" s="34"/>
      <c r="UA173" s="34"/>
      <c r="UD173" s="34"/>
      <c r="UH173" s="34"/>
      <c r="VJ173" s="606"/>
      <c r="VK173" s="606"/>
      <c r="VL173" s="606"/>
      <c r="VM173" s="606"/>
      <c r="VN173" s="606"/>
      <c r="VO173" s="606"/>
      <c r="VP173" s="606"/>
      <c r="VW173" s="606"/>
      <c r="WE173" s="606"/>
      <c r="WF173" s="606"/>
      <c r="WG173" s="606"/>
      <c r="WH173" s="606"/>
      <c r="WI173" s="606"/>
      <c r="WJ173" s="606"/>
      <c r="WK173" s="606"/>
      <c r="WZ173" s="606"/>
      <c r="XA173" s="606"/>
      <c r="XC173" s="606"/>
      <c r="XN173" s="606"/>
      <c r="XU173" s="34"/>
      <c r="ZR173" s="606"/>
      <c r="ZS173" s="606"/>
      <c r="ZT173" s="606"/>
      <c r="ZU173" s="606"/>
      <c r="ZV173" s="606"/>
      <c r="ZW173" s="606"/>
      <c r="AAT173" s="606"/>
      <c r="AAW173" s="606"/>
      <c r="ABA173" s="606"/>
      <c r="ABB173" s="606"/>
      <c r="ABC173" s="606"/>
      <c r="ABD173" s="606"/>
      <c r="ABE173" s="606"/>
      <c r="ABF173" s="606"/>
      <c r="ABG173" s="606"/>
      <c r="ADL173" s="606"/>
      <c r="AEG173" s="606"/>
      <c r="AEJ173" s="606"/>
      <c r="AEN173" s="34"/>
      <c r="AEQ173" s="34"/>
      <c r="AFB173" s="606"/>
      <c r="AFC173" s="606"/>
      <c r="AFI173" s="34"/>
      <c r="AFJ173" s="34"/>
      <c r="AJC173" s="606"/>
      <c r="AJF173" s="606"/>
      <c r="AJJ173" s="606"/>
      <c r="AJK173" s="606"/>
      <c r="AJM173" s="606"/>
      <c r="AJQ173" s="606"/>
      <c r="AJT173" s="606"/>
      <c r="AKS173" s="606"/>
      <c r="AKT173" s="606"/>
      <c r="AKU173" s="606"/>
      <c r="AKV173" s="606"/>
      <c r="AKW173" s="606"/>
      <c r="AKX173" s="606"/>
      <c r="AKY173" s="606"/>
      <c r="ALU173" s="606"/>
      <c r="ALX173" s="606"/>
      <c r="AMB173" s="606"/>
      <c r="AMP173" s="606"/>
      <c r="AMQ173" s="606"/>
      <c r="AMR173" s="606"/>
      <c r="AMS173" s="606"/>
      <c r="AMT173" s="606"/>
      <c r="AMU173" s="606"/>
      <c r="AMV173" s="606"/>
      <c r="APQ173" s="606"/>
      <c r="AQQ173" s="606"/>
      <c r="AQR173" s="606"/>
      <c r="AQS173" s="606"/>
      <c r="AQT173" s="606"/>
      <c r="AQU173" s="606"/>
      <c r="AQV173" s="606"/>
      <c r="AQW173" s="606"/>
      <c r="AVF173" s="606"/>
      <c r="AVG173" s="606"/>
      <c r="AVH173" s="606"/>
      <c r="AVI173" s="606"/>
      <c r="AVJ173" s="606"/>
      <c r="AVK173" s="606"/>
      <c r="AVL173" s="606"/>
      <c r="AVM173" s="606"/>
    </row>
    <row r="174" spans="2:1016 1030:1261" x14ac:dyDescent="0.25">
      <c r="B174" s="114"/>
      <c r="I174" s="114"/>
      <c r="P174" s="114"/>
      <c r="AQ174" s="606"/>
      <c r="BS174" s="606"/>
      <c r="CG174" s="606"/>
      <c r="ER174" s="606"/>
      <c r="FT174" s="606"/>
      <c r="FU174" s="606"/>
      <c r="FV174" s="606"/>
      <c r="FW174" s="606"/>
      <c r="FX174" s="606"/>
      <c r="FY174" s="606"/>
      <c r="FZ174" s="606"/>
      <c r="HX174" s="606"/>
      <c r="HY174" s="606"/>
      <c r="HZ174" s="606"/>
      <c r="IA174" s="606"/>
      <c r="IB174" s="606"/>
      <c r="IC174" s="606"/>
      <c r="ID174" s="606"/>
      <c r="KB174" s="606"/>
      <c r="KC174" s="606"/>
      <c r="KD174" s="606"/>
      <c r="KE174" s="606"/>
      <c r="KF174" s="606"/>
      <c r="KG174" s="606"/>
      <c r="KH174" s="606"/>
      <c r="KO174" s="606"/>
      <c r="LK174" s="606"/>
      <c r="LR174" s="34"/>
      <c r="LY174" s="606"/>
      <c r="MF174" s="606"/>
      <c r="SK174" s="606"/>
      <c r="SL174" s="606"/>
      <c r="SM174" s="606"/>
      <c r="SN174" s="606"/>
      <c r="SO174" s="606"/>
      <c r="SP174" s="606"/>
      <c r="SQ174" s="606"/>
      <c r="SY174" s="606"/>
      <c r="TB174" s="606"/>
      <c r="TF174" s="606"/>
      <c r="TG174" s="606"/>
      <c r="TH174" s="606"/>
      <c r="TI174" s="606"/>
      <c r="TJ174" s="606"/>
      <c r="TK174" s="606"/>
      <c r="TL174" s="606"/>
      <c r="TM174" s="802"/>
      <c r="TP174" s="802"/>
      <c r="TS174" s="606"/>
      <c r="TT174" s="34"/>
      <c r="TW174" s="34"/>
      <c r="UA174" s="34"/>
      <c r="UD174" s="34"/>
      <c r="UH174" s="34"/>
      <c r="VJ174" s="606"/>
      <c r="VK174" s="606"/>
      <c r="VL174" s="606"/>
      <c r="VM174" s="606"/>
      <c r="VN174" s="606"/>
      <c r="VO174" s="606"/>
      <c r="VP174" s="606"/>
      <c r="VW174" s="606"/>
      <c r="WE174" s="606"/>
      <c r="WF174" s="606"/>
      <c r="WG174" s="606"/>
      <c r="WH174" s="606"/>
      <c r="WI174" s="606"/>
      <c r="WJ174" s="606"/>
      <c r="WK174" s="606"/>
      <c r="WZ174" s="606"/>
      <c r="XA174" s="606"/>
      <c r="XC174" s="606"/>
      <c r="XN174" s="606"/>
      <c r="XU174" s="34"/>
      <c r="ZR174" s="606"/>
      <c r="ZS174" s="606"/>
      <c r="ZT174" s="606"/>
      <c r="ZU174" s="606"/>
      <c r="ZV174" s="606"/>
      <c r="ZW174" s="606"/>
      <c r="AAT174" s="606"/>
      <c r="AAW174" s="606"/>
      <c r="ABA174" s="606"/>
      <c r="ABB174" s="606"/>
      <c r="ABC174" s="606"/>
      <c r="ABD174" s="606"/>
      <c r="ABE174" s="606"/>
      <c r="ABF174" s="606"/>
      <c r="ABG174" s="606"/>
      <c r="ADL174" s="606"/>
      <c r="AEG174" s="606"/>
      <c r="AEJ174" s="606"/>
      <c r="AEN174" s="34"/>
      <c r="AEQ174" s="34"/>
      <c r="AFB174" s="606"/>
      <c r="AFC174" s="606"/>
      <c r="AFI174" s="34"/>
      <c r="AFJ174" s="34"/>
      <c r="AJC174" s="606"/>
      <c r="AJF174" s="606"/>
      <c r="AJJ174" s="606"/>
      <c r="AJK174" s="606"/>
      <c r="AJM174" s="606"/>
      <c r="AJQ174" s="606"/>
      <c r="AJT174" s="606"/>
      <c r="AKS174" s="606"/>
      <c r="AKT174" s="606"/>
      <c r="AKU174" s="606"/>
      <c r="AKV174" s="606"/>
      <c r="AKW174" s="606"/>
      <c r="AKX174" s="606"/>
      <c r="AKY174" s="606"/>
      <c r="ALU174" s="606"/>
      <c r="ALX174" s="606"/>
      <c r="AMB174" s="606"/>
      <c r="AMP174" s="606"/>
      <c r="AMQ174" s="606"/>
      <c r="AMR174" s="606"/>
      <c r="AMS174" s="606"/>
      <c r="AMT174" s="606"/>
      <c r="AMU174" s="606"/>
      <c r="AMV174" s="606"/>
      <c r="APQ174" s="606"/>
      <c r="AQQ174" s="606"/>
      <c r="AQR174" s="606"/>
      <c r="AQS174" s="606"/>
      <c r="AQT174" s="606"/>
      <c r="AQU174" s="606"/>
      <c r="AQV174" s="606"/>
      <c r="AQW174" s="606"/>
      <c r="AVF174" s="606"/>
      <c r="AVG174" s="606"/>
      <c r="AVH174" s="606"/>
      <c r="AVI174" s="606"/>
      <c r="AVJ174" s="606"/>
      <c r="AVK174" s="606"/>
      <c r="AVL174" s="606"/>
      <c r="AVM174" s="606"/>
    </row>
    <row r="175" spans="2:1016 1030:1261" x14ac:dyDescent="0.25">
      <c r="B175" s="76"/>
      <c r="I175" s="114"/>
      <c r="P175" s="114"/>
      <c r="AQ175" s="606"/>
      <c r="BS175" s="606"/>
      <c r="CG175" s="606"/>
      <c r="ER175" s="606"/>
      <c r="FT175" s="606"/>
      <c r="FU175" s="606"/>
      <c r="FV175" s="606"/>
      <c r="FW175" s="606"/>
      <c r="FX175" s="606"/>
      <c r="FY175" s="606"/>
      <c r="FZ175" s="606"/>
      <c r="HX175" s="606"/>
      <c r="HY175" s="606"/>
      <c r="HZ175" s="606"/>
      <c r="IA175" s="606"/>
      <c r="IB175" s="606"/>
      <c r="IC175" s="606"/>
      <c r="ID175" s="606"/>
      <c r="KB175" s="606"/>
      <c r="KC175" s="606"/>
      <c r="KD175" s="606"/>
      <c r="KE175" s="606"/>
      <c r="KF175" s="606"/>
      <c r="KG175" s="606"/>
      <c r="KH175" s="606"/>
      <c r="KO175" s="606"/>
      <c r="LK175" s="606"/>
      <c r="LR175" s="34"/>
      <c r="LY175" s="606"/>
      <c r="MF175" s="606"/>
      <c r="SK175" s="606"/>
      <c r="SL175" s="606"/>
      <c r="SM175" s="606"/>
      <c r="SN175" s="606"/>
      <c r="SO175" s="606"/>
      <c r="SP175" s="606"/>
      <c r="SQ175" s="606"/>
      <c r="SY175" s="606"/>
      <c r="TB175" s="606"/>
      <c r="TF175" s="606"/>
      <c r="TG175" s="606"/>
      <c r="TH175" s="606"/>
      <c r="TI175" s="606"/>
      <c r="TJ175" s="606"/>
      <c r="TK175" s="606"/>
      <c r="TL175" s="606"/>
      <c r="TM175" s="802"/>
      <c r="TP175" s="802"/>
      <c r="TS175" s="606"/>
      <c r="TT175" s="34"/>
      <c r="TW175" s="34"/>
      <c r="UA175" s="34"/>
      <c r="UD175" s="34"/>
      <c r="UH175" s="34"/>
      <c r="VJ175" s="606"/>
      <c r="VK175" s="606"/>
      <c r="VL175" s="606"/>
      <c r="VM175" s="606"/>
      <c r="VN175" s="606"/>
      <c r="VO175" s="606"/>
      <c r="VP175" s="606"/>
      <c r="VW175" s="606"/>
      <c r="WE175" s="606"/>
      <c r="WF175" s="606"/>
      <c r="WG175" s="606"/>
      <c r="WH175" s="606"/>
      <c r="WI175" s="606"/>
      <c r="WJ175" s="606"/>
      <c r="WK175" s="606"/>
      <c r="WZ175" s="606"/>
      <c r="XA175" s="606"/>
      <c r="XC175" s="606"/>
      <c r="XN175" s="606"/>
      <c r="XU175" s="34"/>
      <c r="ZR175" s="606"/>
      <c r="ZS175" s="606"/>
      <c r="ZT175" s="606"/>
      <c r="ZU175" s="606"/>
      <c r="ZV175" s="606"/>
      <c r="ZW175" s="606"/>
      <c r="AAT175" s="606"/>
      <c r="AAW175" s="606"/>
      <c r="ABA175" s="606"/>
      <c r="ABB175" s="606"/>
      <c r="ABC175" s="606"/>
      <c r="ABD175" s="606"/>
      <c r="ABE175" s="606"/>
      <c r="ABF175" s="606"/>
      <c r="ABG175" s="606"/>
      <c r="ADL175" s="606"/>
      <c r="AEG175" s="606"/>
      <c r="AEJ175" s="606"/>
      <c r="AEN175" s="34"/>
      <c r="AEQ175" s="34"/>
      <c r="AFB175" s="606"/>
      <c r="AFC175" s="606"/>
      <c r="AFI175" s="34"/>
      <c r="AFJ175" s="34"/>
      <c r="AJC175" s="606"/>
      <c r="AJF175" s="606"/>
      <c r="AJJ175" s="606"/>
      <c r="AJK175" s="606"/>
      <c r="AJM175" s="606"/>
      <c r="AJQ175" s="606"/>
      <c r="AJT175" s="606"/>
      <c r="AKS175" s="606"/>
      <c r="AKT175" s="606"/>
      <c r="AKU175" s="606"/>
      <c r="AKV175" s="606"/>
      <c r="AKW175" s="606"/>
      <c r="AKX175" s="606"/>
      <c r="AKY175" s="606"/>
      <c r="ALU175" s="606"/>
      <c r="ALX175" s="606"/>
      <c r="AMB175" s="606"/>
      <c r="AMP175" s="606"/>
      <c r="AMQ175" s="606"/>
      <c r="AMR175" s="606"/>
      <c r="AMS175" s="606"/>
      <c r="AMT175" s="606"/>
      <c r="AMU175" s="606"/>
      <c r="AMV175" s="606"/>
      <c r="APQ175" s="606"/>
      <c r="AQQ175" s="606"/>
      <c r="AQR175" s="606"/>
      <c r="AQS175" s="606"/>
      <c r="AQT175" s="606"/>
      <c r="AQU175" s="606"/>
      <c r="AQV175" s="606"/>
      <c r="AQW175" s="606"/>
      <c r="AVF175" s="606"/>
      <c r="AVG175" s="606"/>
      <c r="AVH175" s="606"/>
      <c r="AVI175" s="606"/>
      <c r="AVJ175" s="606"/>
      <c r="AVK175" s="606"/>
      <c r="AVL175" s="606"/>
      <c r="AVM175" s="606"/>
    </row>
    <row r="176" spans="2:1016 1030:1261" x14ac:dyDescent="0.25">
      <c r="B176" s="76"/>
      <c r="I176" s="114"/>
      <c r="P176" s="114"/>
      <c r="AQ176" s="606"/>
      <c r="BS176" s="606"/>
      <c r="CG176" s="606"/>
      <c r="ER176" s="606"/>
      <c r="FT176" s="606"/>
      <c r="FU176" s="606"/>
      <c r="FV176" s="606"/>
      <c r="FW176" s="606"/>
      <c r="FX176" s="606"/>
      <c r="FY176" s="606"/>
      <c r="FZ176" s="606"/>
      <c r="HX176" s="606"/>
      <c r="HY176" s="606"/>
      <c r="HZ176" s="606"/>
      <c r="IA176" s="606"/>
      <c r="IB176" s="606"/>
      <c r="IC176" s="606"/>
      <c r="ID176" s="606"/>
      <c r="KB176" s="606"/>
      <c r="KC176" s="606"/>
      <c r="KD176" s="606"/>
      <c r="KE176" s="606"/>
      <c r="KF176" s="606"/>
      <c r="KG176" s="606"/>
      <c r="KH176" s="606"/>
      <c r="KO176" s="606"/>
      <c r="LK176" s="606"/>
      <c r="LR176" s="34"/>
      <c r="LY176" s="606"/>
      <c r="MF176" s="606"/>
      <c r="SK176" s="606"/>
      <c r="SL176" s="606"/>
      <c r="SM176" s="606"/>
      <c r="SN176" s="606"/>
      <c r="SO176" s="606"/>
      <c r="SP176" s="606"/>
      <c r="SQ176" s="606"/>
      <c r="SY176" s="606"/>
      <c r="TB176" s="606"/>
      <c r="TF176" s="606"/>
      <c r="TG176" s="606"/>
      <c r="TH176" s="606"/>
      <c r="TI176" s="606"/>
      <c r="TJ176" s="606"/>
      <c r="TK176" s="606"/>
      <c r="TL176" s="606"/>
      <c r="TM176" s="802"/>
      <c r="TP176" s="802"/>
      <c r="TS176" s="606"/>
      <c r="TT176" s="34"/>
      <c r="TW176" s="34"/>
      <c r="UA176" s="34"/>
      <c r="UD176" s="34"/>
      <c r="UH176" s="34"/>
      <c r="VJ176" s="606"/>
      <c r="VK176" s="606"/>
      <c r="VL176" s="606"/>
      <c r="VM176" s="606"/>
      <c r="VN176" s="606"/>
      <c r="VO176" s="606"/>
      <c r="VP176" s="606"/>
      <c r="VW176" s="606"/>
      <c r="WE176" s="606"/>
      <c r="WF176" s="606"/>
      <c r="WG176" s="606"/>
      <c r="WH176" s="606"/>
      <c r="WI176" s="606"/>
      <c r="WJ176" s="606"/>
      <c r="WK176" s="606"/>
      <c r="WZ176" s="606"/>
      <c r="XA176" s="606"/>
      <c r="XC176" s="606"/>
      <c r="XN176" s="606"/>
      <c r="XU176" s="34"/>
      <c r="ZR176" s="606"/>
      <c r="ZS176" s="606"/>
      <c r="ZT176" s="606"/>
      <c r="ZU176" s="606"/>
      <c r="ZV176" s="606"/>
      <c r="ZW176" s="606"/>
      <c r="AAT176" s="606"/>
      <c r="AAW176" s="606"/>
      <c r="ABA176" s="606"/>
      <c r="ABB176" s="606"/>
      <c r="ABC176" s="606"/>
      <c r="ABD176" s="606"/>
      <c r="ABE176" s="606"/>
      <c r="ABF176" s="606"/>
      <c r="ABG176" s="606"/>
      <c r="ADL176" s="606"/>
      <c r="AEG176" s="606"/>
      <c r="AEJ176" s="606"/>
      <c r="AEN176" s="34"/>
      <c r="AEQ176" s="34"/>
      <c r="AFB176" s="606"/>
      <c r="AFC176" s="606"/>
      <c r="AFI176" s="34"/>
      <c r="AFJ176" s="34"/>
      <c r="AJC176" s="606"/>
      <c r="AJF176" s="606"/>
      <c r="AJJ176" s="606"/>
      <c r="AJK176" s="606"/>
      <c r="AJM176" s="606"/>
      <c r="AJQ176" s="606"/>
      <c r="AJT176" s="606"/>
      <c r="AKS176" s="606"/>
      <c r="AKT176" s="606"/>
      <c r="AKU176" s="606"/>
      <c r="AKV176" s="606"/>
      <c r="AKW176" s="606"/>
      <c r="AKX176" s="606"/>
      <c r="AKY176" s="606"/>
      <c r="ALU176" s="606"/>
      <c r="ALX176" s="606"/>
      <c r="AMB176" s="606"/>
      <c r="AMP176" s="606"/>
      <c r="AMQ176" s="606"/>
      <c r="AMR176" s="606"/>
      <c r="AMS176" s="606"/>
      <c r="AMT176" s="606"/>
      <c r="AMU176" s="606"/>
      <c r="AMV176" s="606"/>
      <c r="APQ176" s="606"/>
      <c r="AQQ176" s="606"/>
      <c r="AQR176" s="606"/>
      <c r="AQS176" s="606"/>
      <c r="AQT176" s="606"/>
      <c r="AQU176" s="606"/>
      <c r="AQV176" s="606"/>
      <c r="AQW176" s="606"/>
      <c r="AVF176" s="606"/>
      <c r="AVG176" s="606"/>
      <c r="AVH176" s="606"/>
      <c r="AVI176" s="606"/>
      <c r="AVJ176" s="606"/>
      <c r="AVK176" s="606"/>
      <c r="AVL176" s="606"/>
      <c r="AVM176" s="606"/>
    </row>
    <row r="177" spans="2:1016 1030:1261" x14ac:dyDescent="0.25">
      <c r="B177" s="114"/>
      <c r="I177" s="114"/>
      <c r="P177" s="114"/>
      <c r="AQ177" s="606"/>
      <c r="BS177" s="606"/>
      <c r="CG177" s="606"/>
      <c r="ER177" s="606"/>
      <c r="FT177" s="606"/>
      <c r="FU177" s="606"/>
      <c r="FV177" s="606"/>
      <c r="FW177" s="606"/>
      <c r="FX177" s="606"/>
      <c r="FY177" s="606"/>
      <c r="FZ177" s="606"/>
      <c r="HX177" s="606"/>
      <c r="HY177" s="606"/>
      <c r="HZ177" s="606"/>
      <c r="IA177" s="606"/>
      <c r="IB177" s="606"/>
      <c r="IC177" s="606"/>
      <c r="ID177" s="606"/>
      <c r="KB177" s="606"/>
      <c r="KC177" s="606"/>
      <c r="KD177" s="606"/>
      <c r="KE177" s="606"/>
      <c r="KF177" s="606"/>
      <c r="KG177" s="606"/>
      <c r="KH177" s="606"/>
      <c r="KO177" s="606"/>
      <c r="LK177" s="606"/>
      <c r="LR177" s="34"/>
      <c r="LY177" s="606"/>
      <c r="MF177" s="606"/>
      <c r="SK177" s="606"/>
      <c r="SL177" s="606"/>
      <c r="SM177" s="606"/>
      <c r="SN177" s="606"/>
      <c r="SO177" s="606"/>
      <c r="SP177" s="606"/>
      <c r="SQ177" s="606"/>
      <c r="SY177" s="606"/>
      <c r="TB177" s="606"/>
      <c r="TF177" s="606"/>
      <c r="TG177" s="606"/>
      <c r="TH177" s="606"/>
      <c r="TI177" s="606"/>
      <c r="TJ177" s="606"/>
      <c r="TK177" s="606"/>
      <c r="TL177" s="606"/>
      <c r="TM177" s="802"/>
      <c r="TP177" s="802"/>
      <c r="TS177" s="606"/>
      <c r="TT177" s="34"/>
      <c r="TW177" s="34"/>
      <c r="UA177" s="34"/>
      <c r="UD177" s="34"/>
      <c r="UH177" s="34"/>
      <c r="VJ177" s="606"/>
      <c r="VK177" s="606"/>
      <c r="VL177" s="606"/>
      <c r="VM177" s="606"/>
      <c r="VN177" s="606"/>
      <c r="VO177" s="606"/>
      <c r="VP177" s="606"/>
      <c r="VW177" s="606"/>
      <c r="WE177" s="606"/>
      <c r="WF177" s="606"/>
      <c r="WG177" s="606"/>
      <c r="WH177" s="606"/>
      <c r="WI177" s="606"/>
      <c r="WJ177" s="606"/>
      <c r="WK177" s="606"/>
      <c r="WZ177" s="606"/>
      <c r="XA177" s="606"/>
      <c r="XC177" s="606"/>
      <c r="XN177" s="606"/>
      <c r="XU177" s="34"/>
      <c r="ZR177" s="606"/>
      <c r="ZS177" s="606"/>
      <c r="ZT177" s="606"/>
      <c r="ZU177" s="606"/>
      <c r="ZV177" s="606"/>
      <c r="ZW177" s="606"/>
      <c r="AAT177" s="606"/>
      <c r="AAW177" s="606"/>
      <c r="ABA177" s="606"/>
      <c r="ABB177" s="606"/>
      <c r="ABC177" s="606"/>
      <c r="ABD177" s="606"/>
      <c r="ABE177" s="606"/>
      <c r="ABF177" s="606"/>
      <c r="ABG177" s="606"/>
      <c r="ADL177" s="606"/>
      <c r="AEG177" s="606"/>
      <c r="AEJ177" s="606"/>
      <c r="AEN177" s="34"/>
      <c r="AEQ177" s="34"/>
      <c r="AFB177" s="606"/>
      <c r="AFC177" s="606"/>
      <c r="AFI177" s="34"/>
      <c r="AFJ177" s="34"/>
      <c r="AJC177" s="606"/>
      <c r="AJF177" s="606"/>
      <c r="AJJ177" s="606"/>
      <c r="AJK177" s="606"/>
      <c r="AJM177" s="606"/>
      <c r="AJQ177" s="606"/>
      <c r="AJT177" s="606"/>
      <c r="AKS177" s="606"/>
      <c r="AKT177" s="606"/>
      <c r="AKU177" s="606"/>
      <c r="AKV177" s="606"/>
      <c r="AKW177" s="606"/>
      <c r="AKX177" s="606"/>
      <c r="AKY177" s="606"/>
      <c r="ALU177" s="606"/>
      <c r="ALX177" s="606"/>
      <c r="AMB177" s="606"/>
      <c r="AMP177" s="606"/>
      <c r="AMQ177" s="606"/>
      <c r="AMR177" s="606"/>
      <c r="AMS177" s="606"/>
      <c r="AMT177" s="606"/>
      <c r="AMU177" s="606"/>
      <c r="AMV177" s="606"/>
      <c r="APQ177" s="606"/>
      <c r="AQQ177" s="606"/>
      <c r="AQR177" s="606"/>
      <c r="AQS177" s="606"/>
      <c r="AQT177" s="606"/>
      <c r="AQU177" s="606"/>
      <c r="AQV177" s="606"/>
      <c r="AQW177" s="606"/>
      <c r="AVF177" s="606"/>
      <c r="AVG177" s="606"/>
      <c r="AVH177" s="606"/>
      <c r="AVI177" s="606"/>
      <c r="AVJ177" s="606"/>
      <c r="AVK177" s="606"/>
      <c r="AVL177" s="606"/>
      <c r="AVM177" s="606"/>
    </row>
    <row r="178" spans="2:1016 1030:1261" x14ac:dyDescent="0.25">
      <c r="B178" s="76"/>
      <c r="I178" s="114"/>
      <c r="P178" s="114"/>
      <c r="AQ178" s="606"/>
      <c r="BS178" s="606"/>
      <c r="CG178" s="606"/>
      <c r="ER178" s="606"/>
      <c r="FT178" s="606"/>
      <c r="FU178" s="606"/>
      <c r="FV178" s="606"/>
      <c r="FW178" s="606"/>
      <c r="FX178" s="606"/>
      <c r="FY178" s="606"/>
      <c r="FZ178" s="606"/>
      <c r="HX178" s="606"/>
      <c r="HY178" s="606"/>
      <c r="HZ178" s="606"/>
      <c r="IA178" s="606"/>
      <c r="IB178" s="606"/>
      <c r="IC178" s="606"/>
      <c r="ID178" s="606"/>
      <c r="KB178" s="606"/>
      <c r="KC178" s="606"/>
      <c r="KD178" s="606"/>
      <c r="KE178" s="606"/>
      <c r="KF178" s="606"/>
      <c r="KG178" s="606"/>
      <c r="KH178" s="606"/>
      <c r="KO178" s="606"/>
      <c r="LK178" s="606"/>
      <c r="LR178" s="34"/>
      <c r="LY178" s="606"/>
      <c r="MF178" s="606"/>
      <c r="SK178" s="606"/>
      <c r="SL178" s="606"/>
      <c r="SM178" s="606"/>
      <c r="SN178" s="606"/>
      <c r="SO178" s="606"/>
      <c r="SP178" s="606"/>
      <c r="SQ178" s="606"/>
      <c r="SY178" s="606"/>
      <c r="TB178" s="606"/>
      <c r="TF178" s="606"/>
      <c r="TG178" s="606"/>
      <c r="TH178" s="606"/>
      <c r="TI178" s="606"/>
      <c r="TJ178" s="606"/>
      <c r="TK178" s="606"/>
      <c r="TL178" s="606"/>
      <c r="TM178" s="802"/>
      <c r="TP178" s="802"/>
      <c r="TS178" s="606"/>
      <c r="TT178" s="34"/>
      <c r="TW178" s="34"/>
      <c r="UA178" s="34"/>
      <c r="UD178" s="34"/>
      <c r="UH178" s="34"/>
      <c r="VJ178" s="606"/>
      <c r="VK178" s="606"/>
      <c r="VL178" s="606"/>
      <c r="VM178" s="606"/>
      <c r="VN178" s="606"/>
      <c r="VO178" s="606"/>
      <c r="VP178" s="606"/>
      <c r="VW178" s="606"/>
      <c r="WE178" s="606"/>
      <c r="WF178" s="606"/>
      <c r="WG178" s="606"/>
      <c r="WH178" s="606"/>
      <c r="WI178" s="606"/>
      <c r="WJ178" s="606"/>
      <c r="WK178" s="606"/>
      <c r="WZ178" s="606"/>
      <c r="XA178" s="606"/>
      <c r="XC178" s="606"/>
      <c r="XN178" s="606"/>
      <c r="XU178" s="34"/>
      <c r="ZR178" s="606"/>
      <c r="ZS178" s="606"/>
      <c r="ZT178" s="606"/>
      <c r="ZU178" s="606"/>
      <c r="ZV178" s="606"/>
      <c r="ZW178" s="606"/>
      <c r="AAT178" s="606"/>
      <c r="AAW178" s="606"/>
      <c r="ABA178" s="606"/>
      <c r="ABB178" s="606"/>
      <c r="ABC178" s="606"/>
      <c r="ABD178" s="606"/>
      <c r="ABE178" s="606"/>
      <c r="ABF178" s="606"/>
      <c r="ABG178" s="606"/>
      <c r="ADL178" s="606"/>
      <c r="AEG178" s="606"/>
      <c r="AEJ178" s="606"/>
      <c r="AEN178" s="34"/>
      <c r="AEQ178" s="34"/>
      <c r="AFB178" s="606"/>
      <c r="AFC178" s="606"/>
      <c r="AFI178" s="34"/>
      <c r="AFJ178" s="34"/>
      <c r="AJC178" s="606"/>
      <c r="AJF178" s="606"/>
      <c r="AJJ178" s="606"/>
      <c r="AJK178" s="606"/>
      <c r="AJM178" s="606"/>
      <c r="AJQ178" s="606"/>
      <c r="AJT178" s="606"/>
      <c r="AKS178" s="606"/>
      <c r="AKT178" s="606"/>
      <c r="AKU178" s="606"/>
      <c r="AKV178" s="606"/>
      <c r="AKW178" s="606"/>
      <c r="AKX178" s="606"/>
      <c r="AKY178" s="606"/>
      <c r="ALU178" s="606"/>
      <c r="ALX178" s="606"/>
      <c r="AMB178" s="606"/>
      <c r="AMP178" s="606"/>
      <c r="AMQ178" s="606"/>
      <c r="AMR178" s="606"/>
      <c r="AMS178" s="606"/>
      <c r="AMT178" s="606"/>
      <c r="AMU178" s="606"/>
      <c r="AMV178" s="606"/>
      <c r="APQ178" s="606"/>
      <c r="AQQ178" s="606"/>
      <c r="AQR178" s="606"/>
      <c r="AQS178" s="606"/>
      <c r="AQT178" s="606"/>
      <c r="AQU178" s="606"/>
      <c r="AQV178" s="606"/>
      <c r="AQW178" s="606"/>
      <c r="AVF178" s="606"/>
      <c r="AVG178" s="606"/>
      <c r="AVH178" s="606"/>
      <c r="AVI178" s="606"/>
      <c r="AVJ178" s="606"/>
      <c r="AVK178" s="606"/>
      <c r="AVL178" s="606"/>
      <c r="AVM178" s="606"/>
    </row>
    <row r="179" spans="2:1016 1030:1261" x14ac:dyDescent="0.25">
      <c r="B179" s="114"/>
      <c r="I179" s="114"/>
      <c r="P179" s="114"/>
      <c r="AQ179" s="606"/>
      <c r="BS179" s="606"/>
      <c r="CG179" s="606"/>
      <c r="ER179" s="606"/>
      <c r="FT179" s="606"/>
      <c r="FU179" s="606"/>
      <c r="FV179" s="606"/>
      <c r="FW179" s="606"/>
      <c r="FX179" s="606"/>
      <c r="FY179" s="606"/>
      <c r="FZ179" s="606"/>
      <c r="HX179" s="606"/>
      <c r="HY179" s="606"/>
      <c r="HZ179" s="606"/>
      <c r="IA179" s="606"/>
      <c r="IB179" s="606"/>
      <c r="IC179" s="606"/>
      <c r="ID179" s="606"/>
      <c r="KB179" s="606"/>
      <c r="KC179" s="606"/>
      <c r="KD179" s="606"/>
      <c r="KE179" s="606"/>
      <c r="KF179" s="606"/>
      <c r="KG179" s="606"/>
      <c r="KH179" s="606"/>
      <c r="KO179" s="606"/>
      <c r="LK179" s="606"/>
      <c r="LR179" s="34"/>
      <c r="LY179" s="606"/>
      <c r="MF179" s="606"/>
      <c r="SK179" s="606"/>
      <c r="SL179" s="606"/>
      <c r="SM179" s="606"/>
      <c r="SN179" s="606"/>
      <c r="SO179" s="606"/>
      <c r="SP179" s="606"/>
      <c r="SQ179" s="606"/>
      <c r="SY179" s="606"/>
      <c r="TB179" s="606"/>
      <c r="TF179" s="606"/>
      <c r="TG179" s="606"/>
      <c r="TH179" s="606"/>
      <c r="TI179" s="606"/>
      <c r="TJ179" s="606"/>
      <c r="TK179" s="606"/>
      <c r="TL179" s="606"/>
      <c r="TM179" s="802"/>
      <c r="TP179" s="802"/>
      <c r="TS179" s="606"/>
      <c r="TT179" s="34"/>
      <c r="TW179" s="34"/>
      <c r="UA179" s="34"/>
      <c r="UD179" s="34"/>
      <c r="UH179" s="34"/>
      <c r="VJ179" s="606"/>
      <c r="VK179" s="606"/>
      <c r="VL179" s="606"/>
      <c r="VM179" s="606"/>
      <c r="VN179" s="606"/>
      <c r="VO179" s="606"/>
      <c r="VP179" s="606"/>
      <c r="VW179" s="606"/>
      <c r="WE179" s="606"/>
      <c r="WF179" s="606"/>
      <c r="WG179" s="606"/>
      <c r="WH179" s="606"/>
      <c r="WI179" s="606"/>
      <c r="WJ179" s="606"/>
      <c r="WK179" s="606"/>
      <c r="WZ179" s="606"/>
      <c r="XA179" s="606"/>
      <c r="XC179" s="606"/>
      <c r="XN179" s="606"/>
      <c r="XU179" s="34"/>
      <c r="ZR179" s="606"/>
      <c r="ZS179" s="606"/>
      <c r="ZT179" s="606"/>
      <c r="ZU179" s="606"/>
      <c r="ZV179" s="606"/>
      <c r="ZW179" s="606"/>
      <c r="AAT179" s="606"/>
      <c r="AAW179" s="606"/>
      <c r="ABA179" s="606"/>
      <c r="ABB179" s="606"/>
      <c r="ABC179" s="606"/>
      <c r="ABD179" s="606"/>
      <c r="ABE179" s="606"/>
      <c r="ABF179" s="606"/>
      <c r="ABG179" s="606"/>
      <c r="ADL179" s="606"/>
      <c r="AEG179" s="606"/>
      <c r="AEJ179" s="606"/>
      <c r="AEN179" s="34"/>
      <c r="AEQ179" s="34"/>
      <c r="AFB179" s="606"/>
      <c r="AFC179" s="606"/>
      <c r="AFI179" s="34"/>
      <c r="AFJ179" s="34"/>
      <c r="AJC179" s="606"/>
      <c r="AJF179" s="606"/>
      <c r="AJJ179" s="606"/>
      <c r="AJK179" s="606"/>
      <c r="AJM179" s="606"/>
      <c r="AJQ179" s="606"/>
      <c r="AJT179" s="606"/>
      <c r="AKS179" s="606"/>
      <c r="AKT179" s="606"/>
      <c r="AKU179" s="606"/>
      <c r="AKV179" s="606"/>
      <c r="AKW179" s="606"/>
      <c r="AKX179" s="606"/>
      <c r="AKY179" s="606"/>
      <c r="ALU179" s="606"/>
      <c r="ALX179" s="606"/>
      <c r="AMB179" s="606"/>
      <c r="AMP179" s="606"/>
      <c r="AMQ179" s="606"/>
      <c r="AMR179" s="606"/>
      <c r="AMS179" s="606"/>
      <c r="AMT179" s="606"/>
      <c r="AMU179" s="606"/>
      <c r="AMV179" s="606"/>
      <c r="APQ179" s="606"/>
      <c r="AQQ179" s="606"/>
      <c r="AQR179" s="606"/>
      <c r="AQS179" s="606"/>
      <c r="AQT179" s="606"/>
      <c r="AQU179" s="606"/>
      <c r="AQV179" s="606"/>
      <c r="AQW179" s="606"/>
      <c r="AVF179" s="606"/>
      <c r="AVG179" s="606"/>
      <c r="AVH179" s="606"/>
      <c r="AVI179" s="606"/>
      <c r="AVJ179" s="606"/>
      <c r="AVK179" s="606"/>
      <c r="AVL179" s="606"/>
      <c r="AVM179" s="606"/>
    </row>
    <row r="180" spans="2:1016 1030:1261" x14ac:dyDescent="0.25">
      <c r="B180" s="114"/>
      <c r="I180" s="114"/>
      <c r="P180" s="114"/>
      <c r="AQ180" s="606"/>
      <c r="BS180" s="606"/>
      <c r="CG180" s="606"/>
      <c r="ER180" s="606"/>
      <c r="FT180" s="606"/>
      <c r="FU180" s="606"/>
      <c r="FV180" s="606"/>
      <c r="FW180" s="606"/>
      <c r="FX180" s="606"/>
      <c r="FY180" s="606"/>
      <c r="FZ180" s="606"/>
      <c r="HX180" s="606"/>
      <c r="HY180" s="606"/>
      <c r="HZ180" s="606"/>
      <c r="IA180" s="606"/>
      <c r="IB180" s="606"/>
      <c r="IC180" s="606"/>
      <c r="ID180" s="606"/>
      <c r="KB180" s="606"/>
      <c r="KC180" s="606"/>
      <c r="KD180" s="606"/>
      <c r="KE180" s="606"/>
      <c r="KF180" s="606"/>
      <c r="KG180" s="606"/>
      <c r="KH180" s="606"/>
      <c r="KO180" s="606"/>
      <c r="LK180" s="606"/>
      <c r="LR180" s="34"/>
      <c r="LY180" s="606"/>
      <c r="MF180" s="606"/>
      <c r="SK180" s="606"/>
      <c r="SL180" s="606"/>
      <c r="SM180" s="606"/>
      <c r="SN180" s="606"/>
      <c r="SO180" s="606"/>
      <c r="SP180" s="606"/>
      <c r="SQ180" s="606"/>
      <c r="SY180" s="606"/>
      <c r="TB180" s="606"/>
      <c r="TF180" s="606"/>
      <c r="TG180" s="606"/>
      <c r="TH180" s="606"/>
      <c r="TI180" s="606"/>
      <c r="TJ180" s="606"/>
      <c r="TK180" s="606"/>
      <c r="TL180" s="606"/>
      <c r="TM180" s="802"/>
      <c r="TP180" s="802"/>
      <c r="TS180" s="606"/>
      <c r="TT180" s="34"/>
      <c r="TW180" s="34"/>
      <c r="UA180" s="34"/>
      <c r="UD180" s="34"/>
      <c r="UH180" s="34"/>
      <c r="VJ180" s="606"/>
      <c r="VK180" s="606"/>
      <c r="VL180" s="606"/>
      <c r="VM180" s="606"/>
      <c r="VN180" s="606"/>
      <c r="VO180" s="606"/>
      <c r="VP180" s="606"/>
      <c r="VW180" s="606"/>
      <c r="WE180" s="606"/>
      <c r="WF180" s="606"/>
      <c r="WG180" s="606"/>
      <c r="WH180" s="606"/>
      <c r="WI180" s="606"/>
      <c r="WJ180" s="606"/>
      <c r="WK180" s="606"/>
      <c r="WZ180" s="606"/>
      <c r="XA180" s="606"/>
      <c r="XC180" s="606"/>
      <c r="XN180" s="606"/>
      <c r="XU180" s="34"/>
      <c r="ZR180" s="606"/>
      <c r="ZS180" s="606"/>
      <c r="ZT180" s="606"/>
      <c r="ZU180" s="606"/>
      <c r="ZV180" s="606"/>
      <c r="ZW180" s="606"/>
      <c r="AAT180" s="606"/>
      <c r="AAW180" s="606"/>
      <c r="ABA180" s="606"/>
      <c r="ABB180" s="606"/>
      <c r="ABC180" s="606"/>
      <c r="ABD180" s="606"/>
      <c r="ABE180" s="606"/>
      <c r="ABF180" s="606"/>
      <c r="ABG180" s="606"/>
      <c r="ADL180" s="606"/>
      <c r="AEG180" s="606"/>
      <c r="AEJ180" s="606"/>
      <c r="AEN180" s="34"/>
      <c r="AEQ180" s="34"/>
      <c r="AFB180" s="606"/>
      <c r="AFC180" s="606"/>
      <c r="AFI180" s="34"/>
      <c r="AFJ180" s="34"/>
      <c r="AJC180" s="606"/>
      <c r="AJF180" s="606"/>
      <c r="AJJ180" s="606"/>
      <c r="AJK180" s="606"/>
      <c r="AJM180" s="606"/>
      <c r="AJQ180" s="606"/>
      <c r="AJT180" s="606"/>
      <c r="AKS180" s="606"/>
      <c r="AKT180" s="606"/>
      <c r="AKU180" s="606"/>
      <c r="AKV180" s="606"/>
      <c r="AKW180" s="606"/>
      <c r="AKX180" s="606"/>
      <c r="AKY180" s="606"/>
      <c r="ALU180" s="606"/>
      <c r="ALX180" s="606"/>
      <c r="AMB180" s="606"/>
      <c r="AMP180" s="606"/>
      <c r="AMQ180" s="606"/>
      <c r="AMR180" s="606"/>
      <c r="AMS180" s="606"/>
      <c r="AMT180" s="606"/>
      <c r="AMU180" s="606"/>
      <c r="AMV180" s="606"/>
      <c r="APQ180" s="606"/>
      <c r="AQQ180" s="606"/>
      <c r="AQR180" s="606"/>
      <c r="AQS180" s="606"/>
      <c r="AQT180" s="606"/>
      <c r="AQU180" s="606"/>
      <c r="AQV180" s="606"/>
      <c r="AQW180" s="606"/>
      <c r="AVF180" s="606"/>
      <c r="AVG180" s="606"/>
      <c r="AVH180" s="606"/>
      <c r="AVI180" s="606"/>
      <c r="AVJ180" s="606"/>
      <c r="AVK180" s="606"/>
      <c r="AVL180" s="606"/>
      <c r="AVM180" s="606"/>
    </row>
    <row r="181" spans="2:1016 1030:1261" x14ac:dyDescent="0.25">
      <c r="B181" s="114"/>
      <c r="I181" s="114"/>
      <c r="P181" s="114"/>
      <c r="AQ181" s="606"/>
      <c r="BS181" s="606"/>
      <c r="CG181" s="606"/>
      <c r="ER181" s="606"/>
      <c r="FT181" s="606"/>
      <c r="FU181" s="606"/>
      <c r="FV181" s="606"/>
      <c r="FW181" s="606"/>
      <c r="FX181" s="606"/>
      <c r="FY181" s="606"/>
      <c r="FZ181" s="606"/>
      <c r="HX181" s="606"/>
      <c r="HY181" s="606"/>
      <c r="HZ181" s="606"/>
      <c r="IA181" s="606"/>
      <c r="IB181" s="606"/>
      <c r="IC181" s="606"/>
      <c r="ID181" s="606"/>
      <c r="KB181" s="606"/>
      <c r="KC181" s="606"/>
      <c r="KD181" s="606"/>
      <c r="KE181" s="606"/>
      <c r="KF181" s="606"/>
      <c r="KG181" s="606"/>
      <c r="KH181" s="606"/>
      <c r="KO181" s="606"/>
      <c r="LK181" s="606"/>
      <c r="LR181" s="34"/>
      <c r="LY181" s="606"/>
      <c r="MF181" s="606"/>
      <c r="SK181" s="606"/>
      <c r="SL181" s="606"/>
      <c r="SM181" s="606"/>
      <c r="SN181" s="606"/>
      <c r="SO181" s="606"/>
      <c r="SP181" s="606"/>
      <c r="SQ181" s="606"/>
      <c r="SY181" s="606"/>
      <c r="TB181" s="606"/>
      <c r="TF181" s="606"/>
      <c r="TG181" s="606"/>
      <c r="TH181" s="606"/>
      <c r="TI181" s="606"/>
      <c r="TJ181" s="606"/>
      <c r="TK181" s="606"/>
      <c r="TL181" s="606"/>
      <c r="TM181" s="802"/>
      <c r="TP181" s="802"/>
      <c r="TS181" s="606"/>
      <c r="TT181" s="34"/>
      <c r="TW181" s="34"/>
      <c r="UA181" s="34"/>
      <c r="UD181" s="34"/>
      <c r="UH181" s="34"/>
      <c r="VJ181" s="606"/>
      <c r="VK181" s="606"/>
      <c r="VL181" s="606"/>
      <c r="VM181" s="606"/>
      <c r="VN181" s="606"/>
      <c r="VO181" s="606"/>
      <c r="VP181" s="606"/>
      <c r="VW181" s="606"/>
      <c r="WE181" s="606"/>
      <c r="WF181" s="606"/>
      <c r="WG181" s="606"/>
      <c r="WH181" s="606"/>
      <c r="WI181" s="606"/>
      <c r="WJ181" s="606"/>
      <c r="WK181" s="606"/>
      <c r="WZ181" s="606"/>
      <c r="XA181" s="606"/>
      <c r="XC181" s="606"/>
      <c r="XN181" s="606"/>
      <c r="XU181" s="34"/>
      <c r="ZR181" s="606"/>
      <c r="ZS181" s="606"/>
      <c r="ZT181" s="606"/>
      <c r="ZU181" s="606"/>
      <c r="ZV181" s="606"/>
      <c r="ZW181" s="606"/>
      <c r="AAT181" s="606"/>
      <c r="AAW181" s="606"/>
      <c r="ABA181" s="606"/>
      <c r="ABB181" s="606"/>
      <c r="ABC181" s="606"/>
      <c r="ABD181" s="606"/>
      <c r="ABE181" s="606"/>
      <c r="ABF181" s="606"/>
      <c r="ABG181" s="606"/>
      <c r="ADL181" s="606"/>
      <c r="AEG181" s="606"/>
      <c r="AEJ181" s="606"/>
      <c r="AEN181" s="34"/>
      <c r="AEQ181" s="34"/>
      <c r="AFB181" s="606"/>
      <c r="AFC181" s="606"/>
      <c r="AFI181" s="34"/>
      <c r="AFJ181" s="34"/>
      <c r="AJC181" s="606"/>
      <c r="AJF181" s="606"/>
      <c r="AJJ181" s="606"/>
      <c r="AJK181" s="606"/>
      <c r="AJM181" s="606"/>
      <c r="AJQ181" s="606"/>
      <c r="AJT181" s="606"/>
      <c r="AKS181" s="606"/>
      <c r="AKT181" s="606"/>
      <c r="AKU181" s="606"/>
      <c r="AKV181" s="606"/>
      <c r="AKW181" s="606"/>
      <c r="AKX181" s="606"/>
      <c r="AKY181" s="606"/>
      <c r="ALU181" s="606"/>
      <c r="ALX181" s="606"/>
      <c r="AMB181" s="606"/>
      <c r="AMP181" s="606"/>
      <c r="AMQ181" s="606"/>
      <c r="AMR181" s="606"/>
      <c r="AMS181" s="606"/>
      <c r="AMT181" s="606"/>
      <c r="AMU181" s="606"/>
      <c r="AMV181" s="606"/>
      <c r="APQ181" s="606"/>
      <c r="AQQ181" s="606"/>
      <c r="AQR181" s="606"/>
      <c r="AQS181" s="606"/>
      <c r="AQT181" s="606"/>
      <c r="AQU181" s="606"/>
      <c r="AQV181" s="606"/>
      <c r="AQW181" s="606"/>
      <c r="AVF181" s="606"/>
      <c r="AVG181" s="606"/>
      <c r="AVH181" s="606"/>
      <c r="AVI181" s="606"/>
      <c r="AVJ181" s="606"/>
      <c r="AVK181" s="606"/>
      <c r="AVL181" s="606"/>
      <c r="AVM181" s="606"/>
    </row>
    <row r="182" spans="2:1016 1030:1261" x14ac:dyDescent="0.25">
      <c r="B182" s="114"/>
      <c r="I182" s="114"/>
      <c r="P182" s="114"/>
      <c r="AQ182" s="606"/>
      <c r="BS182" s="606"/>
      <c r="CG182" s="606"/>
      <c r="ER182" s="606"/>
      <c r="FT182" s="606"/>
      <c r="FU182" s="606"/>
      <c r="FV182" s="606"/>
      <c r="FW182" s="606"/>
      <c r="FX182" s="606"/>
      <c r="FY182" s="606"/>
      <c r="FZ182" s="606"/>
      <c r="HX182" s="606"/>
      <c r="HY182" s="606"/>
      <c r="HZ182" s="606"/>
      <c r="IA182" s="606"/>
      <c r="IB182" s="606"/>
      <c r="IC182" s="606"/>
      <c r="ID182" s="606"/>
      <c r="KB182" s="606"/>
      <c r="KC182" s="606"/>
      <c r="KD182" s="606"/>
      <c r="KE182" s="606"/>
      <c r="KF182" s="606"/>
      <c r="KG182" s="606"/>
      <c r="KH182" s="606"/>
      <c r="KO182" s="606"/>
      <c r="LK182" s="606"/>
      <c r="LR182" s="34"/>
      <c r="LY182" s="606"/>
      <c r="MF182" s="606"/>
      <c r="SK182" s="606"/>
      <c r="SL182" s="606"/>
      <c r="SM182" s="606"/>
      <c r="SN182" s="606"/>
      <c r="SO182" s="606"/>
      <c r="SP182" s="606"/>
      <c r="SQ182" s="606"/>
      <c r="SY182" s="606"/>
      <c r="TB182" s="606"/>
      <c r="TF182" s="606"/>
      <c r="TG182" s="606"/>
      <c r="TH182" s="606"/>
      <c r="TI182" s="606"/>
      <c r="TJ182" s="606"/>
      <c r="TK182" s="606"/>
      <c r="TL182" s="606"/>
      <c r="TM182" s="802"/>
      <c r="TP182" s="802"/>
      <c r="TS182" s="606"/>
      <c r="TT182" s="34"/>
      <c r="TW182" s="34"/>
      <c r="UA182" s="34"/>
      <c r="UD182" s="34"/>
      <c r="UH182" s="34"/>
      <c r="VJ182" s="606"/>
      <c r="VK182" s="606"/>
      <c r="VL182" s="606"/>
      <c r="VM182" s="606"/>
      <c r="VN182" s="606"/>
      <c r="VO182" s="606"/>
      <c r="VP182" s="606"/>
      <c r="VW182" s="606"/>
      <c r="WE182" s="606"/>
      <c r="WF182" s="606"/>
      <c r="WG182" s="606"/>
      <c r="WH182" s="606"/>
      <c r="WI182" s="606"/>
      <c r="WJ182" s="606"/>
      <c r="WK182" s="606"/>
      <c r="WZ182" s="606"/>
      <c r="XA182" s="606"/>
      <c r="XC182" s="606"/>
      <c r="XN182" s="606"/>
      <c r="XU182" s="34"/>
      <c r="ZR182" s="606"/>
      <c r="ZS182" s="606"/>
      <c r="ZT182" s="606"/>
      <c r="ZU182" s="606"/>
      <c r="ZV182" s="606"/>
      <c r="ZW182" s="606"/>
      <c r="AAT182" s="606"/>
      <c r="AAW182" s="606"/>
      <c r="ABA182" s="606"/>
      <c r="ABB182" s="606"/>
      <c r="ABC182" s="606"/>
      <c r="ABD182" s="606"/>
      <c r="ABE182" s="606"/>
      <c r="ABF182" s="606"/>
      <c r="ABG182" s="606"/>
      <c r="ADL182" s="606"/>
      <c r="AEG182" s="606"/>
      <c r="AEJ182" s="606"/>
      <c r="AEN182" s="34"/>
      <c r="AEQ182" s="34"/>
      <c r="AFB182" s="606"/>
      <c r="AFC182" s="606"/>
      <c r="AFI182" s="34"/>
      <c r="AFJ182" s="34"/>
      <c r="AJC182" s="606"/>
      <c r="AJF182" s="606"/>
      <c r="AJJ182" s="606"/>
      <c r="AJK182" s="606"/>
      <c r="AJM182" s="606"/>
      <c r="AJQ182" s="606"/>
      <c r="AJT182" s="606"/>
      <c r="AKS182" s="606"/>
      <c r="AKT182" s="606"/>
      <c r="AKU182" s="606"/>
      <c r="AKV182" s="606"/>
      <c r="AKW182" s="606"/>
      <c r="AKX182" s="606"/>
      <c r="AKY182" s="606"/>
      <c r="ALU182" s="606"/>
      <c r="ALX182" s="606"/>
      <c r="AMB182" s="606"/>
      <c r="AMP182" s="606"/>
      <c r="AMQ182" s="606"/>
      <c r="AMR182" s="606"/>
      <c r="AMS182" s="606"/>
      <c r="AMT182" s="606"/>
      <c r="AMU182" s="606"/>
      <c r="AMV182" s="606"/>
      <c r="APQ182" s="606"/>
      <c r="AQQ182" s="606"/>
      <c r="AQR182" s="606"/>
      <c r="AQS182" s="606"/>
      <c r="AQT182" s="606"/>
      <c r="AQU182" s="606"/>
      <c r="AQV182" s="606"/>
      <c r="AQW182" s="606"/>
      <c r="AVF182" s="606"/>
      <c r="AVG182" s="606"/>
      <c r="AVH182" s="606"/>
      <c r="AVI182" s="606"/>
      <c r="AVJ182" s="606"/>
      <c r="AVK182" s="606"/>
      <c r="AVL182" s="606"/>
      <c r="AVM182" s="606"/>
    </row>
    <row r="183" spans="2:1016 1030:1261" x14ac:dyDescent="0.25">
      <c r="B183" s="114"/>
      <c r="I183" s="114"/>
      <c r="P183" s="114"/>
      <c r="AQ183" s="606"/>
      <c r="BS183" s="606"/>
      <c r="CG183" s="606"/>
      <c r="ER183" s="606"/>
      <c r="FT183" s="606"/>
      <c r="FU183" s="606"/>
      <c r="FV183" s="606"/>
      <c r="FW183" s="606"/>
      <c r="FX183" s="606"/>
      <c r="FY183" s="606"/>
      <c r="FZ183" s="606"/>
      <c r="HX183" s="606"/>
      <c r="HY183" s="606"/>
      <c r="HZ183" s="606"/>
      <c r="IA183" s="606"/>
      <c r="IB183" s="606"/>
      <c r="IC183" s="606"/>
      <c r="ID183" s="606"/>
      <c r="KB183" s="606"/>
      <c r="KC183" s="606"/>
      <c r="KD183" s="606"/>
      <c r="KE183" s="606"/>
      <c r="KF183" s="606"/>
      <c r="KG183" s="606"/>
      <c r="KH183" s="606"/>
      <c r="KO183" s="606"/>
      <c r="LK183" s="606"/>
      <c r="LR183" s="34"/>
      <c r="LY183" s="606"/>
      <c r="MF183" s="606"/>
      <c r="SK183" s="606"/>
      <c r="SL183" s="606"/>
      <c r="SM183" s="606"/>
      <c r="SN183" s="606"/>
      <c r="SO183" s="606"/>
      <c r="SP183" s="606"/>
      <c r="SQ183" s="606"/>
      <c r="SY183" s="606"/>
      <c r="TB183" s="606"/>
      <c r="TF183" s="606"/>
      <c r="TG183" s="606"/>
      <c r="TH183" s="606"/>
      <c r="TI183" s="606"/>
      <c r="TJ183" s="606"/>
      <c r="TK183" s="606"/>
      <c r="TL183" s="606"/>
      <c r="TM183" s="802"/>
      <c r="TP183" s="802"/>
      <c r="TS183" s="606"/>
      <c r="TT183" s="34"/>
      <c r="TW183" s="34"/>
      <c r="UA183" s="34"/>
      <c r="UD183" s="34"/>
      <c r="UH183" s="34"/>
      <c r="VJ183" s="606"/>
      <c r="VK183" s="606"/>
      <c r="VL183" s="606"/>
      <c r="VM183" s="606"/>
      <c r="VN183" s="606"/>
      <c r="VO183" s="606"/>
      <c r="VP183" s="606"/>
      <c r="VW183" s="606"/>
      <c r="WE183" s="606"/>
      <c r="WF183" s="606"/>
      <c r="WG183" s="606"/>
      <c r="WH183" s="606"/>
      <c r="WI183" s="606"/>
      <c r="WJ183" s="606"/>
      <c r="WK183" s="606"/>
      <c r="WZ183" s="606"/>
      <c r="XA183" s="606"/>
      <c r="XC183" s="606"/>
      <c r="XN183" s="606"/>
      <c r="XU183" s="34"/>
      <c r="ZR183" s="606"/>
      <c r="ZS183" s="606"/>
      <c r="ZT183" s="606"/>
      <c r="ZU183" s="606"/>
      <c r="ZV183" s="606"/>
      <c r="ZW183" s="606"/>
      <c r="AAT183" s="606"/>
      <c r="AAW183" s="606"/>
      <c r="ABA183" s="606"/>
      <c r="ABB183" s="606"/>
      <c r="ABC183" s="606"/>
      <c r="ABD183" s="606"/>
      <c r="ABE183" s="606"/>
      <c r="ABF183" s="606"/>
      <c r="ABG183" s="606"/>
      <c r="ADL183" s="606"/>
      <c r="AEG183" s="606"/>
      <c r="AEJ183" s="606"/>
      <c r="AEN183" s="34"/>
      <c r="AEQ183" s="34"/>
      <c r="AFB183" s="606"/>
      <c r="AFC183" s="606"/>
      <c r="AFI183" s="34"/>
      <c r="AFJ183" s="34"/>
      <c r="AJC183" s="606"/>
      <c r="AJF183" s="606"/>
      <c r="AJJ183" s="606"/>
      <c r="AJK183" s="606"/>
      <c r="AJM183" s="606"/>
      <c r="AJQ183" s="606"/>
      <c r="AJT183" s="606"/>
      <c r="AKS183" s="606"/>
      <c r="AKT183" s="606"/>
      <c r="AKU183" s="606"/>
      <c r="AKV183" s="606"/>
      <c r="AKW183" s="606"/>
      <c r="AKX183" s="606"/>
      <c r="AKY183" s="606"/>
      <c r="ALU183" s="606"/>
      <c r="ALX183" s="606"/>
      <c r="AMB183" s="606"/>
      <c r="AMP183" s="606"/>
      <c r="AMQ183" s="606"/>
      <c r="AMR183" s="606"/>
      <c r="AMS183" s="606"/>
      <c r="AMT183" s="606"/>
      <c r="AMU183" s="606"/>
      <c r="AMV183" s="606"/>
      <c r="APQ183" s="606"/>
      <c r="AQQ183" s="606"/>
      <c r="AQR183" s="606"/>
      <c r="AQS183" s="606"/>
      <c r="AQT183" s="606"/>
      <c r="AQU183" s="606"/>
      <c r="AQV183" s="606"/>
      <c r="AQW183" s="606"/>
      <c r="AVF183" s="606"/>
      <c r="AVG183" s="606"/>
      <c r="AVH183" s="606"/>
      <c r="AVI183" s="606"/>
      <c r="AVJ183" s="606"/>
      <c r="AVK183" s="606"/>
      <c r="AVL183" s="606"/>
      <c r="AVM183" s="606"/>
    </row>
    <row r="184" spans="2:1016 1030:1261" x14ac:dyDescent="0.25">
      <c r="B184" s="114"/>
      <c r="I184" s="114"/>
      <c r="P184" s="114"/>
      <c r="AQ184" s="606"/>
      <c r="BS184" s="606"/>
      <c r="CG184" s="606"/>
      <c r="ER184" s="606"/>
      <c r="FT184" s="606"/>
      <c r="FU184" s="606"/>
      <c r="FV184" s="606"/>
      <c r="FW184" s="606"/>
      <c r="FX184" s="606"/>
      <c r="FY184" s="606"/>
      <c r="FZ184" s="606"/>
      <c r="HX184" s="606"/>
      <c r="HY184" s="606"/>
      <c r="HZ184" s="606"/>
      <c r="IA184" s="606"/>
      <c r="IB184" s="606"/>
      <c r="IC184" s="606"/>
      <c r="ID184" s="606"/>
      <c r="KB184" s="606"/>
      <c r="KC184" s="606"/>
      <c r="KD184" s="606"/>
      <c r="KE184" s="606"/>
      <c r="KF184" s="606"/>
      <c r="KG184" s="606"/>
      <c r="KH184" s="606"/>
      <c r="KO184" s="606"/>
      <c r="LK184" s="606"/>
      <c r="LR184" s="34"/>
      <c r="LY184" s="606"/>
      <c r="MF184" s="606"/>
      <c r="SK184" s="606"/>
      <c r="SL184" s="606"/>
      <c r="SM184" s="606"/>
      <c r="SN184" s="606"/>
      <c r="SO184" s="606"/>
      <c r="SP184" s="606"/>
      <c r="SQ184" s="606"/>
      <c r="SY184" s="606"/>
      <c r="TB184" s="606"/>
      <c r="TF184" s="606"/>
      <c r="TG184" s="606"/>
      <c r="TH184" s="606"/>
      <c r="TI184" s="606"/>
      <c r="TJ184" s="606"/>
      <c r="TK184" s="606"/>
      <c r="TL184" s="606"/>
      <c r="TM184" s="802"/>
      <c r="TP184" s="802"/>
      <c r="TS184" s="606"/>
      <c r="TT184" s="34"/>
      <c r="TW184" s="34"/>
      <c r="UA184" s="34"/>
      <c r="UD184" s="34"/>
      <c r="UH184" s="34"/>
      <c r="VJ184" s="606"/>
      <c r="VK184" s="606"/>
      <c r="VL184" s="606"/>
      <c r="VM184" s="606"/>
      <c r="VN184" s="606"/>
      <c r="VO184" s="606"/>
      <c r="VP184" s="606"/>
      <c r="VW184" s="606"/>
      <c r="WE184" s="606"/>
      <c r="WF184" s="606"/>
      <c r="WG184" s="606"/>
      <c r="WH184" s="606"/>
      <c r="WI184" s="606"/>
      <c r="WJ184" s="606"/>
      <c r="WK184" s="606"/>
      <c r="WZ184" s="606"/>
      <c r="XA184" s="606"/>
      <c r="XC184" s="606"/>
      <c r="XN184" s="606"/>
      <c r="XU184" s="34"/>
      <c r="ZR184" s="606"/>
      <c r="ZS184" s="606"/>
      <c r="ZT184" s="606"/>
      <c r="ZU184" s="606"/>
      <c r="ZV184" s="606"/>
      <c r="ZW184" s="606"/>
      <c r="AAT184" s="606"/>
      <c r="AAW184" s="606"/>
      <c r="ABA184" s="606"/>
      <c r="ABB184" s="606"/>
      <c r="ABC184" s="606"/>
      <c r="ABD184" s="606"/>
      <c r="ABE184" s="606"/>
      <c r="ABF184" s="606"/>
      <c r="ABG184" s="606"/>
      <c r="ADL184" s="606"/>
      <c r="AEG184" s="606"/>
      <c r="AEJ184" s="606"/>
      <c r="AEN184" s="34"/>
      <c r="AEQ184" s="34"/>
      <c r="AFB184" s="606"/>
      <c r="AFC184" s="606"/>
      <c r="AFI184" s="34"/>
      <c r="AFJ184" s="34"/>
      <c r="AJC184" s="606"/>
      <c r="AJF184" s="606"/>
      <c r="AJJ184" s="606"/>
      <c r="AJK184" s="606"/>
      <c r="AJM184" s="606"/>
      <c r="AJQ184" s="606"/>
      <c r="AJT184" s="606"/>
      <c r="AKS184" s="606"/>
      <c r="AKT184" s="606"/>
      <c r="AKU184" s="606"/>
      <c r="AKV184" s="606"/>
      <c r="AKW184" s="606"/>
      <c r="AKX184" s="606"/>
      <c r="AKY184" s="606"/>
      <c r="ALU184" s="606"/>
      <c r="ALX184" s="606"/>
      <c r="AMB184" s="606"/>
      <c r="AMP184" s="606"/>
      <c r="AMQ184" s="606"/>
      <c r="AMR184" s="606"/>
      <c r="AMS184" s="606"/>
      <c r="AMT184" s="606"/>
      <c r="AMU184" s="606"/>
      <c r="AMV184" s="606"/>
      <c r="APQ184" s="606"/>
      <c r="AQQ184" s="606"/>
      <c r="AQR184" s="606"/>
      <c r="AQS184" s="606"/>
      <c r="AQT184" s="606"/>
      <c r="AQU184" s="606"/>
      <c r="AQV184" s="606"/>
      <c r="AQW184" s="606"/>
      <c r="AVF184" s="606"/>
      <c r="AVG184" s="606"/>
      <c r="AVH184" s="606"/>
      <c r="AVI184" s="606"/>
      <c r="AVJ184" s="606"/>
      <c r="AVK184" s="606"/>
      <c r="AVL184" s="606"/>
      <c r="AVM184" s="606"/>
    </row>
    <row r="185" spans="2:1016 1030:1261" x14ac:dyDescent="0.25">
      <c r="B185" s="114"/>
      <c r="I185" s="114"/>
      <c r="P185" s="114"/>
      <c r="AQ185" s="606"/>
      <c r="BS185" s="606"/>
      <c r="CG185" s="606"/>
      <c r="ER185" s="606"/>
      <c r="FT185" s="606"/>
      <c r="FU185" s="606"/>
      <c r="FV185" s="606"/>
      <c r="FW185" s="606"/>
      <c r="FX185" s="606"/>
      <c r="FY185" s="606"/>
      <c r="FZ185" s="606"/>
      <c r="HX185" s="606"/>
      <c r="HY185" s="606"/>
      <c r="HZ185" s="606"/>
      <c r="IA185" s="606"/>
      <c r="IB185" s="606"/>
      <c r="IC185" s="606"/>
      <c r="ID185" s="606"/>
      <c r="KB185" s="606"/>
      <c r="KC185" s="606"/>
      <c r="KD185" s="606"/>
      <c r="KE185" s="606"/>
      <c r="KF185" s="606"/>
      <c r="KG185" s="606"/>
      <c r="KH185" s="606"/>
      <c r="KO185" s="606"/>
      <c r="LK185" s="606"/>
      <c r="LR185" s="34"/>
      <c r="LY185" s="606"/>
      <c r="MF185" s="606"/>
      <c r="SK185" s="606"/>
      <c r="SL185" s="606"/>
      <c r="SM185" s="606"/>
      <c r="SN185" s="606"/>
      <c r="SO185" s="606"/>
      <c r="SP185" s="606"/>
      <c r="SQ185" s="606"/>
      <c r="SY185" s="606"/>
      <c r="TB185" s="606"/>
      <c r="TF185" s="606"/>
      <c r="TG185" s="606"/>
      <c r="TH185" s="606"/>
      <c r="TI185" s="606"/>
      <c r="TJ185" s="606"/>
      <c r="TK185" s="606"/>
      <c r="TL185" s="606"/>
      <c r="TM185" s="802"/>
      <c r="TP185" s="802"/>
      <c r="TS185" s="606"/>
      <c r="TT185" s="34"/>
      <c r="TW185" s="34"/>
      <c r="UA185" s="34"/>
      <c r="UD185" s="34"/>
      <c r="UH185" s="34"/>
      <c r="VJ185" s="606"/>
      <c r="VK185" s="606"/>
      <c r="VL185" s="606"/>
      <c r="VM185" s="606"/>
      <c r="VN185" s="606"/>
      <c r="VO185" s="606"/>
      <c r="VP185" s="606"/>
      <c r="VW185" s="606"/>
      <c r="WE185" s="606"/>
      <c r="WF185" s="606"/>
      <c r="WG185" s="606"/>
      <c r="WH185" s="606"/>
      <c r="WI185" s="606"/>
      <c r="WJ185" s="606"/>
      <c r="WK185" s="606"/>
      <c r="WZ185" s="606"/>
      <c r="XA185" s="606"/>
      <c r="XC185" s="606"/>
      <c r="XN185" s="606"/>
      <c r="XU185" s="34"/>
      <c r="ZR185" s="606"/>
      <c r="ZS185" s="606"/>
      <c r="ZT185" s="606"/>
      <c r="ZU185" s="606"/>
      <c r="ZV185" s="606"/>
      <c r="ZW185" s="606"/>
      <c r="AAT185" s="606"/>
      <c r="AAW185" s="606"/>
      <c r="ABA185" s="606"/>
      <c r="ABB185" s="606"/>
      <c r="ABC185" s="606"/>
      <c r="ABD185" s="606"/>
      <c r="ABE185" s="606"/>
      <c r="ABF185" s="606"/>
      <c r="ABG185" s="606"/>
      <c r="ADL185" s="606"/>
      <c r="AEG185" s="606"/>
      <c r="AEJ185" s="606"/>
      <c r="AEN185" s="34"/>
      <c r="AEQ185" s="34"/>
      <c r="AFB185" s="606"/>
      <c r="AFC185" s="606"/>
      <c r="AFI185" s="34"/>
      <c r="AFJ185" s="34"/>
      <c r="AJC185" s="606"/>
      <c r="AJF185" s="606"/>
      <c r="AJJ185" s="606"/>
      <c r="AJK185" s="606"/>
      <c r="AJM185" s="606"/>
      <c r="AJQ185" s="606"/>
      <c r="AJT185" s="606"/>
      <c r="AKS185" s="606"/>
      <c r="AKT185" s="606"/>
      <c r="AKU185" s="606"/>
      <c r="AKV185" s="606"/>
      <c r="AKW185" s="606"/>
      <c r="AKX185" s="606"/>
      <c r="AKY185" s="606"/>
      <c r="ALU185" s="606"/>
      <c r="ALX185" s="606"/>
      <c r="AMB185" s="606"/>
      <c r="AMP185" s="606"/>
      <c r="AMQ185" s="606"/>
      <c r="AMR185" s="606"/>
      <c r="AMS185" s="606"/>
      <c r="AMT185" s="606"/>
      <c r="AMU185" s="606"/>
      <c r="AMV185" s="606"/>
      <c r="APQ185" s="606"/>
      <c r="AQQ185" s="606"/>
      <c r="AQR185" s="606"/>
      <c r="AQS185" s="606"/>
      <c r="AQT185" s="606"/>
      <c r="AQU185" s="606"/>
      <c r="AQV185" s="606"/>
      <c r="AQW185" s="606"/>
      <c r="AVF185" s="606"/>
      <c r="AVG185" s="606"/>
      <c r="AVH185" s="606"/>
      <c r="AVI185" s="606"/>
      <c r="AVJ185" s="606"/>
      <c r="AVK185" s="606"/>
      <c r="AVL185" s="606"/>
      <c r="AVM185" s="606"/>
    </row>
    <row r="186" spans="2:1016 1030:1261" x14ac:dyDescent="0.25">
      <c r="B186" s="76"/>
      <c r="I186" s="114"/>
      <c r="P186" s="114"/>
      <c r="AQ186" s="606"/>
      <c r="BS186" s="606"/>
      <c r="CG186" s="606"/>
      <c r="ER186" s="606"/>
      <c r="FT186" s="606"/>
      <c r="FU186" s="606"/>
      <c r="FV186" s="606"/>
      <c r="FW186" s="606"/>
      <c r="FX186" s="606"/>
      <c r="FY186" s="606"/>
      <c r="FZ186" s="606"/>
      <c r="HX186" s="606"/>
      <c r="HY186" s="606"/>
      <c r="HZ186" s="606"/>
      <c r="IA186" s="606"/>
      <c r="IB186" s="606"/>
      <c r="IC186" s="606"/>
      <c r="ID186" s="606"/>
      <c r="KB186" s="606"/>
      <c r="KC186" s="606"/>
      <c r="KD186" s="606"/>
      <c r="KE186" s="606"/>
      <c r="KF186" s="606"/>
      <c r="KG186" s="606"/>
      <c r="KH186" s="606"/>
      <c r="KO186" s="606"/>
      <c r="LK186" s="606"/>
      <c r="LR186" s="34"/>
      <c r="LY186" s="606"/>
      <c r="MF186" s="606"/>
      <c r="SK186" s="606"/>
      <c r="SL186" s="606"/>
      <c r="SM186" s="606"/>
      <c r="SN186" s="606"/>
      <c r="SO186" s="606"/>
      <c r="SP186" s="606"/>
      <c r="SQ186" s="606"/>
      <c r="SY186" s="606"/>
      <c r="TB186" s="606"/>
      <c r="TF186" s="606"/>
      <c r="TG186" s="606"/>
      <c r="TH186" s="606"/>
      <c r="TI186" s="606"/>
      <c r="TJ186" s="606"/>
      <c r="TK186" s="606"/>
      <c r="TL186" s="606"/>
      <c r="TM186" s="802"/>
      <c r="TP186" s="802"/>
      <c r="TS186" s="606"/>
      <c r="TT186" s="34"/>
      <c r="TW186" s="34"/>
      <c r="UA186" s="34"/>
      <c r="UD186" s="34"/>
      <c r="UH186" s="34"/>
      <c r="VJ186" s="606"/>
      <c r="VK186" s="606"/>
      <c r="VL186" s="606"/>
      <c r="VM186" s="606"/>
      <c r="VN186" s="606"/>
      <c r="VO186" s="606"/>
      <c r="VP186" s="606"/>
      <c r="VW186" s="606"/>
      <c r="WE186" s="606"/>
      <c r="WF186" s="606"/>
      <c r="WG186" s="606"/>
      <c r="WH186" s="606"/>
      <c r="WI186" s="606"/>
      <c r="WJ186" s="606"/>
      <c r="WK186" s="606"/>
      <c r="WZ186" s="606"/>
      <c r="XA186" s="606"/>
      <c r="XC186" s="606"/>
      <c r="XN186" s="606"/>
      <c r="XU186" s="34"/>
      <c r="ZR186" s="606"/>
      <c r="ZS186" s="606"/>
      <c r="ZT186" s="606"/>
      <c r="ZU186" s="606"/>
      <c r="ZV186" s="606"/>
      <c r="ZW186" s="606"/>
      <c r="AAT186" s="606"/>
      <c r="AAW186" s="606"/>
      <c r="ABA186" s="606"/>
      <c r="ABB186" s="606"/>
      <c r="ABC186" s="606"/>
      <c r="ABD186" s="606"/>
      <c r="ABE186" s="606"/>
      <c r="ABF186" s="606"/>
      <c r="ABG186" s="606"/>
      <c r="ADL186" s="606"/>
      <c r="AEG186" s="606"/>
      <c r="AEJ186" s="606"/>
      <c r="AEN186" s="34"/>
      <c r="AEQ186" s="34"/>
      <c r="AFB186" s="606"/>
      <c r="AFC186" s="606"/>
      <c r="AFI186" s="34"/>
      <c r="AFJ186" s="34"/>
      <c r="AJC186" s="606"/>
      <c r="AJF186" s="606"/>
      <c r="AJJ186" s="606"/>
      <c r="AJK186" s="606"/>
      <c r="AJM186" s="606"/>
      <c r="AJQ186" s="606"/>
      <c r="AJT186" s="606"/>
      <c r="AKS186" s="606"/>
      <c r="AKT186" s="606"/>
      <c r="AKU186" s="606"/>
      <c r="AKV186" s="606"/>
      <c r="AKW186" s="606"/>
      <c r="AKX186" s="606"/>
      <c r="AKY186" s="606"/>
      <c r="ALU186" s="606"/>
      <c r="ALX186" s="606"/>
      <c r="AMB186" s="606"/>
      <c r="AMP186" s="606"/>
      <c r="AMQ186" s="606"/>
      <c r="AMR186" s="606"/>
      <c r="AMS186" s="606"/>
      <c r="AMT186" s="606"/>
      <c r="AMU186" s="606"/>
      <c r="AMV186" s="606"/>
      <c r="APQ186" s="606"/>
      <c r="AQQ186" s="606"/>
      <c r="AQR186" s="606"/>
      <c r="AQS186" s="606"/>
      <c r="AQT186" s="606"/>
      <c r="AQU186" s="606"/>
      <c r="AQV186" s="606"/>
      <c r="AQW186" s="606"/>
      <c r="AVF186" s="606"/>
      <c r="AVG186" s="606"/>
      <c r="AVH186" s="606"/>
      <c r="AVI186" s="606"/>
      <c r="AVJ186" s="606"/>
      <c r="AVK186" s="606"/>
      <c r="AVL186" s="606"/>
      <c r="AVM186" s="606"/>
    </row>
    <row r="187" spans="2:1016 1030:1261" x14ac:dyDescent="0.25">
      <c r="B187" s="114"/>
      <c r="I187" s="114"/>
      <c r="P187" s="114"/>
      <c r="AQ187" s="606"/>
      <c r="BS187" s="606"/>
      <c r="CG187" s="606"/>
      <c r="ER187" s="606"/>
      <c r="FT187" s="606"/>
      <c r="FU187" s="606"/>
      <c r="FV187" s="606"/>
      <c r="FW187" s="606"/>
      <c r="FX187" s="606"/>
      <c r="FY187" s="606"/>
      <c r="FZ187" s="606"/>
      <c r="HX187" s="606"/>
      <c r="HY187" s="606"/>
      <c r="HZ187" s="606"/>
      <c r="IA187" s="606"/>
      <c r="IB187" s="606"/>
      <c r="IC187" s="606"/>
      <c r="ID187" s="606"/>
      <c r="KB187" s="606"/>
      <c r="KC187" s="606"/>
      <c r="KD187" s="606"/>
      <c r="KE187" s="606"/>
      <c r="KF187" s="606"/>
      <c r="KG187" s="606"/>
      <c r="KH187" s="606"/>
      <c r="KO187" s="606"/>
      <c r="LK187" s="606"/>
      <c r="LR187" s="34"/>
      <c r="LY187" s="606"/>
      <c r="MF187" s="606"/>
      <c r="SK187" s="606"/>
      <c r="SL187" s="606"/>
      <c r="SM187" s="606"/>
      <c r="SN187" s="606"/>
      <c r="SO187" s="606"/>
      <c r="SP187" s="606"/>
      <c r="SQ187" s="606"/>
      <c r="SY187" s="606"/>
      <c r="TB187" s="606"/>
      <c r="TF187" s="606"/>
      <c r="TG187" s="606"/>
      <c r="TH187" s="606"/>
      <c r="TI187" s="606"/>
      <c r="TJ187" s="606"/>
      <c r="TK187" s="606"/>
      <c r="TL187" s="606"/>
      <c r="TM187" s="802"/>
      <c r="TP187" s="802"/>
      <c r="TS187" s="606"/>
      <c r="TT187" s="34"/>
      <c r="TW187" s="34"/>
      <c r="UA187" s="34"/>
      <c r="UD187" s="34"/>
      <c r="UH187" s="34"/>
      <c r="VJ187" s="606"/>
      <c r="VK187" s="606"/>
      <c r="VL187" s="606"/>
      <c r="VM187" s="606"/>
      <c r="VN187" s="606"/>
      <c r="VO187" s="606"/>
      <c r="VP187" s="606"/>
      <c r="VW187" s="606"/>
      <c r="WE187" s="606"/>
      <c r="WF187" s="606"/>
      <c r="WG187" s="606"/>
      <c r="WH187" s="606"/>
      <c r="WI187" s="606"/>
      <c r="WJ187" s="606"/>
      <c r="WK187" s="606"/>
      <c r="WZ187" s="606"/>
      <c r="XA187" s="606"/>
      <c r="XC187" s="606"/>
      <c r="XN187" s="606"/>
      <c r="XU187" s="34"/>
      <c r="ZR187" s="606"/>
      <c r="ZS187" s="606"/>
      <c r="ZT187" s="606"/>
      <c r="ZU187" s="606"/>
      <c r="ZV187" s="606"/>
      <c r="ZW187" s="606"/>
      <c r="AAT187" s="606"/>
      <c r="AAW187" s="606"/>
      <c r="ABA187" s="606"/>
      <c r="ABB187" s="606"/>
      <c r="ABC187" s="606"/>
      <c r="ABD187" s="606"/>
      <c r="ABE187" s="606"/>
      <c r="ABF187" s="606"/>
      <c r="ABG187" s="606"/>
      <c r="ADL187" s="606"/>
      <c r="AEG187" s="606"/>
      <c r="AEJ187" s="606"/>
      <c r="AEN187" s="34"/>
      <c r="AEQ187" s="34"/>
      <c r="AFB187" s="606"/>
      <c r="AFC187" s="606"/>
      <c r="AFI187" s="34"/>
      <c r="AFJ187" s="34"/>
      <c r="AJC187" s="606"/>
      <c r="AJF187" s="606"/>
      <c r="AJJ187" s="606"/>
      <c r="AJK187" s="606"/>
      <c r="AJM187" s="606"/>
      <c r="AJQ187" s="606"/>
      <c r="AJT187" s="606"/>
      <c r="AKS187" s="606"/>
      <c r="AKT187" s="606"/>
      <c r="AKU187" s="606"/>
      <c r="AKV187" s="606"/>
      <c r="AKW187" s="606"/>
      <c r="AKX187" s="606"/>
      <c r="AKY187" s="606"/>
      <c r="ALU187" s="606"/>
      <c r="ALX187" s="606"/>
      <c r="AMB187" s="606"/>
      <c r="AMP187" s="606"/>
      <c r="AMQ187" s="606"/>
      <c r="AMR187" s="606"/>
      <c r="AMS187" s="606"/>
      <c r="AMT187" s="606"/>
      <c r="AMU187" s="606"/>
      <c r="AMV187" s="606"/>
      <c r="APQ187" s="606"/>
      <c r="AQQ187" s="606"/>
      <c r="AQR187" s="606"/>
      <c r="AQS187" s="606"/>
      <c r="AQT187" s="606"/>
      <c r="AQU187" s="606"/>
      <c r="AQV187" s="606"/>
      <c r="AQW187" s="606"/>
      <c r="AVF187" s="606"/>
      <c r="AVG187" s="606"/>
      <c r="AVH187" s="606"/>
      <c r="AVI187" s="606"/>
      <c r="AVJ187" s="606"/>
      <c r="AVK187" s="606"/>
      <c r="AVL187" s="606"/>
      <c r="AVM187" s="606"/>
    </row>
  </sheetData>
  <sortState ref="AEN26:AEP27">
    <sortCondition ref="AEO26:AEO27"/>
  </sortState>
  <mergeCells count="589">
    <mergeCell ref="AWV1:AXA1"/>
    <mergeCell ref="AWV2:AXA2"/>
    <mergeCell ref="AWX3:AXA3"/>
    <mergeCell ref="AWX4:AWY4"/>
    <mergeCell ref="ED1:EI1"/>
    <mergeCell ref="EE2:EI2"/>
    <mergeCell ref="EF3:EI3"/>
    <mergeCell ref="AIO1:AIT1"/>
    <mergeCell ref="AIO2:AIT2"/>
    <mergeCell ref="AIQ3:AIT3"/>
    <mergeCell ref="AIR4:AIS4"/>
    <mergeCell ref="VQ1:VV1"/>
    <mergeCell ref="VQ2:VV2"/>
    <mergeCell ref="VS3:VV3"/>
    <mergeCell ref="JG1:JL1"/>
    <mergeCell ref="JG2:JL2"/>
    <mergeCell ref="JI3:JL3"/>
    <mergeCell ref="FF1:FK1"/>
    <mergeCell ref="FG2:FK2"/>
    <mergeCell ref="FH3:FK3"/>
    <mergeCell ref="FI4:FJ4"/>
    <mergeCell ref="AJL3:AJO3"/>
    <mergeCell ref="AIH2:AIM2"/>
    <mergeCell ref="AIA1:AIF1"/>
    <mergeCell ref="AGT18:AGV19"/>
    <mergeCell ref="AGM3:AGP3"/>
    <mergeCell ref="VL3:VO3"/>
    <mergeCell ref="UQ3:UT3"/>
    <mergeCell ref="UX3:VA3"/>
    <mergeCell ref="AGY2:AHD2"/>
    <mergeCell ref="RB1:RG1"/>
    <mergeCell ref="RB2:RG2"/>
    <mergeCell ref="RD3:RG3"/>
    <mergeCell ref="AFD18:AFF19"/>
    <mergeCell ref="ADZ1:AEE1"/>
    <mergeCell ref="ACJ1:ACO1"/>
    <mergeCell ref="ADL1:ADQ1"/>
    <mergeCell ref="ADS1:ADX1"/>
    <mergeCell ref="AFR3:AFU3"/>
    <mergeCell ref="AGK2:AGP2"/>
    <mergeCell ref="AFW1:AGB1"/>
    <mergeCell ref="AFW2:AGB2"/>
    <mergeCell ref="AFY3:AGB3"/>
    <mergeCell ref="RK3:RN3"/>
    <mergeCell ref="ST3:SW3"/>
    <mergeCell ref="UA2:UF2"/>
    <mergeCell ref="UC3:UF3"/>
    <mergeCell ref="SR2:SW2"/>
    <mergeCell ref="AFE51:AFF51"/>
    <mergeCell ref="VC2:VH2"/>
    <mergeCell ref="VE3:VH3"/>
    <mergeCell ref="VX2:WC2"/>
    <mergeCell ref="VZ3:WC3"/>
    <mergeCell ref="WZ2:XE2"/>
    <mergeCell ref="AAV3:AAY3"/>
    <mergeCell ref="ZR2:ZW2"/>
    <mergeCell ref="AAH3:AAK3"/>
    <mergeCell ref="ZK2:ZP2"/>
    <mergeCell ref="AEP3:AES3"/>
    <mergeCell ref="AEN2:AES2"/>
    <mergeCell ref="ACS3:ACV3"/>
    <mergeCell ref="ABX3:ACA3"/>
    <mergeCell ref="ACJ2:ACO2"/>
    <mergeCell ref="AEW3:AEZ3"/>
    <mergeCell ref="ADL2:ADQ2"/>
    <mergeCell ref="ADU3:ADX3"/>
    <mergeCell ref="AEB3:AEE3"/>
    <mergeCell ref="YD3:YG3"/>
    <mergeCell ref="ZY2:AAD2"/>
    <mergeCell ref="AAA3:AAD3"/>
    <mergeCell ref="YI2:YN2"/>
    <mergeCell ref="YK3:YN3"/>
    <mergeCell ref="AID4:AIE4"/>
    <mergeCell ref="TM1:TR1"/>
    <mergeCell ref="TM2:TR2"/>
    <mergeCell ref="TO3:TR3"/>
    <mergeCell ref="AMW1:ANB1"/>
    <mergeCell ref="AKZ1:ALE1"/>
    <mergeCell ref="AND1:ANI1"/>
    <mergeCell ref="ACQ1:ACV1"/>
    <mergeCell ref="AFI1:AFN1"/>
    <mergeCell ref="ADN3:ADQ3"/>
    <mergeCell ref="AEN1:AES1"/>
    <mergeCell ref="AHW4:AHX4"/>
    <mergeCell ref="ACZ3:ADC3"/>
    <mergeCell ref="ACL3:ACO3"/>
    <mergeCell ref="ACE3:ACH3"/>
    <mergeCell ref="ADG3:ADJ3"/>
    <mergeCell ref="ABQ3:ABT3"/>
    <mergeCell ref="ABO1:ABT1"/>
    <mergeCell ref="ACQ2:ACV2"/>
    <mergeCell ref="AHF1:AHK1"/>
    <mergeCell ref="AFP1:AFU1"/>
    <mergeCell ref="AGK1:AGP1"/>
    <mergeCell ref="ZY1:AAD1"/>
    <mergeCell ref="YI1:YN1"/>
    <mergeCell ref="AIK4:AIL4"/>
    <mergeCell ref="ANY1:AOD1"/>
    <mergeCell ref="ANY2:AOD2"/>
    <mergeCell ref="AIV1:AJA1"/>
    <mergeCell ref="AMW2:ANB2"/>
    <mergeCell ref="ANT3:ANW3"/>
    <mergeCell ref="ALN2:ALS2"/>
    <mergeCell ref="AMB1:AMG1"/>
    <mergeCell ref="AMB2:AMG2"/>
    <mergeCell ref="AJQ2:AJV2"/>
    <mergeCell ref="AKE2:AKJ2"/>
    <mergeCell ref="AMD3:AMG3"/>
    <mergeCell ref="ALU2:ALZ2"/>
    <mergeCell ref="AJE3:AJH3"/>
    <mergeCell ref="ALG1:ALL1"/>
    <mergeCell ref="ALN1:ALS1"/>
    <mergeCell ref="AJC1:AJH1"/>
    <mergeCell ref="AJX1:AKC1"/>
    <mergeCell ref="AJX2:AKC2"/>
    <mergeCell ref="AJZ3:AKC3"/>
    <mergeCell ref="AKS1:AKX1"/>
    <mergeCell ref="AJJ1:AJO1"/>
    <mergeCell ref="ALU1:ALZ1"/>
    <mergeCell ref="AIJ3:AIM3"/>
    <mergeCell ref="Y4:Z4"/>
    <mergeCell ref="KB1:KG1"/>
    <mergeCell ref="KB2:KG2"/>
    <mergeCell ref="KD3:KG3"/>
    <mergeCell ref="V1:AA1"/>
    <mergeCell ref="V2:Z2"/>
    <mergeCell ref="LK1:LP1"/>
    <mergeCell ref="LK2:LP2"/>
    <mergeCell ref="LM3:LP3"/>
    <mergeCell ref="JU2:JZ2"/>
    <mergeCell ref="KR3:KU3"/>
    <mergeCell ref="KW2:LB2"/>
    <mergeCell ref="KY3:LB3"/>
    <mergeCell ref="LD2:LI2"/>
    <mergeCell ref="DR3:DU3"/>
    <mergeCell ref="ES2:EW2"/>
    <mergeCell ref="DW1:EB1"/>
    <mergeCell ref="HY2:IC2"/>
    <mergeCell ref="HZ3:IC3"/>
    <mergeCell ref="HS3:HV3"/>
    <mergeCell ref="HD2:HH2"/>
    <mergeCell ref="KP1:KU1"/>
    <mergeCell ref="KW1:LB1"/>
    <mergeCell ref="IE1:IJ1"/>
    <mergeCell ref="X3:AA3"/>
    <mergeCell ref="WU3:WX3"/>
    <mergeCell ref="ABJ3:ABM3"/>
    <mergeCell ref="AAT1:AAY1"/>
    <mergeCell ref="AAF2:AAK2"/>
    <mergeCell ref="XI3:XL3"/>
    <mergeCell ref="YP1:YU1"/>
    <mergeCell ref="ABH2:ABM2"/>
    <mergeCell ref="NV1:OA1"/>
    <mergeCell ref="XU2:XZ2"/>
    <mergeCell ref="YP2:YU2"/>
    <mergeCell ref="YR3:YU3"/>
    <mergeCell ref="MF2:MK2"/>
    <mergeCell ref="NJ3:NM3"/>
    <mergeCell ref="QW3:QZ3"/>
    <mergeCell ref="PZ2:QE2"/>
    <mergeCell ref="QG2:QL2"/>
    <mergeCell ref="MM2:MR2"/>
    <mergeCell ref="X57:Y58"/>
    <mergeCell ref="ARL1:ARQ1"/>
    <mergeCell ref="ARL2:ARQ2"/>
    <mergeCell ref="ARN3:ARQ3"/>
    <mergeCell ref="TF1:TK1"/>
    <mergeCell ref="TF2:TK2"/>
    <mergeCell ref="TH3:TK3"/>
    <mergeCell ref="IZ1:JE1"/>
    <mergeCell ref="IZ2:JE2"/>
    <mergeCell ref="JB3:JE3"/>
    <mergeCell ref="AOT1:AOY1"/>
    <mergeCell ref="AOT2:AOY2"/>
    <mergeCell ref="AOV3:AOY3"/>
    <mergeCell ref="QN1:QS1"/>
    <mergeCell ref="QN2:QS2"/>
    <mergeCell ref="QP3:QS3"/>
    <mergeCell ref="NA1:NF1"/>
    <mergeCell ref="XG1:XL1"/>
    <mergeCell ref="ANM3:ANP3"/>
    <mergeCell ref="ALP3:ALS3"/>
    <mergeCell ref="AGR2:AGW2"/>
    <mergeCell ref="ALB3:ALE3"/>
    <mergeCell ref="AJJ2:AJO2"/>
    <mergeCell ref="AJC2:AJH2"/>
    <mergeCell ref="AWJ3:AWM3"/>
    <mergeCell ref="AWH1:AWM1"/>
    <mergeCell ref="AVH3:AVK3"/>
    <mergeCell ref="ASI3:ASL3"/>
    <mergeCell ref="ATI2:ATN2"/>
    <mergeCell ref="ASP3:ASS3"/>
    <mergeCell ref="ATD3:ATG3"/>
    <mergeCell ref="AUT3:AUW3"/>
    <mergeCell ref="AKE1:AKJ1"/>
    <mergeCell ref="AND2:ANI2"/>
    <mergeCell ref="ANF3:ANI3"/>
    <mergeCell ref="APA1:APF1"/>
    <mergeCell ref="ALI3:ALL3"/>
    <mergeCell ref="AOF1:AOK1"/>
    <mergeCell ref="AOF2:AOK2"/>
    <mergeCell ref="AOH3:AOK3"/>
    <mergeCell ref="AKN3:AKQ3"/>
    <mergeCell ref="AQJ1:AQO1"/>
    <mergeCell ref="AQJ2:AQO2"/>
    <mergeCell ref="AQL3:AQO3"/>
    <mergeCell ref="AUK1:AUP1"/>
    <mergeCell ref="AUK2:AUP2"/>
    <mergeCell ref="AUM3:AUP3"/>
    <mergeCell ref="AUR1:AUW1"/>
    <mergeCell ref="ALW3:ALZ3"/>
    <mergeCell ref="AIV2:AJA2"/>
    <mergeCell ref="AKS2:AKX2"/>
    <mergeCell ref="AIX3:AJA3"/>
    <mergeCell ref="AIA2:AIF2"/>
    <mergeCell ref="AIC3:AIF3"/>
    <mergeCell ref="AJS3:AJV3"/>
    <mergeCell ref="AUR2:AUW2"/>
    <mergeCell ref="AVT1:AVY1"/>
    <mergeCell ref="AVT2:AVY2"/>
    <mergeCell ref="AVV3:AVY3"/>
    <mergeCell ref="ASG1:ASL1"/>
    <mergeCell ref="ASG2:ASL2"/>
    <mergeCell ref="AVF1:AVK1"/>
    <mergeCell ref="ATY3:AUB3"/>
    <mergeCell ref="AVF2:AVK2"/>
    <mergeCell ref="ATK3:ATN3"/>
    <mergeCell ref="ASW3:ASZ3"/>
    <mergeCell ref="ATI1:ATN1"/>
    <mergeCell ref="AVM2:AVR2"/>
    <mergeCell ref="AVO3:AVR3"/>
    <mergeCell ref="AUY2:AVD2"/>
    <mergeCell ref="AFK3:AFN3"/>
    <mergeCell ref="AFD3:AFG3"/>
    <mergeCell ref="ABO2:ABT2"/>
    <mergeCell ref="ZM3:ZP3"/>
    <mergeCell ref="AEU2:AEZ2"/>
    <mergeCell ref="ADZ2:AEE2"/>
    <mergeCell ref="AAM2:AAR2"/>
    <mergeCell ref="ALG2:ALL2"/>
    <mergeCell ref="AGR1:AGW1"/>
    <mergeCell ref="AKL2:AKQ2"/>
    <mergeCell ref="AEU1:AEZ1"/>
    <mergeCell ref="AHT1:AHY1"/>
    <mergeCell ref="AHT2:AHY2"/>
    <mergeCell ref="AIH1:AIM1"/>
    <mergeCell ref="AJQ1:AJV1"/>
    <mergeCell ref="AKL1:AKQ1"/>
    <mergeCell ref="AKU3:AKX3"/>
    <mergeCell ref="AHV3:AHY3"/>
    <mergeCell ref="AHH3:AHK3"/>
    <mergeCell ref="AHF2:AHK2"/>
    <mergeCell ref="ABA1:ABF1"/>
    <mergeCell ref="AAF1:AAK1"/>
    <mergeCell ref="ZR1:ZW1"/>
    <mergeCell ref="PU3:PX3"/>
    <mergeCell ref="NA2:NF2"/>
    <mergeCell ref="NC3:NF3"/>
    <mergeCell ref="AFL51:AFM51"/>
    <mergeCell ref="AFI2:AFN2"/>
    <mergeCell ref="AFK18:AFM19"/>
    <mergeCell ref="QB3:QE3"/>
    <mergeCell ref="MO3:MR3"/>
    <mergeCell ref="PS2:PX2"/>
    <mergeCell ref="NX3:OA3"/>
    <mergeCell ref="OX2:PC2"/>
    <mergeCell ref="MT2:MY2"/>
    <mergeCell ref="MV3:MY3"/>
    <mergeCell ref="PN3:PQ3"/>
    <mergeCell ref="OQ2:OV2"/>
    <mergeCell ref="OS3:OV3"/>
    <mergeCell ref="XG2:XL2"/>
    <mergeCell ref="XB3:XE3"/>
    <mergeCell ref="PL2:PQ2"/>
    <mergeCell ref="QU2:QZ2"/>
    <mergeCell ref="XW3:XZ3"/>
    <mergeCell ref="WN3:WQ3"/>
    <mergeCell ref="UJ3:UM3"/>
    <mergeCell ref="UH2:UM2"/>
    <mergeCell ref="EY1:FD1"/>
    <mergeCell ref="GH1:GM1"/>
    <mergeCell ref="GI2:GM2"/>
    <mergeCell ref="GJ3:GM3"/>
    <mergeCell ref="DP1:DU1"/>
    <mergeCell ref="DQ2:DU2"/>
    <mergeCell ref="NV2:OA2"/>
    <mergeCell ref="MH3:MK3"/>
    <mergeCell ref="PE2:PJ2"/>
    <mergeCell ref="AZ3:BC3"/>
    <mergeCell ref="BE1:BJ1"/>
    <mergeCell ref="BE2:BI2"/>
    <mergeCell ref="BG3:BJ3"/>
    <mergeCell ref="AJ1:AO1"/>
    <mergeCell ref="BU3:BX3"/>
    <mergeCell ref="NH2:NM2"/>
    <mergeCell ref="QI3:QL3"/>
    <mergeCell ref="RW2:SB2"/>
    <mergeCell ref="FU2:FY2"/>
    <mergeCell ref="GA1:GF1"/>
    <mergeCell ref="FV3:FY3"/>
    <mergeCell ref="HJ1:HO1"/>
    <mergeCell ref="DK3:DN3"/>
    <mergeCell ref="DD3:DG3"/>
    <mergeCell ref="DJ2:DN2"/>
    <mergeCell ref="GP2:GT2"/>
    <mergeCell ref="DC2:DG2"/>
    <mergeCell ref="EK1:EP1"/>
    <mergeCell ref="EL2:EP2"/>
    <mergeCell ref="EM3:EP3"/>
    <mergeCell ref="GB2:GF2"/>
    <mergeCell ref="GC3:GF3"/>
    <mergeCell ref="DB1:DG1"/>
    <mergeCell ref="SF3:SI3"/>
    <mergeCell ref="RI2:RN2"/>
    <mergeCell ref="ER1:EW1"/>
    <mergeCell ref="OZ3:PC3"/>
    <mergeCell ref="CU1:CZ1"/>
    <mergeCell ref="BT2:BX2"/>
    <mergeCell ref="O1:T1"/>
    <mergeCell ref="O2:S2"/>
    <mergeCell ref="Q3:T3"/>
    <mergeCell ref="AQ1:AV1"/>
    <mergeCell ref="AQ2:AU2"/>
    <mergeCell ref="BL1:BQ1"/>
    <mergeCell ref="BS1:BX1"/>
    <mergeCell ref="CN1:CS1"/>
    <mergeCell ref="AS3:AV3"/>
    <mergeCell ref="CI3:CL3"/>
    <mergeCell ref="CO2:CS2"/>
    <mergeCell ref="BM2:BQ2"/>
    <mergeCell ref="CG1:CL1"/>
    <mergeCell ref="CH2:CL2"/>
    <mergeCell ref="BN3:BQ3"/>
    <mergeCell ref="CP3:CS3"/>
    <mergeCell ref="AX1:BC1"/>
    <mergeCell ref="AX2:BB2"/>
    <mergeCell ref="LF3:LI3"/>
    <mergeCell ref="IG3:IJ3"/>
    <mergeCell ref="JU1:JZ1"/>
    <mergeCell ref="IL1:IQ1"/>
    <mergeCell ref="JN2:JS2"/>
    <mergeCell ref="IU3:IX3"/>
    <mergeCell ref="AT65:AU65"/>
    <mergeCell ref="WS1:WX1"/>
    <mergeCell ref="WS2:WX2"/>
    <mergeCell ref="HL3:HO3"/>
    <mergeCell ref="WG3:WJ3"/>
    <mergeCell ref="PG3:PJ3"/>
    <mergeCell ref="HE3:HH3"/>
    <mergeCell ref="GV1:HA1"/>
    <mergeCell ref="NH1:NM1"/>
    <mergeCell ref="PE1:PJ1"/>
    <mergeCell ref="HR2:HV2"/>
    <mergeCell ref="RY3:SB3"/>
    <mergeCell ref="BZ1:CE1"/>
    <mergeCell ref="CA2:CE2"/>
    <mergeCell ref="CB3:CE3"/>
    <mergeCell ref="MF1:MK1"/>
    <mergeCell ref="SD1:SI1"/>
    <mergeCell ref="SD2:SI2"/>
    <mergeCell ref="AQZ3:ARC3"/>
    <mergeCell ref="AQE3:AQH3"/>
    <mergeCell ref="APJ3:APM3"/>
    <mergeCell ref="AQX1:ARC1"/>
    <mergeCell ref="AQC1:AQH1"/>
    <mergeCell ref="ASB3:ASE3"/>
    <mergeCell ref="ARG3:ARJ3"/>
    <mergeCell ref="ARE2:ARJ2"/>
    <mergeCell ref="APH2:APM2"/>
    <mergeCell ref="AQQ1:AQV1"/>
    <mergeCell ref="AQQ2:AQV2"/>
    <mergeCell ref="AQS3:AQV3"/>
    <mergeCell ref="AQC2:AQH2"/>
    <mergeCell ref="ARS2:ARX2"/>
    <mergeCell ref="ARU3:ARX3"/>
    <mergeCell ref="ARS1:ARX1"/>
    <mergeCell ref="AUY1:AVD1"/>
    <mergeCell ref="AVM1:AVR1"/>
    <mergeCell ref="HK2:HO2"/>
    <mergeCell ref="IS1:IX1"/>
    <mergeCell ref="HC1:HH1"/>
    <mergeCell ref="IE2:IJ2"/>
    <mergeCell ref="KP2:KU2"/>
    <mergeCell ref="HQ1:HV1"/>
    <mergeCell ref="LR1:LW1"/>
    <mergeCell ref="ARZ1:ASE1"/>
    <mergeCell ref="LY1:MD1"/>
    <mergeCell ref="MT1:MY1"/>
    <mergeCell ref="MM1:MR1"/>
    <mergeCell ref="IL2:IQ2"/>
    <mergeCell ref="ANK1:ANP1"/>
    <mergeCell ref="ANK2:ANP2"/>
    <mergeCell ref="ANR2:ANW2"/>
    <mergeCell ref="UO2:UT2"/>
    <mergeCell ref="WZ1:XE1"/>
    <mergeCell ref="XU1:XZ1"/>
    <mergeCell ref="YW1:ZB1"/>
    <mergeCell ref="AVA4:AVB4"/>
    <mergeCell ref="AMR3:AMU3"/>
    <mergeCell ref="APV1:AQA1"/>
    <mergeCell ref="APV2:AQA2"/>
    <mergeCell ref="APX3:AQA3"/>
    <mergeCell ref="APQ3:APT3"/>
    <mergeCell ref="APH1:APM1"/>
    <mergeCell ref="AUT4:AUU4"/>
    <mergeCell ref="AWO1:AWT1"/>
    <mergeCell ref="ASN1:ASS1"/>
    <mergeCell ref="ASN2:ASS2"/>
    <mergeCell ref="ATW1:AUB1"/>
    <mergeCell ref="ATW2:AUB2"/>
    <mergeCell ref="ATP1:ATU1"/>
    <mergeCell ref="ATP2:ATU2"/>
    <mergeCell ref="ATB1:ATG1"/>
    <mergeCell ref="ATB2:ATG2"/>
    <mergeCell ref="AWA1:AWF1"/>
    <mergeCell ref="AUD1:AUI1"/>
    <mergeCell ref="AUD2:AUI2"/>
    <mergeCell ref="AUF3:AUI3"/>
    <mergeCell ref="AWA2:AWF2"/>
    <mergeCell ref="AWC3:AWF3"/>
    <mergeCell ref="AWC4:AWD4"/>
    <mergeCell ref="ABH1:ABM1"/>
    <mergeCell ref="AKZ2:ALE2"/>
    <mergeCell ref="AVO4:AVP4"/>
    <mergeCell ref="AWO2:AWT2"/>
    <mergeCell ref="AWQ3:AWT3"/>
    <mergeCell ref="AXE4:AXF4"/>
    <mergeCell ref="AVH4:AVI4"/>
    <mergeCell ref="AMP1:AMU1"/>
    <mergeCell ref="AMP2:AMU2"/>
    <mergeCell ref="ATR3:ATU3"/>
    <mergeCell ref="AQX2:ARC2"/>
    <mergeCell ref="APO2:APT2"/>
    <mergeCell ref="AWH2:AWM2"/>
    <mergeCell ref="ARE1:ARJ1"/>
    <mergeCell ref="AMY3:ANB3"/>
    <mergeCell ref="AXC1:AXH1"/>
    <mergeCell ref="AXC2:AXH2"/>
    <mergeCell ref="AXE3:AXH3"/>
    <mergeCell ref="ARZ2:ASE2"/>
    <mergeCell ref="ASU2:ASZ2"/>
    <mergeCell ref="AVV4:AVW4"/>
    <mergeCell ref="ANR1:ANW1"/>
    <mergeCell ref="ASU1:ASZ1"/>
    <mergeCell ref="AVA3:AVD3"/>
    <mergeCell ref="AMI2:AMN2"/>
    <mergeCell ref="AMK3:AMN3"/>
    <mergeCell ref="APA2:APF2"/>
    <mergeCell ref="APC3:APF3"/>
    <mergeCell ref="APO1:APT1"/>
    <mergeCell ref="AOM2:AOR2"/>
    <mergeCell ref="AOO3:AOR3"/>
    <mergeCell ref="UH1:UM1"/>
    <mergeCell ref="WE2:WJ2"/>
    <mergeCell ref="AGY1:AHD1"/>
    <mergeCell ref="ACX2:ADC2"/>
    <mergeCell ref="ZK1:ZP1"/>
    <mergeCell ref="WE1:WJ1"/>
    <mergeCell ref="ZD1:ZI1"/>
    <mergeCell ref="WL1:WQ1"/>
    <mergeCell ref="YB1:YG1"/>
    <mergeCell ref="ACC1:ACH1"/>
    <mergeCell ref="ABV1:ACA1"/>
    <mergeCell ref="VJ1:VO1"/>
    <mergeCell ref="UO1:UT1"/>
    <mergeCell ref="UV1:VA1"/>
    <mergeCell ref="VC1:VH1"/>
    <mergeCell ref="VX1:WC1"/>
    <mergeCell ref="AAM1:AAR1"/>
    <mergeCell ref="AOM1:AOR1"/>
    <mergeCell ref="UA1:UF1"/>
    <mergeCell ref="YB2:YG2"/>
    <mergeCell ref="AGT3:AGW3"/>
    <mergeCell ref="AKG3:AKJ3"/>
    <mergeCell ref="ABC3:ABF3"/>
    <mergeCell ref="AAO3:AAR3"/>
    <mergeCell ref="YW2:ZB2"/>
    <mergeCell ref="ZT3:ZW3"/>
    <mergeCell ref="ZD2:ZI2"/>
    <mergeCell ref="ZF3:ZI3"/>
    <mergeCell ref="ADS2:ADX2"/>
    <mergeCell ref="AHA3:AHD3"/>
    <mergeCell ref="AAT2:AAY2"/>
    <mergeCell ref="AEG1:AEL1"/>
    <mergeCell ref="AEG2:AEL2"/>
    <mergeCell ref="AEI3:AEL3"/>
    <mergeCell ref="AMI1:AMN1"/>
    <mergeCell ref="ACX1:ADC1"/>
    <mergeCell ref="AOA3:AOD3"/>
    <mergeCell ref="AFP2:AFU2"/>
    <mergeCell ref="AFB1:AFG1"/>
    <mergeCell ref="AFB2:AFG2"/>
    <mergeCell ref="AMO1:AMO2"/>
    <mergeCell ref="JN1:JS1"/>
    <mergeCell ref="A1:F1"/>
    <mergeCell ref="A2:E2"/>
    <mergeCell ref="C3:F3"/>
    <mergeCell ref="TT1:TY1"/>
    <mergeCell ref="TT2:TY2"/>
    <mergeCell ref="TV3:TY3"/>
    <mergeCell ref="SK1:SP1"/>
    <mergeCell ref="SK2:SP2"/>
    <mergeCell ref="SM3:SP3"/>
    <mergeCell ref="SR1:SW1"/>
    <mergeCell ref="SY1:TD1"/>
    <mergeCell ref="H1:M1"/>
    <mergeCell ref="H2:L2"/>
    <mergeCell ref="J3:M3"/>
    <mergeCell ref="NO1:NT1"/>
    <mergeCell ref="NO2:NT2"/>
    <mergeCell ref="NQ3:NT3"/>
    <mergeCell ref="FN2:FR2"/>
    <mergeCell ref="FO3:FR3"/>
    <mergeCell ref="RW1:SB1"/>
    <mergeCell ref="AC1:AH1"/>
    <mergeCell ref="ET3:EW3"/>
    <mergeCell ref="IN3:IQ3"/>
    <mergeCell ref="AJ2:AN2"/>
    <mergeCell ref="XN1:XS1"/>
    <mergeCell ref="XN2:XS2"/>
    <mergeCell ref="XP3:XS3"/>
    <mergeCell ref="LR2:LW2"/>
    <mergeCell ref="LT3:LW3"/>
    <mergeCell ref="LY2:MD2"/>
    <mergeCell ref="MA3:MD3"/>
    <mergeCell ref="FT1:FY1"/>
    <mergeCell ref="FA3:FD3"/>
    <mergeCell ref="LD1:LI1"/>
    <mergeCell ref="GX3:HA3"/>
    <mergeCell ref="IS2:IX2"/>
    <mergeCell ref="GQ3:GT3"/>
    <mergeCell ref="GO1:GT1"/>
    <mergeCell ref="JP3:JS3"/>
    <mergeCell ref="FM1:FR1"/>
    <mergeCell ref="GW2:HA2"/>
    <mergeCell ref="CV2:CZ2"/>
    <mergeCell ref="CW3:CZ3"/>
    <mergeCell ref="HX1:IC1"/>
    <mergeCell ref="PL1:PQ1"/>
    <mergeCell ref="DX2:EB2"/>
    <mergeCell ref="OX1:PC1"/>
    <mergeCell ref="DI1:DN1"/>
    <mergeCell ref="AE57:AF58"/>
    <mergeCell ref="OC1:OH1"/>
    <mergeCell ref="OC2:OH2"/>
    <mergeCell ref="OE3:OH3"/>
    <mergeCell ref="RP1:RU1"/>
    <mergeCell ref="RP2:RU2"/>
    <mergeCell ref="RR3:RU3"/>
    <mergeCell ref="AM4:AN4"/>
    <mergeCell ref="KI1:KN1"/>
    <mergeCell ref="KI2:KN2"/>
    <mergeCell ref="KK3:KN3"/>
    <mergeCell ref="OQ1:OV1"/>
    <mergeCell ref="IV4:IW4"/>
    <mergeCell ref="PZ1:QE1"/>
    <mergeCell ref="QU1:QZ1"/>
    <mergeCell ref="QG1:QL1"/>
    <mergeCell ref="RI1:RN1"/>
    <mergeCell ref="OJ1:OO1"/>
    <mergeCell ref="OJ2:OO2"/>
    <mergeCell ref="OL3:OO3"/>
    <mergeCell ref="AL57:AM58"/>
    <mergeCell ref="JW3:JZ3"/>
    <mergeCell ref="EZ2:FD2"/>
    <mergeCell ref="DY3:EB3"/>
    <mergeCell ref="AHM1:AHR1"/>
    <mergeCell ref="AHM2:AHR2"/>
    <mergeCell ref="AHO3:AHR3"/>
    <mergeCell ref="AL3:AO3"/>
    <mergeCell ref="J48:L49"/>
    <mergeCell ref="PS1:PX1"/>
    <mergeCell ref="AF4:AG4"/>
    <mergeCell ref="AGD1:AGI1"/>
    <mergeCell ref="AGD2:AGI2"/>
    <mergeCell ref="AGF3:AGI3"/>
    <mergeCell ref="ADE1:ADJ1"/>
    <mergeCell ref="SY2:TD2"/>
    <mergeCell ref="TA3:TD3"/>
    <mergeCell ref="WL2:WQ2"/>
    <mergeCell ref="YY3:ZB3"/>
    <mergeCell ref="UV2:VA2"/>
    <mergeCell ref="ADE2:ADJ2"/>
    <mergeCell ref="VJ2:VO2"/>
    <mergeCell ref="ACC2:ACH2"/>
    <mergeCell ref="ABA2:ABF2"/>
    <mergeCell ref="ABV2:ACA2"/>
    <mergeCell ref="AE3:AH3"/>
    <mergeCell ref="AC2:AG2"/>
  </mergeCells>
  <printOptions gridLines="1"/>
  <pageMargins left="0.11811023622047245" right="0.11811023622047245" top="0.27559055118110237" bottom="0.43307086614173229" header="0.31496062992125984" footer="0.31496062992125984"/>
  <pageSetup scale="63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KK397"/>
  <sheetViews>
    <sheetView topLeftCell="PI1" workbookViewId="0">
      <selection activeCell="PT3" sqref="PT3"/>
    </sheetView>
  </sheetViews>
  <sheetFormatPr baseColWidth="10" defaultRowHeight="15" x14ac:dyDescent="0.25"/>
  <cols>
    <col min="15" max="20" width="12.140625" customWidth="1"/>
    <col min="21" max="21" width="7.28515625" customWidth="1"/>
    <col min="22" max="27" width="11.42578125" customWidth="1"/>
    <col min="28" max="28" width="8.42578125" customWidth="1"/>
    <col min="42" max="42" width="9.140625" customWidth="1"/>
    <col min="43" max="48" width="11.7109375" customWidth="1"/>
    <col min="49" max="49" width="6.85546875" customWidth="1"/>
    <col min="50" max="55" width="11.42578125" customWidth="1"/>
    <col min="56" max="56" width="8.42578125" customWidth="1"/>
    <col min="63" max="63" width="9.5703125" customWidth="1"/>
    <col min="71" max="76" width="11.7109375" customWidth="1"/>
    <col min="77" max="77" width="7" bestFit="1" customWidth="1"/>
    <col min="78" max="83" width="11.42578125" customWidth="1"/>
    <col min="84" max="84" width="7" bestFit="1" customWidth="1"/>
    <col min="85" max="90" width="11.42578125" customWidth="1"/>
    <col min="91" max="91" width="7" customWidth="1"/>
    <col min="92" max="97" width="11.28515625" customWidth="1"/>
    <col min="98" max="98" width="7" bestFit="1" customWidth="1"/>
    <col min="99" max="104" width="11.42578125" customWidth="1"/>
    <col min="105" max="105" width="7" bestFit="1" customWidth="1"/>
    <col min="106" max="111" width="11.42578125" customWidth="1"/>
    <col min="112" max="112" width="7" bestFit="1" customWidth="1"/>
    <col min="113" max="118" width="11.5703125" customWidth="1"/>
    <col min="119" max="119" width="7" customWidth="1"/>
    <col min="120" max="125" width="11.42578125" customWidth="1"/>
    <col min="126" max="126" width="7" bestFit="1" customWidth="1"/>
    <col min="127" max="127" width="6.7109375" hidden="1" customWidth="1"/>
    <col min="128" max="128" width="12.5703125" hidden="1" customWidth="1"/>
    <col min="129" max="129" width="9" hidden="1" customWidth="1"/>
    <col min="130" max="130" width="9.42578125" hidden="1" customWidth="1"/>
    <col min="131" max="131" width="7.140625" hidden="1" customWidth="1"/>
    <col min="132" max="132" width="6.85546875" hidden="1" customWidth="1"/>
    <col min="133" max="133" width="7" hidden="1" customWidth="1"/>
    <col min="134" max="134" width="6.7109375" hidden="1" customWidth="1"/>
    <col min="135" max="135" width="12.5703125" hidden="1" customWidth="1"/>
    <col min="136" max="136" width="9" hidden="1" customWidth="1"/>
    <col min="137" max="137" width="9.42578125" hidden="1" customWidth="1"/>
    <col min="138" max="138" width="7.140625" hidden="1" customWidth="1"/>
    <col min="139" max="139" width="6.85546875" hidden="1" customWidth="1"/>
    <col min="140" max="140" width="7" hidden="1" customWidth="1"/>
    <col min="141" max="146" width="11.42578125" customWidth="1"/>
    <col min="147" max="147" width="7" bestFit="1" customWidth="1"/>
    <col min="148" max="153" width="11.42578125" customWidth="1"/>
    <col min="154" max="154" width="7" customWidth="1"/>
    <col min="155" max="160" width="11.5703125" customWidth="1"/>
    <col min="161" max="161" width="7" customWidth="1"/>
    <col min="203" max="203" width="7" bestFit="1" customWidth="1"/>
    <col min="210" max="210" width="7" bestFit="1" customWidth="1"/>
    <col min="211" max="216" width="11.42578125" customWidth="1"/>
    <col min="217" max="217" width="7" customWidth="1"/>
    <col min="224" max="224" width="7" bestFit="1" customWidth="1"/>
    <col min="239" max="244" width="11.42578125" customWidth="1"/>
    <col min="245" max="245" width="7" bestFit="1" customWidth="1"/>
    <col min="246" max="251" width="11.42578125" customWidth="1"/>
    <col min="252" max="252" width="7" customWidth="1"/>
    <col min="260" max="265" width="11.42578125" customWidth="1"/>
    <col min="266" max="266" width="7" bestFit="1" customWidth="1"/>
    <col min="267" max="272" width="11.5703125" customWidth="1"/>
    <col min="273" max="273" width="7" bestFit="1" customWidth="1"/>
    <col min="302" max="307" width="11.42578125" customWidth="1"/>
    <col min="308" max="308" width="7" bestFit="1" customWidth="1"/>
    <col min="309" max="314" width="11.42578125" customWidth="1"/>
    <col min="315" max="315" width="7" bestFit="1" customWidth="1"/>
    <col min="316" max="321" width="11.42578125" customWidth="1"/>
    <col min="322" max="322" width="7" bestFit="1" customWidth="1"/>
    <col min="323" max="328" width="11.42578125" customWidth="1"/>
    <col min="329" max="329" width="7" bestFit="1" customWidth="1"/>
    <col min="330" max="335" width="11.42578125" customWidth="1"/>
    <col min="336" max="336" width="7" bestFit="1" customWidth="1"/>
    <col min="337" max="342" width="11.42578125" customWidth="1"/>
    <col min="343" max="343" width="7" bestFit="1" customWidth="1"/>
    <col min="344" max="349" width="11.42578125" customWidth="1"/>
    <col min="350" max="350" width="7" bestFit="1" customWidth="1"/>
    <col min="351" max="356" width="11.28515625" customWidth="1"/>
    <col min="357" max="357" width="7" bestFit="1" customWidth="1"/>
    <col min="358" max="363" width="11.28515625" customWidth="1"/>
    <col min="364" max="364" width="7" customWidth="1"/>
    <col min="365" max="370" width="11.42578125" customWidth="1"/>
    <col min="371" max="371" width="7" bestFit="1" customWidth="1"/>
    <col min="372" max="377" width="11.5703125" customWidth="1"/>
    <col min="378" max="378" width="7" bestFit="1" customWidth="1"/>
    <col min="379" max="384" width="11.42578125" customWidth="1"/>
    <col min="385" max="385" width="7" customWidth="1"/>
    <col min="413" max="413" width="7" bestFit="1" customWidth="1"/>
    <col min="414" max="414" width="11.28515625" customWidth="1"/>
    <col min="415" max="419" width="11.5703125" customWidth="1"/>
    <col min="420" max="420" width="7" bestFit="1" customWidth="1"/>
    <col min="421" max="426" width="11.42578125" customWidth="1"/>
    <col min="427" max="427" width="7.5703125" customWidth="1"/>
    <col min="428" max="433" width="11.42578125" customWidth="1"/>
    <col min="434" max="434" width="7.5703125" customWidth="1"/>
    <col min="435" max="440" width="11.42578125" customWidth="1"/>
    <col min="441" max="441" width="7.5703125" customWidth="1"/>
    <col min="442" max="447" width="11.5703125" customWidth="1"/>
    <col min="448" max="448" width="7.5703125" customWidth="1"/>
    <col min="455" max="455" width="7" bestFit="1" customWidth="1"/>
    <col min="456" max="461" width="11.42578125" customWidth="1"/>
    <col min="462" max="462" width="7" bestFit="1" customWidth="1"/>
    <col min="463" max="463" width="6.7109375" hidden="1" customWidth="1"/>
    <col min="464" max="464" width="12.5703125" hidden="1" customWidth="1"/>
    <col min="465" max="465" width="9" hidden="1" customWidth="1"/>
    <col min="466" max="466" width="9.42578125" hidden="1" customWidth="1"/>
    <col min="467" max="467" width="7.140625" hidden="1" customWidth="1"/>
    <col min="468" max="468" width="6.85546875" hidden="1" customWidth="1"/>
    <col min="469" max="469" width="7" hidden="1" customWidth="1"/>
    <col min="470" max="475" width="11.42578125" customWidth="1"/>
    <col min="476" max="476" width="7" bestFit="1" customWidth="1"/>
    <col min="490" max="490" width="7.42578125" customWidth="1"/>
    <col min="497" max="497" width="8.140625" customWidth="1"/>
    <col min="547" max="552" width="11.42578125" customWidth="1"/>
    <col min="553" max="553" width="7" bestFit="1" customWidth="1"/>
    <col min="554" max="559" width="11.42578125" customWidth="1"/>
    <col min="560" max="560" width="7" bestFit="1" customWidth="1"/>
    <col min="561" max="566" width="11.42578125" customWidth="1"/>
    <col min="567" max="567" width="7" bestFit="1" customWidth="1"/>
    <col min="568" max="568" width="11.42578125" style="2" customWidth="1"/>
    <col min="569" max="573" width="11.42578125" customWidth="1"/>
    <col min="574" max="574" width="7" bestFit="1" customWidth="1"/>
    <col min="575" max="580" width="11.28515625" customWidth="1"/>
    <col min="581" max="581" width="7" bestFit="1" customWidth="1"/>
    <col min="582" max="587" width="11.42578125" customWidth="1"/>
    <col min="588" max="588" width="7" bestFit="1" customWidth="1"/>
    <col min="589" max="594" width="11.7109375" customWidth="1"/>
    <col min="595" max="595" width="7" bestFit="1" customWidth="1"/>
    <col min="693" max="693" width="7" bestFit="1" customWidth="1"/>
    <col min="700" max="700" width="7" bestFit="1" customWidth="1"/>
    <col min="707" max="707" width="7" bestFit="1" customWidth="1"/>
    <col min="714" max="714" width="7" bestFit="1" customWidth="1"/>
    <col min="721" max="721" width="7.7109375" customWidth="1"/>
    <col min="728" max="728" width="7" bestFit="1" customWidth="1"/>
    <col min="735" max="735" width="7.5703125" bestFit="1" customWidth="1"/>
    <col min="742" max="742" width="7.5703125" bestFit="1" customWidth="1"/>
    <col min="750" max="755" width="11.42578125" customWidth="1"/>
    <col min="756" max="756" width="7.5703125" bestFit="1" customWidth="1"/>
    <col min="757" max="762" width="11.42578125" customWidth="1"/>
    <col min="763" max="763" width="9.5703125" bestFit="1" customWidth="1"/>
    <col min="764" max="769" width="11.42578125" customWidth="1"/>
    <col min="770" max="770" width="9.5703125" customWidth="1"/>
    <col min="777" max="777" width="9.5703125" bestFit="1" customWidth="1"/>
    <col min="778" max="783" width="11.42578125" customWidth="1"/>
    <col min="784" max="784" width="9.5703125" customWidth="1"/>
    <col min="785" max="790" width="11.28515625" customWidth="1"/>
    <col min="791" max="791" width="9.5703125" bestFit="1" customWidth="1"/>
    <col min="792" max="797" width="11.42578125" customWidth="1"/>
    <col min="798" max="798" width="9.5703125" bestFit="1" customWidth="1"/>
    <col min="799" max="804" width="11.42578125" customWidth="1"/>
    <col min="805" max="805" width="9.5703125" bestFit="1" customWidth="1"/>
    <col min="834" max="839" width="11" customWidth="1"/>
    <col min="840" max="840" width="10.140625" customWidth="1"/>
    <col min="841" max="841" width="6.7109375" hidden="1" customWidth="1"/>
    <col min="842" max="842" width="12.5703125" hidden="1" customWidth="1"/>
    <col min="843" max="843" width="9" hidden="1" customWidth="1"/>
    <col min="844" max="844" width="9.42578125" hidden="1" customWidth="1"/>
    <col min="845" max="845" width="7.140625" hidden="1" customWidth="1"/>
    <col min="846" max="846" width="6.85546875" hidden="1" customWidth="1"/>
    <col min="847" max="847" width="9.5703125" hidden="1" customWidth="1"/>
    <col min="848" max="853" width="11.42578125" customWidth="1"/>
    <col min="854" max="854" width="9.5703125" bestFit="1" customWidth="1"/>
    <col min="855" max="860" width="11.42578125" customWidth="1"/>
    <col min="861" max="861" width="9.5703125" bestFit="1" customWidth="1"/>
    <col min="869" max="874" width="11.42578125" customWidth="1"/>
    <col min="875" max="875" width="9.5703125" bestFit="1" customWidth="1"/>
    <col min="890" max="895" width="11.42578125" customWidth="1"/>
    <col min="896" max="896" width="9.5703125" bestFit="1" customWidth="1"/>
    <col min="897" max="902" width="11.42578125" customWidth="1"/>
    <col min="903" max="903" width="9.5703125" bestFit="1" customWidth="1"/>
    <col min="918" max="923" width="11.140625" customWidth="1"/>
    <col min="924" max="924" width="9.5703125" bestFit="1" customWidth="1"/>
    <col min="931" max="931" width="9.5703125" bestFit="1" customWidth="1"/>
    <col min="932" max="937" width="11.42578125" customWidth="1"/>
    <col min="938" max="938" width="9.5703125" customWidth="1"/>
    <col min="939" max="944" width="11.42578125" customWidth="1"/>
    <col min="945" max="945" width="9.5703125" bestFit="1" customWidth="1"/>
    <col min="946" max="946" width="12.28515625" style="2" customWidth="1"/>
    <col min="947" max="951" width="12.28515625" customWidth="1"/>
    <col min="952" max="952" width="9.5703125" bestFit="1" customWidth="1"/>
    <col min="967" max="972" width="11.42578125" customWidth="1"/>
    <col min="973" max="973" width="9.5703125" bestFit="1" customWidth="1"/>
  </cols>
  <sheetData>
    <row r="1" spans="1:973" ht="33.75" x14ac:dyDescent="0.5">
      <c r="A1" s="928" t="s">
        <v>127</v>
      </c>
      <c r="B1" s="928"/>
      <c r="C1" s="928"/>
      <c r="D1" s="928"/>
      <c r="E1" s="928"/>
      <c r="F1" s="928"/>
      <c r="G1" s="19">
        <v>1</v>
      </c>
      <c r="H1" s="928" t="str">
        <f>A1</f>
        <v>ESTADO DE CUENTA POR CLIENTE</v>
      </c>
      <c r="I1" s="928"/>
      <c r="J1" s="928"/>
      <c r="K1" s="928"/>
      <c r="L1" s="928"/>
      <c r="M1" s="928"/>
      <c r="N1" s="19">
        <f>G1+1</f>
        <v>2</v>
      </c>
      <c r="O1" s="928" t="str">
        <f>H1</f>
        <v>ESTADO DE CUENTA POR CLIENTE</v>
      </c>
      <c r="P1" s="928"/>
      <c r="Q1" s="928"/>
      <c r="R1" s="928"/>
      <c r="S1" s="928"/>
      <c r="T1" s="928"/>
      <c r="U1" s="19">
        <f>N1+1</f>
        <v>3</v>
      </c>
      <c r="V1" s="928" t="str">
        <f>H1</f>
        <v>ESTADO DE CUENTA POR CLIENTE</v>
      </c>
      <c r="W1" s="928"/>
      <c r="X1" s="928"/>
      <c r="Y1" s="928"/>
      <c r="Z1" s="928"/>
      <c r="AA1" s="928"/>
      <c r="AB1" s="19">
        <f>U1+1</f>
        <v>4</v>
      </c>
      <c r="AC1" s="928" t="str">
        <f>H1</f>
        <v>ESTADO DE CUENTA POR CLIENTE</v>
      </c>
      <c r="AD1" s="928"/>
      <c r="AE1" s="928"/>
      <c r="AF1" s="928"/>
      <c r="AG1" s="928"/>
      <c r="AH1" s="928"/>
      <c r="AI1" s="19">
        <f>AB1+1</f>
        <v>5</v>
      </c>
      <c r="AJ1" s="928" t="str">
        <f>O1</f>
        <v>ESTADO DE CUENTA POR CLIENTE</v>
      </c>
      <c r="AK1" s="928"/>
      <c r="AL1" s="928"/>
      <c r="AM1" s="928"/>
      <c r="AN1" s="928"/>
      <c r="AO1" s="928"/>
      <c r="AP1" s="19">
        <f>AI1+1</f>
        <v>6</v>
      </c>
      <c r="AQ1" s="928" t="str">
        <f>V1</f>
        <v>ESTADO DE CUENTA POR CLIENTE</v>
      </c>
      <c r="AR1" s="928"/>
      <c r="AS1" s="928"/>
      <c r="AT1" s="928"/>
      <c r="AU1" s="928"/>
      <c r="AV1" s="928"/>
      <c r="AW1" s="19">
        <f>AP1+1</f>
        <v>7</v>
      </c>
      <c r="AX1" s="928" t="str">
        <f>V1</f>
        <v>ESTADO DE CUENTA POR CLIENTE</v>
      </c>
      <c r="AY1" s="928"/>
      <c r="AZ1" s="928"/>
      <c r="BA1" s="928"/>
      <c r="BB1" s="928"/>
      <c r="BC1" s="928"/>
      <c r="BD1" s="19">
        <f>AW1+1</f>
        <v>8</v>
      </c>
      <c r="BE1" s="928" t="str">
        <f>V1</f>
        <v>ESTADO DE CUENTA POR CLIENTE</v>
      </c>
      <c r="BF1" s="928"/>
      <c r="BG1" s="928"/>
      <c r="BH1" s="928"/>
      <c r="BI1" s="928"/>
      <c r="BJ1" s="928"/>
      <c r="BK1" s="19">
        <f>BD1+1</f>
        <v>9</v>
      </c>
      <c r="BL1" s="928" t="str">
        <f>AC1</f>
        <v>ESTADO DE CUENTA POR CLIENTE</v>
      </c>
      <c r="BM1" s="928"/>
      <c r="BN1" s="928"/>
      <c r="BO1" s="928"/>
      <c r="BP1" s="928"/>
      <c r="BQ1" s="928"/>
      <c r="BR1" s="19">
        <f>BK1+1</f>
        <v>10</v>
      </c>
      <c r="BS1" s="928" t="str">
        <f>BE1</f>
        <v>ESTADO DE CUENTA POR CLIENTE</v>
      </c>
      <c r="BT1" s="928"/>
      <c r="BU1" s="928"/>
      <c r="BV1" s="928"/>
      <c r="BW1" s="928"/>
      <c r="BX1" s="928"/>
      <c r="BY1" s="19">
        <f>BR1+1</f>
        <v>11</v>
      </c>
      <c r="BZ1" s="928" t="str">
        <f>BL1</f>
        <v>ESTADO DE CUENTA POR CLIENTE</v>
      </c>
      <c r="CA1" s="928"/>
      <c r="CB1" s="928"/>
      <c r="CC1" s="928"/>
      <c r="CD1" s="928"/>
      <c r="CE1" s="928"/>
      <c r="CF1" s="19">
        <f>BY1+1</f>
        <v>12</v>
      </c>
      <c r="CG1" s="928" t="str">
        <f>BS1</f>
        <v>ESTADO DE CUENTA POR CLIENTE</v>
      </c>
      <c r="CH1" s="928"/>
      <c r="CI1" s="928"/>
      <c r="CJ1" s="928"/>
      <c r="CK1" s="928"/>
      <c r="CL1" s="928"/>
      <c r="CM1" s="19">
        <f>CF1+1</f>
        <v>13</v>
      </c>
      <c r="CN1" s="928" t="str">
        <f>BZ1</f>
        <v>ESTADO DE CUENTA POR CLIENTE</v>
      </c>
      <c r="CO1" s="928"/>
      <c r="CP1" s="928"/>
      <c r="CQ1" s="928"/>
      <c r="CR1" s="928"/>
      <c r="CS1" s="928"/>
      <c r="CT1" s="19">
        <f>CM1+1</f>
        <v>14</v>
      </c>
      <c r="CU1" s="928" t="s">
        <v>51</v>
      </c>
      <c r="CV1" s="928"/>
      <c r="CW1" s="928"/>
      <c r="CX1" s="928"/>
      <c r="CY1" s="928"/>
      <c r="CZ1" s="928"/>
      <c r="DA1" s="19">
        <f>CT1+1</f>
        <v>15</v>
      </c>
      <c r="DB1" s="928" t="s">
        <v>51</v>
      </c>
      <c r="DC1" s="928"/>
      <c r="DD1" s="928"/>
      <c r="DE1" s="928"/>
      <c r="DF1" s="928"/>
      <c r="DG1" s="928"/>
      <c r="DH1" s="19">
        <f>DA1+1</f>
        <v>16</v>
      </c>
      <c r="DI1" s="928" t="s">
        <v>51</v>
      </c>
      <c r="DJ1" s="928"/>
      <c r="DK1" s="928"/>
      <c r="DL1" s="928"/>
      <c r="DM1" s="928"/>
      <c r="DN1" s="928"/>
      <c r="DO1" s="19">
        <f>DH1+1</f>
        <v>17</v>
      </c>
      <c r="DP1" s="928" t="s">
        <v>51</v>
      </c>
      <c r="DQ1" s="928"/>
      <c r="DR1" s="928"/>
      <c r="DS1" s="928"/>
      <c r="DT1" s="928"/>
      <c r="DU1" s="928"/>
      <c r="DV1" s="19">
        <f>DO1+1</f>
        <v>18</v>
      </c>
      <c r="DW1" s="928" t="s">
        <v>51</v>
      </c>
      <c r="DX1" s="928"/>
      <c r="DY1" s="928"/>
      <c r="DZ1" s="928"/>
      <c r="EA1" s="928"/>
      <c r="EB1" s="928"/>
      <c r="EC1" s="19">
        <f>DV1+1</f>
        <v>19</v>
      </c>
      <c r="ED1" s="928" t="s">
        <v>51</v>
      </c>
      <c r="EE1" s="928"/>
      <c r="EF1" s="928"/>
      <c r="EG1" s="928"/>
      <c r="EH1" s="928"/>
      <c r="EI1" s="928"/>
      <c r="EJ1" s="19">
        <f>DV1+1</f>
        <v>19</v>
      </c>
      <c r="EK1" s="928" t="s">
        <v>51</v>
      </c>
      <c r="EL1" s="928"/>
      <c r="EM1" s="928"/>
      <c r="EN1" s="928"/>
      <c r="EO1" s="928"/>
      <c r="EP1" s="928"/>
      <c r="EQ1" s="19">
        <f>EJ1+1</f>
        <v>20</v>
      </c>
      <c r="ER1" s="928" t="s">
        <v>51</v>
      </c>
      <c r="ES1" s="928"/>
      <c r="ET1" s="928"/>
      <c r="EU1" s="928"/>
      <c r="EV1" s="928"/>
      <c r="EW1" s="928"/>
      <c r="EX1" s="19">
        <f>EQ1+1</f>
        <v>21</v>
      </c>
      <c r="EY1" s="928" t="s">
        <v>51</v>
      </c>
      <c r="EZ1" s="928"/>
      <c r="FA1" s="928"/>
      <c r="FB1" s="928"/>
      <c r="FC1" s="928"/>
      <c r="FD1" s="928"/>
      <c r="FE1" s="19">
        <f>EX1+1</f>
        <v>22</v>
      </c>
      <c r="FF1" s="928" t="s">
        <v>51</v>
      </c>
      <c r="FG1" s="928"/>
      <c r="FH1" s="928"/>
      <c r="FI1" s="928"/>
      <c r="FJ1" s="928"/>
      <c r="FK1" s="928"/>
      <c r="FL1" s="19">
        <f>FE1+1</f>
        <v>23</v>
      </c>
      <c r="FM1" s="928" t="s">
        <v>51</v>
      </c>
      <c r="FN1" s="928"/>
      <c r="FO1" s="928"/>
      <c r="FP1" s="928"/>
      <c r="FQ1" s="928"/>
      <c r="FR1" s="928"/>
      <c r="FS1" s="19">
        <f>FL1+1</f>
        <v>24</v>
      </c>
      <c r="FT1" s="928" t="s">
        <v>51</v>
      </c>
      <c r="FU1" s="928"/>
      <c r="FV1" s="928"/>
      <c r="FW1" s="928"/>
      <c r="FX1" s="928"/>
      <c r="FY1" s="928"/>
      <c r="FZ1" s="19">
        <f>FS1+1</f>
        <v>25</v>
      </c>
      <c r="GA1" s="928" t="s">
        <v>51</v>
      </c>
      <c r="GB1" s="928"/>
      <c r="GC1" s="928"/>
      <c r="GD1" s="928"/>
      <c r="GE1" s="928"/>
      <c r="GF1" s="928"/>
      <c r="GG1" s="19">
        <f>FZ1+1</f>
        <v>26</v>
      </c>
      <c r="GH1" s="928" t="s">
        <v>51</v>
      </c>
      <c r="GI1" s="928"/>
      <c r="GJ1" s="928"/>
      <c r="GK1" s="928"/>
      <c r="GL1" s="928"/>
      <c r="GM1" s="928"/>
      <c r="GN1" s="19">
        <f>GG1+1</f>
        <v>27</v>
      </c>
      <c r="GO1" s="928" t="s">
        <v>51</v>
      </c>
      <c r="GP1" s="928"/>
      <c r="GQ1" s="928"/>
      <c r="GR1" s="928"/>
      <c r="GS1" s="928"/>
      <c r="GT1" s="928"/>
      <c r="GU1" s="19">
        <f>GN1+1</f>
        <v>28</v>
      </c>
      <c r="GV1" s="928" t="s">
        <v>51</v>
      </c>
      <c r="GW1" s="928"/>
      <c r="GX1" s="928"/>
      <c r="GY1" s="928"/>
      <c r="GZ1" s="928"/>
      <c r="HA1" s="928"/>
      <c r="HB1" s="19">
        <f>GU1+1</f>
        <v>29</v>
      </c>
      <c r="HC1" s="928" t="s">
        <v>51</v>
      </c>
      <c r="HD1" s="928"/>
      <c r="HE1" s="928"/>
      <c r="HF1" s="928"/>
      <c r="HG1" s="928"/>
      <c r="HH1" s="928"/>
      <c r="HI1" s="19">
        <f>HB1+1</f>
        <v>30</v>
      </c>
      <c r="HJ1" s="928" t="s">
        <v>51</v>
      </c>
      <c r="HK1" s="928"/>
      <c r="HL1" s="928"/>
      <c r="HM1" s="928"/>
      <c r="HN1" s="928"/>
      <c r="HO1" s="928"/>
      <c r="HP1" s="19">
        <f>HI1+1</f>
        <v>31</v>
      </c>
      <c r="HQ1" s="928" t="s">
        <v>51</v>
      </c>
      <c r="HR1" s="928"/>
      <c r="HS1" s="928"/>
      <c r="HT1" s="928"/>
      <c r="HU1" s="928"/>
      <c r="HV1" s="928"/>
      <c r="HW1" s="19">
        <f>HP1+1</f>
        <v>32</v>
      </c>
      <c r="HX1" s="928" t="s">
        <v>51</v>
      </c>
      <c r="HY1" s="928"/>
      <c r="HZ1" s="928"/>
      <c r="IA1" s="928"/>
      <c r="IB1" s="928"/>
      <c r="IC1" s="928"/>
      <c r="ID1" s="19">
        <f>HW1+1</f>
        <v>33</v>
      </c>
      <c r="IE1" s="928" t="s">
        <v>51</v>
      </c>
      <c r="IF1" s="928"/>
      <c r="IG1" s="928"/>
      <c r="IH1" s="928"/>
      <c r="II1" s="928"/>
      <c r="IJ1" s="928"/>
      <c r="IK1" s="19">
        <f>ID1+1</f>
        <v>34</v>
      </c>
      <c r="IL1" s="928" t="s">
        <v>51</v>
      </c>
      <c r="IM1" s="928"/>
      <c r="IN1" s="928"/>
      <c r="IO1" s="928"/>
      <c r="IP1" s="928"/>
      <c r="IQ1" s="928"/>
      <c r="IR1" s="19">
        <f>IK1+1</f>
        <v>35</v>
      </c>
      <c r="IS1" s="928" t="s">
        <v>51</v>
      </c>
      <c r="IT1" s="928"/>
      <c r="IU1" s="928"/>
      <c r="IV1" s="928"/>
      <c r="IW1" s="928"/>
      <c r="IX1" s="928"/>
      <c r="IY1" s="19">
        <f>IR1+1</f>
        <v>36</v>
      </c>
      <c r="IZ1" s="928" t="s">
        <v>51</v>
      </c>
      <c r="JA1" s="928"/>
      <c r="JB1" s="928"/>
      <c r="JC1" s="928"/>
      <c r="JD1" s="928"/>
      <c r="JE1" s="928"/>
      <c r="JF1" s="19">
        <f>IY1+1</f>
        <v>37</v>
      </c>
      <c r="JG1" s="928" t="s">
        <v>51</v>
      </c>
      <c r="JH1" s="928"/>
      <c r="JI1" s="928"/>
      <c r="JJ1" s="928"/>
      <c r="JK1" s="928"/>
      <c r="JL1" s="928"/>
      <c r="JM1" s="19">
        <f>JF1+1</f>
        <v>38</v>
      </c>
      <c r="JN1" s="928" t="s">
        <v>51</v>
      </c>
      <c r="JO1" s="928"/>
      <c r="JP1" s="928"/>
      <c r="JQ1" s="928"/>
      <c r="JR1" s="928"/>
      <c r="JS1" s="928"/>
      <c r="JT1" s="19">
        <f>JM1+1</f>
        <v>39</v>
      </c>
      <c r="JU1" s="928" t="s">
        <v>51</v>
      </c>
      <c r="JV1" s="928"/>
      <c r="JW1" s="928"/>
      <c r="JX1" s="928"/>
      <c r="JY1" s="928"/>
      <c r="JZ1" s="928"/>
      <c r="KA1" s="19">
        <f>JT1+1</f>
        <v>40</v>
      </c>
      <c r="KB1" s="928" t="s">
        <v>51</v>
      </c>
      <c r="KC1" s="928"/>
      <c r="KD1" s="928"/>
      <c r="KE1" s="928"/>
      <c r="KF1" s="928"/>
      <c r="KG1" s="928"/>
      <c r="KH1" s="19">
        <f>KA1+1</f>
        <v>41</v>
      </c>
      <c r="KI1" s="928" t="s">
        <v>51</v>
      </c>
      <c r="KJ1" s="928"/>
      <c r="KK1" s="928"/>
      <c r="KL1" s="928"/>
      <c r="KM1" s="928"/>
      <c r="KN1" s="928"/>
      <c r="KO1" s="19">
        <f>KH1+1</f>
        <v>42</v>
      </c>
      <c r="KP1" s="928" t="s">
        <v>51</v>
      </c>
      <c r="KQ1" s="928"/>
      <c r="KR1" s="928"/>
      <c r="KS1" s="928"/>
      <c r="KT1" s="928"/>
      <c r="KU1" s="928"/>
      <c r="KV1" s="19">
        <f>KO1+1</f>
        <v>43</v>
      </c>
      <c r="KW1" s="928" t="s">
        <v>51</v>
      </c>
      <c r="KX1" s="928"/>
      <c r="KY1" s="928"/>
      <c r="KZ1" s="928"/>
      <c r="LA1" s="928"/>
      <c r="LB1" s="928"/>
      <c r="LC1" s="19">
        <f>KV1+1</f>
        <v>44</v>
      </c>
      <c r="LD1" s="928" t="s">
        <v>51</v>
      </c>
      <c r="LE1" s="928"/>
      <c r="LF1" s="928"/>
      <c r="LG1" s="928"/>
      <c r="LH1" s="928"/>
      <c r="LI1" s="928"/>
      <c r="LJ1" s="19">
        <f>LC1+1</f>
        <v>45</v>
      </c>
      <c r="LK1" s="928" t="s">
        <v>51</v>
      </c>
      <c r="LL1" s="928"/>
      <c r="LM1" s="928"/>
      <c r="LN1" s="928"/>
      <c r="LO1" s="928"/>
      <c r="LP1" s="928"/>
      <c r="LQ1" s="19">
        <f>LJ1+1</f>
        <v>46</v>
      </c>
      <c r="LR1" s="928" t="s">
        <v>51</v>
      </c>
      <c r="LS1" s="928"/>
      <c r="LT1" s="928"/>
      <c r="LU1" s="928"/>
      <c r="LV1" s="928"/>
      <c r="LW1" s="928"/>
      <c r="LX1" s="19">
        <f>LQ1+1</f>
        <v>47</v>
      </c>
      <c r="LY1" s="928" t="s">
        <v>51</v>
      </c>
      <c r="LZ1" s="928"/>
      <c r="MA1" s="928"/>
      <c r="MB1" s="928"/>
      <c r="MC1" s="928"/>
      <c r="MD1" s="928"/>
      <c r="ME1" s="19">
        <f>LX1+1</f>
        <v>48</v>
      </c>
      <c r="MF1" s="928" t="s">
        <v>51</v>
      </c>
      <c r="MG1" s="928"/>
      <c r="MH1" s="928"/>
      <c r="MI1" s="928"/>
      <c r="MJ1" s="928"/>
      <c r="MK1" s="928"/>
      <c r="MM1" s="928" t="s">
        <v>51</v>
      </c>
      <c r="MN1" s="928"/>
      <c r="MO1" s="928"/>
      <c r="MP1" s="928"/>
      <c r="MQ1" s="928"/>
      <c r="MR1" s="928"/>
      <c r="MT1" s="928" t="s">
        <v>51</v>
      </c>
      <c r="MU1" s="928"/>
      <c r="MV1" s="928"/>
      <c r="MW1" s="928"/>
      <c r="MX1" s="928"/>
      <c r="MY1" s="928"/>
      <c r="NA1" s="928" t="s">
        <v>51</v>
      </c>
      <c r="NB1" s="928"/>
      <c r="NC1" s="928"/>
      <c r="ND1" s="928"/>
      <c r="NE1" s="928"/>
      <c r="NF1" s="928"/>
      <c r="NH1" s="928" t="s">
        <v>51</v>
      </c>
      <c r="NI1" s="928"/>
      <c r="NJ1" s="928"/>
      <c r="NK1" s="928"/>
      <c r="NL1" s="928"/>
      <c r="NM1" s="928"/>
      <c r="NO1" s="928" t="s">
        <v>51</v>
      </c>
      <c r="NP1" s="928"/>
      <c r="NQ1" s="928"/>
      <c r="NR1" s="928"/>
      <c r="NS1" s="928"/>
      <c r="NT1" s="928"/>
      <c r="NV1" s="928" t="s">
        <v>51</v>
      </c>
      <c r="NW1" s="928"/>
      <c r="NX1" s="928"/>
      <c r="NY1" s="928"/>
      <c r="NZ1" s="928"/>
      <c r="OA1" s="928"/>
      <c r="OC1" s="928" t="s">
        <v>51</v>
      </c>
      <c r="OD1" s="928"/>
      <c r="OE1" s="928"/>
      <c r="OF1" s="928"/>
      <c r="OG1" s="928"/>
      <c r="OH1" s="928"/>
      <c r="OJ1" s="928" t="s">
        <v>51</v>
      </c>
      <c r="OK1" s="928"/>
      <c r="OL1" s="928"/>
      <c r="OM1" s="928"/>
      <c r="ON1" s="928"/>
      <c r="OO1" s="928"/>
      <c r="OQ1" s="928" t="s">
        <v>51</v>
      </c>
      <c r="OR1" s="928"/>
      <c r="OS1" s="928"/>
      <c r="OT1" s="928"/>
      <c r="OU1" s="928"/>
      <c r="OV1" s="928"/>
      <c r="OX1" s="928" t="s">
        <v>51</v>
      </c>
      <c r="OY1" s="928"/>
      <c r="OZ1" s="928"/>
      <c r="PA1" s="928"/>
      <c r="PB1" s="928"/>
      <c r="PC1" s="928"/>
      <c r="PE1" s="928" t="s">
        <v>51</v>
      </c>
      <c r="PF1" s="928"/>
      <c r="PG1" s="928"/>
      <c r="PH1" s="928"/>
      <c r="PI1" s="928"/>
      <c r="PJ1" s="928"/>
      <c r="PL1" s="928" t="s">
        <v>51</v>
      </c>
      <c r="PM1" s="928"/>
      <c r="PN1" s="928"/>
      <c r="PO1" s="928"/>
      <c r="PP1" s="928"/>
      <c r="PQ1" s="928"/>
      <c r="PS1" s="928" t="s">
        <v>51</v>
      </c>
      <c r="PT1" s="928"/>
      <c r="PU1" s="928"/>
      <c r="PV1" s="928"/>
      <c r="PW1" s="928"/>
      <c r="PX1" s="928"/>
      <c r="PZ1" s="928" t="s">
        <v>51</v>
      </c>
      <c r="QA1" s="928"/>
      <c r="QB1" s="928"/>
      <c r="QC1" s="928"/>
      <c r="QD1" s="928"/>
      <c r="QE1" s="928"/>
      <c r="QG1" s="928" t="s">
        <v>51</v>
      </c>
      <c r="QH1" s="928"/>
      <c r="QI1" s="928"/>
      <c r="QJ1" s="928"/>
      <c r="QK1" s="928"/>
      <c r="QL1" s="928"/>
      <c r="QN1" s="928" t="s">
        <v>51</v>
      </c>
      <c r="QO1" s="928"/>
      <c r="QP1" s="928"/>
      <c r="QQ1" s="928"/>
      <c r="QR1" s="928"/>
      <c r="QS1" s="928"/>
      <c r="QU1" s="928" t="s">
        <v>51</v>
      </c>
      <c r="QV1" s="928"/>
      <c r="QW1" s="928"/>
      <c r="QX1" s="928"/>
      <c r="QY1" s="928"/>
      <c r="QZ1" s="928"/>
      <c r="RB1" s="928" t="s">
        <v>51</v>
      </c>
      <c r="RC1" s="928"/>
      <c r="RD1" s="928"/>
      <c r="RE1" s="928"/>
      <c r="RF1" s="928"/>
      <c r="RG1" s="928"/>
      <c r="RI1" s="928" t="s">
        <v>51</v>
      </c>
      <c r="RJ1" s="928"/>
      <c r="RK1" s="928"/>
      <c r="RL1" s="928"/>
      <c r="RM1" s="928"/>
      <c r="RN1" s="928"/>
      <c r="RP1" s="928" t="s">
        <v>51</v>
      </c>
      <c r="RQ1" s="928"/>
      <c r="RR1" s="928"/>
      <c r="RS1" s="928"/>
      <c r="RT1" s="928"/>
      <c r="RU1" s="928"/>
      <c r="RW1" s="928" t="s">
        <v>51</v>
      </c>
      <c r="RX1" s="928"/>
      <c r="RY1" s="928"/>
      <c r="RZ1" s="928"/>
      <c r="SA1" s="928"/>
      <c r="SB1" s="928"/>
      <c r="SD1" s="928" t="s">
        <v>51</v>
      </c>
      <c r="SE1" s="928"/>
      <c r="SF1" s="928"/>
      <c r="SG1" s="928"/>
      <c r="SH1" s="928"/>
      <c r="SI1" s="928"/>
      <c r="SK1" s="928" t="s">
        <v>51</v>
      </c>
      <c r="SL1" s="928"/>
      <c r="SM1" s="928"/>
      <c r="SN1" s="928"/>
      <c r="SO1" s="928"/>
      <c r="SP1" s="928"/>
      <c r="SR1" s="928" t="s">
        <v>51</v>
      </c>
      <c r="SS1" s="928"/>
      <c r="ST1" s="928"/>
      <c r="SU1" s="928"/>
      <c r="SV1" s="928"/>
      <c r="SW1" s="928"/>
      <c r="SY1" s="928" t="s">
        <v>51</v>
      </c>
      <c r="SZ1" s="928"/>
      <c r="TA1" s="928"/>
      <c r="TB1" s="928"/>
      <c r="TC1" s="928"/>
      <c r="TD1" s="928"/>
      <c r="TF1" s="928" t="s">
        <v>51</v>
      </c>
      <c r="TG1" s="928"/>
      <c r="TH1" s="928"/>
      <c r="TI1" s="928"/>
      <c r="TJ1" s="928"/>
      <c r="TK1" s="928"/>
      <c r="TM1" s="928" t="s">
        <v>51</v>
      </c>
      <c r="TN1" s="928"/>
      <c r="TO1" s="928"/>
      <c r="TP1" s="928"/>
      <c r="TQ1" s="928"/>
      <c r="TR1" s="928"/>
      <c r="TT1" s="928" t="s">
        <v>51</v>
      </c>
      <c r="TU1" s="928"/>
      <c r="TV1" s="928"/>
      <c r="TW1" s="928"/>
      <c r="TX1" s="928"/>
      <c r="TY1" s="928"/>
      <c r="UA1" s="928" t="s">
        <v>51</v>
      </c>
      <c r="UB1" s="928"/>
      <c r="UC1" s="928"/>
      <c r="UD1" s="928"/>
      <c r="UE1" s="928"/>
      <c r="UF1" s="928"/>
      <c r="UH1" s="928" t="s">
        <v>51</v>
      </c>
      <c r="UI1" s="928"/>
      <c r="UJ1" s="928"/>
      <c r="UK1" s="928"/>
      <c r="UL1" s="928"/>
      <c r="UM1" s="928"/>
      <c r="UO1" s="928" t="s">
        <v>51</v>
      </c>
      <c r="UP1" s="928"/>
      <c r="UQ1" s="928"/>
      <c r="UR1" s="928"/>
      <c r="US1" s="928"/>
      <c r="UT1" s="928"/>
      <c r="UV1" s="928" t="s">
        <v>51</v>
      </c>
      <c r="UW1" s="928"/>
      <c r="UX1" s="928"/>
      <c r="UY1" s="928"/>
      <c r="UZ1" s="928"/>
      <c r="VA1" s="928"/>
      <c r="VB1" s="19">
        <f>UU2+1</f>
        <v>77</v>
      </c>
      <c r="VC1" s="928" t="s">
        <v>51</v>
      </c>
      <c r="VD1" s="928"/>
      <c r="VE1" s="928"/>
      <c r="VF1" s="928"/>
      <c r="VG1" s="928"/>
      <c r="VH1" s="928"/>
      <c r="VI1" s="19">
        <f>VB1+1</f>
        <v>78</v>
      </c>
      <c r="VJ1" s="928" t="s">
        <v>51</v>
      </c>
      <c r="VK1" s="928"/>
      <c r="VL1" s="928"/>
      <c r="VM1" s="928"/>
      <c r="VN1" s="928"/>
      <c r="VO1" s="928"/>
      <c r="VP1" s="19">
        <f>VI1+1</f>
        <v>79</v>
      </c>
      <c r="VQ1" s="928" t="s">
        <v>51</v>
      </c>
      <c r="VR1" s="928"/>
      <c r="VS1" s="928"/>
      <c r="VT1" s="928"/>
      <c r="VU1" s="928"/>
      <c r="VV1" s="928"/>
      <c r="VW1" s="19">
        <f>VP1+1</f>
        <v>80</v>
      </c>
      <c r="VX1" s="928" t="s">
        <v>51</v>
      </c>
      <c r="VY1" s="928"/>
      <c r="VZ1" s="928"/>
      <c r="WA1" s="928"/>
      <c r="WB1" s="928"/>
      <c r="WC1" s="928"/>
      <c r="WD1" s="110"/>
      <c r="WE1" s="928" t="s">
        <v>51</v>
      </c>
      <c r="WF1" s="928"/>
      <c r="WG1" s="928"/>
      <c r="WH1" s="928"/>
      <c r="WI1" s="928"/>
      <c r="WJ1" s="928"/>
      <c r="WL1" s="928" t="s">
        <v>51</v>
      </c>
      <c r="WM1" s="928"/>
      <c r="WN1" s="928"/>
      <c r="WO1" s="928"/>
      <c r="WP1" s="928"/>
      <c r="WQ1" s="928"/>
      <c r="WS1" s="928" t="s">
        <v>51</v>
      </c>
      <c r="WT1" s="928"/>
      <c r="WU1" s="928"/>
      <c r="WV1" s="928"/>
      <c r="WW1" s="928"/>
      <c r="WX1" s="928"/>
      <c r="WZ1" s="928" t="s">
        <v>51</v>
      </c>
      <c r="XA1" s="928"/>
      <c r="XB1" s="928"/>
      <c r="XC1" s="928"/>
      <c r="XD1" s="928"/>
      <c r="XE1" s="928"/>
      <c r="XG1" s="928" t="s">
        <v>51</v>
      </c>
      <c r="XH1" s="928"/>
      <c r="XI1" s="928"/>
      <c r="XJ1" s="928"/>
      <c r="XK1" s="928"/>
      <c r="XL1" s="928"/>
      <c r="XN1" s="928" t="s">
        <v>51</v>
      </c>
      <c r="XO1" s="928"/>
      <c r="XP1" s="928"/>
      <c r="XQ1" s="928"/>
      <c r="XR1" s="928"/>
      <c r="XS1" s="928"/>
      <c r="XU1" s="928" t="s">
        <v>51</v>
      </c>
      <c r="XV1" s="928"/>
      <c r="XW1" s="928"/>
      <c r="XX1" s="928"/>
      <c r="XY1" s="928"/>
      <c r="XZ1" s="928"/>
      <c r="YB1" s="928" t="s">
        <v>51</v>
      </c>
      <c r="YC1" s="928"/>
      <c r="YD1" s="928"/>
      <c r="YE1" s="928"/>
      <c r="YF1" s="928"/>
      <c r="YG1" s="928"/>
      <c r="YI1" s="928" t="s">
        <v>51</v>
      </c>
      <c r="YJ1" s="928"/>
      <c r="YK1" s="928"/>
      <c r="YL1" s="928"/>
      <c r="YM1" s="928"/>
      <c r="YN1" s="928"/>
      <c r="YP1" s="928" t="s">
        <v>51</v>
      </c>
      <c r="YQ1" s="928"/>
      <c r="YR1" s="928"/>
      <c r="YS1" s="928"/>
      <c r="YT1" s="928"/>
      <c r="YU1" s="928"/>
      <c r="YW1" s="928" t="s">
        <v>51</v>
      </c>
      <c r="YX1" s="928"/>
      <c r="YY1" s="928"/>
      <c r="YZ1" s="928"/>
      <c r="ZA1" s="928"/>
      <c r="ZB1" s="928"/>
      <c r="ZD1" s="928" t="s">
        <v>51</v>
      </c>
      <c r="ZE1" s="928"/>
      <c r="ZF1" s="928"/>
      <c r="ZG1" s="928"/>
      <c r="ZH1" s="928"/>
      <c r="ZI1" s="928"/>
      <c r="ZK1" s="928" t="s">
        <v>51</v>
      </c>
      <c r="ZL1" s="928"/>
      <c r="ZM1" s="928"/>
      <c r="ZN1" s="928"/>
      <c r="ZO1" s="928"/>
      <c r="ZP1" s="928"/>
      <c r="ZR1" s="928" t="s">
        <v>51</v>
      </c>
      <c r="ZS1" s="928"/>
      <c r="ZT1" s="928"/>
      <c r="ZU1" s="928"/>
      <c r="ZV1" s="928"/>
      <c r="ZW1" s="928"/>
      <c r="ZY1" s="928" t="s">
        <v>51</v>
      </c>
      <c r="ZZ1" s="928"/>
      <c r="AAA1" s="928"/>
      <c r="AAB1" s="928"/>
      <c r="AAC1" s="928"/>
      <c r="AAD1" s="928"/>
      <c r="AAF1" s="928" t="s">
        <v>51</v>
      </c>
      <c r="AAG1" s="928"/>
      <c r="AAH1" s="928"/>
      <c r="AAI1" s="928"/>
      <c r="AAJ1" s="928"/>
      <c r="AAK1" s="928"/>
      <c r="AAM1" s="928" t="s">
        <v>51</v>
      </c>
      <c r="AAN1" s="928"/>
      <c r="AAO1" s="928"/>
      <c r="AAP1" s="928"/>
      <c r="AAQ1" s="928"/>
      <c r="AAR1" s="928"/>
      <c r="AAT1" s="928" t="s">
        <v>51</v>
      </c>
      <c r="AAU1" s="928"/>
      <c r="AAV1" s="928"/>
      <c r="AAW1" s="928"/>
      <c r="AAX1" s="928"/>
      <c r="AAY1" s="928"/>
      <c r="ABA1" s="928" t="s">
        <v>51</v>
      </c>
      <c r="ABB1" s="928"/>
      <c r="ABC1" s="928"/>
      <c r="ABD1" s="928"/>
      <c r="ABE1" s="928"/>
      <c r="ABF1" s="928"/>
      <c r="ABH1" s="928" t="s">
        <v>51</v>
      </c>
      <c r="ABI1" s="928"/>
      <c r="ABJ1" s="928"/>
      <c r="ABK1" s="928"/>
      <c r="ABL1" s="928"/>
      <c r="ABM1" s="928"/>
      <c r="ABO1" s="928" t="s">
        <v>51</v>
      </c>
      <c r="ABP1" s="928"/>
      <c r="ABQ1" s="928"/>
      <c r="ABR1" s="928"/>
      <c r="ABS1" s="928"/>
      <c r="ABT1" s="928"/>
      <c r="ABV1" s="928" t="s">
        <v>51</v>
      </c>
      <c r="ABW1" s="928"/>
      <c r="ABX1" s="928"/>
      <c r="ABY1" s="928"/>
      <c r="ABZ1" s="928"/>
      <c r="ACA1" s="928"/>
      <c r="ACC1" s="928" t="s">
        <v>51</v>
      </c>
      <c r="ACD1" s="928"/>
      <c r="ACE1" s="928"/>
      <c r="ACF1" s="928"/>
      <c r="ACG1" s="928"/>
      <c r="ACH1" s="928"/>
      <c r="ACJ1" s="928" t="s">
        <v>51</v>
      </c>
      <c r="ACK1" s="928"/>
      <c r="ACL1" s="928"/>
      <c r="ACM1" s="928"/>
      <c r="ACN1" s="928"/>
      <c r="ACO1" s="928"/>
      <c r="ACQ1" s="928" t="s">
        <v>51</v>
      </c>
      <c r="ACR1" s="928"/>
      <c r="ACS1" s="928"/>
      <c r="ACT1" s="928"/>
      <c r="ACU1" s="928"/>
      <c r="ACV1" s="928"/>
      <c r="ACX1" s="928" t="s">
        <v>51</v>
      </c>
      <c r="ACY1" s="928"/>
      <c r="ACZ1" s="928"/>
      <c r="ADA1" s="928"/>
      <c r="ADB1" s="928"/>
      <c r="ADC1" s="928"/>
      <c r="ADE1" s="928" t="s">
        <v>51</v>
      </c>
      <c r="ADF1" s="928"/>
      <c r="ADG1" s="928"/>
      <c r="ADH1" s="928"/>
      <c r="ADI1" s="928"/>
      <c r="ADJ1" s="928"/>
      <c r="ADL1" s="928" t="s">
        <v>51</v>
      </c>
      <c r="ADM1" s="928"/>
      <c r="ADN1" s="928"/>
      <c r="ADO1" s="928"/>
      <c r="ADP1" s="928"/>
      <c r="ADQ1" s="928"/>
      <c r="ADS1" s="928" t="s">
        <v>51</v>
      </c>
      <c r="ADT1" s="928"/>
      <c r="ADU1" s="928"/>
      <c r="ADV1" s="928"/>
      <c r="ADW1" s="928"/>
      <c r="ADX1" s="928"/>
      <c r="ADZ1" s="928" t="s">
        <v>51</v>
      </c>
      <c r="AEA1" s="928"/>
      <c r="AEB1" s="928"/>
      <c r="AEC1" s="928"/>
      <c r="AED1" s="928"/>
      <c r="AEE1" s="928"/>
      <c r="AEG1" s="928" t="s">
        <v>51</v>
      </c>
      <c r="AEH1" s="928"/>
      <c r="AEI1" s="928"/>
      <c r="AEJ1" s="928"/>
      <c r="AEK1" s="928"/>
      <c r="AEL1" s="928"/>
      <c r="AEN1" s="928" t="s">
        <v>51</v>
      </c>
      <c r="AEO1" s="928"/>
      <c r="AEP1" s="928"/>
      <c r="AEQ1" s="928"/>
      <c r="AER1" s="928"/>
      <c r="AES1" s="928"/>
      <c r="AEU1" s="928" t="s">
        <v>51</v>
      </c>
      <c r="AEV1" s="928"/>
      <c r="AEW1" s="928"/>
      <c r="AEX1" s="928"/>
      <c r="AEY1" s="928"/>
      <c r="AEZ1" s="928"/>
      <c r="AFB1" s="928" t="s">
        <v>51</v>
      </c>
      <c r="AFC1" s="928"/>
      <c r="AFD1" s="928"/>
      <c r="AFE1" s="928"/>
      <c r="AFF1" s="928"/>
      <c r="AFG1" s="928"/>
      <c r="AFI1" s="928" t="s">
        <v>51</v>
      </c>
      <c r="AFJ1" s="928"/>
      <c r="AFK1" s="928"/>
      <c r="AFL1" s="928"/>
      <c r="AFM1" s="928"/>
      <c r="AFN1" s="928"/>
      <c r="AFP1" s="928" t="s">
        <v>51</v>
      </c>
      <c r="AFQ1" s="928"/>
      <c r="AFR1" s="928"/>
      <c r="AFS1" s="928"/>
      <c r="AFT1" s="928"/>
      <c r="AFU1" s="928"/>
      <c r="AFW1" s="928" t="s">
        <v>51</v>
      </c>
      <c r="AFX1" s="928"/>
      <c r="AFY1" s="928"/>
      <c r="AFZ1" s="928"/>
      <c r="AGA1" s="928"/>
      <c r="AGB1" s="928"/>
      <c r="AGD1" s="928" t="s">
        <v>51</v>
      </c>
      <c r="AGE1" s="928"/>
      <c r="AGF1" s="928"/>
      <c r="AGG1" s="928"/>
      <c r="AGH1" s="928"/>
      <c r="AGI1" s="928"/>
      <c r="AGK1" s="928" t="s">
        <v>51</v>
      </c>
      <c r="AGL1" s="928"/>
      <c r="AGM1" s="928"/>
      <c r="AGN1" s="928"/>
      <c r="AGO1" s="928"/>
      <c r="AGP1" s="928"/>
      <c r="AGR1" s="928" t="s">
        <v>51</v>
      </c>
      <c r="AGS1" s="928"/>
      <c r="AGT1" s="928"/>
      <c r="AGU1" s="928"/>
      <c r="AGV1" s="928"/>
      <c r="AGW1" s="928"/>
      <c r="AGY1" s="928" t="s">
        <v>51</v>
      </c>
      <c r="AGZ1" s="928"/>
      <c r="AHA1" s="928"/>
      <c r="AHB1" s="928"/>
      <c r="AHC1" s="928"/>
      <c r="AHD1" s="928"/>
      <c r="AHF1" s="928" t="s">
        <v>51</v>
      </c>
      <c r="AHG1" s="928"/>
      <c r="AHH1" s="928"/>
      <c r="AHI1" s="928"/>
      <c r="AHJ1" s="928"/>
      <c r="AHK1" s="928"/>
      <c r="AHM1" s="928" t="s">
        <v>51</v>
      </c>
      <c r="AHN1" s="928"/>
      <c r="AHO1" s="928"/>
      <c r="AHP1" s="928"/>
      <c r="AHQ1" s="928"/>
      <c r="AHR1" s="928"/>
      <c r="AHT1" s="928" t="s">
        <v>51</v>
      </c>
      <c r="AHU1" s="928"/>
      <c r="AHV1" s="928"/>
      <c r="AHW1" s="928"/>
      <c r="AHX1" s="928"/>
      <c r="AHY1" s="928"/>
      <c r="AIA1" s="928" t="s">
        <v>51</v>
      </c>
      <c r="AIB1" s="928"/>
      <c r="AIC1" s="928"/>
      <c r="AID1" s="928"/>
      <c r="AIE1" s="928"/>
      <c r="AIF1" s="928"/>
      <c r="AIH1" s="928" t="s">
        <v>51</v>
      </c>
      <c r="AII1" s="928"/>
      <c r="AIJ1" s="928"/>
      <c r="AIK1" s="928"/>
      <c r="AIL1" s="928"/>
      <c r="AIM1" s="928"/>
      <c r="AIO1" s="928" t="s">
        <v>51</v>
      </c>
      <c r="AIP1" s="928"/>
      <c r="AIQ1" s="928"/>
      <c r="AIR1" s="928"/>
      <c r="AIS1" s="928"/>
      <c r="AIT1" s="928"/>
      <c r="AIV1" s="928" t="s">
        <v>51</v>
      </c>
      <c r="AIW1" s="928"/>
      <c r="AIX1" s="928"/>
      <c r="AIY1" s="928"/>
      <c r="AIZ1" s="928"/>
      <c r="AJA1" s="928"/>
      <c r="AJC1" s="928" t="s">
        <v>51</v>
      </c>
      <c r="AJD1" s="928"/>
      <c r="AJE1" s="928"/>
      <c r="AJF1" s="928"/>
      <c r="AJG1" s="928"/>
      <c r="AJH1" s="928"/>
      <c r="AJJ1" s="928" t="s">
        <v>51</v>
      </c>
      <c r="AJK1" s="928"/>
      <c r="AJL1" s="928"/>
      <c r="AJM1" s="928"/>
      <c r="AJN1" s="928"/>
      <c r="AJO1" s="928"/>
      <c r="AJQ1" s="928" t="s">
        <v>51</v>
      </c>
      <c r="AJR1" s="928"/>
      <c r="AJS1" s="928"/>
      <c r="AJT1" s="928"/>
      <c r="AJU1" s="928"/>
      <c r="AJV1" s="928"/>
      <c r="AJX1" s="928" t="s">
        <v>51</v>
      </c>
      <c r="AJY1" s="928"/>
      <c r="AJZ1" s="928"/>
      <c r="AKA1" s="928"/>
      <c r="AKB1" s="928"/>
      <c r="AKC1" s="928"/>
      <c r="AKE1" s="928" t="s">
        <v>51</v>
      </c>
      <c r="AKF1" s="928"/>
      <c r="AKG1" s="928"/>
      <c r="AKH1" s="928"/>
      <c r="AKI1" s="928"/>
      <c r="AKJ1" s="928"/>
    </row>
    <row r="2" spans="1:973" ht="32.25" customHeight="1" thickBot="1" x14ac:dyDescent="0.6">
      <c r="A2" s="930" t="s">
        <v>565</v>
      </c>
      <c r="B2" s="930"/>
      <c r="C2" s="930"/>
      <c r="D2" s="930"/>
      <c r="E2" s="930"/>
      <c r="F2" s="109"/>
      <c r="H2" s="930" t="str">
        <f>A2</f>
        <v>FACTURAS    CENTRAL  MARZO      2011</v>
      </c>
      <c r="I2" s="930"/>
      <c r="J2" s="930"/>
      <c r="K2" s="930"/>
      <c r="L2" s="930"/>
      <c r="M2" s="125"/>
      <c r="N2" t="s">
        <v>190</v>
      </c>
      <c r="O2" s="930" t="str">
        <f>H2</f>
        <v>FACTURAS    CENTRAL  MARZO      2011</v>
      </c>
      <c r="P2" s="930"/>
      <c r="Q2" s="930"/>
      <c r="R2" s="930"/>
      <c r="S2" s="930"/>
      <c r="T2" s="222"/>
      <c r="U2" t="s">
        <v>190</v>
      </c>
      <c r="V2" s="930" t="str">
        <f>H2</f>
        <v>FACTURAS    CENTRAL  MARZO      2011</v>
      </c>
      <c r="W2" s="930"/>
      <c r="X2" s="930"/>
      <c r="Y2" s="930"/>
      <c r="Z2" s="930"/>
      <c r="AA2" s="205"/>
      <c r="AC2" s="930" t="str">
        <f>H2</f>
        <v>FACTURAS    CENTRAL  MARZO      2011</v>
      </c>
      <c r="AD2" s="930"/>
      <c r="AE2" s="930"/>
      <c r="AF2" s="930"/>
      <c r="AG2" s="930"/>
      <c r="AH2" s="125"/>
      <c r="AJ2" s="930" t="str">
        <f>O2</f>
        <v>FACTURAS    CENTRAL  MARZO      2011</v>
      </c>
      <c r="AK2" s="930"/>
      <c r="AL2" s="930"/>
      <c r="AM2" s="930"/>
      <c r="AN2" s="930"/>
      <c r="AO2" s="269"/>
      <c r="AQ2" s="930" t="str">
        <f>V2</f>
        <v>FACTURAS    CENTRAL  MARZO      2011</v>
      </c>
      <c r="AR2" s="930"/>
      <c r="AS2" s="930"/>
      <c r="AT2" s="930"/>
      <c r="AU2" s="930"/>
      <c r="AV2" s="271"/>
      <c r="AX2" s="930" t="str">
        <f>V2</f>
        <v>FACTURAS    CENTRAL  MARZO      2011</v>
      </c>
      <c r="AY2" s="930"/>
      <c r="AZ2" s="930"/>
      <c r="BA2" s="930"/>
      <c r="BB2" s="930"/>
      <c r="BC2" s="214"/>
      <c r="BE2" s="930" t="str">
        <f>V2</f>
        <v>FACTURAS    CENTRAL  MARZO      2011</v>
      </c>
      <c r="BF2" s="930"/>
      <c r="BG2" s="930"/>
      <c r="BH2" s="930"/>
      <c r="BI2" s="930"/>
      <c r="BJ2" s="208"/>
      <c r="BL2" s="930" t="str">
        <f>AC2</f>
        <v>FACTURAS    CENTRAL  MARZO      2011</v>
      </c>
      <c r="BM2" s="930"/>
      <c r="BN2" s="930"/>
      <c r="BO2" s="930"/>
      <c r="BP2" s="930"/>
      <c r="BQ2" s="125"/>
      <c r="BS2" s="930" t="str">
        <f>BE2</f>
        <v>FACTURAS    CENTRAL  MARZO      2011</v>
      </c>
      <c r="BT2" s="930"/>
      <c r="BU2" s="930"/>
      <c r="BV2" s="930"/>
      <c r="BW2" s="930"/>
      <c r="BX2" s="208"/>
      <c r="BZ2" s="930" t="str">
        <f>BL2</f>
        <v>FACTURAS    CENTRAL  MARZO      2011</v>
      </c>
      <c r="CA2" s="930"/>
      <c r="CB2" s="930"/>
      <c r="CC2" s="930"/>
      <c r="CD2" s="930"/>
      <c r="CE2" s="170"/>
      <c r="CG2" s="930" t="str">
        <f>BS2</f>
        <v>FACTURAS    CENTRAL  MARZO      2011</v>
      </c>
      <c r="CH2" s="930"/>
      <c r="CI2" s="930"/>
      <c r="CJ2" s="930"/>
      <c r="CK2" s="930"/>
      <c r="CL2" s="282"/>
      <c r="CN2" s="930" t="str">
        <f>BZ2</f>
        <v>FACTURAS    CENTRAL  MARZO      2011</v>
      </c>
      <c r="CO2" s="930"/>
      <c r="CP2" s="930"/>
      <c r="CQ2" s="930"/>
      <c r="CR2" s="930"/>
      <c r="CS2" s="183"/>
      <c r="CU2" s="930" t="str">
        <f>CN2</f>
        <v>FACTURAS    CENTRAL  MARZO      2011</v>
      </c>
      <c r="CV2" s="930"/>
      <c r="CW2" s="930"/>
      <c r="CX2" s="930"/>
      <c r="CY2" s="930"/>
      <c r="CZ2" s="109"/>
      <c r="DB2" s="930" t="str">
        <f>CU2</f>
        <v>FACTURAS    CENTRAL  MARZO      2011</v>
      </c>
      <c r="DC2" s="930"/>
      <c r="DD2" s="930"/>
      <c r="DE2" s="930"/>
      <c r="DF2" s="930"/>
      <c r="DG2" s="185"/>
      <c r="DI2" s="930" t="str">
        <f>DB2</f>
        <v>FACTURAS    CENTRAL  MARZO      2011</v>
      </c>
      <c r="DJ2" s="930"/>
      <c r="DK2" s="930"/>
      <c r="DL2" s="930"/>
      <c r="DM2" s="930"/>
      <c r="DN2" s="249"/>
      <c r="DP2" s="930" t="str">
        <f>DB2</f>
        <v>FACTURAS    CENTRAL  MARZO      2011</v>
      </c>
      <c r="DQ2" s="930"/>
      <c r="DR2" s="930"/>
      <c r="DS2" s="930"/>
      <c r="DT2" s="930"/>
      <c r="DU2" s="231"/>
      <c r="DW2" s="930" t="str">
        <f>DP2</f>
        <v>FACTURAS    CENTRAL  MARZO      2011</v>
      </c>
      <c r="DX2" s="930"/>
      <c r="DY2" s="930"/>
      <c r="DZ2" s="930"/>
      <c r="EA2" s="930"/>
      <c r="EB2" s="233"/>
      <c r="ED2" s="930" t="str">
        <f>DB2</f>
        <v>FACTURAS    CENTRAL  MARZO      2011</v>
      </c>
      <c r="EE2" s="930"/>
      <c r="EF2" s="930"/>
      <c r="EG2" s="930"/>
      <c r="EH2" s="930"/>
      <c r="EI2" s="170"/>
      <c r="EK2" s="930" t="str">
        <f>ED2</f>
        <v>FACTURAS    CENTRAL  MARZO      2011</v>
      </c>
      <c r="EL2" s="930"/>
      <c r="EM2" s="930"/>
      <c r="EN2" s="930"/>
      <c r="EO2" s="930"/>
      <c r="EP2" s="183"/>
      <c r="ER2" s="930" t="str">
        <f>EK2</f>
        <v>FACTURAS    CENTRAL  MARZO      2011</v>
      </c>
      <c r="ES2" s="930"/>
      <c r="ET2" s="930"/>
      <c r="EU2" s="930"/>
      <c r="EV2" s="930"/>
      <c r="EW2" s="257"/>
      <c r="EY2" s="930" t="str">
        <f>ER2</f>
        <v>FACTURAS    CENTRAL  MARZO      2011</v>
      </c>
      <c r="EZ2" s="930"/>
      <c r="FA2" s="930"/>
      <c r="FB2" s="930"/>
      <c r="FC2" s="930"/>
      <c r="FD2" s="265"/>
      <c r="FF2" s="930" t="str">
        <f>EK2</f>
        <v>FACTURAS    CENTRAL  MARZO      2011</v>
      </c>
      <c r="FG2" s="930"/>
      <c r="FH2" s="930"/>
      <c r="FI2" s="930"/>
      <c r="FJ2" s="930"/>
      <c r="FK2" s="125"/>
      <c r="FM2" s="930" t="str">
        <f>ER2</f>
        <v>FACTURAS    CENTRAL  MARZO      2011</v>
      </c>
      <c r="FN2" s="930"/>
      <c r="FO2" s="930"/>
      <c r="FP2" s="930"/>
      <c r="FQ2" s="930"/>
      <c r="FR2" s="387"/>
      <c r="FT2" s="930" t="str">
        <f>FF2</f>
        <v>FACTURAS    CENTRAL  MARZO      2011</v>
      </c>
      <c r="FU2" s="930"/>
      <c r="FV2" s="930"/>
      <c r="FW2" s="930"/>
      <c r="FX2" s="930"/>
      <c r="FY2" s="125"/>
      <c r="GA2" s="930" t="str">
        <f>FT2</f>
        <v>FACTURAS    CENTRAL  MARZO      2011</v>
      </c>
      <c r="GB2" s="930"/>
      <c r="GC2" s="930"/>
      <c r="GD2" s="930"/>
      <c r="GE2" s="930"/>
      <c r="GF2" s="300"/>
      <c r="GH2" s="930" t="str">
        <f>FT2</f>
        <v>FACTURAS    CENTRAL  MARZO      2011</v>
      </c>
      <c r="GI2" s="930"/>
      <c r="GJ2" s="930"/>
      <c r="GK2" s="930"/>
      <c r="GL2" s="930"/>
      <c r="GM2" s="222"/>
      <c r="GO2" s="930" t="str">
        <f>GH2</f>
        <v>FACTURAS    CENTRAL  MARZO      2011</v>
      </c>
      <c r="GP2" s="930"/>
      <c r="GQ2" s="930"/>
      <c r="GR2" s="930"/>
      <c r="GS2" s="930"/>
      <c r="GT2" s="252"/>
      <c r="GV2" s="930" t="str">
        <f>FT2</f>
        <v>FACTURAS    CENTRAL  MARZO      2011</v>
      </c>
      <c r="GW2" s="930"/>
      <c r="GX2" s="930"/>
      <c r="GY2" s="930"/>
      <c r="GZ2" s="930"/>
      <c r="HA2" s="214"/>
      <c r="HC2" s="930" t="str">
        <f>GA2</f>
        <v>FACTURAS    CENTRAL  MARZO      2011</v>
      </c>
      <c r="HD2" s="930"/>
      <c r="HE2" s="930"/>
      <c r="HF2" s="930"/>
      <c r="HG2" s="930"/>
      <c r="HH2" s="391"/>
      <c r="HJ2" s="930" t="str">
        <f>FT2</f>
        <v>FACTURAS    CENTRAL  MARZO      2011</v>
      </c>
      <c r="HK2" s="930"/>
      <c r="HL2" s="930"/>
      <c r="HM2" s="930"/>
      <c r="HN2" s="930"/>
      <c r="HO2" s="181"/>
      <c r="HQ2" s="930" t="str">
        <f>HJ2</f>
        <v>FACTURAS    CENTRAL  MARZO      2011</v>
      </c>
      <c r="HR2" s="930"/>
      <c r="HS2" s="930"/>
      <c r="HT2" s="930"/>
      <c r="HU2" s="930"/>
      <c r="HV2" s="181"/>
      <c r="HX2" s="930" t="str">
        <f>HQ2</f>
        <v>FACTURAS    CENTRAL  MARZO      2011</v>
      </c>
      <c r="HY2" s="930"/>
      <c r="HZ2" s="930"/>
      <c r="IA2" s="930"/>
      <c r="IB2" s="930"/>
      <c r="IC2" s="309"/>
      <c r="IE2" s="930" t="str">
        <f>HQ2</f>
        <v>FACTURAS    CENTRAL  MARZO      2011</v>
      </c>
      <c r="IF2" s="930"/>
      <c r="IG2" s="930"/>
      <c r="IH2" s="930"/>
      <c r="II2" s="930"/>
      <c r="IJ2" s="125"/>
      <c r="IL2" s="930" t="str">
        <f>IE2</f>
        <v>FACTURAS    CENTRAL  MARZO      2011</v>
      </c>
      <c r="IM2" s="930"/>
      <c r="IN2" s="930"/>
      <c r="IO2" s="930"/>
      <c r="IP2" s="930"/>
      <c r="IQ2" s="253"/>
      <c r="IS2" s="2"/>
      <c r="IT2" s="930" t="str">
        <f>CU2</f>
        <v>FACTURAS    CENTRAL  MARZO      2011</v>
      </c>
      <c r="IU2" s="930"/>
      <c r="IV2" s="930"/>
      <c r="IW2" s="930"/>
      <c r="IX2" s="930"/>
      <c r="IZ2" s="2"/>
      <c r="JA2" s="930" t="str">
        <f>FF2</f>
        <v>FACTURAS    CENTRAL  MARZO      2011</v>
      </c>
      <c r="JB2" s="930"/>
      <c r="JC2" s="930"/>
      <c r="JD2" s="930"/>
      <c r="JE2" s="930"/>
      <c r="JG2" s="2"/>
      <c r="JH2" s="930" t="str">
        <f>FT2</f>
        <v>FACTURAS    CENTRAL  MARZO      2011</v>
      </c>
      <c r="JI2" s="930"/>
      <c r="JJ2" s="930"/>
      <c r="JK2" s="930"/>
      <c r="JL2" s="930"/>
      <c r="JN2" s="2"/>
      <c r="JO2" s="930" t="str">
        <f>GH2</f>
        <v>FACTURAS    CENTRAL  MARZO      2011</v>
      </c>
      <c r="JP2" s="930"/>
      <c r="JQ2" s="930"/>
      <c r="JR2" s="930"/>
      <c r="JS2" s="930"/>
      <c r="JU2" s="2"/>
      <c r="JV2" s="930" t="str">
        <f>IE2</f>
        <v>FACTURAS    CENTRAL  MARZO      2011</v>
      </c>
      <c r="JW2" s="930"/>
      <c r="JX2" s="930"/>
      <c r="JY2" s="930"/>
      <c r="JZ2" s="930"/>
      <c r="KB2" s="2"/>
      <c r="KC2" s="930" t="str">
        <f>IL2</f>
        <v>FACTURAS    CENTRAL  MARZO      2011</v>
      </c>
      <c r="KD2" s="930"/>
      <c r="KE2" s="930"/>
      <c r="KF2" s="930"/>
      <c r="KG2" s="930"/>
      <c r="KI2" s="2"/>
      <c r="KJ2" s="930" t="str">
        <f>KC2</f>
        <v>FACTURAS    CENTRAL  MARZO      2011</v>
      </c>
      <c r="KK2" s="930"/>
      <c r="KL2" s="930"/>
      <c r="KM2" s="930"/>
      <c r="KN2" s="930"/>
      <c r="KP2" s="2"/>
      <c r="KQ2" s="930" t="str">
        <f>JV2</f>
        <v>FACTURAS    CENTRAL  MARZO      2011</v>
      </c>
      <c r="KR2" s="930"/>
      <c r="KS2" s="930"/>
      <c r="KT2" s="930"/>
      <c r="KU2" s="930"/>
      <c r="KW2" s="2"/>
      <c r="KX2" s="930" t="str">
        <f>KQ2</f>
        <v>FACTURAS    CENTRAL  MARZO      2011</v>
      </c>
      <c r="KY2" s="930"/>
      <c r="KZ2" s="930"/>
      <c r="LA2" s="930"/>
      <c r="LB2" s="930"/>
      <c r="LD2" s="2"/>
      <c r="LE2" s="930" t="str">
        <f>KX2</f>
        <v>FACTURAS    CENTRAL  MARZO      2011</v>
      </c>
      <c r="LF2" s="930"/>
      <c r="LG2" s="930"/>
      <c r="LH2" s="930"/>
      <c r="LI2" s="930"/>
      <c r="LK2" s="2"/>
      <c r="LL2" s="930" t="str">
        <f>LE2</f>
        <v>FACTURAS    CENTRAL  MARZO      2011</v>
      </c>
      <c r="LM2" s="930"/>
      <c r="LN2" s="930"/>
      <c r="LO2" s="930"/>
      <c r="LP2" s="930"/>
      <c r="LR2" s="2"/>
      <c r="LS2" s="930" t="str">
        <f>KQ2</f>
        <v>FACTURAS    CENTRAL  MARZO      2011</v>
      </c>
      <c r="LT2" s="930"/>
      <c r="LU2" s="930"/>
      <c r="LV2" s="930"/>
      <c r="LW2" s="930"/>
      <c r="LY2" s="2"/>
      <c r="LZ2" s="930" t="str">
        <f>KX2</f>
        <v>FACTURAS    CENTRAL  MARZO      2011</v>
      </c>
      <c r="MA2" s="930"/>
      <c r="MB2" s="930"/>
      <c r="MC2" s="930"/>
      <c r="MD2" s="930"/>
      <c r="MF2" s="2"/>
      <c r="MG2" s="930" t="str">
        <f>IT2</f>
        <v>FACTURAS    CENTRAL  MARZO      2011</v>
      </c>
      <c r="MH2" s="930"/>
      <c r="MI2" s="930"/>
      <c r="MJ2" s="930"/>
      <c r="MK2" s="930"/>
      <c r="ML2" s="19">
        <f>ME1+1</f>
        <v>49</v>
      </c>
      <c r="MM2" s="2"/>
      <c r="MN2" s="930" t="str">
        <f>JA2</f>
        <v>FACTURAS    CENTRAL  MARZO      2011</v>
      </c>
      <c r="MO2" s="930"/>
      <c r="MP2" s="930"/>
      <c r="MQ2" s="930"/>
      <c r="MR2" s="930"/>
      <c r="MS2" s="19">
        <f>ML2+1</f>
        <v>50</v>
      </c>
      <c r="MT2" s="2"/>
      <c r="MU2" s="930" t="str">
        <f>JH2</f>
        <v>FACTURAS    CENTRAL  MARZO      2011</v>
      </c>
      <c r="MV2" s="930"/>
      <c r="MW2" s="930"/>
      <c r="MX2" s="930"/>
      <c r="MY2" s="930"/>
      <c r="MZ2" s="19">
        <f>MS2+1</f>
        <v>51</v>
      </c>
      <c r="NA2" s="2"/>
      <c r="NB2" s="930" t="str">
        <f>JH2</f>
        <v>FACTURAS    CENTRAL  MARZO      2011</v>
      </c>
      <c r="NC2" s="930"/>
      <c r="ND2" s="930"/>
      <c r="NE2" s="930"/>
      <c r="NF2" s="930"/>
      <c r="NG2" s="19">
        <f>MS2+1</f>
        <v>51</v>
      </c>
      <c r="NH2" s="2"/>
      <c r="NI2" s="930" t="str">
        <f>JA2</f>
        <v>FACTURAS    CENTRAL  MARZO      2011</v>
      </c>
      <c r="NJ2" s="930"/>
      <c r="NK2" s="930"/>
      <c r="NL2" s="930"/>
      <c r="NM2" s="930"/>
      <c r="NN2" s="19">
        <f>NG2+1</f>
        <v>52</v>
      </c>
      <c r="NO2" s="2"/>
      <c r="NP2" s="930" t="str">
        <f>JH2</f>
        <v>FACTURAS    CENTRAL  MARZO      2011</v>
      </c>
      <c r="NQ2" s="930"/>
      <c r="NR2" s="930"/>
      <c r="NS2" s="930"/>
      <c r="NT2" s="930"/>
      <c r="NU2" s="19">
        <f>NN2+1</f>
        <v>53</v>
      </c>
      <c r="NV2" s="2"/>
      <c r="NW2" s="930" t="str">
        <f>JH2</f>
        <v>FACTURAS    CENTRAL  MARZO      2011</v>
      </c>
      <c r="NX2" s="930"/>
      <c r="NY2" s="930"/>
      <c r="NZ2" s="930"/>
      <c r="OA2" s="930"/>
      <c r="OB2" s="19">
        <f>NU2+1</f>
        <v>54</v>
      </c>
      <c r="OC2" s="2"/>
      <c r="OD2" s="930" t="str">
        <f>MG2</f>
        <v>FACTURAS    CENTRAL  MARZO      2011</v>
      </c>
      <c r="OE2" s="930"/>
      <c r="OF2" s="930"/>
      <c r="OG2" s="930"/>
      <c r="OH2" s="930"/>
      <c r="OI2" s="19">
        <f>OB2+1</f>
        <v>55</v>
      </c>
      <c r="OJ2" s="2"/>
      <c r="OK2" s="930" t="str">
        <f>MN2</f>
        <v>FACTURAS    CENTRAL  MARZO      2011</v>
      </c>
      <c r="OL2" s="930"/>
      <c r="OM2" s="930"/>
      <c r="ON2" s="930"/>
      <c r="OO2" s="930"/>
      <c r="OP2" s="19">
        <f>OI2+1</f>
        <v>56</v>
      </c>
      <c r="OQ2" s="2"/>
      <c r="OR2" s="930" t="str">
        <f>NI2</f>
        <v>FACTURAS    CENTRAL  MARZO      2011</v>
      </c>
      <c r="OS2" s="930"/>
      <c r="OT2" s="930"/>
      <c r="OU2" s="930"/>
      <c r="OV2" s="930"/>
      <c r="OW2" s="19">
        <f>OP2+1</f>
        <v>57</v>
      </c>
      <c r="OX2" s="2"/>
      <c r="OY2" s="930" t="str">
        <f>OD2</f>
        <v>FACTURAS    CENTRAL  MARZO      2011</v>
      </c>
      <c r="OZ2" s="930"/>
      <c r="PA2" s="930"/>
      <c r="PB2" s="930"/>
      <c r="PC2" s="930"/>
      <c r="PD2" s="19">
        <f>OI2+1</f>
        <v>56</v>
      </c>
      <c r="PE2" s="2"/>
      <c r="PF2" s="930" t="str">
        <f>OR2</f>
        <v>FACTURAS    CENTRAL  MARZO      2011</v>
      </c>
      <c r="PG2" s="930"/>
      <c r="PH2" s="930"/>
      <c r="PI2" s="930"/>
      <c r="PJ2" s="930"/>
      <c r="PK2" s="19">
        <f>OW2+1</f>
        <v>58</v>
      </c>
      <c r="PL2" s="2"/>
      <c r="PM2" s="930" t="str">
        <f>OY2</f>
        <v>FACTURAS    CENTRAL  MARZO      2011</v>
      </c>
      <c r="PN2" s="930"/>
      <c r="PO2" s="930"/>
      <c r="PP2" s="930"/>
      <c r="PQ2" s="930"/>
      <c r="PR2" s="19">
        <f>PK2+1</f>
        <v>59</v>
      </c>
      <c r="PS2" s="2"/>
      <c r="PT2" s="930" t="str">
        <f>PF2</f>
        <v>FACTURAS    CENTRAL  MARZO      2011</v>
      </c>
      <c r="PU2" s="930"/>
      <c r="PV2" s="930"/>
      <c r="PW2" s="930"/>
      <c r="PX2" s="930"/>
      <c r="PY2" s="19">
        <f>PR2+1</f>
        <v>60</v>
      </c>
      <c r="PZ2" s="2"/>
      <c r="QA2" s="930" t="str">
        <f>PM2</f>
        <v>FACTURAS    CENTRAL  MARZO      2011</v>
      </c>
      <c r="QB2" s="930"/>
      <c r="QC2" s="930"/>
      <c r="QD2" s="930"/>
      <c r="QE2" s="930"/>
      <c r="QF2" s="19">
        <f>PY2+1</f>
        <v>61</v>
      </c>
      <c r="QG2" s="2"/>
      <c r="QH2" s="930" t="str">
        <f>OD2</f>
        <v>FACTURAS    CENTRAL  MARZO      2011</v>
      </c>
      <c r="QI2" s="930"/>
      <c r="QJ2" s="930"/>
      <c r="QK2" s="930"/>
      <c r="QL2" s="930"/>
      <c r="QM2" s="19">
        <f>PY2+1</f>
        <v>61</v>
      </c>
      <c r="QN2" s="2"/>
      <c r="QO2" s="930" t="str">
        <f>OR2</f>
        <v>FACTURAS    CENTRAL  MARZO      2011</v>
      </c>
      <c r="QP2" s="930"/>
      <c r="QQ2" s="930"/>
      <c r="QR2" s="930"/>
      <c r="QS2" s="930"/>
      <c r="QT2" s="19">
        <f>QM2+1</f>
        <v>62</v>
      </c>
      <c r="QU2" s="2"/>
      <c r="QV2" s="930" t="str">
        <f>OR2</f>
        <v>FACTURAS    CENTRAL  MARZO      2011</v>
      </c>
      <c r="QW2" s="930"/>
      <c r="QX2" s="930"/>
      <c r="QY2" s="930"/>
      <c r="QZ2" s="930"/>
      <c r="RA2" s="19">
        <f>QT2+1</f>
        <v>63</v>
      </c>
      <c r="RB2" s="2"/>
      <c r="RC2" s="930" t="str">
        <f>OR2</f>
        <v>FACTURAS    CENTRAL  MARZO      2011</v>
      </c>
      <c r="RD2" s="930"/>
      <c r="RE2" s="930"/>
      <c r="RF2" s="930"/>
      <c r="RG2" s="930"/>
      <c r="RH2" s="19">
        <f>RA2+1</f>
        <v>64</v>
      </c>
      <c r="RI2" s="2"/>
      <c r="RJ2" s="930" t="str">
        <f>OY2</f>
        <v>FACTURAS    CENTRAL  MARZO      2011</v>
      </c>
      <c r="RK2" s="930"/>
      <c r="RL2" s="930"/>
      <c r="RM2" s="930"/>
      <c r="RN2" s="930"/>
      <c r="RO2" s="19">
        <f>RH2+1</f>
        <v>65</v>
      </c>
      <c r="RP2" s="2"/>
      <c r="RQ2" s="930" t="str">
        <f>PF2</f>
        <v>FACTURAS    CENTRAL  MARZO      2011</v>
      </c>
      <c r="RR2" s="930"/>
      <c r="RS2" s="930"/>
      <c r="RT2" s="930"/>
      <c r="RU2" s="930"/>
      <c r="RV2" s="19">
        <f>RO2+1</f>
        <v>66</v>
      </c>
      <c r="RW2" s="2"/>
      <c r="RX2" s="930" t="str">
        <f>JH2</f>
        <v>FACTURAS    CENTRAL  MARZO      2011</v>
      </c>
      <c r="RY2" s="930"/>
      <c r="RZ2" s="930"/>
      <c r="SA2" s="930"/>
      <c r="SB2" s="930"/>
      <c r="SC2" s="19">
        <f>RV2+1</f>
        <v>67</v>
      </c>
      <c r="SD2" s="2"/>
      <c r="SE2" s="930" t="str">
        <f>JO2</f>
        <v>FACTURAS    CENTRAL  MARZO      2011</v>
      </c>
      <c r="SF2" s="930"/>
      <c r="SG2" s="930"/>
      <c r="SH2" s="930"/>
      <c r="SI2" s="930"/>
      <c r="SJ2" s="19">
        <f>SC2+1</f>
        <v>68</v>
      </c>
      <c r="SK2" s="2"/>
      <c r="SL2" s="930" t="str">
        <f>JV2</f>
        <v>FACTURAS    CENTRAL  MARZO      2011</v>
      </c>
      <c r="SM2" s="930"/>
      <c r="SN2" s="930"/>
      <c r="SO2" s="930"/>
      <c r="SP2" s="930"/>
      <c r="SQ2" s="19">
        <f>SJ2+1</f>
        <v>69</v>
      </c>
      <c r="SR2" s="2"/>
      <c r="SS2" s="930" t="str">
        <f>KQ2</f>
        <v>FACTURAS    CENTRAL  MARZO      2011</v>
      </c>
      <c r="ST2" s="930"/>
      <c r="SU2" s="930"/>
      <c r="SV2" s="930"/>
      <c r="SW2" s="930"/>
      <c r="SX2" s="19">
        <f>SQ2+1</f>
        <v>70</v>
      </c>
      <c r="SY2" s="2"/>
      <c r="SZ2" s="930" t="str">
        <f>KX2</f>
        <v>FACTURAS    CENTRAL  MARZO      2011</v>
      </c>
      <c r="TA2" s="930"/>
      <c r="TB2" s="930"/>
      <c r="TC2" s="930"/>
      <c r="TD2" s="930"/>
      <c r="TE2" s="19">
        <f>SX2+1</f>
        <v>71</v>
      </c>
      <c r="TF2" s="2"/>
      <c r="TG2" s="930" t="str">
        <f>JV2</f>
        <v>FACTURAS    CENTRAL  MARZO      2011</v>
      </c>
      <c r="TH2" s="930"/>
      <c r="TI2" s="930"/>
      <c r="TJ2" s="930"/>
      <c r="TK2" s="930"/>
      <c r="TL2" s="19">
        <f>SX2+1</f>
        <v>71</v>
      </c>
      <c r="TM2" s="2"/>
      <c r="TN2" s="930" t="str">
        <f>KQ2</f>
        <v>FACTURAS    CENTRAL  MARZO      2011</v>
      </c>
      <c r="TO2" s="930"/>
      <c r="TP2" s="930"/>
      <c r="TQ2" s="930"/>
      <c r="TR2" s="930"/>
      <c r="TS2" s="19">
        <f>TL2+1</f>
        <v>72</v>
      </c>
      <c r="TT2" s="2"/>
      <c r="TU2" s="930" t="str">
        <f>MG2</f>
        <v>FACTURAS    CENTRAL  MARZO      2011</v>
      </c>
      <c r="TV2" s="930"/>
      <c r="TW2" s="930"/>
      <c r="TX2" s="930"/>
      <c r="TY2" s="930"/>
      <c r="TZ2" s="19">
        <f>TS2+1</f>
        <v>73</v>
      </c>
      <c r="UA2" s="2"/>
      <c r="UB2" s="930" t="str">
        <f>OD2</f>
        <v>FACTURAS    CENTRAL  MARZO      2011</v>
      </c>
      <c r="UC2" s="930"/>
      <c r="UD2" s="930"/>
      <c r="UE2" s="930"/>
      <c r="UF2" s="930"/>
      <c r="UG2" s="19">
        <f>TZ2+1</f>
        <v>74</v>
      </c>
      <c r="UH2" s="2"/>
      <c r="UI2" s="930" t="str">
        <f>OR2</f>
        <v>FACTURAS    CENTRAL  MARZO      2011</v>
      </c>
      <c r="UJ2" s="930"/>
      <c r="UK2" s="930"/>
      <c r="UL2" s="930"/>
      <c r="UM2" s="930"/>
      <c r="UN2" s="19">
        <f>UG2+1</f>
        <v>75</v>
      </c>
      <c r="UO2" s="2"/>
      <c r="UP2" s="930" t="str">
        <f>OD2</f>
        <v>FACTURAS    CENTRAL  MARZO      2011</v>
      </c>
      <c r="UQ2" s="930"/>
      <c r="UR2" s="930"/>
      <c r="US2" s="930"/>
      <c r="UT2" s="930"/>
      <c r="UU2" s="19">
        <f>UN2+1</f>
        <v>76</v>
      </c>
      <c r="UW2" s="930" t="str">
        <f>TU2</f>
        <v>FACTURAS    CENTRAL  MARZO      2011</v>
      </c>
      <c r="UX2" s="930"/>
      <c r="UY2" s="930"/>
      <c r="UZ2" s="930"/>
      <c r="VA2" s="930"/>
      <c r="VC2" s="2"/>
      <c r="VD2" s="930" t="str">
        <f>UW2</f>
        <v>FACTURAS    CENTRAL  MARZO      2011</v>
      </c>
      <c r="VE2" s="930"/>
      <c r="VF2" s="930"/>
      <c r="VG2" s="930"/>
      <c r="VH2" s="930"/>
      <c r="VI2" s="84"/>
      <c r="VJ2" s="2"/>
      <c r="VK2" s="930" t="str">
        <f>UW2</f>
        <v>FACTURAS    CENTRAL  MARZO      2011</v>
      </c>
      <c r="VL2" s="930"/>
      <c r="VM2" s="930"/>
      <c r="VN2" s="930"/>
      <c r="VO2" s="930"/>
      <c r="VQ2" s="2"/>
      <c r="VR2" s="930" t="str">
        <f>VD2</f>
        <v>FACTURAS    CENTRAL  MARZO      2011</v>
      </c>
      <c r="VS2" s="930"/>
      <c r="VT2" s="930"/>
      <c r="VU2" s="930"/>
      <c r="VV2" s="930"/>
      <c r="VX2" s="2"/>
      <c r="VY2" s="930" t="str">
        <f>VK2</f>
        <v>FACTURAS    CENTRAL  MARZO      2011</v>
      </c>
      <c r="VZ2" s="930"/>
      <c r="WA2" s="930"/>
      <c r="WB2" s="930"/>
      <c r="WC2" s="930"/>
      <c r="WD2" s="19">
        <f>VW1+1</f>
        <v>81</v>
      </c>
      <c r="WE2" s="2"/>
      <c r="WF2" s="930" t="str">
        <f>VY2</f>
        <v>FACTURAS    CENTRAL  MARZO      2011</v>
      </c>
      <c r="WG2" s="930"/>
      <c r="WH2" s="930"/>
      <c r="WI2" s="930"/>
      <c r="WJ2" s="930"/>
      <c r="WK2" s="19">
        <f>WD2+1</f>
        <v>82</v>
      </c>
      <c r="WL2" s="2"/>
      <c r="WM2" s="930" t="str">
        <f>WF2</f>
        <v>FACTURAS    CENTRAL  MARZO      2011</v>
      </c>
      <c r="WN2" s="930"/>
      <c r="WO2" s="930"/>
      <c r="WP2" s="930"/>
      <c r="WQ2" s="930"/>
      <c r="WR2" s="19">
        <f>WK2+1</f>
        <v>83</v>
      </c>
      <c r="WS2" s="2"/>
      <c r="WT2" s="930" t="str">
        <f>WM2</f>
        <v>FACTURAS    CENTRAL  MARZO      2011</v>
      </c>
      <c r="WU2" s="930"/>
      <c r="WV2" s="930"/>
      <c r="WW2" s="930"/>
      <c r="WX2" s="930"/>
      <c r="WY2" s="19">
        <f>WR2+1</f>
        <v>84</v>
      </c>
      <c r="WZ2" s="2"/>
      <c r="XA2" s="930" t="str">
        <f>WT2</f>
        <v>FACTURAS    CENTRAL  MARZO      2011</v>
      </c>
      <c r="XB2" s="930"/>
      <c r="XC2" s="930"/>
      <c r="XD2" s="930"/>
      <c r="XE2" s="930"/>
      <c r="XF2" s="19">
        <f>WY2+1</f>
        <v>85</v>
      </c>
      <c r="XG2" s="2"/>
      <c r="XH2" s="930" t="str">
        <f>XA2</f>
        <v>FACTURAS    CENTRAL  MARZO      2011</v>
      </c>
      <c r="XI2" s="930"/>
      <c r="XJ2" s="930"/>
      <c r="XK2" s="930"/>
      <c r="XL2" s="930"/>
      <c r="XM2" s="19">
        <f>XF2+1</f>
        <v>86</v>
      </c>
      <c r="XN2" s="2"/>
      <c r="XO2" s="930" t="str">
        <f>WT2</f>
        <v>FACTURAS    CENTRAL  MARZO      2011</v>
      </c>
      <c r="XP2" s="930"/>
      <c r="XQ2" s="930"/>
      <c r="XR2" s="930"/>
      <c r="XS2" s="930"/>
      <c r="XT2" s="19">
        <f>XM2+1</f>
        <v>87</v>
      </c>
      <c r="XU2" s="2"/>
      <c r="XV2" s="930" t="str">
        <f>XA2</f>
        <v>FACTURAS    CENTRAL  MARZO      2011</v>
      </c>
      <c r="XW2" s="930"/>
      <c r="XX2" s="930"/>
      <c r="XY2" s="930"/>
      <c r="XZ2" s="930"/>
      <c r="YA2" s="19">
        <f>XT2+1</f>
        <v>88</v>
      </c>
      <c r="YB2" s="2"/>
      <c r="YC2" s="930" t="str">
        <f>XA2</f>
        <v>FACTURAS    CENTRAL  MARZO      2011</v>
      </c>
      <c r="YD2" s="930"/>
      <c r="YE2" s="930"/>
      <c r="YF2" s="930"/>
      <c r="YG2" s="930"/>
      <c r="YH2" s="19">
        <f>YA2+1</f>
        <v>89</v>
      </c>
      <c r="YI2" s="2"/>
      <c r="YJ2" s="930" t="str">
        <f>WM2</f>
        <v>FACTURAS    CENTRAL  MARZO      2011</v>
      </c>
      <c r="YK2" s="930"/>
      <c r="YL2" s="930"/>
      <c r="YM2" s="930"/>
      <c r="YN2" s="930"/>
      <c r="YO2" s="19">
        <f>YH2+1</f>
        <v>90</v>
      </c>
      <c r="YP2" s="2"/>
      <c r="YQ2" s="930" t="str">
        <f>WT2</f>
        <v>FACTURAS    CENTRAL  MARZO      2011</v>
      </c>
      <c r="YR2" s="930"/>
      <c r="YS2" s="930"/>
      <c r="YT2" s="930"/>
      <c r="YU2" s="930"/>
      <c r="YV2" s="19">
        <f>YO2+1</f>
        <v>91</v>
      </c>
      <c r="YW2" s="2"/>
      <c r="YX2" s="930" t="str">
        <f>WT2</f>
        <v>FACTURAS    CENTRAL  MARZO      2011</v>
      </c>
      <c r="YY2" s="930"/>
      <c r="YZ2" s="930"/>
      <c r="ZA2" s="930"/>
      <c r="ZB2" s="930"/>
      <c r="ZC2" s="19">
        <f>YV2+1</f>
        <v>92</v>
      </c>
      <c r="ZD2" s="2"/>
      <c r="ZE2" s="930" t="str">
        <f>WM2</f>
        <v>FACTURAS    CENTRAL  MARZO      2011</v>
      </c>
      <c r="ZF2" s="930"/>
      <c r="ZG2" s="930"/>
      <c r="ZH2" s="930"/>
      <c r="ZI2" s="930"/>
      <c r="ZJ2" s="19">
        <f>ZC2+1</f>
        <v>93</v>
      </c>
      <c r="ZK2" s="2"/>
      <c r="ZL2" s="930" t="str">
        <f>ZE2</f>
        <v>FACTURAS    CENTRAL  MARZO      2011</v>
      </c>
      <c r="ZM2" s="930"/>
      <c r="ZN2" s="930"/>
      <c r="ZO2" s="930"/>
      <c r="ZP2" s="930"/>
      <c r="ZQ2" s="19">
        <f>ZJ2+1</f>
        <v>94</v>
      </c>
      <c r="ZR2" s="2"/>
      <c r="ZS2" s="930" t="str">
        <f>ZL2</f>
        <v>FACTURAS    CENTRAL  MARZO      2011</v>
      </c>
      <c r="ZT2" s="930"/>
      <c r="ZU2" s="930"/>
      <c r="ZV2" s="930"/>
      <c r="ZW2" s="930"/>
      <c r="ZX2" s="19">
        <f>ZQ2+1</f>
        <v>95</v>
      </c>
      <c r="ZY2" s="2"/>
      <c r="ZZ2" s="930" t="str">
        <f>ZS2</f>
        <v>FACTURAS    CENTRAL  MARZO      2011</v>
      </c>
      <c r="AAA2" s="930"/>
      <c r="AAB2" s="930"/>
      <c r="AAC2" s="930"/>
      <c r="AAD2" s="930"/>
      <c r="AAE2" s="19">
        <f>ZX2+1</f>
        <v>96</v>
      </c>
      <c r="AAF2" s="2"/>
      <c r="AAG2" s="930" t="str">
        <f>ZS2</f>
        <v>FACTURAS    CENTRAL  MARZO      2011</v>
      </c>
      <c r="AAH2" s="930"/>
      <c r="AAI2" s="930"/>
      <c r="AAJ2" s="930"/>
      <c r="AAK2" s="930"/>
      <c r="AAL2" s="19">
        <f>AAE2+1</f>
        <v>97</v>
      </c>
      <c r="AAM2" s="2"/>
      <c r="AAN2" s="930" t="str">
        <f>WF2</f>
        <v>FACTURAS    CENTRAL  MARZO      2011</v>
      </c>
      <c r="AAO2" s="930"/>
      <c r="AAP2" s="930"/>
      <c r="AAQ2" s="930"/>
      <c r="AAR2" s="930"/>
      <c r="AAS2" s="19">
        <f>AAL2+1</f>
        <v>98</v>
      </c>
      <c r="AAT2" s="2"/>
      <c r="AAU2" s="930" t="str">
        <f>WM2</f>
        <v>FACTURAS    CENTRAL  MARZO      2011</v>
      </c>
      <c r="AAV2" s="930"/>
      <c r="AAW2" s="930"/>
      <c r="AAX2" s="930"/>
      <c r="AAY2" s="930"/>
      <c r="AAZ2" s="19">
        <f>AAS2+1</f>
        <v>99</v>
      </c>
      <c r="ABA2" s="2"/>
      <c r="ABB2" s="930" t="str">
        <f>WT2</f>
        <v>FACTURAS    CENTRAL  MARZO      2011</v>
      </c>
      <c r="ABC2" s="930"/>
      <c r="ABD2" s="930"/>
      <c r="ABE2" s="930"/>
      <c r="ABF2" s="930"/>
      <c r="ABG2" s="394">
        <f>AAZ2+1</f>
        <v>100</v>
      </c>
      <c r="ABH2" s="2"/>
      <c r="ABI2" s="930" t="str">
        <f>WT2</f>
        <v>FACTURAS    CENTRAL  MARZO      2011</v>
      </c>
      <c r="ABJ2" s="930"/>
      <c r="ABK2" s="930"/>
      <c r="ABL2" s="930"/>
      <c r="ABM2" s="930"/>
      <c r="ABN2" s="394">
        <f>ABG2+1</f>
        <v>101</v>
      </c>
      <c r="ABO2" s="2"/>
      <c r="ABP2" s="930" t="str">
        <f>WM2</f>
        <v>FACTURAS    CENTRAL  MARZO      2011</v>
      </c>
      <c r="ABQ2" s="930"/>
      <c r="ABR2" s="930"/>
      <c r="ABS2" s="930"/>
      <c r="ABT2" s="930"/>
      <c r="ABU2" s="19">
        <f>ABN2+1</f>
        <v>102</v>
      </c>
      <c r="ABV2" s="2"/>
      <c r="ABW2" s="930" t="str">
        <f>WM2</f>
        <v>FACTURAS    CENTRAL  MARZO      2011</v>
      </c>
      <c r="ABX2" s="930"/>
      <c r="ABY2" s="930"/>
      <c r="ABZ2" s="930"/>
      <c r="ACA2" s="930"/>
      <c r="ACB2" s="394">
        <f>ABU2+1</f>
        <v>103</v>
      </c>
      <c r="ACC2" s="2"/>
      <c r="ACD2" s="930" t="str">
        <f>WT2</f>
        <v>FACTURAS    CENTRAL  MARZO      2011</v>
      </c>
      <c r="ACE2" s="930"/>
      <c r="ACF2" s="930"/>
      <c r="ACG2" s="930"/>
      <c r="ACH2" s="930"/>
      <c r="ACI2" s="19">
        <f>ACB2+1</f>
        <v>104</v>
      </c>
      <c r="ACJ2" s="2"/>
      <c r="ACK2" s="930" t="str">
        <f>XA2</f>
        <v>FACTURAS    CENTRAL  MARZO      2011</v>
      </c>
      <c r="ACL2" s="930"/>
      <c r="ACM2" s="930"/>
      <c r="ACN2" s="930"/>
      <c r="ACO2" s="930"/>
      <c r="ACP2" s="19">
        <f>ACI2+1</f>
        <v>105</v>
      </c>
      <c r="ACQ2" s="2"/>
      <c r="ACR2" s="930" t="str">
        <f>XO2</f>
        <v>FACTURAS    CENTRAL  MARZO      2011</v>
      </c>
      <c r="ACS2" s="930"/>
      <c r="ACT2" s="930"/>
      <c r="ACU2" s="930"/>
      <c r="ACV2" s="930"/>
      <c r="ACW2" s="19">
        <f>ACP2+1</f>
        <v>106</v>
      </c>
      <c r="ACX2" s="2"/>
      <c r="ACY2" s="930" t="str">
        <f>XV2</f>
        <v>FACTURAS    CENTRAL  MARZO      2011</v>
      </c>
      <c r="ACZ2" s="930"/>
      <c r="ADA2" s="930"/>
      <c r="ADB2" s="930"/>
      <c r="ADC2" s="930"/>
      <c r="ADD2" s="19">
        <f>ACW2+1</f>
        <v>107</v>
      </c>
      <c r="ADE2" s="2"/>
      <c r="ADF2" s="930" t="str">
        <f>YC2</f>
        <v>FACTURAS    CENTRAL  MARZO      2011</v>
      </c>
      <c r="ADG2" s="930"/>
      <c r="ADH2" s="930"/>
      <c r="ADI2" s="930"/>
      <c r="ADJ2" s="930"/>
      <c r="ADK2" s="19">
        <f>ACW2+1</f>
        <v>107</v>
      </c>
      <c r="ADL2" s="2"/>
      <c r="ADM2" s="930" t="str">
        <f>YJ2</f>
        <v>FACTURAS    CENTRAL  MARZO      2011</v>
      </c>
      <c r="ADN2" s="930"/>
      <c r="ADO2" s="930"/>
      <c r="ADP2" s="930"/>
      <c r="ADQ2" s="930"/>
      <c r="ADR2" s="19">
        <f>ADK2+1</f>
        <v>108</v>
      </c>
      <c r="ADS2" s="2"/>
      <c r="ADT2" s="930" t="str">
        <f>WM2</f>
        <v>FACTURAS    CENTRAL  MARZO      2011</v>
      </c>
      <c r="ADU2" s="930"/>
      <c r="ADV2" s="930"/>
      <c r="ADW2" s="930"/>
      <c r="ADX2" s="930"/>
      <c r="ADY2" s="19">
        <f>ADR2+1</f>
        <v>109</v>
      </c>
      <c r="ADZ2" s="2"/>
      <c r="AEA2" s="930" t="str">
        <f>AAN2</f>
        <v>FACTURAS    CENTRAL  MARZO      2011</v>
      </c>
      <c r="AEB2" s="930"/>
      <c r="AEC2" s="930"/>
      <c r="AED2" s="930"/>
      <c r="AEE2" s="930"/>
      <c r="AEF2" s="19">
        <f>ADY2+1</f>
        <v>110</v>
      </c>
      <c r="AEG2" s="2"/>
      <c r="AEH2" s="930" t="str">
        <f>ABP2</f>
        <v>FACTURAS    CENTRAL  MARZO      2011</v>
      </c>
      <c r="AEI2" s="930"/>
      <c r="AEJ2" s="930"/>
      <c r="AEK2" s="930"/>
      <c r="AEL2" s="930"/>
      <c r="AEM2" s="19">
        <f>AEF2+1</f>
        <v>111</v>
      </c>
      <c r="AEN2" s="2"/>
      <c r="AEO2" s="930" t="str">
        <f>ADT2</f>
        <v>FACTURAS    CENTRAL  MARZO      2011</v>
      </c>
      <c r="AEP2" s="930"/>
      <c r="AEQ2" s="930"/>
      <c r="AER2" s="930"/>
      <c r="AES2" s="930"/>
      <c r="AET2" s="19">
        <f>AEF2+1</f>
        <v>111</v>
      </c>
      <c r="AEU2" s="2"/>
      <c r="AEV2" s="930" t="str">
        <f>WF2</f>
        <v>FACTURAS    CENTRAL  MARZO      2011</v>
      </c>
      <c r="AEW2" s="930"/>
      <c r="AEX2" s="930"/>
      <c r="AEY2" s="930"/>
      <c r="AEZ2" s="930"/>
      <c r="AFA2" s="19">
        <f>AET2+1</f>
        <v>112</v>
      </c>
      <c r="AFB2" s="2"/>
      <c r="AFC2" s="930" t="str">
        <f>WM2</f>
        <v>FACTURAS    CENTRAL  MARZO      2011</v>
      </c>
      <c r="AFD2" s="930"/>
      <c r="AFE2" s="930"/>
      <c r="AFF2" s="930"/>
      <c r="AFG2" s="930"/>
      <c r="AFH2" s="19">
        <f>AFA2+1</f>
        <v>113</v>
      </c>
      <c r="AFI2" s="2"/>
      <c r="AFJ2" s="930" t="str">
        <f>WT2</f>
        <v>FACTURAS    CENTRAL  MARZO      2011</v>
      </c>
      <c r="AFK2" s="930"/>
      <c r="AFL2" s="930"/>
      <c r="AFM2" s="930"/>
      <c r="AFN2" s="930"/>
      <c r="AFO2" s="19">
        <f>AFH2+1</f>
        <v>114</v>
      </c>
      <c r="AFP2" s="2"/>
      <c r="AFQ2" s="930" t="str">
        <f>WT2</f>
        <v>FACTURAS    CENTRAL  MARZO      2011</v>
      </c>
      <c r="AFR2" s="930"/>
      <c r="AFS2" s="930"/>
      <c r="AFT2" s="930"/>
      <c r="AFU2" s="930"/>
      <c r="AFV2" s="19">
        <f>AFO2+1</f>
        <v>115</v>
      </c>
      <c r="AFW2" s="2"/>
      <c r="AFX2" s="930" t="str">
        <f>XA2</f>
        <v>FACTURAS    CENTRAL  MARZO      2011</v>
      </c>
      <c r="AFY2" s="930"/>
      <c r="AFZ2" s="930"/>
      <c r="AGA2" s="930"/>
      <c r="AGB2" s="930"/>
      <c r="AGC2" s="19">
        <f>AFV2+1</f>
        <v>116</v>
      </c>
      <c r="AGD2" s="2"/>
      <c r="AGE2" s="930" t="str">
        <f>AAN2</f>
        <v>FACTURAS    CENTRAL  MARZO      2011</v>
      </c>
      <c r="AGF2" s="930"/>
      <c r="AGG2" s="930"/>
      <c r="AGH2" s="930"/>
      <c r="AGI2" s="930"/>
      <c r="AGJ2" s="19">
        <f>AGC2+1</f>
        <v>117</v>
      </c>
      <c r="AGK2" s="930" t="str">
        <f>WF2</f>
        <v>FACTURAS    CENTRAL  MARZO      2011</v>
      </c>
      <c r="AGL2" s="930"/>
      <c r="AGM2" s="930"/>
      <c r="AGN2" s="930"/>
      <c r="AGO2" s="930"/>
      <c r="AGP2" s="930"/>
      <c r="AGQ2" s="19">
        <f>AGJ2+1</f>
        <v>118</v>
      </c>
      <c r="AGR2" s="930" t="str">
        <f>WM2</f>
        <v>FACTURAS    CENTRAL  MARZO      2011</v>
      </c>
      <c r="AGS2" s="930"/>
      <c r="AGT2" s="930"/>
      <c r="AGU2" s="930"/>
      <c r="AGV2" s="930"/>
      <c r="AGW2" s="930"/>
      <c r="AGX2" s="19">
        <f>AGQ2+1</f>
        <v>119</v>
      </c>
      <c r="AGY2" s="930" t="str">
        <f>WM2</f>
        <v>FACTURAS    CENTRAL  MARZO      2011</v>
      </c>
      <c r="AGZ2" s="930"/>
      <c r="AHA2" s="930"/>
      <c r="AHB2" s="930"/>
      <c r="AHC2" s="930"/>
      <c r="AHD2" s="930"/>
      <c r="AHE2" s="19">
        <f>AGX2+1</f>
        <v>120</v>
      </c>
      <c r="AHF2" s="930" t="str">
        <f>WT2</f>
        <v>FACTURAS    CENTRAL  MARZO      2011</v>
      </c>
      <c r="AHG2" s="930"/>
      <c r="AHH2" s="930"/>
      <c r="AHI2" s="930"/>
      <c r="AHJ2" s="930"/>
      <c r="AHK2" s="930"/>
      <c r="AHL2" s="19">
        <f>AHE2+1</f>
        <v>121</v>
      </c>
      <c r="AHM2" s="930" t="str">
        <f>XO2</f>
        <v>FACTURAS    CENTRAL  MARZO      2011</v>
      </c>
      <c r="AHN2" s="930"/>
      <c r="AHO2" s="930"/>
      <c r="AHP2" s="930"/>
      <c r="AHQ2" s="930"/>
      <c r="AHR2" s="930"/>
      <c r="AHS2" s="19">
        <f>AHL2+1</f>
        <v>122</v>
      </c>
      <c r="AHT2" s="930" t="str">
        <f>WM2</f>
        <v>FACTURAS    CENTRAL  MARZO      2011</v>
      </c>
      <c r="AHU2" s="930"/>
      <c r="AHV2" s="930"/>
      <c r="AHW2" s="930"/>
      <c r="AHX2" s="930"/>
      <c r="AHY2" s="930"/>
      <c r="AHZ2" s="19">
        <f>AHS2+1</f>
        <v>123</v>
      </c>
      <c r="AIA2" s="930" t="str">
        <f>WT2</f>
        <v>FACTURAS    CENTRAL  MARZO      2011</v>
      </c>
      <c r="AIB2" s="930"/>
      <c r="AIC2" s="930"/>
      <c r="AID2" s="930"/>
      <c r="AIE2" s="930"/>
      <c r="AIF2" s="930"/>
      <c r="AIG2" s="19">
        <f>AHZ2+1</f>
        <v>124</v>
      </c>
      <c r="AIH2" s="930" t="str">
        <f>WT2</f>
        <v>FACTURAS    CENTRAL  MARZO      2011</v>
      </c>
      <c r="AII2" s="930"/>
      <c r="AIJ2" s="930"/>
      <c r="AIK2" s="930"/>
      <c r="AIL2" s="930"/>
      <c r="AIM2" s="930"/>
      <c r="AIN2" s="19">
        <f>AIG2+1</f>
        <v>125</v>
      </c>
      <c r="AIO2" s="930" t="str">
        <f>WM2</f>
        <v>FACTURAS    CENTRAL  MARZO      2011</v>
      </c>
      <c r="AIP2" s="930"/>
      <c r="AIQ2" s="930"/>
      <c r="AIR2" s="930"/>
      <c r="AIS2" s="930"/>
      <c r="AIT2" s="930"/>
      <c r="AIU2" s="19">
        <f>AIN2+1</f>
        <v>126</v>
      </c>
      <c r="AIV2" s="930" t="str">
        <f>WT2</f>
        <v>FACTURAS    CENTRAL  MARZO      2011</v>
      </c>
      <c r="AIW2" s="930"/>
      <c r="AIX2" s="930"/>
      <c r="AIY2" s="930"/>
      <c r="AIZ2" s="930"/>
      <c r="AJA2" s="930"/>
      <c r="AJB2" s="19">
        <f>AIU2+1</f>
        <v>127</v>
      </c>
      <c r="AJC2" s="930" t="str">
        <f>WT2</f>
        <v>FACTURAS    CENTRAL  MARZO      2011</v>
      </c>
      <c r="AJD2" s="930"/>
      <c r="AJE2" s="930"/>
      <c r="AJF2" s="930"/>
      <c r="AJG2" s="930"/>
      <c r="AJH2" s="930"/>
      <c r="AJI2" s="19">
        <f>AJB2+1</f>
        <v>128</v>
      </c>
      <c r="AJJ2" s="930" t="str">
        <f>AGK2</f>
        <v>FACTURAS    CENTRAL  MARZO      2011</v>
      </c>
      <c r="AJK2" s="930"/>
      <c r="AJL2" s="930"/>
      <c r="AJM2" s="930"/>
      <c r="AJN2" s="930"/>
      <c r="AJO2" s="930"/>
      <c r="AJP2" s="19">
        <f>AJI2+1</f>
        <v>129</v>
      </c>
      <c r="AJQ2" s="930" t="str">
        <f>AGY2</f>
        <v>FACTURAS    CENTRAL  MARZO      2011</v>
      </c>
      <c r="AJR2" s="930"/>
      <c r="AJS2" s="930"/>
      <c r="AJT2" s="930"/>
      <c r="AJU2" s="930"/>
      <c r="AJV2" s="930"/>
      <c r="AJW2" s="19">
        <f>AJP2+1</f>
        <v>130</v>
      </c>
      <c r="AJX2" s="930" t="str">
        <f>AHF2</f>
        <v>FACTURAS    CENTRAL  MARZO      2011</v>
      </c>
      <c r="AJY2" s="930"/>
      <c r="AJZ2" s="930"/>
      <c r="AKA2" s="930"/>
      <c r="AKB2" s="930"/>
      <c r="AKC2" s="930"/>
      <c r="AKD2" s="19">
        <f>AJW2+1</f>
        <v>131</v>
      </c>
      <c r="AKE2" s="930" t="str">
        <f>AJJ2</f>
        <v>FACTURAS    CENTRAL  MARZO      2011</v>
      </c>
      <c r="AKF2" s="930"/>
      <c r="AKG2" s="930"/>
      <c r="AKH2" s="930"/>
      <c r="AKI2" s="930"/>
      <c r="AKJ2" s="930"/>
      <c r="AKK2" s="19">
        <f>AKD2+1</f>
        <v>132</v>
      </c>
    </row>
    <row r="3" spans="1:973" ht="38.25" customHeight="1" thickBot="1" x14ac:dyDescent="0.35">
      <c r="A3" s="2"/>
      <c r="B3" s="6" t="s">
        <v>27</v>
      </c>
      <c r="C3" s="977" t="s">
        <v>516</v>
      </c>
      <c r="D3" s="979"/>
      <c r="E3" s="979"/>
      <c r="F3" s="980"/>
      <c r="H3" s="2"/>
      <c r="I3" s="6" t="s">
        <v>27</v>
      </c>
      <c r="J3" s="977" t="s">
        <v>506</v>
      </c>
      <c r="K3" s="979"/>
      <c r="L3" s="979"/>
      <c r="M3" s="980"/>
      <c r="O3" s="2"/>
      <c r="P3" s="6" t="s">
        <v>27</v>
      </c>
      <c r="Q3" s="977" t="s">
        <v>519</v>
      </c>
      <c r="R3" s="979"/>
      <c r="S3" s="979"/>
      <c r="T3" s="980"/>
      <c r="V3" s="2"/>
      <c r="W3" s="6" t="s">
        <v>27</v>
      </c>
      <c r="X3" s="977" t="s">
        <v>146</v>
      </c>
      <c r="Y3" s="979"/>
      <c r="Z3" s="979"/>
      <c r="AA3" s="980"/>
      <c r="AC3" s="2"/>
      <c r="AD3" s="6" t="s">
        <v>27</v>
      </c>
      <c r="AE3" s="977" t="s">
        <v>415</v>
      </c>
      <c r="AF3" s="978"/>
      <c r="AG3" s="979"/>
      <c r="AH3" s="980"/>
      <c r="AJ3" s="2"/>
      <c r="AK3" s="6" t="s">
        <v>27</v>
      </c>
      <c r="AL3" s="977" t="s">
        <v>342</v>
      </c>
      <c r="AM3" s="978"/>
      <c r="AN3" s="979"/>
      <c r="AO3" s="980"/>
      <c r="AQ3" s="2"/>
      <c r="AR3" s="6" t="s">
        <v>27</v>
      </c>
      <c r="AS3" s="977" t="s">
        <v>473</v>
      </c>
      <c r="AT3" s="978"/>
      <c r="AU3" s="979"/>
      <c r="AV3" s="980"/>
      <c r="AX3" s="2"/>
      <c r="AY3" s="6" t="s">
        <v>27</v>
      </c>
      <c r="AZ3" s="977" t="s">
        <v>555</v>
      </c>
      <c r="BA3" s="978"/>
      <c r="BB3" s="979"/>
      <c r="BC3" s="980"/>
      <c r="BE3" s="2"/>
      <c r="BF3" s="6" t="s">
        <v>27</v>
      </c>
      <c r="BG3" s="977" t="s">
        <v>346</v>
      </c>
      <c r="BH3" s="978"/>
      <c r="BI3" s="979"/>
      <c r="BJ3" s="980"/>
      <c r="BL3" s="2"/>
      <c r="BM3" s="6" t="s">
        <v>27</v>
      </c>
      <c r="BN3" s="977" t="s">
        <v>101</v>
      </c>
      <c r="BO3" s="979"/>
      <c r="BP3" s="979"/>
      <c r="BQ3" s="980"/>
      <c r="BS3" s="2"/>
      <c r="BT3" s="6" t="s">
        <v>27</v>
      </c>
      <c r="BU3" s="977" t="s">
        <v>325</v>
      </c>
      <c r="BV3" s="979"/>
      <c r="BW3" s="979"/>
      <c r="BX3" s="980"/>
      <c r="BZ3" s="2"/>
      <c r="CA3" s="6" t="s">
        <v>27</v>
      </c>
      <c r="CB3" s="977" t="s">
        <v>425</v>
      </c>
      <c r="CC3" s="979"/>
      <c r="CD3" s="979"/>
      <c r="CE3" s="980"/>
      <c r="CG3" s="2"/>
      <c r="CH3" s="6" t="s">
        <v>27</v>
      </c>
      <c r="CI3" s="977" t="s">
        <v>510</v>
      </c>
      <c r="CJ3" s="979"/>
      <c r="CK3" s="979"/>
      <c r="CL3" s="980"/>
      <c r="CN3" s="2"/>
      <c r="CO3" s="6" t="s">
        <v>27</v>
      </c>
      <c r="CP3" s="977" t="s">
        <v>269</v>
      </c>
      <c r="CQ3" s="979"/>
      <c r="CR3" s="979"/>
      <c r="CS3" s="980"/>
      <c r="CU3" s="2"/>
      <c r="CV3" s="6" t="s">
        <v>27</v>
      </c>
      <c r="CW3" s="977" t="s">
        <v>508</v>
      </c>
      <c r="CX3" s="979"/>
      <c r="CY3" s="979"/>
      <c r="CZ3" s="980"/>
      <c r="DB3" s="2"/>
      <c r="DC3" s="6" t="s">
        <v>27</v>
      </c>
      <c r="DD3" s="977" t="s">
        <v>558</v>
      </c>
      <c r="DE3" s="979"/>
      <c r="DF3" s="979"/>
      <c r="DG3" s="980"/>
      <c r="DI3" s="2"/>
      <c r="DJ3" s="6" t="s">
        <v>27</v>
      </c>
      <c r="DK3" s="977" t="s">
        <v>545</v>
      </c>
      <c r="DL3" s="979"/>
      <c r="DM3" s="979"/>
      <c r="DN3" s="980"/>
      <c r="DP3" s="2"/>
      <c r="DQ3" s="6" t="s">
        <v>27</v>
      </c>
      <c r="DR3" s="977" t="s">
        <v>458</v>
      </c>
      <c r="DS3" s="979"/>
      <c r="DT3" s="979"/>
      <c r="DU3" s="980"/>
      <c r="DW3" s="2"/>
      <c r="DX3" s="6" t="s">
        <v>27</v>
      </c>
      <c r="DY3" s="977" t="s">
        <v>247</v>
      </c>
      <c r="DZ3" s="979"/>
      <c r="EA3" s="979"/>
      <c r="EB3" s="980"/>
      <c r="ED3" s="2"/>
      <c r="EE3" s="6" t="s">
        <v>27</v>
      </c>
      <c r="EF3" s="931" t="s">
        <v>239</v>
      </c>
      <c r="EG3" s="932"/>
      <c r="EH3" s="932"/>
      <c r="EI3" s="933"/>
      <c r="EK3" s="2"/>
      <c r="EL3" s="6" t="s">
        <v>27</v>
      </c>
      <c r="EM3" s="977" t="s">
        <v>526</v>
      </c>
      <c r="EN3" s="979"/>
      <c r="EO3" s="979"/>
      <c r="EP3" s="980"/>
      <c r="ER3" s="2"/>
      <c r="ES3" s="6" t="s">
        <v>27</v>
      </c>
      <c r="ET3" s="931" t="s">
        <v>546</v>
      </c>
      <c r="EU3" s="932"/>
      <c r="EV3" s="932"/>
      <c r="EW3" s="933"/>
      <c r="EY3" s="2"/>
      <c r="EZ3" s="6" t="s">
        <v>27</v>
      </c>
      <c r="FA3" s="977" t="s">
        <v>520</v>
      </c>
      <c r="FB3" s="979"/>
      <c r="FC3" s="979"/>
      <c r="FD3" s="980"/>
      <c r="FF3" s="2"/>
      <c r="FG3" s="6" t="s">
        <v>27</v>
      </c>
      <c r="FH3" s="931" t="s">
        <v>108</v>
      </c>
      <c r="FI3" s="932"/>
      <c r="FJ3" s="932"/>
      <c r="FK3" s="933"/>
      <c r="FM3" s="2"/>
      <c r="FN3" s="388" t="s">
        <v>27</v>
      </c>
      <c r="FO3" s="977" t="s">
        <v>541</v>
      </c>
      <c r="FP3" s="979"/>
      <c r="FQ3" s="979"/>
      <c r="FR3" s="980"/>
      <c r="FT3" s="2"/>
      <c r="FU3" s="6" t="s">
        <v>27</v>
      </c>
      <c r="FV3" s="931" t="s">
        <v>107</v>
      </c>
      <c r="FW3" s="932"/>
      <c r="FX3" s="932"/>
      <c r="FY3" s="933"/>
      <c r="GA3" s="2"/>
      <c r="GB3" s="6" t="s">
        <v>27</v>
      </c>
      <c r="GC3" s="931" t="s">
        <v>490</v>
      </c>
      <c r="GD3" s="932"/>
      <c r="GE3" s="932"/>
      <c r="GF3" s="933"/>
      <c r="GH3" s="2"/>
      <c r="GI3" s="6" t="s">
        <v>27</v>
      </c>
      <c r="GJ3" s="977" t="s">
        <v>559</v>
      </c>
      <c r="GK3" s="979"/>
      <c r="GL3" s="979"/>
      <c r="GM3" s="980"/>
      <c r="GO3" s="2"/>
      <c r="GP3" s="6" t="s">
        <v>27</v>
      </c>
      <c r="GQ3" s="931" t="s">
        <v>254</v>
      </c>
      <c r="GR3" s="932"/>
      <c r="GS3" s="932"/>
      <c r="GT3" s="933"/>
      <c r="GV3" s="2"/>
      <c r="GW3" s="6" t="s">
        <v>27</v>
      </c>
      <c r="GX3" s="977" t="s">
        <v>502</v>
      </c>
      <c r="GY3" s="979"/>
      <c r="GZ3" s="979"/>
      <c r="HA3" s="980"/>
      <c r="HC3" s="2"/>
      <c r="HD3" s="392" t="s">
        <v>27</v>
      </c>
      <c r="HE3" s="977" t="s">
        <v>153</v>
      </c>
      <c r="HF3" s="979"/>
      <c r="HG3" s="979"/>
      <c r="HH3" s="980"/>
      <c r="HJ3" s="2"/>
      <c r="HK3" s="6" t="s">
        <v>27</v>
      </c>
      <c r="HL3" s="931" t="s">
        <v>535</v>
      </c>
      <c r="HM3" s="932"/>
      <c r="HN3" s="932"/>
      <c r="HO3" s="933"/>
      <c r="HQ3" s="2"/>
      <c r="HR3" s="6" t="s">
        <v>27</v>
      </c>
      <c r="HS3" s="977" t="s">
        <v>512</v>
      </c>
      <c r="HT3" s="979"/>
      <c r="HU3" s="979"/>
      <c r="HV3" s="980"/>
      <c r="HX3" s="2"/>
      <c r="HY3" s="6" t="s">
        <v>27</v>
      </c>
      <c r="HZ3" s="977" t="s">
        <v>389</v>
      </c>
      <c r="IA3" s="979"/>
      <c r="IB3" s="979"/>
      <c r="IC3" s="980"/>
      <c r="IE3" s="2"/>
      <c r="IF3" s="6" t="s">
        <v>27</v>
      </c>
      <c r="IG3" s="931" t="s">
        <v>543</v>
      </c>
      <c r="IH3" s="932"/>
      <c r="II3" s="932"/>
      <c r="IJ3" s="933"/>
      <c r="IL3" s="2"/>
      <c r="IM3" s="6" t="s">
        <v>27</v>
      </c>
      <c r="IN3" s="977" t="s">
        <v>90</v>
      </c>
      <c r="IO3" s="979"/>
      <c r="IP3" s="979"/>
      <c r="IQ3" s="980"/>
      <c r="IS3" s="2"/>
      <c r="IT3" s="6" t="s">
        <v>27</v>
      </c>
      <c r="IU3" s="931" t="s">
        <v>523</v>
      </c>
      <c r="IV3" s="932"/>
      <c r="IW3" s="932"/>
      <c r="IX3" s="933"/>
      <c r="IZ3" s="2"/>
      <c r="JA3" s="6" t="s">
        <v>27</v>
      </c>
      <c r="JB3" s="931" t="s">
        <v>349</v>
      </c>
      <c r="JC3" s="932"/>
      <c r="JD3" s="932"/>
      <c r="JE3" s="933"/>
      <c r="JG3" s="2"/>
      <c r="JH3" s="6" t="s">
        <v>27</v>
      </c>
      <c r="JI3" s="977" t="s">
        <v>557</v>
      </c>
      <c r="JJ3" s="979"/>
      <c r="JK3" s="979"/>
      <c r="JL3" s="980"/>
      <c r="JN3" s="2"/>
      <c r="JO3" s="6" t="s">
        <v>27</v>
      </c>
      <c r="JP3" s="931" t="s">
        <v>524</v>
      </c>
      <c r="JQ3" s="932"/>
      <c r="JR3" s="932"/>
      <c r="JS3" s="933"/>
      <c r="JU3" s="2"/>
      <c r="JV3" s="6" t="s">
        <v>27</v>
      </c>
      <c r="JW3" s="977" t="s">
        <v>531</v>
      </c>
      <c r="JX3" s="979"/>
      <c r="JY3" s="979"/>
      <c r="JZ3" s="980"/>
      <c r="KB3" s="2"/>
      <c r="KC3" s="6" t="s">
        <v>27</v>
      </c>
      <c r="KD3" s="931" t="s">
        <v>540</v>
      </c>
      <c r="KE3" s="932"/>
      <c r="KF3" s="932"/>
      <c r="KG3" s="933"/>
      <c r="KI3" s="2"/>
      <c r="KJ3" s="6" t="s">
        <v>27</v>
      </c>
      <c r="KK3" s="977" t="s">
        <v>548</v>
      </c>
      <c r="KL3" s="979"/>
      <c r="KM3" s="979"/>
      <c r="KN3" s="980"/>
      <c r="KP3" s="2"/>
      <c r="KQ3" s="6" t="s">
        <v>27</v>
      </c>
      <c r="KR3" s="977" t="s">
        <v>251</v>
      </c>
      <c r="KS3" s="979"/>
      <c r="KT3" s="979"/>
      <c r="KU3" s="980"/>
      <c r="KW3" s="2"/>
      <c r="KX3" s="6" t="s">
        <v>27</v>
      </c>
      <c r="KY3" s="977" t="s">
        <v>525</v>
      </c>
      <c r="KZ3" s="979"/>
      <c r="LA3" s="979"/>
      <c r="LB3" s="980"/>
      <c r="LD3" s="2"/>
      <c r="LE3" s="6" t="s">
        <v>27</v>
      </c>
      <c r="LF3" s="977" t="s">
        <v>538</v>
      </c>
      <c r="LG3" s="979"/>
      <c r="LH3" s="979"/>
      <c r="LI3" s="980"/>
      <c r="LK3" s="2"/>
      <c r="LL3" s="6" t="s">
        <v>27</v>
      </c>
      <c r="LM3" s="977" t="s">
        <v>504</v>
      </c>
      <c r="LN3" s="979"/>
      <c r="LO3" s="979"/>
      <c r="LP3" s="980"/>
      <c r="LR3" s="2"/>
      <c r="LS3" s="6" t="s">
        <v>27</v>
      </c>
      <c r="LT3" s="977" t="s">
        <v>485</v>
      </c>
      <c r="LU3" s="979"/>
      <c r="LV3" s="979"/>
      <c r="LW3" s="980"/>
      <c r="LY3" s="2"/>
      <c r="LZ3" s="6" t="s">
        <v>27</v>
      </c>
      <c r="MA3" s="977" t="s">
        <v>131</v>
      </c>
      <c r="MB3" s="979"/>
      <c r="MC3" s="979"/>
      <c r="MD3" s="980"/>
      <c r="MF3" s="2"/>
      <c r="MG3" s="6" t="s">
        <v>27</v>
      </c>
      <c r="MH3" s="977" t="s">
        <v>505</v>
      </c>
      <c r="MI3" s="979"/>
      <c r="MJ3" s="979"/>
      <c r="MK3" s="980"/>
      <c r="MM3" s="2"/>
      <c r="MN3" s="6" t="s">
        <v>27</v>
      </c>
      <c r="MO3" s="977" t="s">
        <v>514</v>
      </c>
      <c r="MP3" s="979"/>
      <c r="MQ3" s="979"/>
      <c r="MR3" s="980"/>
      <c r="MT3" s="2"/>
      <c r="MU3" s="386" t="s">
        <v>27</v>
      </c>
      <c r="MV3" s="977" t="s">
        <v>366</v>
      </c>
      <c r="MW3" s="979"/>
      <c r="MX3" s="979"/>
      <c r="MY3" s="980"/>
      <c r="NA3" s="2"/>
      <c r="NB3" s="6" t="s">
        <v>27</v>
      </c>
      <c r="NC3" s="977" t="s">
        <v>511</v>
      </c>
      <c r="ND3" s="979"/>
      <c r="NE3" s="979"/>
      <c r="NF3" s="980"/>
      <c r="NH3" s="2"/>
      <c r="NI3" s="6" t="s">
        <v>27</v>
      </c>
      <c r="NJ3" s="982" t="s">
        <v>180</v>
      </c>
      <c r="NK3" s="978"/>
      <c r="NL3" s="978"/>
      <c r="NM3" s="983"/>
      <c r="NO3" s="2"/>
      <c r="NP3" s="385" t="s">
        <v>27</v>
      </c>
      <c r="NQ3" s="982" t="s">
        <v>527</v>
      </c>
      <c r="NR3" s="978"/>
      <c r="NS3" s="978"/>
      <c r="NT3" s="983"/>
      <c r="NV3" s="2"/>
      <c r="NW3" s="6" t="s">
        <v>27</v>
      </c>
      <c r="NX3" s="931" t="s">
        <v>149</v>
      </c>
      <c r="NY3" s="981"/>
      <c r="NZ3" s="932"/>
      <c r="OA3" s="933"/>
      <c r="OC3" s="2"/>
      <c r="OD3" s="6" t="s">
        <v>27</v>
      </c>
      <c r="OE3" s="931" t="s">
        <v>89</v>
      </c>
      <c r="OF3" s="932"/>
      <c r="OG3" s="932"/>
      <c r="OH3" s="933"/>
      <c r="OJ3" s="2"/>
      <c r="OK3" s="6" t="s">
        <v>27</v>
      </c>
      <c r="OL3" s="931" t="s">
        <v>522</v>
      </c>
      <c r="OM3" s="932"/>
      <c r="ON3" s="932"/>
      <c r="OO3" s="933"/>
      <c r="OQ3" s="2"/>
      <c r="OR3" s="6" t="s">
        <v>27</v>
      </c>
      <c r="OS3" s="977" t="s">
        <v>376</v>
      </c>
      <c r="OT3" s="979"/>
      <c r="OU3" s="979"/>
      <c r="OV3" s="980"/>
      <c r="OX3" s="2"/>
      <c r="OY3" s="6" t="s">
        <v>27</v>
      </c>
      <c r="OZ3" s="931" t="s">
        <v>469</v>
      </c>
      <c r="PA3" s="932"/>
      <c r="PB3" s="932"/>
      <c r="PC3" s="933"/>
      <c r="PE3" s="2"/>
      <c r="PF3" s="6" t="s">
        <v>27</v>
      </c>
      <c r="PG3" s="977" t="s">
        <v>210</v>
      </c>
      <c r="PH3" s="979"/>
      <c r="PI3" s="979"/>
      <c r="PJ3" s="980"/>
      <c r="PL3" s="2"/>
      <c r="PM3" s="6" t="s">
        <v>27</v>
      </c>
      <c r="PN3" s="931" t="s">
        <v>250</v>
      </c>
      <c r="PO3" s="932"/>
      <c r="PP3" s="932"/>
      <c r="PQ3" s="933"/>
      <c r="PS3" s="2"/>
      <c r="PT3" s="6" t="s">
        <v>27</v>
      </c>
      <c r="PU3" s="931" t="s">
        <v>475</v>
      </c>
      <c r="PV3" s="932"/>
      <c r="PW3" s="932"/>
      <c r="PX3" s="933"/>
      <c r="PZ3" s="2"/>
      <c r="QA3" s="6" t="s">
        <v>27</v>
      </c>
      <c r="QB3" s="931" t="s">
        <v>345</v>
      </c>
      <c r="QC3" s="932"/>
      <c r="QD3" s="932"/>
      <c r="QE3" s="933"/>
      <c r="QG3" s="2"/>
      <c r="QH3" s="6" t="s">
        <v>27</v>
      </c>
      <c r="QI3" s="931" t="s">
        <v>206</v>
      </c>
      <c r="QJ3" s="932"/>
      <c r="QK3" s="932"/>
      <c r="QL3" s="933"/>
      <c r="QN3" s="2"/>
      <c r="QO3" s="6" t="s">
        <v>27</v>
      </c>
      <c r="QP3" s="931" t="s">
        <v>534</v>
      </c>
      <c r="QQ3" s="932"/>
      <c r="QR3" s="932"/>
      <c r="QS3" s="933"/>
      <c r="QU3" s="2"/>
      <c r="QV3" s="6" t="s">
        <v>27</v>
      </c>
      <c r="QW3" s="931"/>
      <c r="QX3" s="932"/>
      <c r="QY3" s="932"/>
      <c r="QZ3" s="933"/>
      <c r="RB3" s="2"/>
      <c r="RC3" s="6" t="s">
        <v>27</v>
      </c>
      <c r="RD3" s="931" t="s">
        <v>462</v>
      </c>
      <c r="RE3" s="932"/>
      <c r="RF3" s="932"/>
      <c r="RG3" s="933"/>
      <c r="RI3" s="2"/>
      <c r="RJ3" s="6" t="s">
        <v>27</v>
      </c>
      <c r="RK3" s="923" t="s">
        <v>494</v>
      </c>
      <c r="RL3" s="924"/>
      <c r="RM3" s="924"/>
      <c r="RN3" s="925"/>
      <c r="RP3" s="2"/>
      <c r="RQ3" s="6" t="s">
        <v>27</v>
      </c>
      <c r="RR3" s="931" t="s">
        <v>556</v>
      </c>
      <c r="RS3" s="932"/>
      <c r="RT3" s="932"/>
      <c r="RU3" s="933"/>
      <c r="RW3" s="2"/>
      <c r="RX3" s="6" t="s">
        <v>27</v>
      </c>
      <c r="RY3" s="931" t="s">
        <v>362</v>
      </c>
      <c r="RZ3" s="932"/>
      <c r="SA3" s="932"/>
      <c r="SB3" s="933"/>
      <c r="SD3" s="2"/>
      <c r="SE3" s="6" t="s">
        <v>27</v>
      </c>
      <c r="SF3" s="988" t="s">
        <v>358</v>
      </c>
      <c r="SG3" s="989"/>
      <c r="SH3" s="989"/>
      <c r="SI3" s="990"/>
      <c r="SK3" s="2"/>
      <c r="SL3" s="6" t="s">
        <v>27</v>
      </c>
      <c r="SM3" s="931" t="s">
        <v>433</v>
      </c>
      <c r="SN3" s="932"/>
      <c r="SO3" s="932"/>
      <c r="SP3" s="933"/>
      <c r="SR3" s="2"/>
      <c r="SS3" s="6" t="s">
        <v>27</v>
      </c>
      <c r="ST3" s="977" t="s">
        <v>274</v>
      </c>
      <c r="SU3" s="979"/>
      <c r="SV3" s="979"/>
      <c r="SW3" s="980"/>
      <c r="SY3" s="2"/>
      <c r="SZ3" s="6" t="s">
        <v>27</v>
      </c>
      <c r="TA3" s="977" t="s">
        <v>341</v>
      </c>
      <c r="TB3" s="979"/>
      <c r="TC3" s="979"/>
      <c r="TD3" s="980"/>
      <c r="TF3" s="2"/>
      <c r="TG3" s="6" t="s">
        <v>27</v>
      </c>
      <c r="TH3" s="931" t="s">
        <v>120</v>
      </c>
      <c r="TI3" s="932"/>
      <c r="TJ3" s="932"/>
      <c r="TK3" s="933"/>
      <c r="TM3" s="2"/>
      <c r="TN3" s="6" t="s">
        <v>27</v>
      </c>
      <c r="TO3" s="931" t="s">
        <v>539</v>
      </c>
      <c r="TP3" s="932"/>
      <c r="TQ3" s="932"/>
      <c r="TR3" s="933"/>
      <c r="TT3" s="2"/>
      <c r="TU3" s="6" t="s">
        <v>27</v>
      </c>
      <c r="TV3" s="931" t="s">
        <v>88</v>
      </c>
      <c r="TW3" s="932"/>
      <c r="TX3" s="932"/>
      <c r="TY3" s="933"/>
      <c r="UA3" s="2"/>
      <c r="UB3" s="6" t="s">
        <v>27</v>
      </c>
      <c r="UC3" s="977" t="s">
        <v>498</v>
      </c>
      <c r="UD3" s="979"/>
      <c r="UE3" s="979"/>
      <c r="UF3" s="980"/>
      <c r="UH3" s="2"/>
      <c r="UI3" s="6" t="s">
        <v>27</v>
      </c>
      <c r="UJ3" s="931" t="s">
        <v>132</v>
      </c>
      <c r="UK3" s="932"/>
      <c r="UL3" s="932"/>
      <c r="UM3" s="933"/>
      <c r="UO3" s="2"/>
      <c r="UP3" s="6" t="s">
        <v>27</v>
      </c>
      <c r="UQ3" s="931" t="s">
        <v>500</v>
      </c>
      <c r="UR3" s="932"/>
      <c r="US3" s="932"/>
      <c r="UT3" s="933"/>
      <c r="UW3" s="6" t="s">
        <v>27</v>
      </c>
      <c r="UX3" s="977" t="s">
        <v>110</v>
      </c>
      <c r="UY3" s="979"/>
      <c r="UZ3" s="979"/>
      <c r="VA3" s="980"/>
      <c r="VC3" s="2"/>
      <c r="VD3" s="6" t="s">
        <v>27</v>
      </c>
      <c r="VE3" s="977" t="s">
        <v>547</v>
      </c>
      <c r="VF3" s="979"/>
      <c r="VG3" s="979"/>
      <c r="VH3" s="980"/>
      <c r="VJ3" s="2"/>
      <c r="VK3" s="6" t="s">
        <v>27</v>
      </c>
      <c r="VL3" s="931" t="s">
        <v>463</v>
      </c>
      <c r="VM3" s="932"/>
      <c r="VN3" s="932"/>
      <c r="VO3" s="933"/>
      <c r="VQ3" s="2"/>
      <c r="VR3" s="6" t="s">
        <v>27</v>
      </c>
      <c r="VS3" s="977" t="s">
        <v>529</v>
      </c>
      <c r="VT3" s="979"/>
      <c r="VU3" s="979"/>
      <c r="VV3" s="980"/>
      <c r="VX3" s="2"/>
      <c r="VY3" s="6" t="s">
        <v>27</v>
      </c>
      <c r="VZ3" s="931" t="s">
        <v>100</v>
      </c>
      <c r="WA3" s="932"/>
      <c r="WB3" s="932"/>
      <c r="WC3" s="933"/>
      <c r="WE3" s="2"/>
      <c r="WF3" s="6" t="s">
        <v>27</v>
      </c>
      <c r="WG3" s="977" t="s">
        <v>278</v>
      </c>
      <c r="WH3" s="979"/>
      <c r="WI3" s="979"/>
      <c r="WJ3" s="980"/>
      <c r="WL3" s="2"/>
      <c r="WM3" s="6" t="s">
        <v>27</v>
      </c>
      <c r="WN3" s="931" t="s">
        <v>396</v>
      </c>
      <c r="WO3" s="932"/>
      <c r="WP3" s="932"/>
      <c r="WQ3" s="933"/>
      <c r="WS3" s="2"/>
      <c r="WT3" s="6" t="s">
        <v>27</v>
      </c>
      <c r="WU3" s="931" t="s">
        <v>148</v>
      </c>
      <c r="WV3" s="932"/>
      <c r="WW3" s="932"/>
      <c r="WX3" s="933"/>
      <c r="WZ3" s="2"/>
      <c r="XA3" s="6" t="s">
        <v>27</v>
      </c>
      <c r="XB3" s="977" t="s">
        <v>503</v>
      </c>
      <c r="XC3" s="979"/>
      <c r="XD3" s="979"/>
      <c r="XE3" s="980"/>
      <c r="XG3" s="2"/>
      <c r="XH3" s="6" t="s">
        <v>27</v>
      </c>
      <c r="XI3" s="977" t="s">
        <v>521</v>
      </c>
      <c r="XJ3" s="979"/>
      <c r="XK3" s="979"/>
      <c r="XL3" s="980"/>
      <c r="XN3" s="2"/>
      <c r="XO3" s="6" t="s">
        <v>27</v>
      </c>
      <c r="XP3" s="977" t="s">
        <v>549</v>
      </c>
      <c r="XQ3" s="979"/>
      <c r="XR3" s="979"/>
      <c r="XS3" s="980"/>
      <c r="XU3" s="2"/>
      <c r="XV3" s="6" t="s">
        <v>27</v>
      </c>
      <c r="XW3" s="977" t="s">
        <v>448</v>
      </c>
      <c r="XX3" s="979"/>
      <c r="XY3" s="979"/>
      <c r="XZ3" s="980"/>
      <c r="YB3" s="2"/>
      <c r="YC3" s="6" t="s">
        <v>27</v>
      </c>
      <c r="YD3" s="977" t="s">
        <v>351</v>
      </c>
      <c r="YE3" s="979"/>
      <c r="YF3" s="979"/>
      <c r="YG3" s="980"/>
      <c r="YI3" s="2"/>
      <c r="YJ3" s="6" t="s">
        <v>27</v>
      </c>
      <c r="YK3" s="977" t="s">
        <v>513</v>
      </c>
      <c r="YL3" s="979"/>
      <c r="YM3" s="979"/>
      <c r="YN3" s="980"/>
      <c r="YP3" s="2"/>
      <c r="YQ3" s="6" t="s">
        <v>27</v>
      </c>
      <c r="YR3" s="977" t="s">
        <v>371</v>
      </c>
      <c r="YS3" s="979"/>
      <c r="YT3" s="979"/>
      <c r="YU3" s="980"/>
      <c r="YW3" s="2"/>
      <c r="YX3" s="6" t="s">
        <v>27</v>
      </c>
      <c r="YY3" s="931" t="s">
        <v>384</v>
      </c>
      <c r="YZ3" s="932"/>
      <c r="ZA3" s="932"/>
      <c r="ZB3" s="933"/>
      <c r="ZD3" s="2"/>
      <c r="ZE3" s="6" t="s">
        <v>27</v>
      </c>
      <c r="ZF3" s="977" t="s">
        <v>315</v>
      </c>
      <c r="ZG3" s="979"/>
      <c r="ZH3" s="979"/>
      <c r="ZI3" s="980"/>
      <c r="ZK3" s="2"/>
      <c r="ZL3" s="6" t="s">
        <v>27</v>
      </c>
      <c r="ZM3" s="931" t="s">
        <v>124</v>
      </c>
      <c r="ZN3" s="932"/>
      <c r="ZO3" s="932"/>
      <c r="ZP3" s="933"/>
      <c r="ZR3" s="2"/>
      <c r="ZS3" s="6" t="s">
        <v>27</v>
      </c>
      <c r="ZT3" s="977" t="s">
        <v>517</v>
      </c>
      <c r="ZU3" s="979"/>
      <c r="ZV3" s="979"/>
      <c r="ZW3" s="980"/>
      <c r="ZY3" s="2"/>
      <c r="ZZ3" s="390" t="s">
        <v>27</v>
      </c>
      <c r="AAA3" s="977" t="s">
        <v>551</v>
      </c>
      <c r="AAB3" s="979"/>
      <c r="AAC3" s="979"/>
      <c r="AAD3" s="980"/>
      <c r="AAF3" s="2"/>
      <c r="AAG3" s="6" t="s">
        <v>27</v>
      </c>
      <c r="AAH3" s="977" t="s">
        <v>537</v>
      </c>
      <c r="AAI3" s="979"/>
      <c r="AAJ3" s="979"/>
      <c r="AAK3" s="980"/>
      <c r="AAM3" s="2"/>
      <c r="AAN3" s="6" t="s">
        <v>27</v>
      </c>
      <c r="AAO3" s="931" t="s">
        <v>495</v>
      </c>
      <c r="AAP3" s="932"/>
      <c r="AAQ3" s="932"/>
      <c r="AAR3" s="933"/>
      <c r="AAT3" s="2"/>
      <c r="AAU3" s="373" t="s">
        <v>27</v>
      </c>
      <c r="AAV3" s="931" t="s">
        <v>104</v>
      </c>
      <c r="AAW3" s="932"/>
      <c r="AAX3" s="932"/>
      <c r="AAY3" s="933"/>
      <c r="ABA3" s="2"/>
      <c r="ABB3" s="390" t="s">
        <v>27</v>
      </c>
      <c r="ABC3" s="931" t="s">
        <v>550</v>
      </c>
      <c r="ABD3" s="932"/>
      <c r="ABE3" s="932"/>
      <c r="ABF3" s="933"/>
      <c r="ABH3" s="2"/>
      <c r="ABI3" s="6" t="s">
        <v>27</v>
      </c>
      <c r="ABJ3" s="977" t="s">
        <v>518</v>
      </c>
      <c r="ABK3" s="979"/>
      <c r="ABL3" s="979"/>
      <c r="ABM3" s="980"/>
      <c r="ABO3" s="2"/>
      <c r="ABP3" s="373" t="s">
        <v>27</v>
      </c>
      <c r="ABQ3" s="977" t="s">
        <v>182</v>
      </c>
      <c r="ABR3" s="979"/>
      <c r="ABS3" s="979"/>
      <c r="ABT3" s="980"/>
      <c r="ABV3" s="2"/>
      <c r="ABW3" s="6" t="s">
        <v>27</v>
      </c>
      <c r="ABX3" s="977" t="s">
        <v>515</v>
      </c>
      <c r="ABY3" s="979"/>
      <c r="ABZ3" s="979"/>
      <c r="ACA3" s="980"/>
      <c r="ACC3" s="2"/>
      <c r="ACD3" s="6" t="s">
        <v>27</v>
      </c>
      <c r="ACE3" s="977" t="s">
        <v>533</v>
      </c>
      <c r="ACF3" s="979"/>
      <c r="ACG3" s="979"/>
      <c r="ACH3" s="980"/>
      <c r="ACJ3" s="2"/>
      <c r="ACK3" s="389" t="s">
        <v>27</v>
      </c>
      <c r="ACL3" s="977" t="s">
        <v>391</v>
      </c>
      <c r="ACM3" s="979"/>
      <c r="ACN3" s="979"/>
      <c r="ACO3" s="980"/>
      <c r="ACQ3" s="2"/>
      <c r="ACR3" s="386" t="s">
        <v>27</v>
      </c>
      <c r="ACS3" s="977" t="s">
        <v>509</v>
      </c>
      <c r="ACT3" s="979"/>
      <c r="ACU3" s="979"/>
      <c r="ACV3" s="980"/>
      <c r="ACX3" s="2"/>
      <c r="ACY3" s="390" t="s">
        <v>27</v>
      </c>
      <c r="ACZ3" s="977" t="s">
        <v>253</v>
      </c>
      <c r="ADA3" s="979"/>
      <c r="ADB3" s="979"/>
      <c r="ADC3" s="980"/>
      <c r="ADE3" s="2"/>
      <c r="ADF3" s="6" t="s">
        <v>27</v>
      </c>
      <c r="ADG3" s="977" t="s">
        <v>532</v>
      </c>
      <c r="ADH3" s="979"/>
      <c r="ADI3" s="979"/>
      <c r="ADJ3" s="980"/>
      <c r="ADL3" s="2"/>
      <c r="ADM3" s="6" t="s">
        <v>27</v>
      </c>
      <c r="ADN3" s="977" t="s">
        <v>528</v>
      </c>
      <c r="ADO3" s="979"/>
      <c r="ADP3" s="979"/>
      <c r="ADQ3" s="980"/>
      <c r="ADS3" s="2"/>
      <c r="ADT3" s="6" t="s">
        <v>27</v>
      </c>
      <c r="ADU3" s="977" t="s">
        <v>499</v>
      </c>
      <c r="ADV3" s="979"/>
      <c r="ADW3" s="979"/>
      <c r="ADX3" s="980"/>
      <c r="ADZ3" s="2"/>
      <c r="AEA3" s="6" t="s">
        <v>27</v>
      </c>
      <c r="AEB3" s="931" t="s">
        <v>178</v>
      </c>
      <c r="AEC3" s="932"/>
      <c r="AED3" s="932"/>
      <c r="AEE3" s="933"/>
      <c r="AEG3" s="2"/>
      <c r="AEH3" s="6" t="s">
        <v>27</v>
      </c>
      <c r="AEI3" s="931" t="s">
        <v>480</v>
      </c>
      <c r="AEJ3" s="932"/>
      <c r="AEK3" s="932"/>
      <c r="AEL3" s="933"/>
      <c r="AEN3" s="2"/>
      <c r="AEO3" s="6" t="s">
        <v>27</v>
      </c>
      <c r="AEP3" s="977" t="s">
        <v>379</v>
      </c>
      <c r="AEQ3" s="979"/>
      <c r="AER3" s="979"/>
      <c r="AES3" s="980"/>
      <c r="AEU3" s="2"/>
      <c r="AEV3" s="6" t="s">
        <v>27</v>
      </c>
      <c r="AEW3" s="931" t="s">
        <v>102</v>
      </c>
      <c r="AEX3" s="932"/>
      <c r="AEY3" s="932"/>
      <c r="AEZ3" s="933"/>
      <c r="AFB3" s="2"/>
      <c r="AFC3" s="6" t="s">
        <v>27</v>
      </c>
      <c r="AFD3" s="977" t="s">
        <v>392</v>
      </c>
      <c r="AFE3" s="979"/>
      <c r="AFF3" s="979"/>
      <c r="AFG3" s="980"/>
      <c r="AFI3" s="2"/>
      <c r="AFJ3" s="6" t="s">
        <v>27</v>
      </c>
      <c r="AFK3" s="977" t="s">
        <v>177</v>
      </c>
      <c r="AFL3" s="979"/>
      <c r="AFM3" s="979"/>
      <c r="AFN3" s="980"/>
      <c r="AFP3" s="2"/>
      <c r="AFQ3" s="6" t="s">
        <v>27</v>
      </c>
      <c r="AFR3" s="931" t="s">
        <v>542</v>
      </c>
      <c r="AFS3" s="932"/>
      <c r="AFT3" s="932"/>
      <c r="AFU3" s="933"/>
      <c r="AFW3" s="2"/>
      <c r="AFX3" s="6" t="s">
        <v>27</v>
      </c>
      <c r="AFY3" s="931" t="s">
        <v>554</v>
      </c>
      <c r="AFZ3" s="932"/>
      <c r="AGA3" s="932"/>
      <c r="AGB3" s="933"/>
      <c r="AGD3" s="2"/>
      <c r="AGE3" s="6" t="s">
        <v>27</v>
      </c>
      <c r="AGF3" s="931" t="s">
        <v>482</v>
      </c>
      <c r="AGG3" s="981"/>
      <c r="AGH3" s="932"/>
      <c r="AGI3" s="933"/>
      <c r="AGK3" s="2"/>
      <c r="AGL3" s="6" t="s">
        <v>27</v>
      </c>
      <c r="AGM3" s="931" t="s">
        <v>476</v>
      </c>
      <c r="AGN3" s="932"/>
      <c r="AGO3" s="932"/>
      <c r="AGP3" s="933"/>
      <c r="AGR3" s="2"/>
      <c r="AGS3" s="6" t="s">
        <v>27</v>
      </c>
      <c r="AGT3" s="977" t="s">
        <v>380</v>
      </c>
      <c r="AGU3" s="979"/>
      <c r="AGV3" s="979"/>
      <c r="AGW3" s="980"/>
      <c r="AGY3" s="2"/>
      <c r="AGZ3" s="6" t="s">
        <v>27</v>
      </c>
      <c r="AHA3" s="977" t="s">
        <v>243</v>
      </c>
      <c r="AHB3" s="979"/>
      <c r="AHC3" s="979"/>
      <c r="AHD3" s="980"/>
      <c r="AHF3" s="2"/>
      <c r="AHG3" s="6" t="s">
        <v>27</v>
      </c>
      <c r="AHH3" s="977" t="s">
        <v>553</v>
      </c>
      <c r="AHI3" s="979"/>
      <c r="AHJ3" s="979"/>
      <c r="AHK3" s="980"/>
      <c r="AHM3" s="2"/>
      <c r="AHN3" s="6" t="s">
        <v>27</v>
      </c>
      <c r="AHO3" s="977" t="s">
        <v>390</v>
      </c>
      <c r="AHP3" s="979"/>
      <c r="AHQ3" s="979"/>
      <c r="AHR3" s="980"/>
      <c r="AHT3" s="2"/>
      <c r="AHU3" s="6" t="s">
        <v>27</v>
      </c>
      <c r="AHV3" s="931" t="s">
        <v>137</v>
      </c>
      <c r="AHW3" s="932"/>
      <c r="AHX3" s="932"/>
      <c r="AHY3" s="933"/>
      <c r="AIA3" s="2"/>
      <c r="AIB3" s="6" t="s">
        <v>27</v>
      </c>
      <c r="AIC3" s="977" t="s">
        <v>552</v>
      </c>
      <c r="AID3" s="979"/>
      <c r="AIE3" s="979"/>
      <c r="AIF3" s="980"/>
      <c r="AIH3" s="2"/>
      <c r="AII3" s="6" t="s">
        <v>27</v>
      </c>
      <c r="AIJ3" s="977" t="s">
        <v>536</v>
      </c>
      <c r="AIK3" s="979"/>
      <c r="AIL3" s="979"/>
      <c r="AIM3" s="980"/>
      <c r="AIO3" s="2"/>
      <c r="AIP3" s="6" t="s">
        <v>27</v>
      </c>
      <c r="AIQ3" s="931" t="s">
        <v>130</v>
      </c>
      <c r="AIR3" s="932"/>
      <c r="AIS3" s="932"/>
      <c r="AIT3" s="933"/>
      <c r="AIV3" s="2"/>
      <c r="AIW3" s="6" t="s">
        <v>27</v>
      </c>
      <c r="AIX3" s="931" t="s">
        <v>491</v>
      </c>
      <c r="AIY3" s="932"/>
      <c r="AIZ3" s="932"/>
      <c r="AJA3" s="933"/>
      <c r="AJC3" s="2"/>
      <c r="AJD3" s="6" t="s">
        <v>27</v>
      </c>
      <c r="AJE3" s="985" t="s">
        <v>507</v>
      </c>
      <c r="AJF3" s="986"/>
      <c r="AJG3" s="986"/>
      <c r="AJH3" s="987"/>
      <c r="AJK3" s="6" t="s">
        <v>27</v>
      </c>
      <c r="AJL3" s="931" t="s">
        <v>114</v>
      </c>
      <c r="AJM3" s="981"/>
      <c r="AJN3" s="932"/>
      <c r="AJO3" s="933"/>
      <c r="AJQ3" s="2"/>
      <c r="AJR3" s="6" t="s">
        <v>27</v>
      </c>
      <c r="AJS3" s="931" t="s">
        <v>229</v>
      </c>
      <c r="AJT3" s="981"/>
      <c r="AJU3" s="932"/>
      <c r="AJV3" s="933"/>
      <c r="AJX3" s="2"/>
      <c r="AJY3" s="6" t="s">
        <v>27</v>
      </c>
      <c r="AJZ3" s="931" t="s">
        <v>501</v>
      </c>
      <c r="AKA3" s="981"/>
      <c r="AKB3" s="932"/>
      <c r="AKC3" s="933"/>
      <c r="AKE3" s="2"/>
      <c r="AKF3" s="6" t="s">
        <v>27</v>
      </c>
      <c r="AKG3" s="931" t="s">
        <v>544</v>
      </c>
      <c r="AKH3" s="932"/>
      <c r="AKI3" s="932"/>
      <c r="AKJ3" s="933"/>
    </row>
    <row r="4" spans="1:973" ht="19.5" thickBot="1" x14ac:dyDescent="0.35">
      <c r="A4" s="2"/>
      <c r="B4" s="6"/>
      <c r="C4" s="112"/>
      <c r="D4" s="58"/>
      <c r="E4" s="112"/>
      <c r="F4" s="112"/>
      <c r="H4" s="2"/>
      <c r="I4" s="6"/>
      <c r="J4" s="127"/>
      <c r="K4" s="58"/>
      <c r="L4" s="127"/>
      <c r="M4" s="127"/>
      <c r="O4" s="2"/>
      <c r="P4" s="6"/>
      <c r="Q4" s="224"/>
      <c r="R4" s="224"/>
      <c r="S4" s="224"/>
      <c r="T4" s="224"/>
      <c r="V4" s="2"/>
      <c r="W4" s="6"/>
      <c r="X4" s="206"/>
      <c r="Y4" s="206"/>
      <c r="Z4" s="206"/>
      <c r="AA4" s="206"/>
      <c r="AC4" s="2"/>
      <c r="AD4" s="6"/>
      <c r="AE4" s="127"/>
      <c r="AF4" s="180"/>
      <c r="AG4" s="127"/>
      <c r="AH4" s="127"/>
      <c r="AJ4" s="2"/>
      <c r="AK4" s="6"/>
      <c r="AL4" s="236"/>
      <c r="AM4" s="180"/>
      <c r="AN4" s="236"/>
      <c r="AO4" s="236"/>
      <c r="AQ4" s="2"/>
      <c r="AR4" s="6"/>
      <c r="AS4" s="236"/>
      <c r="AT4" s="180"/>
      <c r="AU4" s="236"/>
      <c r="AV4" s="236"/>
      <c r="AX4" s="2"/>
      <c r="AY4" s="6"/>
      <c r="AZ4" s="215"/>
      <c r="BA4" s="180"/>
      <c r="BB4" s="215"/>
      <c r="BC4" s="215"/>
      <c r="BE4" s="2"/>
      <c r="BF4" s="6"/>
      <c r="BG4" s="209"/>
      <c r="BH4" s="180"/>
      <c r="BI4" s="209"/>
      <c r="BJ4" s="209"/>
      <c r="BL4" s="2"/>
      <c r="BM4" s="6"/>
      <c r="BN4" s="127"/>
      <c r="BO4" s="127"/>
      <c r="BP4" s="127"/>
      <c r="BQ4" s="127"/>
      <c r="BS4" s="2"/>
      <c r="BT4" s="6"/>
      <c r="BU4" s="209"/>
      <c r="BV4" s="209"/>
      <c r="BW4" s="209"/>
      <c r="BX4" s="209"/>
      <c r="BZ4" s="2"/>
      <c r="CA4" s="6"/>
      <c r="CB4" s="172"/>
      <c r="CC4" s="172"/>
      <c r="CD4" s="172"/>
      <c r="CE4" s="172"/>
      <c r="CG4" s="2"/>
      <c r="CH4" s="6"/>
      <c r="CI4" s="328"/>
      <c r="CJ4" s="328"/>
      <c r="CK4" s="328"/>
      <c r="CL4" s="236"/>
      <c r="CN4" s="2"/>
      <c r="CO4" s="6"/>
      <c r="CP4" s="184"/>
      <c r="CQ4" s="184"/>
      <c r="CR4" s="184"/>
      <c r="CS4" s="184"/>
      <c r="CU4" s="2"/>
      <c r="CV4" s="6"/>
      <c r="CW4" s="328"/>
      <c r="CX4" s="328"/>
      <c r="CY4" s="328"/>
      <c r="CZ4" s="236"/>
      <c r="DB4" s="2"/>
      <c r="DC4" s="6"/>
      <c r="DD4" s="186"/>
      <c r="DE4" s="236"/>
      <c r="DF4" s="186"/>
      <c r="DG4" s="186"/>
      <c r="DI4" s="2"/>
      <c r="DJ4" s="6"/>
      <c r="DK4" s="236"/>
      <c r="DL4" s="236"/>
      <c r="DM4" s="236"/>
      <c r="DN4" s="236"/>
      <c r="DP4" s="2"/>
      <c r="DQ4" s="6"/>
      <c r="DR4" s="232"/>
      <c r="DS4" s="248"/>
      <c r="DT4" s="232"/>
      <c r="DU4" s="232"/>
      <c r="DW4" s="2"/>
      <c r="DX4" s="6"/>
      <c r="DY4" s="234"/>
      <c r="DZ4" s="234"/>
      <c r="EA4" s="234"/>
      <c r="EB4" s="234"/>
      <c r="ED4" s="2"/>
      <c r="EE4" s="6"/>
      <c r="EF4" s="172"/>
      <c r="EG4" s="172"/>
      <c r="EH4" s="172"/>
      <c r="EI4" s="172"/>
      <c r="EK4" s="2"/>
      <c r="EL4" s="6"/>
      <c r="EM4" s="184"/>
      <c r="EN4" s="184"/>
      <c r="EO4" s="184"/>
      <c r="EP4" s="184"/>
      <c r="ER4" s="2"/>
      <c r="ES4" s="6"/>
      <c r="ET4" s="236"/>
      <c r="EU4" s="236"/>
      <c r="EV4" s="236"/>
      <c r="EW4" s="236"/>
      <c r="EY4" s="2"/>
      <c r="EZ4" s="6"/>
      <c r="FA4" s="236"/>
      <c r="FB4" s="236"/>
      <c r="FC4" s="236"/>
      <c r="FD4" s="236"/>
      <c r="FF4" s="2"/>
      <c r="FG4" s="6"/>
      <c r="FH4" s="127"/>
      <c r="FI4" s="127"/>
      <c r="FJ4" s="127"/>
      <c r="FK4" s="127"/>
      <c r="FM4" s="2"/>
      <c r="FN4" s="388"/>
      <c r="FO4" s="236"/>
      <c r="FP4" s="236"/>
      <c r="FQ4" s="236"/>
      <c r="FR4" s="236"/>
      <c r="FT4" s="2"/>
      <c r="FU4" s="6"/>
      <c r="FV4" s="127"/>
      <c r="FW4" s="127"/>
      <c r="FX4" s="127"/>
      <c r="FY4" s="127"/>
      <c r="GA4" s="2"/>
      <c r="GB4" s="6"/>
      <c r="GC4" s="236"/>
      <c r="GD4" s="236"/>
      <c r="GE4" s="236"/>
      <c r="GF4" s="236"/>
      <c r="GH4" s="2"/>
      <c r="GI4" s="6"/>
      <c r="GJ4" s="224"/>
      <c r="GK4" s="224"/>
      <c r="GL4" s="224"/>
      <c r="GM4" s="224"/>
      <c r="GO4" s="2"/>
      <c r="GP4" s="6"/>
      <c r="GQ4" s="236"/>
      <c r="GR4" s="236"/>
      <c r="GS4" s="236"/>
      <c r="GT4" s="236"/>
      <c r="GV4" s="2"/>
      <c r="GW4" s="6"/>
      <c r="GX4" s="215"/>
      <c r="GY4" s="58"/>
      <c r="GZ4" s="215"/>
      <c r="HA4" s="215"/>
      <c r="HC4" s="2"/>
      <c r="HD4" s="392"/>
      <c r="HE4" s="236"/>
      <c r="HF4" s="58"/>
      <c r="HG4" s="236"/>
      <c r="HH4" s="236"/>
      <c r="HJ4" s="2"/>
      <c r="HK4" s="6"/>
      <c r="HL4" s="182"/>
      <c r="HM4" s="182"/>
      <c r="HN4" s="182"/>
      <c r="HO4" s="182"/>
      <c r="HQ4" s="2"/>
      <c r="HR4" s="6"/>
      <c r="HS4" s="182"/>
      <c r="HT4" s="182"/>
      <c r="HU4" s="182"/>
      <c r="HV4" s="182"/>
      <c r="HX4" s="2"/>
      <c r="HY4" s="6"/>
      <c r="HZ4" s="236"/>
      <c r="IA4" s="236"/>
      <c r="IB4" s="236"/>
      <c r="IC4" s="236"/>
      <c r="IE4" s="2"/>
      <c r="IF4" s="6"/>
      <c r="IG4" s="127"/>
      <c r="IH4" s="127"/>
      <c r="II4" s="127"/>
      <c r="IJ4" s="127"/>
      <c r="IL4" s="2"/>
      <c r="IM4" s="6"/>
      <c r="IN4" s="236"/>
      <c r="IO4" s="236"/>
      <c r="IP4" s="236"/>
      <c r="IQ4" s="236"/>
      <c r="IS4" s="2"/>
      <c r="IT4" s="6"/>
      <c r="IU4" s="112"/>
      <c r="IV4" s="112"/>
      <c r="IW4" s="112"/>
      <c r="IX4" s="112"/>
      <c r="IZ4" s="2"/>
      <c r="JA4" s="6"/>
      <c r="JB4" s="129"/>
      <c r="JC4" s="236" t="s">
        <v>340</v>
      </c>
      <c r="JD4" s="129"/>
      <c r="JE4" s="129"/>
      <c r="JG4" s="2"/>
      <c r="JH4" s="6"/>
      <c r="JI4" s="127"/>
      <c r="JJ4" s="127"/>
      <c r="JK4" s="127"/>
      <c r="JL4" s="127"/>
      <c r="JN4" s="2"/>
      <c r="JO4" s="6"/>
      <c r="JP4" s="236"/>
      <c r="JQ4" s="236"/>
      <c r="JR4" s="236"/>
      <c r="JS4" s="236"/>
      <c r="JU4" s="2"/>
      <c r="JV4" s="6"/>
      <c r="JW4" s="127"/>
      <c r="JX4" s="189"/>
      <c r="JY4" s="127"/>
      <c r="JZ4" s="127"/>
      <c r="KB4" s="2"/>
      <c r="KC4" s="6"/>
      <c r="KD4" s="236"/>
      <c r="KE4" s="236" t="s">
        <v>164</v>
      </c>
      <c r="KF4" s="236"/>
      <c r="KG4" s="236"/>
      <c r="KI4" s="2"/>
      <c r="KJ4" s="6"/>
      <c r="KK4" s="236"/>
      <c r="KL4" s="236"/>
      <c r="KM4" s="236"/>
      <c r="KN4" s="236"/>
      <c r="KP4" s="2"/>
      <c r="KQ4" s="6"/>
      <c r="KR4" s="129"/>
      <c r="KS4" s="129"/>
      <c r="KT4" s="129"/>
      <c r="KU4" s="129"/>
      <c r="KW4" s="2"/>
      <c r="KX4" s="6"/>
      <c r="KY4" s="172"/>
      <c r="KZ4" s="172"/>
      <c r="LA4" s="172"/>
      <c r="LB4" s="172"/>
      <c r="LD4" s="2"/>
      <c r="LE4" s="6"/>
      <c r="LF4" s="196"/>
      <c r="LG4" s="196"/>
      <c r="LH4" s="196"/>
      <c r="LI4" s="196"/>
      <c r="LK4" s="2"/>
      <c r="LL4" s="6"/>
      <c r="LM4" s="196"/>
      <c r="LN4" s="196"/>
      <c r="LO4" s="196"/>
      <c r="LP4" s="196"/>
      <c r="LR4" s="2"/>
      <c r="LS4" s="6"/>
      <c r="LT4" s="169"/>
      <c r="LU4" s="169"/>
      <c r="LV4" s="169"/>
      <c r="LW4" s="169"/>
      <c r="LY4" s="2"/>
      <c r="LZ4" s="6"/>
      <c r="MA4" s="172"/>
      <c r="MB4" s="172"/>
      <c r="MC4" s="172"/>
      <c r="MD4" s="172"/>
      <c r="MF4" s="2"/>
      <c r="MG4" s="6"/>
      <c r="MH4" s="112"/>
      <c r="MI4" s="58"/>
      <c r="MJ4" s="112"/>
      <c r="MK4" s="112"/>
      <c r="MM4" s="2"/>
      <c r="MN4" s="6"/>
      <c r="MO4" s="220"/>
      <c r="MP4" s="58"/>
      <c r="MQ4" s="220"/>
      <c r="MR4" s="220"/>
      <c r="MT4" s="2"/>
      <c r="MU4" s="386"/>
      <c r="MV4" s="236"/>
      <c r="MW4" s="58"/>
      <c r="MX4" s="236"/>
      <c r="MY4" s="236"/>
      <c r="NA4" s="2"/>
      <c r="NB4" s="6"/>
      <c r="NC4" s="224"/>
      <c r="ND4" s="58"/>
      <c r="NE4" s="224"/>
      <c r="NF4" s="224"/>
      <c r="NH4" s="2"/>
      <c r="NI4" s="6"/>
      <c r="NJ4" s="172"/>
      <c r="NK4" s="180"/>
      <c r="NL4" s="172"/>
      <c r="NM4" s="172"/>
      <c r="NO4" s="2"/>
      <c r="NP4" s="385"/>
      <c r="NQ4" s="236"/>
      <c r="NR4" s="180"/>
      <c r="NS4" s="236"/>
      <c r="NT4" s="236"/>
      <c r="NV4" s="2"/>
      <c r="NW4" s="6"/>
      <c r="NX4" s="179"/>
      <c r="NY4" s="180"/>
      <c r="NZ4" s="179"/>
      <c r="OA4" s="179"/>
      <c r="OC4" s="2"/>
      <c r="OD4" s="6"/>
      <c r="OE4" s="112"/>
      <c r="OF4" s="112"/>
      <c r="OG4" s="112"/>
      <c r="OH4" s="112"/>
      <c r="OJ4" s="2"/>
      <c r="OK4" s="6"/>
      <c r="OL4" s="236"/>
      <c r="OM4" s="236"/>
      <c r="ON4" s="236"/>
      <c r="OO4" s="236"/>
      <c r="OQ4" s="2"/>
      <c r="OR4" s="6"/>
      <c r="OS4" s="203"/>
      <c r="OT4" s="203"/>
      <c r="OU4" s="203"/>
      <c r="OV4" s="203"/>
      <c r="OX4" s="2"/>
      <c r="OY4" s="6"/>
      <c r="OZ4" s="129"/>
      <c r="PA4" s="129"/>
      <c r="PB4" s="129"/>
      <c r="PC4" s="129"/>
      <c r="PE4" s="2"/>
      <c r="PF4" s="6"/>
      <c r="PG4" s="210"/>
      <c r="PH4" s="210"/>
      <c r="PI4" s="210"/>
      <c r="PJ4" s="210"/>
      <c r="PL4" s="2"/>
      <c r="PM4" s="6"/>
      <c r="PN4" s="235"/>
      <c r="PO4" s="236" t="s">
        <v>257</v>
      </c>
      <c r="PP4" s="235"/>
      <c r="PQ4" s="235"/>
      <c r="PS4" s="2"/>
      <c r="PT4" s="6"/>
      <c r="PU4" s="236"/>
      <c r="PV4" s="236"/>
      <c r="PW4" s="236"/>
      <c r="PX4" s="236"/>
      <c r="PZ4" s="2"/>
      <c r="QA4" s="6"/>
      <c r="QB4" s="236"/>
      <c r="QC4" s="236"/>
      <c r="QD4" s="236"/>
      <c r="QE4" s="236"/>
      <c r="QG4" s="2"/>
      <c r="QH4" s="6"/>
      <c r="QI4" s="129"/>
      <c r="QJ4" s="129"/>
      <c r="QK4" s="129"/>
      <c r="QL4" s="129"/>
      <c r="QN4" s="2"/>
      <c r="QO4" s="6"/>
      <c r="QP4" s="219"/>
      <c r="QQ4" s="219"/>
      <c r="QR4" s="219"/>
      <c r="QS4" s="219"/>
      <c r="QU4" s="2"/>
      <c r="QV4" s="6"/>
      <c r="QW4" s="215"/>
      <c r="QX4" s="215"/>
      <c r="QY4" s="215"/>
      <c r="QZ4" s="215"/>
      <c r="RB4" s="2"/>
      <c r="RC4" s="6"/>
      <c r="RD4" s="215"/>
      <c r="RE4" s="215"/>
      <c r="RF4" s="215"/>
      <c r="RG4" s="215"/>
      <c r="RI4" s="2"/>
      <c r="RJ4" s="6"/>
      <c r="RK4" s="184"/>
      <c r="RL4" s="58"/>
      <c r="RM4" s="184"/>
      <c r="RN4" s="184"/>
      <c r="RP4" s="2"/>
      <c r="RQ4" s="6"/>
      <c r="RR4" s="236"/>
      <c r="RS4" s="58"/>
      <c r="RT4" s="236"/>
      <c r="RU4" s="236"/>
      <c r="RW4" s="2"/>
      <c r="RX4" s="6"/>
      <c r="RY4" s="127"/>
      <c r="RZ4" s="127"/>
      <c r="SA4" s="127"/>
      <c r="SB4" s="127"/>
      <c r="SD4" s="2"/>
      <c r="SE4" s="6"/>
      <c r="SF4" s="236"/>
      <c r="SG4" s="236"/>
      <c r="SH4" s="236"/>
      <c r="SI4" s="236"/>
      <c r="SK4" s="2"/>
      <c r="SL4" s="6"/>
      <c r="SM4" s="186"/>
      <c r="SN4" s="186"/>
      <c r="SO4" s="186"/>
      <c r="SP4" s="186"/>
      <c r="SR4" s="2"/>
      <c r="SS4" s="6"/>
      <c r="ST4" s="236"/>
      <c r="SU4" s="236"/>
      <c r="SV4" s="236"/>
      <c r="SW4" s="236"/>
      <c r="SY4" s="2"/>
      <c r="SZ4" s="6"/>
      <c r="TA4" s="236"/>
      <c r="TB4" s="236"/>
      <c r="TC4" s="236"/>
      <c r="TD4" s="236"/>
      <c r="TF4" s="2"/>
      <c r="TG4" s="6"/>
      <c r="TH4" s="129"/>
      <c r="TI4" s="129"/>
      <c r="TJ4" s="129"/>
      <c r="TK4" s="129"/>
      <c r="TM4" s="2"/>
      <c r="TN4" s="6"/>
      <c r="TO4" s="236"/>
      <c r="TP4" s="236"/>
      <c r="TQ4" s="236"/>
      <c r="TR4" s="236"/>
      <c r="TT4" s="2"/>
      <c r="TU4" s="6"/>
      <c r="TV4" s="112"/>
      <c r="TW4" s="112"/>
      <c r="TX4" s="112"/>
      <c r="TY4" s="112"/>
      <c r="UA4" s="2"/>
      <c r="UB4" s="6"/>
      <c r="UC4" s="172"/>
      <c r="UD4" s="172"/>
      <c r="UE4" s="172"/>
      <c r="UF4" s="172"/>
      <c r="UH4" s="2"/>
      <c r="UI4" s="6"/>
      <c r="UJ4" s="217"/>
      <c r="UK4" s="217"/>
      <c r="UL4" s="217"/>
      <c r="UM4" s="217"/>
      <c r="UO4" s="2"/>
      <c r="UP4" s="6"/>
      <c r="UQ4" s="112"/>
      <c r="UR4" s="112"/>
      <c r="US4" s="112"/>
      <c r="UT4" s="112"/>
      <c r="UV4" s="194"/>
      <c r="UW4" s="288"/>
      <c r="UX4" s="289"/>
      <c r="UY4" s="289"/>
      <c r="UZ4" s="289"/>
      <c r="VA4" s="289"/>
      <c r="VC4" s="2"/>
      <c r="VD4" s="6"/>
      <c r="VE4" s="112"/>
      <c r="VF4" s="112"/>
      <c r="VG4" s="112"/>
      <c r="VH4" s="112"/>
      <c r="VJ4" s="2"/>
      <c r="VK4" s="6"/>
      <c r="VL4" s="112"/>
      <c r="VM4" s="112"/>
      <c r="VN4" s="112"/>
      <c r="VO4" s="58"/>
      <c r="VQ4" s="2"/>
      <c r="VR4" s="6"/>
      <c r="VS4" s="112"/>
      <c r="VT4" s="112"/>
      <c r="VU4" s="112"/>
      <c r="VV4" s="58"/>
      <c r="VX4" s="2"/>
      <c r="VY4" s="6"/>
      <c r="VZ4" s="112"/>
      <c r="WA4" s="112"/>
      <c r="WB4" s="112"/>
      <c r="WC4" s="58"/>
      <c r="WE4" s="2"/>
      <c r="WF4" s="6"/>
      <c r="WG4" s="112"/>
      <c r="WH4" s="112"/>
      <c r="WI4" s="112"/>
      <c r="WJ4" s="58"/>
      <c r="WL4" s="2"/>
      <c r="WM4" s="6"/>
      <c r="WN4" s="127"/>
      <c r="WO4" s="127"/>
      <c r="WP4" s="127"/>
      <c r="WQ4" s="58"/>
      <c r="WS4" s="2"/>
      <c r="WT4" s="6"/>
      <c r="WU4" s="179"/>
      <c r="WV4" s="236" t="s">
        <v>7</v>
      </c>
      <c r="WW4" s="179"/>
      <c r="WX4" s="58"/>
      <c r="WZ4" s="2"/>
      <c r="XA4" s="6"/>
      <c r="XB4" s="236"/>
      <c r="XC4" s="236"/>
      <c r="XD4" s="209"/>
      <c r="XE4" s="58"/>
      <c r="XG4" s="2"/>
      <c r="XH4" s="6"/>
      <c r="XI4" s="236"/>
      <c r="XJ4" s="236"/>
      <c r="XK4" s="236"/>
      <c r="XL4" s="58"/>
      <c r="XN4" s="2"/>
      <c r="XO4" s="6"/>
      <c r="XP4" s="236"/>
      <c r="XQ4" s="236"/>
      <c r="XR4" s="236"/>
      <c r="XS4" s="58"/>
      <c r="XU4" s="2"/>
      <c r="XV4" s="6"/>
      <c r="XW4" s="236"/>
      <c r="XX4" s="236"/>
      <c r="XY4" s="236"/>
      <c r="XZ4" s="58"/>
      <c r="YB4" s="2"/>
      <c r="YC4" s="6"/>
      <c r="YD4" s="218"/>
      <c r="YE4" s="218"/>
      <c r="YF4" s="218"/>
      <c r="YG4" s="58"/>
      <c r="YI4" s="2"/>
      <c r="YJ4" s="6"/>
      <c r="YK4" s="172"/>
      <c r="YL4" s="172"/>
      <c r="YM4" s="172"/>
      <c r="YN4" s="58"/>
      <c r="YP4" s="2"/>
      <c r="YQ4" s="6"/>
      <c r="YR4" s="236"/>
      <c r="YS4" s="236"/>
      <c r="YT4" s="236"/>
      <c r="YU4" s="58"/>
      <c r="YW4" s="2"/>
      <c r="YX4" s="6"/>
      <c r="YY4" s="224"/>
      <c r="YZ4" s="224"/>
      <c r="ZA4" s="224"/>
      <c r="ZB4" s="58"/>
      <c r="ZD4" s="2"/>
      <c r="ZE4" s="6"/>
      <c r="ZF4" s="129"/>
      <c r="ZG4" s="129"/>
      <c r="ZH4" s="129"/>
      <c r="ZI4" s="58"/>
      <c r="ZK4" s="2"/>
      <c r="ZL4" s="6"/>
      <c r="ZM4" s="169"/>
      <c r="ZN4" s="169"/>
      <c r="ZO4" s="169"/>
      <c r="ZP4" s="58"/>
      <c r="ZR4" s="2"/>
      <c r="ZS4" s="6"/>
      <c r="ZT4" s="186"/>
      <c r="ZU4" s="186"/>
      <c r="ZV4" s="186"/>
      <c r="ZW4" s="58"/>
      <c r="ZY4" s="2"/>
      <c r="ZZ4" s="390"/>
      <c r="AAA4" s="236"/>
      <c r="AAB4" s="236"/>
      <c r="AAC4" s="236"/>
      <c r="AAD4" s="58"/>
      <c r="AAF4" s="2"/>
      <c r="AAG4" s="6"/>
      <c r="AAH4" s="236"/>
      <c r="AAI4" s="236"/>
      <c r="AAJ4" s="236"/>
      <c r="AAK4" s="58"/>
      <c r="AAM4" s="2"/>
      <c r="AAN4" s="6"/>
      <c r="AAO4" s="112"/>
      <c r="AAP4" s="112"/>
      <c r="AAQ4" s="112"/>
      <c r="AAR4" s="58"/>
      <c r="AAT4" s="2"/>
      <c r="AAU4" s="373"/>
      <c r="AAV4" s="236"/>
      <c r="AAW4" s="236"/>
      <c r="AAX4" s="236"/>
      <c r="AAY4" s="58"/>
      <c r="ABA4" s="2"/>
      <c r="ABB4" s="390"/>
      <c r="ABC4" s="236"/>
      <c r="ABD4" s="236"/>
      <c r="ABE4" s="236"/>
      <c r="ABF4" s="58"/>
      <c r="ABH4" s="2"/>
      <c r="ABI4" s="6"/>
      <c r="ABJ4" s="236"/>
      <c r="ABK4" s="236"/>
      <c r="ABL4" s="236"/>
      <c r="ABM4" s="58"/>
      <c r="ABO4" s="2"/>
      <c r="ABP4" s="373"/>
      <c r="ABQ4" s="236"/>
      <c r="ABR4" s="236"/>
      <c r="ABS4" s="236"/>
      <c r="ABT4" s="58"/>
      <c r="ABV4" s="2"/>
      <c r="ABW4" s="6"/>
      <c r="ABX4" s="177"/>
      <c r="ABY4" s="177"/>
      <c r="ABZ4" s="177"/>
      <c r="ACA4" s="58"/>
      <c r="ACC4" s="2"/>
      <c r="ACD4" s="6"/>
      <c r="ACE4" s="182"/>
      <c r="ACF4" s="182"/>
      <c r="ACG4" s="182"/>
      <c r="ACH4" s="58"/>
      <c r="ACJ4" s="2"/>
      <c r="ACK4" s="389"/>
      <c r="ACL4" s="236"/>
      <c r="ACM4" s="236"/>
      <c r="ACN4" s="236"/>
      <c r="ACO4" s="58"/>
      <c r="ACQ4" s="2"/>
      <c r="ACR4" s="386"/>
      <c r="ACS4" s="236"/>
      <c r="ACT4" s="236"/>
      <c r="ACU4" s="236"/>
      <c r="ACV4" s="58"/>
      <c r="ACX4" s="2"/>
      <c r="ACY4" s="390"/>
      <c r="ACZ4" s="236"/>
      <c r="ADA4" s="236"/>
      <c r="ADB4" s="236"/>
      <c r="ADC4" s="58"/>
      <c r="ADE4" s="2"/>
      <c r="ADF4" s="6"/>
      <c r="ADG4" s="236"/>
      <c r="ADH4" s="236"/>
      <c r="ADI4" s="236"/>
      <c r="ADJ4" s="58"/>
      <c r="ADL4" s="2"/>
      <c r="ADM4" s="6"/>
      <c r="ADN4" s="203"/>
      <c r="ADO4" s="203"/>
      <c r="ADP4" s="203"/>
      <c r="ADQ4" s="58"/>
      <c r="ADS4" s="2"/>
      <c r="ADT4" s="6"/>
      <c r="ADU4" s="127"/>
      <c r="ADV4" s="127"/>
      <c r="ADW4" s="127"/>
      <c r="ADX4" s="58"/>
      <c r="ADZ4" s="2"/>
      <c r="AEA4" s="6"/>
      <c r="AEB4" s="129"/>
      <c r="AEC4" s="129"/>
      <c r="AED4" s="129"/>
      <c r="AEE4" s="58"/>
      <c r="AEG4" s="2"/>
      <c r="AEH4" s="6"/>
      <c r="AEI4" s="210"/>
      <c r="AEJ4" s="210"/>
      <c r="AEK4" s="210"/>
      <c r="AEL4" s="58"/>
      <c r="AEN4" s="2"/>
      <c r="AEO4" s="6"/>
      <c r="AEP4" s="172"/>
      <c r="AEQ4" s="172"/>
      <c r="AER4" s="172"/>
      <c r="AES4" s="58"/>
      <c r="AEU4" s="2"/>
      <c r="AEV4" s="6"/>
      <c r="AEW4" s="112"/>
      <c r="AEX4" s="112"/>
      <c r="AEY4" s="112"/>
      <c r="AEZ4" s="58"/>
      <c r="AFB4" s="2"/>
      <c r="AFC4" s="6"/>
      <c r="AFD4" s="190"/>
      <c r="AFE4" s="190"/>
      <c r="AFF4" s="190"/>
      <c r="AFG4" s="58"/>
      <c r="AFI4" s="2"/>
      <c r="AFJ4" s="6"/>
      <c r="AFK4" s="209"/>
      <c r="AFL4" s="209"/>
      <c r="AFM4" s="209"/>
      <c r="AFN4" s="58"/>
      <c r="AFP4" s="2"/>
      <c r="AFQ4" s="6"/>
      <c r="AFR4" s="198"/>
      <c r="AFS4" s="198"/>
      <c r="AFT4" s="198"/>
      <c r="AFU4" s="58"/>
      <c r="AFW4" s="2"/>
      <c r="AFX4" s="6"/>
      <c r="AFY4" s="230"/>
      <c r="AFZ4" s="230"/>
      <c r="AGA4" s="230"/>
      <c r="AGB4" s="58"/>
      <c r="AGD4" s="2"/>
      <c r="AGE4" s="6"/>
      <c r="AGF4" s="127"/>
      <c r="AGG4" s="180"/>
      <c r="AGH4" s="127"/>
      <c r="AGI4" s="58"/>
      <c r="AGK4" s="2"/>
      <c r="AGL4" s="6"/>
      <c r="AGM4" s="112"/>
      <c r="AGN4" s="112"/>
      <c r="AGO4" s="112"/>
      <c r="AGP4" s="58"/>
      <c r="AGR4" s="2"/>
      <c r="AGS4" s="6"/>
      <c r="AGT4" s="236"/>
      <c r="AGU4" s="236"/>
      <c r="AGV4" s="236"/>
      <c r="AGW4" s="58"/>
      <c r="AGY4" s="2"/>
      <c r="AGZ4" s="6"/>
      <c r="AHA4" s="172"/>
      <c r="AHB4" s="172"/>
      <c r="AHC4" s="172"/>
      <c r="AHD4" s="58"/>
      <c r="AHF4" s="2"/>
      <c r="AHG4" s="6"/>
      <c r="AHH4" s="186"/>
      <c r="AHI4" s="186"/>
      <c r="AHJ4" s="186"/>
      <c r="AHK4" s="58"/>
      <c r="AHM4" s="2"/>
      <c r="AHN4" s="6"/>
      <c r="AHO4" s="203"/>
      <c r="AHP4" s="236" t="s">
        <v>32</v>
      </c>
      <c r="AHQ4" s="203"/>
      <c r="AHR4" s="58"/>
      <c r="AHT4" s="2"/>
      <c r="AHU4" s="6"/>
      <c r="AHV4" s="129"/>
      <c r="AHW4" s="129"/>
      <c r="AHX4" s="129"/>
      <c r="AHY4" s="58"/>
      <c r="AIA4" s="2"/>
      <c r="AIB4" s="6"/>
      <c r="AIC4" s="236"/>
      <c r="AID4" s="236"/>
      <c r="AIE4" s="236"/>
      <c r="AIF4" s="58"/>
      <c r="AIH4" s="2"/>
      <c r="AII4" s="6"/>
      <c r="AIJ4" s="191"/>
      <c r="AIK4" s="236"/>
      <c r="AIL4" s="191"/>
      <c r="AIM4" s="58"/>
      <c r="AIO4" s="2"/>
      <c r="AIP4" s="6"/>
      <c r="AIQ4" s="127"/>
      <c r="AIR4" s="127"/>
      <c r="AIS4" s="127"/>
      <c r="AIT4" s="58"/>
      <c r="AIV4" s="2"/>
      <c r="AIW4" s="6"/>
      <c r="AIX4" s="236"/>
      <c r="AIY4" s="236"/>
      <c r="AIZ4" s="236"/>
      <c r="AJA4" s="58"/>
      <c r="AJC4" s="2"/>
      <c r="AJD4" s="6"/>
      <c r="AJE4" s="236"/>
      <c r="AJF4" s="236"/>
      <c r="AJG4" s="236"/>
      <c r="AJH4" s="58"/>
      <c r="AJK4" s="6"/>
      <c r="AJL4" s="112"/>
      <c r="AJM4" s="180"/>
      <c r="AJN4" s="112"/>
      <c r="AJO4" s="112"/>
      <c r="AJQ4" s="2"/>
      <c r="AJR4" s="6"/>
      <c r="AJS4" s="224"/>
      <c r="AJT4" s="180"/>
      <c r="AJU4" s="224"/>
      <c r="AJV4" s="224"/>
      <c r="AJX4" s="2"/>
      <c r="AJY4" s="6"/>
      <c r="AJZ4" s="236"/>
      <c r="AKA4" s="180"/>
      <c r="AKB4" s="236"/>
      <c r="AKC4" s="236"/>
      <c r="AKE4" s="2"/>
      <c r="AKF4" s="6"/>
      <c r="AKG4" s="112"/>
      <c r="AKH4" s="112"/>
      <c r="AKI4" s="112"/>
      <c r="AKJ4" s="112"/>
    </row>
    <row r="5" spans="1:973" ht="31.5" thickTop="1" thickBot="1" x14ac:dyDescent="0.3">
      <c r="A5" s="7" t="s">
        <v>0</v>
      </c>
      <c r="B5" s="8" t="s">
        <v>94</v>
      </c>
      <c r="C5" s="9" t="s">
        <v>2</v>
      </c>
      <c r="D5" s="27" t="s">
        <v>30</v>
      </c>
      <c r="E5" s="9" t="s">
        <v>26</v>
      </c>
      <c r="F5" s="10" t="s">
        <v>10</v>
      </c>
      <c r="H5" s="7" t="s">
        <v>0</v>
      </c>
      <c r="I5" s="8" t="s">
        <v>94</v>
      </c>
      <c r="J5" s="9" t="s">
        <v>2</v>
      </c>
      <c r="K5" s="27" t="s">
        <v>30</v>
      </c>
      <c r="L5" s="9" t="s">
        <v>26</v>
      </c>
      <c r="M5" s="10" t="s">
        <v>10</v>
      </c>
      <c r="O5" s="7" t="s">
        <v>0</v>
      </c>
      <c r="P5" s="8" t="s">
        <v>94</v>
      </c>
      <c r="Q5" s="9" t="s">
        <v>2</v>
      </c>
      <c r="R5" s="27" t="s">
        <v>30</v>
      </c>
      <c r="S5" s="9" t="s">
        <v>26</v>
      </c>
      <c r="T5" s="10" t="s">
        <v>10</v>
      </c>
      <c r="V5" s="7" t="s">
        <v>0</v>
      </c>
      <c r="W5" s="8" t="s">
        <v>94</v>
      </c>
      <c r="X5" s="9" t="s">
        <v>2</v>
      </c>
      <c r="Y5" s="27" t="s">
        <v>30</v>
      </c>
      <c r="Z5" s="9" t="s">
        <v>26</v>
      </c>
      <c r="AA5" s="10" t="s">
        <v>10</v>
      </c>
      <c r="AC5" s="7" t="s">
        <v>0</v>
      </c>
      <c r="AD5" s="8" t="s">
        <v>94</v>
      </c>
      <c r="AE5" s="9" t="s">
        <v>2</v>
      </c>
      <c r="AF5" s="173" t="s">
        <v>30</v>
      </c>
      <c r="AG5" s="9" t="s">
        <v>26</v>
      </c>
      <c r="AH5" s="10" t="s">
        <v>10</v>
      </c>
      <c r="AJ5" s="7" t="s">
        <v>0</v>
      </c>
      <c r="AK5" s="8" t="s">
        <v>94</v>
      </c>
      <c r="AL5" s="9" t="s">
        <v>2</v>
      </c>
      <c r="AM5" s="173" t="s">
        <v>30</v>
      </c>
      <c r="AN5" s="9" t="s">
        <v>26</v>
      </c>
      <c r="AO5" s="10" t="s">
        <v>10</v>
      </c>
      <c r="AQ5" s="7" t="s">
        <v>0</v>
      </c>
      <c r="AR5" s="8" t="s">
        <v>94</v>
      </c>
      <c r="AS5" s="9" t="s">
        <v>2</v>
      </c>
      <c r="AT5" s="173" t="s">
        <v>30</v>
      </c>
      <c r="AU5" s="9" t="s">
        <v>26</v>
      </c>
      <c r="AV5" s="10" t="s">
        <v>10</v>
      </c>
      <c r="AX5" s="7" t="s">
        <v>0</v>
      </c>
      <c r="AY5" s="8" t="s">
        <v>94</v>
      </c>
      <c r="AZ5" s="9" t="s">
        <v>2</v>
      </c>
      <c r="BA5" s="173" t="s">
        <v>30</v>
      </c>
      <c r="BB5" s="9" t="s">
        <v>26</v>
      </c>
      <c r="BC5" s="10" t="s">
        <v>10</v>
      </c>
      <c r="BE5" s="7" t="s">
        <v>0</v>
      </c>
      <c r="BF5" s="8" t="s">
        <v>94</v>
      </c>
      <c r="BG5" s="9" t="s">
        <v>2</v>
      </c>
      <c r="BH5" s="173" t="s">
        <v>30</v>
      </c>
      <c r="BI5" s="9" t="s">
        <v>26</v>
      </c>
      <c r="BJ5" s="10" t="s">
        <v>10</v>
      </c>
      <c r="BL5" s="7" t="s">
        <v>0</v>
      </c>
      <c r="BM5" s="8" t="s">
        <v>94</v>
      </c>
      <c r="BN5" s="9" t="s">
        <v>2</v>
      </c>
      <c r="BO5" s="27" t="s">
        <v>30</v>
      </c>
      <c r="BP5" s="9" t="s">
        <v>26</v>
      </c>
      <c r="BQ5" s="10" t="s">
        <v>10</v>
      </c>
      <c r="BS5" s="7" t="s">
        <v>0</v>
      </c>
      <c r="BT5" s="8" t="s">
        <v>94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8" t="s">
        <v>94</v>
      </c>
      <c r="CB5" s="9" t="s">
        <v>2</v>
      </c>
      <c r="CC5" s="27" t="s">
        <v>30</v>
      </c>
      <c r="CD5" s="9" t="s">
        <v>26</v>
      </c>
      <c r="CE5" s="10" t="s">
        <v>10</v>
      </c>
      <c r="CG5" s="7" t="s">
        <v>0</v>
      </c>
      <c r="CH5" s="8" t="s">
        <v>94</v>
      </c>
      <c r="CI5" s="9" t="s">
        <v>2</v>
      </c>
      <c r="CJ5" s="27" t="s">
        <v>30</v>
      </c>
      <c r="CK5" s="9" t="s">
        <v>26</v>
      </c>
      <c r="CL5" s="10" t="s">
        <v>10</v>
      </c>
      <c r="CN5" s="7" t="s">
        <v>0</v>
      </c>
      <c r="CO5" s="8" t="s">
        <v>94</v>
      </c>
      <c r="CP5" s="9" t="s">
        <v>2</v>
      </c>
      <c r="CQ5" s="27" t="s">
        <v>30</v>
      </c>
      <c r="CR5" s="9" t="s">
        <v>26</v>
      </c>
      <c r="CS5" s="10" t="s">
        <v>10</v>
      </c>
      <c r="CU5" s="7" t="s">
        <v>0</v>
      </c>
      <c r="CV5" s="8" t="s">
        <v>94</v>
      </c>
      <c r="CW5" s="9" t="s">
        <v>2</v>
      </c>
      <c r="CX5" s="27" t="s">
        <v>30</v>
      </c>
      <c r="CY5" s="9" t="s">
        <v>26</v>
      </c>
      <c r="CZ5" s="10" t="s">
        <v>10</v>
      </c>
      <c r="DB5" s="7" t="s">
        <v>0</v>
      </c>
      <c r="DC5" s="8" t="s">
        <v>94</v>
      </c>
      <c r="DD5" s="9" t="s">
        <v>2</v>
      </c>
      <c r="DE5" s="27" t="s">
        <v>30</v>
      </c>
      <c r="DF5" s="9" t="s">
        <v>26</v>
      </c>
      <c r="DG5" s="10" t="s">
        <v>10</v>
      </c>
      <c r="DI5" s="7" t="s">
        <v>0</v>
      </c>
      <c r="DJ5" s="8" t="s">
        <v>94</v>
      </c>
      <c r="DK5" s="9" t="s">
        <v>2</v>
      </c>
      <c r="DL5" s="27" t="s">
        <v>30</v>
      </c>
      <c r="DM5" s="9" t="s">
        <v>26</v>
      </c>
      <c r="DN5" s="10" t="s">
        <v>10</v>
      </c>
      <c r="DP5" s="7" t="s">
        <v>0</v>
      </c>
      <c r="DQ5" s="8" t="s">
        <v>94</v>
      </c>
      <c r="DR5" s="9" t="s">
        <v>2</v>
      </c>
      <c r="DS5" s="27" t="s">
        <v>30</v>
      </c>
      <c r="DT5" s="9" t="s">
        <v>26</v>
      </c>
      <c r="DU5" s="10" t="s">
        <v>10</v>
      </c>
      <c r="DW5" s="7" t="s">
        <v>0</v>
      </c>
      <c r="DX5" s="8" t="s">
        <v>94</v>
      </c>
      <c r="DY5" s="9" t="s">
        <v>2</v>
      </c>
      <c r="DZ5" s="27" t="s">
        <v>30</v>
      </c>
      <c r="EA5" s="9" t="s">
        <v>26</v>
      </c>
      <c r="EB5" s="10" t="s">
        <v>10</v>
      </c>
      <c r="ED5" s="7" t="s">
        <v>0</v>
      </c>
      <c r="EE5" s="8" t="s">
        <v>94</v>
      </c>
      <c r="EF5" s="9" t="s">
        <v>2</v>
      </c>
      <c r="EG5" s="27" t="s">
        <v>30</v>
      </c>
      <c r="EH5" s="9" t="s">
        <v>26</v>
      </c>
      <c r="EI5" s="10" t="s">
        <v>10</v>
      </c>
      <c r="EK5" s="7" t="s">
        <v>0</v>
      </c>
      <c r="EL5" s="8" t="s">
        <v>94</v>
      </c>
      <c r="EM5" s="9" t="s">
        <v>2</v>
      </c>
      <c r="EN5" s="27" t="s">
        <v>30</v>
      </c>
      <c r="EO5" s="9" t="s">
        <v>26</v>
      </c>
      <c r="EP5" s="10" t="s">
        <v>10</v>
      </c>
      <c r="ER5" s="7" t="s">
        <v>0</v>
      </c>
      <c r="ES5" s="8" t="s">
        <v>94</v>
      </c>
      <c r="ET5" s="9" t="s">
        <v>2</v>
      </c>
      <c r="EU5" s="27" t="s">
        <v>30</v>
      </c>
      <c r="EV5" s="9" t="s">
        <v>26</v>
      </c>
      <c r="EW5" s="10" t="s">
        <v>10</v>
      </c>
      <c r="EY5" s="7" t="s">
        <v>0</v>
      </c>
      <c r="EZ5" s="8" t="s">
        <v>94</v>
      </c>
      <c r="FA5" s="9" t="s">
        <v>2</v>
      </c>
      <c r="FB5" s="27" t="s">
        <v>30</v>
      </c>
      <c r="FC5" s="9" t="s">
        <v>26</v>
      </c>
      <c r="FD5" s="10" t="s">
        <v>10</v>
      </c>
      <c r="FF5" s="7" t="s">
        <v>0</v>
      </c>
      <c r="FG5" s="8" t="s">
        <v>94</v>
      </c>
      <c r="FH5" s="135" t="s">
        <v>2</v>
      </c>
      <c r="FI5" s="136" t="s">
        <v>30</v>
      </c>
      <c r="FJ5" s="135" t="s">
        <v>26</v>
      </c>
      <c r="FK5" s="137" t="s">
        <v>10</v>
      </c>
      <c r="FM5" s="7" t="s">
        <v>0</v>
      </c>
      <c r="FN5" s="8" t="s">
        <v>94</v>
      </c>
      <c r="FO5" s="135" t="s">
        <v>2</v>
      </c>
      <c r="FP5" s="136" t="s">
        <v>30</v>
      </c>
      <c r="FQ5" s="135" t="s">
        <v>26</v>
      </c>
      <c r="FR5" s="137" t="s">
        <v>10</v>
      </c>
      <c r="FT5" s="7" t="s">
        <v>0</v>
      </c>
      <c r="FU5" s="8" t="s">
        <v>94</v>
      </c>
      <c r="FV5" s="9" t="s">
        <v>2</v>
      </c>
      <c r="FW5" s="27" t="s">
        <v>30</v>
      </c>
      <c r="FX5" s="9" t="s">
        <v>26</v>
      </c>
      <c r="FY5" s="10" t="s">
        <v>10</v>
      </c>
      <c r="GA5" s="7" t="s">
        <v>0</v>
      </c>
      <c r="GB5" s="8" t="s">
        <v>94</v>
      </c>
      <c r="GC5" s="9" t="s">
        <v>2</v>
      </c>
      <c r="GD5" s="27" t="s">
        <v>30</v>
      </c>
      <c r="GE5" s="9" t="s">
        <v>26</v>
      </c>
      <c r="GF5" s="10" t="s">
        <v>10</v>
      </c>
      <c r="GH5" s="7" t="s">
        <v>0</v>
      </c>
      <c r="GI5" s="8" t="s">
        <v>94</v>
      </c>
      <c r="GJ5" s="9" t="s">
        <v>2</v>
      </c>
      <c r="GK5" s="27" t="s">
        <v>30</v>
      </c>
      <c r="GL5" s="9" t="s">
        <v>26</v>
      </c>
      <c r="GM5" s="10" t="s">
        <v>10</v>
      </c>
      <c r="GO5" s="7" t="s">
        <v>0</v>
      </c>
      <c r="GP5" s="8" t="s">
        <v>94</v>
      </c>
      <c r="GQ5" s="9" t="s">
        <v>2</v>
      </c>
      <c r="GR5" s="27" t="s">
        <v>30</v>
      </c>
      <c r="GS5" s="9" t="s">
        <v>26</v>
      </c>
      <c r="GT5" s="10" t="s">
        <v>10</v>
      </c>
      <c r="GV5" s="7" t="s">
        <v>0</v>
      </c>
      <c r="GW5" s="8" t="s">
        <v>94</v>
      </c>
      <c r="GX5" s="9" t="s">
        <v>2</v>
      </c>
      <c r="GY5" s="27" t="s">
        <v>30</v>
      </c>
      <c r="GZ5" s="9" t="s">
        <v>26</v>
      </c>
      <c r="HA5" s="10" t="s">
        <v>10</v>
      </c>
      <c r="HC5" s="7" t="s">
        <v>0</v>
      </c>
      <c r="HD5" s="8" t="s">
        <v>94</v>
      </c>
      <c r="HE5" s="9" t="s">
        <v>2</v>
      </c>
      <c r="HF5" s="27" t="s">
        <v>30</v>
      </c>
      <c r="HG5" s="9" t="s">
        <v>26</v>
      </c>
      <c r="HH5" s="10" t="s">
        <v>10</v>
      </c>
      <c r="HJ5" s="7" t="s">
        <v>0</v>
      </c>
      <c r="HK5" s="8" t="s">
        <v>94</v>
      </c>
      <c r="HL5" s="9" t="s">
        <v>2</v>
      </c>
      <c r="HM5" s="27" t="s">
        <v>30</v>
      </c>
      <c r="HN5" s="9" t="s">
        <v>26</v>
      </c>
      <c r="HO5" s="10" t="s">
        <v>10</v>
      </c>
      <c r="HQ5" s="7" t="s">
        <v>0</v>
      </c>
      <c r="HR5" s="8" t="s">
        <v>94</v>
      </c>
      <c r="HS5" s="9" t="s">
        <v>2</v>
      </c>
      <c r="HT5" s="27" t="s">
        <v>30</v>
      </c>
      <c r="HU5" s="9" t="s">
        <v>26</v>
      </c>
      <c r="HV5" s="10" t="s">
        <v>10</v>
      </c>
      <c r="HX5" s="7" t="s">
        <v>0</v>
      </c>
      <c r="HY5" s="8" t="s">
        <v>94</v>
      </c>
      <c r="HZ5" s="9" t="s">
        <v>2</v>
      </c>
      <c r="IA5" s="27" t="s">
        <v>30</v>
      </c>
      <c r="IB5" s="9" t="s">
        <v>26</v>
      </c>
      <c r="IC5" s="10" t="s">
        <v>10</v>
      </c>
      <c r="IE5" s="7" t="s">
        <v>0</v>
      </c>
      <c r="IF5" s="8" t="s">
        <v>103</v>
      </c>
      <c r="IG5" s="9" t="s">
        <v>2</v>
      </c>
      <c r="IH5" s="27" t="s">
        <v>30</v>
      </c>
      <c r="II5" s="9" t="s">
        <v>26</v>
      </c>
      <c r="IJ5" s="10" t="s">
        <v>10</v>
      </c>
      <c r="IL5" s="7" t="s">
        <v>0</v>
      </c>
      <c r="IM5" s="8" t="s">
        <v>103</v>
      </c>
      <c r="IN5" s="9" t="s">
        <v>2</v>
      </c>
      <c r="IO5" s="27" t="s">
        <v>30</v>
      </c>
      <c r="IP5" s="9" t="s">
        <v>26</v>
      </c>
      <c r="IQ5" s="10" t="s">
        <v>10</v>
      </c>
      <c r="IS5" s="7" t="s">
        <v>0</v>
      </c>
      <c r="IT5" s="8" t="s">
        <v>94</v>
      </c>
      <c r="IU5" s="9" t="s">
        <v>2</v>
      </c>
      <c r="IV5" s="27" t="s">
        <v>30</v>
      </c>
      <c r="IW5" s="9" t="s">
        <v>26</v>
      </c>
      <c r="IX5" s="10" t="s">
        <v>10</v>
      </c>
      <c r="IZ5" s="7" t="s">
        <v>0</v>
      </c>
      <c r="JA5" s="8" t="s">
        <v>94</v>
      </c>
      <c r="JB5" s="9" t="s">
        <v>2</v>
      </c>
      <c r="JC5" s="27" t="s">
        <v>30</v>
      </c>
      <c r="JD5" s="9" t="s">
        <v>26</v>
      </c>
      <c r="JE5" s="10" t="s">
        <v>10</v>
      </c>
      <c r="JG5" s="7" t="s">
        <v>0</v>
      </c>
      <c r="JH5" s="8" t="s">
        <v>94</v>
      </c>
      <c r="JI5" s="9" t="s">
        <v>2</v>
      </c>
      <c r="JJ5" s="27" t="s">
        <v>30</v>
      </c>
      <c r="JK5" s="9" t="s">
        <v>26</v>
      </c>
      <c r="JL5" s="10" t="s">
        <v>10</v>
      </c>
      <c r="JN5" s="7" t="s">
        <v>0</v>
      </c>
      <c r="JO5" s="8" t="s">
        <v>94</v>
      </c>
      <c r="JP5" s="9" t="s">
        <v>2</v>
      </c>
      <c r="JQ5" s="27" t="s">
        <v>30</v>
      </c>
      <c r="JR5" s="9" t="s">
        <v>26</v>
      </c>
      <c r="JS5" s="10" t="s">
        <v>10</v>
      </c>
      <c r="JU5" s="7" t="s">
        <v>0</v>
      </c>
      <c r="JV5" s="8" t="s">
        <v>94</v>
      </c>
      <c r="JW5" s="9" t="s">
        <v>2</v>
      </c>
      <c r="JX5" s="27" t="s">
        <v>30</v>
      </c>
      <c r="JY5" s="9" t="s">
        <v>26</v>
      </c>
      <c r="JZ5" s="10" t="s">
        <v>10</v>
      </c>
      <c r="KB5" s="7" t="s">
        <v>0</v>
      </c>
      <c r="KC5" s="8" t="s">
        <v>94</v>
      </c>
      <c r="KD5" s="9" t="s">
        <v>2</v>
      </c>
      <c r="KE5" s="27" t="s">
        <v>30</v>
      </c>
      <c r="KF5" s="9" t="s">
        <v>26</v>
      </c>
      <c r="KG5" s="10" t="s">
        <v>10</v>
      </c>
      <c r="KI5" s="7" t="s">
        <v>0</v>
      </c>
      <c r="KJ5" s="8" t="s">
        <v>94</v>
      </c>
      <c r="KK5" s="9" t="s">
        <v>2</v>
      </c>
      <c r="KL5" s="27" t="s">
        <v>30</v>
      </c>
      <c r="KM5" s="9" t="s">
        <v>26</v>
      </c>
      <c r="KN5" s="10" t="s">
        <v>10</v>
      </c>
      <c r="KP5" s="7" t="s">
        <v>0</v>
      </c>
      <c r="KQ5" s="8" t="s">
        <v>94</v>
      </c>
      <c r="KR5" s="9" t="s">
        <v>2</v>
      </c>
      <c r="KS5" s="27" t="s">
        <v>30</v>
      </c>
      <c r="KT5" s="9" t="s">
        <v>26</v>
      </c>
      <c r="KU5" s="10" t="s">
        <v>10</v>
      </c>
      <c r="KW5" s="7" t="s">
        <v>0</v>
      </c>
      <c r="KX5" s="8" t="s">
        <v>94</v>
      </c>
      <c r="KY5" s="9" t="s">
        <v>2</v>
      </c>
      <c r="KZ5" s="27" t="s">
        <v>30</v>
      </c>
      <c r="LA5" s="9" t="s">
        <v>26</v>
      </c>
      <c r="LB5" s="10" t="s">
        <v>10</v>
      </c>
      <c r="LD5" s="7" t="s">
        <v>0</v>
      </c>
      <c r="LE5" s="8" t="s">
        <v>94</v>
      </c>
      <c r="LF5" s="9" t="s">
        <v>2</v>
      </c>
      <c r="LG5" s="27" t="s">
        <v>30</v>
      </c>
      <c r="LH5" s="9" t="s">
        <v>26</v>
      </c>
      <c r="LI5" s="10" t="s">
        <v>10</v>
      </c>
      <c r="LK5" s="7" t="s">
        <v>0</v>
      </c>
      <c r="LL5" s="8" t="s">
        <v>94</v>
      </c>
      <c r="LM5" s="9" t="s">
        <v>2</v>
      </c>
      <c r="LN5" s="27" t="s">
        <v>30</v>
      </c>
      <c r="LO5" s="9" t="s">
        <v>26</v>
      </c>
      <c r="LP5" s="10" t="s">
        <v>10</v>
      </c>
      <c r="LR5" s="7" t="s">
        <v>0</v>
      </c>
      <c r="LS5" s="8" t="s">
        <v>94</v>
      </c>
      <c r="LT5" s="9" t="s">
        <v>2</v>
      </c>
      <c r="LU5" s="27" t="s">
        <v>30</v>
      </c>
      <c r="LV5" s="9" t="s">
        <v>26</v>
      </c>
      <c r="LW5" s="10" t="s">
        <v>10</v>
      </c>
      <c r="LY5" s="7" t="s">
        <v>0</v>
      </c>
      <c r="LZ5" s="8" t="s">
        <v>94</v>
      </c>
      <c r="MA5" s="9" t="s">
        <v>2</v>
      </c>
      <c r="MB5" s="27" t="s">
        <v>30</v>
      </c>
      <c r="MC5" s="9" t="s">
        <v>26</v>
      </c>
      <c r="MD5" s="10" t="s">
        <v>10</v>
      </c>
      <c r="MF5" s="7" t="s">
        <v>0</v>
      </c>
      <c r="MG5" s="8" t="s">
        <v>94</v>
      </c>
      <c r="MH5" s="9" t="s">
        <v>2</v>
      </c>
      <c r="MI5" s="27" t="s">
        <v>30</v>
      </c>
      <c r="MJ5" s="9" t="s">
        <v>26</v>
      </c>
      <c r="MK5" s="10" t="s">
        <v>10</v>
      </c>
      <c r="MM5" s="7" t="s">
        <v>0</v>
      </c>
      <c r="MN5" s="8" t="s">
        <v>94</v>
      </c>
      <c r="MO5" s="9" t="s">
        <v>2</v>
      </c>
      <c r="MP5" s="27" t="s">
        <v>30</v>
      </c>
      <c r="MQ5" s="9" t="s">
        <v>26</v>
      </c>
      <c r="MR5" s="10" t="s">
        <v>10</v>
      </c>
      <c r="MT5" s="7" t="s">
        <v>0</v>
      </c>
      <c r="MU5" s="8" t="s">
        <v>94</v>
      </c>
      <c r="MV5" s="9" t="s">
        <v>2</v>
      </c>
      <c r="MW5" s="27" t="s">
        <v>30</v>
      </c>
      <c r="MX5" s="9" t="s">
        <v>26</v>
      </c>
      <c r="MY5" s="10" t="s">
        <v>10</v>
      </c>
      <c r="NA5" s="7" t="s">
        <v>0</v>
      </c>
      <c r="NB5" s="8" t="s">
        <v>94</v>
      </c>
      <c r="NC5" s="9" t="s">
        <v>2</v>
      </c>
      <c r="ND5" s="27" t="s">
        <v>30</v>
      </c>
      <c r="NE5" s="9" t="s">
        <v>26</v>
      </c>
      <c r="NF5" s="10" t="s">
        <v>10</v>
      </c>
      <c r="NH5" s="7" t="s">
        <v>0</v>
      </c>
      <c r="NI5" s="8" t="s">
        <v>94</v>
      </c>
      <c r="NJ5" s="9" t="s">
        <v>2</v>
      </c>
      <c r="NK5" s="173" t="s">
        <v>30</v>
      </c>
      <c r="NL5" s="9" t="s">
        <v>26</v>
      </c>
      <c r="NM5" s="10" t="s">
        <v>10</v>
      </c>
      <c r="NO5" s="7" t="s">
        <v>0</v>
      </c>
      <c r="NP5" s="8" t="s">
        <v>94</v>
      </c>
      <c r="NQ5" s="9" t="s">
        <v>2</v>
      </c>
      <c r="NR5" s="173" t="s">
        <v>30</v>
      </c>
      <c r="NS5" s="9" t="s">
        <v>26</v>
      </c>
      <c r="NT5" s="10" t="s">
        <v>10</v>
      </c>
      <c r="NV5" s="7" t="s">
        <v>0</v>
      </c>
      <c r="NW5" s="8" t="s">
        <v>94</v>
      </c>
      <c r="NX5" s="9" t="s">
        <v>2</v>
      </c>
      <c r="NY5" s="173" t="s">
        <v>30</v>
      </c>
      <c r="NZ5" s="9" t="s">
        <v>26</v>
      </c>
      <c r="OA5" s="10" t="s">
        <v>10</v>
      </c>
      <c r="OC5" s="7" t="s">
        <v>0</v>
      </c>
      <c r="OD5" s="8" t="s">
        <v>94</v>
      </c>
      <c r="OE5" s="9" t="s">
        <v>2</v>
      </c>
      <c r="OF5" s="27" t="s">
        <v>30</v>
      </c>
      <c r="OG5" s="9" t="s">
        <v>26</v>
      </c>
      <c r="OH5" s="10" t="s">
        <v>10</v>
      </c>
      <c r="OJ5" s="7" t="s">
        <v>0</v>
      </c>
      <c r="OK5" s="8" t="s">
        <v>94</v>
      </c>
      <c r="OL5" s="9" t="s">
        <v>2</v>
      </c>
      <c r="OM5" s="27" t="s">
        <v>30</v>
      </c>
      <c r="ON5" s="9" t="s">
        <v>26</v>
      </c>
      <c r="OO5" s="10" t="s">
        <v>10</v>
      </c>
      <c r="OQ5" s="7" t="s">
        <v>0</v>
      </c>
      <c r="OR5" s="8" t="s">
        <v>94</v>
      </c>
      <c r="OS5" s="9" t="s">
        <v>2</v>
      </c>
      <c r="OT5" s="27" t="s">
        <v>30</v>
      </c>
      <c r="OU5" s="9" t="s">
        <v>26</v>
      </c>
      <c r="OV5" s="10" t="s">
        <v>10</v>
      </c>
      <c r="OX5" s="7" t="s">
        <v>0</v>
      </c>
      <c r="OY5" s="8" t="s">
        <v>94</v>
      </c>
      <c r="OZ5" s="9" t="s">
        <v>2</v>
      </c>
      <c r="PA5" s="27" t="s">
        <v>30</v>
      </c>
      <c r="PB5" s="9" t="s">
        <v>26</v>
      </c>
      <c r="PC5" s="10" t="s">
        <v>10</v>
      </c>
      <c r="PE5" s="7" t="s">
        <v>0</v>
      </c>
      <c r="PF5" s="8" t="s">
        <v>94</v>
      </c>
      <c r="PG5" s="9" t="s">
        <v>2</v>
      </c>
      <c r="PH5" s="27" t="s">
        <v>30</v>
      </c>
      <c r="PI5" s="9" t="s">
        <v>26</v>
      </c>
      <c r="PJ5" s="10" t="s">
        <v>10</v>
      </c>
      <c r="PL5" s="7" t="s">
        <v>0</v>
      </c>
      <c r="PM5" s="8" t="s">
        <v>94</v>
      </c>
      <c r="PN5" s="9" t="s">
        <v>2</v>
      </c>
      <c r="PO5" s="27" t="s">
        <v>30</v>
      </c>
      <c r="PP5" s="9" t="s">
        <v>26</v>
      </c>
      <c r="PQ5" s="10" t="s">
        <v>10</v>
      </c>
      <c r="PS5" s="7" t="s">
        <v>0</v>
      </c>
      <c r="PT5" s="8" t="s">
        <v>94</v>
      </c>
      <c r="PU5" s="9" t="s">
        <v>2</v>
      </c>
      <c r="PV5" s="27" t="s">
        <v>30</v>
      </c>
      <c r="PW5" s="9" t="s">
        <v>26</v>
      </c>
      <c r="PX5" s="10" t="s">
        <v>10</v>
      </c>
      <c r="PZ5" s="7" t="s">
        <v>0</v>
      </c>
      <c r="QA5" s="8" t="s">
        <v>94</v>
      </c>
      <c r="QB5" s="9" t="s">
        <v>2</v>
      </c>
      <c r="QC5" s="27" t="s">
        <v>30</v>
      </c>
      <c r="QD5" s="9" t="s">
        <v>26</v>
      </c>
      <c r="QE5" s="10" t="s">
        <v>10</v>
      </c>
      <c r="QG5" s="7" t="s">
        <v>0</v>
      </c>
      <c r="QH5" s="8" t="s">
        <v>94</v>
      </c>
      <c r="QI5" s="9" t="s">
        <v>2</v>
      </c>
      <c r="QJ5" s="27" t="s">
        <v>30</v>
      </c>
      <c r="QK5" s="9" t="s">
        <v>26</v>
      </c>
      <c r="QL5" s="10" t="s">
        <v>10</v>
      </c>
      <c r="QN5" s="7" t="s">
        <v>0</v>
      </c>
      <c r="QO5" s="8" t="s">
        <v>94</v>
      </c>
      <c r="QP5" s="9" t="s">
        <v>2</v>
      </c>
      <c r="QQ5" s="27" t="s">
        <v>30</v>
      </c>
      <c r="QR5" s="9" t="s">
        <v>26</v>
      </c>
      <c r="QS5" s="10" t="s">
        <v>10</v>
      </c>
      <c r="QU5" s="7" t="s">
        <v>0</v>
      </c>
      <c r="QV5" s="8" t="s">
        <v>94</v>
      </c>
      <c r="QW5" s="9" t="s">
        <v>2</v>
      </c>
      <c r="QX5" s="27" t="s">
        <v>30</v>
      </c>
      <c r="QY5" s="9" t="s">
        <v>26</v>
      </c>
      <c r="QZ5" s="10" t="s">
        <v>10</v>
      </c>
      <c r="RB5" s="7" t="s">
        <v>0</v>
      </c>
      <c r="RC5" s="8" t="s">
        <v>94</v>
      </c>
      <c r="RD5" s="9" t="s">
        <v>2</v>
      </c>
      <c r="RE5" s="27" t="s">
        <v>30</v>
      </c>
      <c r="RF5" s="9" t="s">
        <v>26</v>
      </c>
      <c r="RG5" s="10" t="s">
        <v>10</v>
      </c>
      <c r="RI5" s="7" t="s">
        <v>0</v>
      </c>
      <c r="RJ5" s="8" t="s">
        <v>94</v>
      </c>
      <c r="RK5" s="9" t="s">
        <v>52</v>
      </c>
      <c r="RL5" s="27" t="s">
        <v>30</v>
      </c>
      <c r="RM5" s="9" t="s">
        <v>26</v>
      </c>
      <c r="RN5" s="10" t="s">
        <v>10</v>
      </c>
      <c r="RP5" s="7" t="s">
        <v>0</v>
      </c>
      <c r="RQ5" s="8" t="s">
        <v>94</v>
      </c>
      <c r="RR5" s="9" t="s">
        <v>52</v>
      </c>
      <c r="RS5" s="27" t="s">
        <v>30</v>
      </c>
      <c r="RT5" s="9" t="s">
        <v>26</v>
      </c>
      <c r="RU5" s="10" t="s">
        <v>10</v>
      </c>
      <c r="RW5" s="7" t="s">
        <v>0</v>
      </c>
      <c r="RX5" s="8" t="s">
        <v>94</v>
      </c>
      <c r="RY5" s="9" t="s">
        <v>2</v>
      </c>
      <c r="RZ5" s="27" t="s">
        <v>30</v>
      </c>
      <c r="SA5" s="9" t="s">
        <v>26</v>
      </c>
      <c r="SB5" s="10" t="s">
        <v>10</v>
      </c>
      <c r="SD5" s="7" t="s">
        <v>0</v>
      </c>
      <c r="SE5" s="8" t="s">
        <v>94</v>
      </c>
      <c r="SF5" s="9" t="s">
        <v>2</v>
      </c>
      <c r="SG5" s="27" t="s">
        <v>30</v>
      </c>
      <c r="SH5" s="9" t="s">
        <v>26</v>
      </c>
      <c r="SI5" s="10" t="s">
        <v>10</v>
      </c>
      <c r="SK5" s="7" t="s">
        <v>0</v>
      </c>
      <c r="SL5" s="8" t="s">
        <v>94</v>
      </c>
      <c r="SM5" s="9" t="s">
        <v>2</v>
      </c>
      <c r="SN5" s="27" t="s">
        <v>30</v>
      </c>
      <c r="SO5" s="9" t="s">
        <v>26</v>
      </c>
      <c r="SP5" s="10" t="s">
        <v>10</v>
      </c>
      <c r="SR5" s="7" t="s">
        <v>0</v>
      </c>
      <c r="SS5" s="8" t="s">
        <v>94</v>
      </c>
      <c r="ST5" s="9" t="s">
        <v>2</v>
      </c>
      <c r="SU5" s="27" t="s">
        <v>30</v>
      </c>
      <c r="SV5" s="9" t="s">
        <v>26</v>
      </c>
      <c r="SW5" s="10" t="s">
        <v>10</v>
      </c>
      <c r="SY5" s="7" t="s">
        <v>0</v>
      </c>
      <c r="SZ5" s="8" t="s">
        <v>94</v>
      </c>
      <c r="TA5" s="9" t="s">
        <v>2</v>
      </c>
      <c r="TB5" s="27" t="s">
        <v>30</v>
      </c>
      <c r="TC5" s="9" t="s">
        <v>26</v>
      </c>
      <c r="TD5" s="10" t="s">
        <v>10</v>
      </c>
      <c r="TF5" s="7" t="s">
        <v>0</v>
      </c>
      <c r="TG5" s="8" t="s">
        <v>94</v>
      </c>
      <c r="TH5" s="9" t="s">
        <v>2</v>
      </c>
      <c r="TI5" s="27" t="s">
        <v>30</v>
      </c>
      <c r="TJ5" s="9" t="s">
        <v>26</v>
      </c>
      <c r="TK5" s="10" t="s">
        <v>10</v>
      </c>
      <c r="TM5" s="7" t="s">
        <v>0</v>
      </c>
      <c r="TN5" s="8" t="s">
        <v>94</v>
      </c>
      <c r="TO5" s="9" t="s">
        <v>2</v>
      </c>
      <c r="TP5" s="27" t="s">
        <v>30</v>
      </c>
      <c r="TQ5" s="9" t="s">
        <v>26</v>
      </c>
      <c r="TR5" s="10" t="s">
        <v>10</v>
      </c>
      <c r="TT5" s="7" t="s">
        <v>0</v>
      </c>
      <c r="TU5" s="8" t="s">
        <v>94</v>
      </c>
      <c r="TV5" s="9" t="s">
        <v>2</v>
      </c>
      <c r="TW5" s="27" t="s">
        <v>30</v>
      </c>
      <c r="TX5" s="9" t="s">
        <v>26</v>
      </c>
      <c r="TY5" s="10" t="s">
        <v>10</v>
      </c>
      <c r="UA5" s="7" t="s">
        <v>0</v>
      </c>
      <c r="UB5" s="8" t="s">
        <v>94</v>
      </c>
      <c r="UC5" s="9" t="s">
        <v>2</v>
      </c>
      <c r="UD5" s="27" t="s">
        <v>30</v>
      </c>
      <c r="UE5" s="9" t="s">
        <v>26</v>
      </c>
      <c r="UF5" s="10" t="s">
        <v>10</v>
      </c>
      <c r="UH5" s="7" t="s">
        <v>0</v>
      </c>
      <c r="UI5" s="8" t="s">
        <v>94</v>
      </c>
      <c r="UJ5" s="9" t="s">
        <v>2</v>
      </c>
      <c r="UK5" s="27" t="s">
        <v>30</v>
      </c>
      <c r="UL5" s="9" t="s">
        <v>26</v>
      </c>
      <c r="UM5" s="10" t="s">
        <v>10</v>
      </c>
      <c r="UO5" s="7" t="s">
        <v>0</v>
      </c>
      <c r="UP5" s="8" t="s">
        <v>103</v>
      </c>
      <c r="UQ5" s="9" t="s">
        <v>2</v>
      </c>
      <c r="UR5" s="27" t="s">
        <v>30</v>
      </c>
      <c r="US5" s="9" t="s">
        <v>26</v>
      </c>
      <c r="UT5" s="10" t="s">
        <v>10</v>
      </c>
      <c r="UV5" s="285" t="s">
        <v>0</v>
      </c>
      <c r="UW5" s="285" t="s">
        <v>133</v>
      </c>
      <c r="UX5" s="286" t="s">
        <v>2</v>
      </c>
      <c r="UY5" s="287" t="s">
        <v>30</v>
      </c>
      <c r="UZ5" s="286" t="s">
        <v>26</v>
      </c>
      <c r="VA5" s="286" t="s">
        <v>10</v>
      </c>
      <c r="VC5" s="7" t="s">
        <v>0</v>
      </c>
      <c r="VD5" s="8" t="s">
        <v>103</v>
      </c>
      <c r="VE5" s="135" t="s">
        <v>2</v>
      </c>
      <c r="VF5" s="136" t="s">
        <v>30</v>
      </c>
      <c r="VG5" s="135" t="s">
        <v>26</v>
      </c>
      <c r="VH5" s="137" t="s">
        <v>10</v>
      </c>
      <c r="VJ5" s="7" t="s">
        <v>0</v>
      </c>
      <c r="VK5" s="8" t="s">
        <v>103</v>
      </c>
      <c r="VL5" s="9" t="s">
        <v>2</v>
      </c>
      <c r="VM5" s="27" t="s">
        <v>30</v>
      </c>
      <c r="VN5" s="9" t="s">
        <v>26</v>
      </c>
      <c r="VO5" s="10" t="s">
        <v>10</v>
      </c>
      <c r="VQ5" s="7" t="s">
        <v>0</v>
      </c>
      <c r="VR5" s="8" t="s">
        <v>103</v>
      </c>
      <c r="VS5" s="9" t="s">
        <v>2</v>
      </c>
      <c r="VT5" s="27" t="s">
        <v>30</v>
      </c>
      <c r="VU5" s="9" t="s">
        <v>26</v>
      </c>
      <c r="VV5" s="10" t="s">
        <v>10</v>
      </c>
      <c r="VX5" s="7" t="s">
        <v>0</v>
      </c>
      <c r="VY5" s="130" t="s">
        <v>103</v>
      </c>
      <c r="VZ5" s="9" t="s">
        <v>2</v>
      </c>
      <c r="WA5" s="27" t="s">
        <v>30</v>
      </c>
      <c r="WB5" s="9" t="s">
        <v>26</v>
      </c>
      <c r="WC5" s="10" t="s">
        <v>10</v>
      </c>
      <c r="WE5" s="7" t="s">
        <v>0</v>
      </c>
      <c r="WF5" s="130" t="s">
        <v>103</v>
      </c>
      <c r="WG5" s="9" t="s">
        <v>2</v>
      </c>
      <c r="WH5" s="36" t="s">
        <v>30</v>
      </c>
      <c r="WI5" s="9" t="s">
        <v>26</v>
      </c>
      <c r="WJ5" s="10" t="s">
        <v>10</v>
      </c>
      <c r="WL5" s="7" t="s">
        <v>0</v>
      </c>
      <c r="WM5" s="130" t="s">
        <v>103</v>
      </c>
      <c r="WN5" s="9" t="s">
        <v>2</v>
      </c>
      <c r="WO5" s="36" t="s">
        <v>30</v>
      </c>
      <c r="WP5" s="9" t="s">
        <v>26</v>
      </c>
      <c r="WQ5" s="10" t="s">
        <v>10</v>
      </c>
      <c r="WS5" s="7" t="s">
        <v>0</v>
      </c>
      <c r="WT5" s="130" t="s">
        <v>103</v>
      </c>
      <c r="WU5" s="9" t="s">
        <v>2</v>
      </c>
      <c r="WV5" s="36" t="s">
        <v>30</v>
      </c>
      <c r="WW5" s="9" t="s">
        <v>26</v>
      </c>
      <c r="WX5" s="10" t="s">
        <v>10</v>
      </c>
      <c r="WZ5" s="7" t="s">
        <v>0</v>
      </c>
      <c r="XA5" s="130" t="s">
        <v>103</v>
      </c>
      <c r="XB5" s="9" t="s">
        <v>2</v>
      </c>
      <c r="XC5" s="36" t="s">
        <v>30</v>
      </c>
      <c r="XD5" s="9" t="s">
        <v>26</v>
      </c>
      <c r="XE5" s="10" t="s">
        <v>10</v>
      </c>
      <c r="XG5" s="7" t="s">
        <v>0</v>
      </c>
      <c r="XH5" s="130" t="s">
        <v>103</v>
      </c>
      <c r="XI5" s="9" t="s">
        <v>2</v>
      </c>
      <c r="XJ5" s="36" t="s">
        <v>30</v>
      </c>
      <c r="XK5" s="9" t="s">
        <v>26</v>
      </c>
      <c r="XL5" s="10" t="s">
        <v>10</v>
      </c>
      <c r="XN5" s="7" t="s">
        <v>0</v>
      </c>
      <c r="XO5" s="130" t="s">
        <v>103</v>
      </c>
      <c r="XP5" s="9" t="s">
        <v>2</v>
      </c>
      <c r="XQ5" s="36" t="s">
        <v>30</v>
      </c>
      <c r="XR5" s="9" t="s">
        <v>26</v>
      </c>
      <c r="XS5" s="10" t="s">
        <v>10</v>
      </c>
      <c r="XU5" s="7" t="s">
        <v>0</v>
      </c>
      <c r="XV5" s="130" t="s">
        <v>103</v>
      </c>
      <c r="XW5" s="9" t="s">
        <v>2</v>
      </c>
      <c r="XX5" s="36" t="s">
        <v>30</v>
      </c>
      <c r="XY5" s="9" t="s">
        <v>26</v>
      </c>
      <c r="XZ5" s="10" t="s">
        <v>10</v>
      </c>
      <c r="YB5" s="7" t="s">
        <v>0</v>
      </c>
      <c r="YC5" s="130" t="s">
        <v>103</v>
      </c>
      <c r="YD5" s="9" t="s">
        <v>2</v>
      </c>
      <c r="YE5" s="36" t="s">
        <v>30</v>
      </c>
      <c r="YF5" s="9" t="s">
        <v>26</v>
      </c>
      <c r="YG5" s="10" t="s">
        <v>10</v>
      </c>
      <c r="YI5" s="7" t="s">
        <v>0</v>
      </c>
      <c r="YJ5" s="130" t="s">
        <v>103</v>
      </c>
      <c r="YK5" s="9" t="s">
        <v>2</v>
      </c>
      <c r="YL5" s="36" t="s">
        <v>30</v>
      </c>
      <c r="YM5" s="9" t="s">
        <v>26</v>
      </c>
      <c r="YN5" s="10" t="s">
        <v>10</v>
      </c>
      <c r="YP5" s="7" t="s">
        <v>0</v>
      </c>
      <c r="YQ5" s="130" t="s">
        <v>103</v>
      </c>
      <c r="YR5" s="9" t="s">
        <v>2</v>
      </c>
      <c r="YS5" s="36" t="s">
        <v>30</v>
      </c>
      <c r="YT5" s="9" t="s">
        <v>26</v>
      </c>
      <c r="YU5" s="10" t="s">
        <v>10</v>
      </c>
      <c r="YW5" s="7" t="s">
        <v>0</v>
      </c>
      <c r="YX5" s="130" t="s">
        <v>103</v>
      </c>
      <c r="YY5" s="9" t="s">
        <v>2</v>
      </c>
      <c r="YZ5" s="36" t="s">
        <v>30</v>
      </c>
      <c r="ZA5" s="9" t="s">
        <v>26</v>
      </c>
      <c r="ZB5" s="10" t="s">
        <v>10</v>
      </c>
      <c r="ZD5" s="7" t="s">
        <v>0</v>
      </c>
      <c r="ZE5" s="320" t="s">
        <v>103</v>
      </c>
      <c r="ZF5" s="9" t="s">
        <v>2</v>
      </c>
      <c r="ZG5" s="36" t="s">
        <v>30</v>
      </c>
      <c r="ZH5" s="9" t="s">
        <v>26</v>
      </c>
      <c r="ZI5" s="10" t="s">
        <v>10</v>
      </c>
      <c r="ZK5" s="7" t="s">
        <v>0</v>
      </c>
      <c r="ZL5" s="130" t="s">
        <v>103</v>
      </c>
      <c r="ZM5" s="9" t="s">
        <v>2</v>
      </c>
      <c r="ZN5" s="36" t="s">
        <v>30</v>
      </c>
      <c r="ZO5" s="9" t="s">
        <v>26</v>
      </c>
      <c r="ZP5" s="10" t="s">
        <v>10</v>
      </c>
      <c r="ZR5" s="7" t="s">
        <v>0</v>
      </c>
      <c r="ZS5" s="130" t="s">
        <v>103</v>
      </c>
      <c r="ZT5" s="9" t="s">
        <v>2</v>
      </c>
      <c r="ZU5" s="36" t="s">
        <v>30</v>
      </c>
      <c r="ZV5" s="9" t="s">
        <v>26</v>
      </c>
      <c r="ZW5" s="10" t="s">
        <v>10</v>
      </c>
      <c r="ZY5" s="7" t="s">
        <v>0</v>
      </c>
      <c r="ZZ5" s="130" t="s">
        <v>103</v>
      </c>
      <c r="AAA5" s="9" t="s">
        <v>2</v>
      </c>
      <c r="AAB5" s="36" t="s">
        <v>30</v>
      </c>
      <c r="AAC5" s="9" t="s">
        <v>26</v>
      </c>
      <c r="AAD5" s="10" t="s">
        <v>10</v>
      </c>
      <c r="AAF5" s="7" t="s">
        <v>0</v>
      </c>
      <c r="AAG5" s="130" t="s">
        <v>103</v>
      </c>
      <c r="AAH5" s="9" t="s">
        <v>2</v>
      </c>
      <c r="AAI5" s="36" t="s">
        <v>30</v>
      </c>
      <c r="AAJ5" s="9" t="s">
        <v>26</v>
      </c>
      <c r="AAK5" s="10" t="s">
        <v>10</v>
      </c>
      <c r="AAM5" s="7" t="s">
        <v>0</v>
      </c>
      <c r="AAN5" s="8" t="s">
        <v>103</v>
      </c>
      <c r="AAO5" s="9" t="s">
        <v>2</v>
      </c>
      <c r="AAP5" s="36" t="s">
        <v>30</v>
      </c>
      <c r="AAQ5" s="9" t="s">
        <v>26</v>
      </c>
      <c r="AAR5" s="10" t="s">
        <v>10</v>
      </c>
      <c r="AAT5" s="7" t="s">
        <v>0</v>
      </c>
      <c r="AAU5" s="8" t="s">
        <v>103</v>
      </c>
      <c r="AAV5" s="9" t="s">
        <v>2</v>
      </c>
      <c r="AAW5" s="36" t="s">
        <v>30</v>
      </c>
      <c r="AAX5" s="9" t="s">
        <v>26</v>
      </c>
      <c r="AAY5" s="10" t="s">
        <v>10</v>
      </c>
      <c r="ABA5" s="7" t="s">
        <v>0</v>
      </c>
      <c r="ABB5" s="8" t="s">
        <v>103</v>
      </c>
      <c r="ABC5" s="9" t="s">
        <v>2</v>
      </c>
      <c r="ABD5" s="36" t="s">
        <v>30</v>
      </c>
      <c r="ABE5" s="9" t="s">
        <v>26</v>
      </c>
      <c r="ABF5" s="10" t="s">
        <v>10</v>
      </c>
      <c r="ABH5" s="7" t="s">
        <v>0</v>
      </c>
      <c r="ABI5" s="8" t="s">
        <v>103</v>
      </c>
      <c r="ABJ5" s="9" t="s">
        <v>2</v>
      </c>
      <c r="ABK5" s="36" t="s">
        <v>30</v>
      </c>
      <c r="ABL5" s="9" t="s">
        <v>26</v>
      </c>
      <c r="ABM5" s="10" t="s">
        <v>10</v>
      </c>
      <c r="ABO5" s="7" t="s">
        <v>0</v>
      </c>
      <c r="ABP5" s="8" t="s">
        <v>103</v>
      </c>
      <c r="ABQ5" s="9" t="s">
        <v>2</v>
      </c>
      <c r="ABR5" s="36" t="s">
        <v>30</v>
      </c>
      <c r="ABS5" s="9" t="s">
        <v>26</v>
      </c>
      <c r="ABT5" s="10" t="s">
        <v>10</v>
      </c>
      <c r="ABV5" s="7" t="s">
        <v>0</v>
      </c>
      <c r="ABW5" s="8" t="s">
        <v>103</v>
      </c>
      <c r="ABX5" s="9" t="s">
        <v>2</v>
      </c>
      <c r="ABY5" s="36" t="s">
        <v>30</v>
      </c>
      <c r="ABZ5" s="9" t="s">
        <v>26</v>
      </c>
      <c r="ACA5" s="10" t="s">
        <v>10</v>
      </c>
      <c r="ACC5" s="7" t="s">
        <v>0</v>
      </c>
      <c r="ACD5" s="8" t="s">
        <v>103</v>
      </c>
      <c r="ACE5" s="9" t="s">
        <v>2</v>
      </c>
      <c r="ACF5" s="36" t="s">
        <v>30</v>
      </c>
      <c r="ACG5" s="9" t="s">
        <v>26</v>
      </c>
      <c r="ACH5" s="10" t="s">
        <v>10</v>
      </c>
      <c r="ACJ5" s="7" t="s">
        <v>0</v>
      </c>
      <c r="ACK5" s="8" t="s">
        <v>103</v>
      </c>
      <c r="ACL5" s="9" t="s">
        <v>2</v>
      </c>
      <c r="ACM5" s="36" t="s">
        <v>30</v>
      </c>
      <c r="ACN5" s="9" t="s">
        <v>26</v>
      </c>
      <c r="ACO5" s="10" t="s">
        <v>10</v>
      </c>
      <c r="ACQ5" s="7" t="s">
        <v>0</v>
      </c>
      <c r="ACR5" s="8" t="s">
        <v>103</v>
      </c>
      <c r="ACS5" s="9" t="s">
        <v>2</v>
      </c>
      <c r="ACT5" s="36" t="s">
        <v>30</v>
      </c>
      <c r="ACU5" s="9" t="s">
        <v>26</v>
      </c>
      <c r="ACV5" s="10" t="s">
        <v>10</v>
      </c>
      <c r="ACX5" s="7" t="s">
        <v>0</v>
      </c>
      <c r="ACY5" s="8" t="s">
        <v>103</v>
      </c>
      <c r="ACZ5" s="9" t="s">
        <v>2</v>
      </c>
      <c r="ADA5" s="36" t="s">
        <v>30</v>
      </c>
      <c r="ADB5" s="9" t="s">
        <v>26</v>
      </c>
      <c r="ADC5" s="10" t="s">
        <v>10</v>
      </c>
      <c r="ADE5" s="7" t="s">
        <v>0</v>
      </c>
      <c r="ADF5" s="8" t="s">
        <v>103</v>
      </c>
      <c r="ADG5" s="9" t="s">
        <v>2</v>
      </c>
      <c r="ADH5" s="36" t="s">
        <v>30</v>
      </c>
      <c r="ADI5" s="9" t="s">
        <v>26</v>
      </c>
      <c r="ADJ5" s="10" t="s">
        <v>10</v>
      </c>
      <c r="ADL5" s="7" t="s">
        <v>0</v>
      </c>
      <c r="ADM5" s="8" t="s">
        <v>103</v>
      </c>
      <c r="ADN5" s="9" t="s">
        <v>2</v>
      </c>
      <c r="ADO5" s="36" t="s">
        <v>30</v>
      </c>
      <c r="ADP5" s="9" t="s">
        <v>26</v>
      </c>
      <c r="ADQ5" s="10" t="s">
        <v>10</v>
      </c>
      <c r="ADS5" s="7" t="s">
        <v>0</v>
      </c>
      <c r="ADT5" s="8" t="s">
        <v>103</v>
      </c>
      <c r="ADU5" s="9" t="s">
        <v>2</v>
      </c>
      <c r="ADV5" s="36" t="s">
        <v>30</v>
      </c>
      <c r="ADW5" s="9" t="s">
        <v>26</v>
      </c>
      <c r="ADX5" s="10" t="s">
        <v>10</v>
      </c>
      <c r="ADZ5" s="7" t="s">
        <v>0</v>
      </c>
      <c r="AEA5" s="8" t="s">
        <v>103</v>
      </c>
      <c r="AEB5" s="9" t="s">
        <v>2</v>
      </c>
      <c r="AEC5" s="36" t="s">
        <v>30</v>
      </c>
      <c r="AED5" s="9" t="s">
        <v>26</v>
      </c>
      <c r="AEE5" s="10" t="s">
        <v>10</v>
      </c>
      <c r="AEG5" s="7" t="s">
        <v>0</v>
      </c>
      <c r="AEH5" s="8" t="s">
        <v>103</v>
      </c>
      <c r="AEI5" s="9" t="s">
        <v>2</v>
      </c>
      <c r="AEJ5" s="36" t="s">
        <v>30</v>
      </c>
      <c r="AEK5" s="9" t="s">
        <v>26</v>
      </c>
      <c r="AEL5" s="10" t="s">
        <v>10</v>
      </c>
      <c r="AEN5" s="7" t="s">
        <v>0</v>
      </c>
      <c r="AEO5" s="8" t="s">
        <v>103</v>
      </c>
      <c r="AEP5" s="9" t="s">
        <v>2</v>
      </c>
      <c r="AEQ5" s="36" t="s">
        <v>30</v>
      </c>
      <c r="AER5" s="9" t="s">
        <v>26</v>
      </c>
      <c r="AES5" s="10" t="s">
        <v>10</v>
      </c>
      <c r="AEU5" s="7" t="s">
        <v>0</v>
      </c>
      <c r="AEV5" s="8" t="s">
        <v>103</v>
      </c>
      <c r="AEW5" s="9" t="s">
        <v>2</v>
      </c>
      <c r="AEX5" s="36" t="s">
        <v>30</v>
      </c>
      <c r="AEY5" s="9" t="s">
        <v>26</v>
      </c>
      <c r="AEZ5" s="10" t="s">
        <v>10</v>
      </c>
      <c r="AFB5" s="7" t="s">
        <v>0</v>
      </c>
      <c r="AFC5" s="8" t="s">
        <v>103</v>
      </c>
      <c r="AFD5" s="9" t="s">
        <v>2</v>
      </c>
      <c r="AFE5" s="36" t="s">
        <v>30</v>
      </c>
      <c r="AFF5" s="9" t="s">
        <v>26</v>
      </c>
      <c r="AFG5" s="10" t="s">
        <v>10</v>
      </c>
      <c r="AFI5" s="7" t="s">
        <v>0</v>
      </c>
      <c r="AFJ5" s="8" t="s">
        <v>103</v>
      </c>
      <c r="AFK5" s="9" t="s">
        <v>2</v>
      </c>
      <c r="AFL5" s="36" t="s">
        <v>30</v>
      </c>
      <c r="AFM5" s="9" t="s">
        <v>26</v>
      </c>
      <c r="AFN5" s="10" t="s">
        <v>10</v>
      </c>
      <c r="AFP5" s="7" t="s">
        <v>0</v>
      </c>
      <c r="AFQ5" s="8" t="s">
        <v>103</v>
      </c>
      <c r="AFR5" s="9" t="s">
        <v>2</v>
      </c>
      <c r="AFS5" s="36" t="s">
        <v>30</v>
      </c>
      <c r="AFT5" s="9" t="s">
        <v>26</v>
      </c>
      <c r="AFU5" s="10" t="s">
        <v>10</v>
      </c>
      <c r="AFW5" s="7" t="s">
        <v>0</v>
      </c>
      <c r="AFX5" s="8" t="s">
        <v>103</v>
      </c>
      <c r="AFY5" s="9" t="s">
        <v>2</v>
      </c>
      <c r="AFZ5" s="36" t="s">
        <v>30</v>
      </c>
      <c r="AGA5" s="9" t="s">
        <v>26</v>
      </c>
      <c r="AGB5" s="10" t="s">
        <v>10</v>
      </c>
      <c r="AGD5" s="7" t="s">
        <v>0</v>
      </c>
      <c r="AGE5" s="8" t="s">
        <v>103</v>
      </c>
      <c r="AGF5" s="9" t="s">
        <v>2</v>
      </c>
      <c r="AGG5" s="174" t="s">
        <v>30</v>
      </c>
      <c r="AGH5" s="9" t="s">
        <v>26</v>
      </c>
      <c r="AGI5" s="10" t="s">
        <v>10</v>
      </c>
      <c r="AGK5" s="7" t="s">
        <v>0</v>
      </c>
      <c r="AGL5" s="8" t="s">
        <v>103</v>
      </c>
      <c r="AGM5" s="9" t="s">
        <v>2</v>
      </c>
      <c r="AGN5" s="27" t="s">
        <v>30</v>
      </c>
      <c r="AGO5" s="9" t="s">
        <v>26</v>
      </c>
      <c r="AGP5" s="10" t="s">
        <v>10</v>
      </c>
      <c r="AGR5" s="7" t="s">
        <v>0</v>
      </c>
      <c r="AGS5" s="8" t="s">
        <v>103</v>
      </c>
      <c r="AGT5" s="9" t="s">
        <v>2</v>
      </c>
      <c r="AGU5" s="27" t="s">
        <v>30</v>
      </c>
      <c r="AGV5" s="9" t="s">
        <v>26</v>
      </c>
      <c r="AGW5" s="10" t="s">
        <v>10</v>
      </c>
      <c r="AGY5" s="7" t="s">
        <v>0</v>
      </c>
      <c r="AGZ5" s="8" t="s">
        <v>103</v>
      </c>
      <c r="AHA5" s="9" t="s">
        <v>2</v>
      </c>
      <c r="AHB5" s="27" t="s">
        <v>30</v>
      </c>
      <c r="AHC5" s="9" t="s">
        <v>26</v>
      </c>
      <c r="AHD5" s="10" t="s">
        <v>10</v>
      </c>
      <c r="AHF5" s="7" t="s">
        <v>0</v>
      </c>
      <c r="AHG5" s="8" t="s">
        <v>103</v>
      </c>
      <c r="AHH5" s="9" t="s">
        <v>2</v>
      </c>
      <c r="AHI5" s="27" t="s">
        <v>30</v>
      </c>
      <c r="AHJ5" s="9" t="s">
        <v>26</v>
      </c>
      <c r="AHK5" s="10" t="s">
        <v>10</v>
      </c>
      <c r="AHM5" s="7" t="s">
        <v>0</v>
      </c>
      <c r="AHN5" s="8" t="s">
        <v>103</v>
      </c>
      <c r="AHO5" s="9" t="s">
        <v>2</v>
      </c>
      <c r="AHP5" s="27" t="s">
        <v>30</v>
      </c>
      <c r="AHQ5" s="9" t="s">
        <v>26</v>
      </c>
      <c r="AHR5" s="10" t="s">
        <v>10</v>
      </c>
      <c r="AHT5" s="7" t="s">
        <v>0</v>
      </c>
      <c r="AHU5" s="8" t="s">
        <v>103</v>
      </c>
      <c r="AHV5" s="9" t="s">
        <v>2</v>
      </c>
      <c r="AHW5" s="27" t="s">
        <v>30</v>
      </c>
      <c r="AHX5" s="9" t="s">
        <v>26</v>
      </c>
      <c r="AHY5" s="10" t="s">
        <v>10</v>
      </c>
      <c r="AIA5" s="7" t="s">
        <v>0</v>
      </c>
      <c r="AIB5" s="8" t="s">
        <v>103</v>
      </c>
      <c r="AIC5" s="9" t="s">
        <v>2</v>
      </c>
      <c r="AID5" s="27" t="s">
        <v>30</v>
      </c>
      <c r="AIE5" s="9" t="s">
        <v>26</v>
      </c>
      <c r="AIF5" s="10" t="s">
        <v>10</v>
      </c>
      <c r="AIH5" s="7" t="s">
        <v>0</v>
      </c>
      <c r="AII5" s="8" t="s">
        <v>103</v>
      </c>
      <c r="AIJ5" s="9" t="s">
        <v>2</v>
      </c>
      <c r="AIK5" s="27" t="s">
        <v>30</v>
      </c>
      <c r="AIL5" s="9" t="s">
        <v>26</v>
      </c>
      <c r="AIM5" s="10" t="s">
        <v>10</v>
      </c>
      <c r="AIO5" s="7" t="s">
        <v>0</v>
      </c>
      <c r="AIP5" s="8" t="s">
        <v>103</v>
      </c>
      <c r="AIQ5" s="9" t="s">
        <v>2</v>
      </c>
      <c r="AIR5" s="27" t="s">
        <v>30</v>
      </c>
      <c r="AIS5" s="9" t="s">
        <v>26</v>
      </c>
      <c r="AIT5" s="10" t="s">
        <v>10</v>
      </c>
      <c r="AIV5" s="7" t="s">
        <v>0</v>
      </c>
      <c r="AIW5" s="8" t="s">
        <v>103</v>
      </c>
      <c r="AIX5" s="9" t="s">
        <v>2</v>
      </c>
      <c r="AIY5" s="27" t="s">
        <v>30</v>
      </c>
      <c r="AIZ5" s="9" t="s">
        <v>26</v>
      </c>
      <c r="AJA5" s="10" t="s">
        <v>10</v>
      </c>
      <c r="AJC5" s="7" t="s">
        <v>0</v>
      </c>
      <c r="AJD5" s="8" t="s">
        <v>103</v>
      </c>
      <c r="AJE5" s="9" t="s">
        <v>2</v>
      </c>
      <c r="AJF5" s="27" t="s">
        <v>30</v>
      </c>
      <c r="AJG5" s="9" t="s">
        <v>26</v>
      </c>
      <c r="AJH5" s="10" t="s">
        <v>10</v>
      </c>
      <c r="AJJ5" s="7" t="s">
        <v>0</v>
      </c>
      <c r="AJK5" s="8" t="s">
        <v>103</v>
      </c>
      <c r="AJL5" s="9" t="s">
        <v>2</v>
      </c>
      <c r="AJM5" s="173" t="s">
        <v>30</v>
      </c>
      <c r="AJN5" s="9" t="s">
        <v>26</v>
      </c>
      <c r="AJO5" s="10" t="s">
        <v>10</v>
      </c>
      <c r="AJQ5" s="7" t="s">
        <v>0</v>
      </c>
      <c r="AJR5" s="8" t="s">
        <v>103</v>
      </c>
      <c r="AJS5" s="9" t="s">
        <v>2</v>
      </c>
      <c r="AJT5" s="173" t="s">
        <v>30</v>
      </c>
      <c r="AJU5" s="9" t="s">
        <v>26</v>
      </c>
      <c r="AJV5" s="10" t="s">
        <v>10</v>
      </c>
      <c r="AJX5" s="7" t="s">
        <v>0</v>
      </c>
      <c r="AJY5" s="8" t="s">
        <v>103</v>
      </c>
      <c r="AJZ5" s="9" t="s">
        <v>2</v>
      </c>
      <c r="AKA5" s="173" t="s">
        <v>30</v>
      </c>
      <c r="AKB5" s="9" t="s">
        <v>26</v>
      </c>
      <c r="AKC5" s="10" t="s">
        <v>10</v>
      </c>
      <c r="AKE5" s="7" t="s">
        <v>0</v>
      </c>
      <c r="AKF5" s="8" t="s">
        <v>103</v>
      </c>
      <c r="AKG5" s="9" t="s">
        <v>2</v>
      </c>
      <c r="AKH5" s="27" t="s">
        <v>30</v>
      </c>
      <c r="AKI5" s="9" t="s">
        <v>26</v>
      </c>
      <c r="AKJ5" s="10" t="s">
        <v>10</v>
      </c>
    </row>
    <row r="6" spans="1:973" ht="15.75" thickTop="1" x14ac:dyDescent="0.25">
      <c r="A6" s="5"/>
      <c r="B6" s="2"/>
      <c r="C6" s="11"/>
      <c r="D6" s="5"/>
      <c r="E6" s="12"/>
      <c r="F6" s="15">
        <f>C6-E6</f>
        <v>0</v>
      </c>
      <c r="H6" s="5"/>
      <c r="I6" s="2"/>
      <c r="J6" s="11"/>
      <c r="K6" s="5"/>
      <c r="L6" s="12"/>
      <c r="M6" s="15">
        <f>J6-L6</f>
        <v>0</v>
      </c>
      <c r="O6" s="5"/>
      <c r="P6" s="2"/>
      <c r="Q6" s="11"/>
      <c r="R6" s="5"/>
      <c r="S6" s="12"/>
      <c r="T6" s="15">
        <f>Q6-S6</f>
        <v>0</v>
      </c>
      <c r="V6" s="5"/>
      <c r="W6" s="2"/>
      <c r="X6" s="11"/>
      <c r="Y6" s="5"/>
      <c r="Z6" s="12"/>
      <c r="AA6" s="15">
        <f>X6-Z6</f>
        <v>0</v>
      </c>
      <c r="AC6" s="5"/>
      <c r="AD6" s="2"/>
      <c r="AE6" s="11"/>
      <c r="AF6" s="5"/>
      <c r="AG6" s="12"/>
      <c r="AH6" s="15">
        <f>AE6-AG6</f>
        <v>0</v>
      </c>
      <c r="AJ6" s="5"/>
      <c r="AK6" s="2"/>
      <c r="AL6" s="11"/>
      <c r="AM6" s="5"/>
      <c r="AN6" s="12"/>
      <c r="AO6" s="15">
        <f>AL6-AN6</f>
        <v>0</v>
      </c>
      <c r="AQ6" s="5"/>
      <c r="AR6" s="2"/>
      <c r="AS6" s="11"/>
      <c r="AT6" s="5"/>
      <c r="AU6" s="12"/>
      <c r="AV6" s="15">
        <f>AS6-AU6</f>
        <v>0</v>
      </c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5"/>
      <c r="BM6" s="2"/>
      <c r="BN6" s="11"/>
      <c r="BO6" s="5"/>
      <c r="BP6" s="12"/>
      <c r="BQ6" s="15">
        <f>BN6-BP6</f>
        <v>0</v>
      </c>
      <c r="BS6" s="5"/>
      <c r="BT6" s="2"/>
      <c r="BU6" s="11"/>
      <c r="BV6" s="5"/>
      <c r="BW6" s="12"/>
      <c r="BX6" s="15">
        <f>BU6-BW6</f>
        <v>0</v>
      </c>
      <c r="BZ6" s="5"/>
      <c r="CA6" s="2"/>
      <c r="CB6" s="11"/>
      <c r="CC6" s="5"/>
      <c r="CD6" s="12"/>
      <c r="CE6" s="15">
        <f>CB6-CD6</f>
        <v>0</v>
      </c>
      <c r="CG6" s="5"/>
      <c r="CH6" s="2"/>
      <c r="CI6" s="11"/>
      <c r="CJ6" s="5"/>
      <c r="CK6" s="12"/>
      <c r="CL6" s="15">
        <f>CI6-CK6</f>
        <v>0</v>
      </c>
      <c r="CN6" s="5"/>
      <c r="CO6" s="2"/>
      <c r="CP6" s="11"/>
      <c r="CQ6" s="5"/>
      <c r="CR6" s="12"/>
      <c r="CS6" s="15">
        <f>CP6-CR6</f>
        <v>0</v>
      </c>
      <c r="CU6" s="5"/>
      <c r="CV6" s="2"/>
      <c r="CW6" s="11"/>
      <c r="CX6" s="5"/>
      <c r="CY6" s="12"/>
      <c r="CZ6" s="15">
        <f>CW6-CY6</f>
        <v>0</v>
      </c>
      <c r="DB6" s="5"/>
      <c r="DC6" s="2"/>
      <c r="DD6" s="11"/>
      <c r="DE6" s="5"/>
      <c r="DF6" s="12"/>
      <c r="DG6" s="15">
        <f>DD6-DF6</f>
        <v>0</v>
      </c>
      <c r="DI6" s="5"/>
      <c r="DJ6" s="2"/>
      <c r="DK6" s="11"/>
      <c r="DL6" s="5"/>
      <c r="DM6" s="12"/>
      <c r="DN6" s="15">
        <f>DK6-DM6</f>
        <v>0</v>
      </c>
      <c r="DP6" s="5"/>
      <c r="DQ6" s="2"/>
      <c r="DR6" s="11"/>
      <c r="DS6" s="5"/>
      <c r="DT6" s="12"/>
      <c r="DU6" s="15">
        <f>DR6-DT6</f>
        <v>0</v>
      </c>
      <c r="DW6" s="5"/>
      <c r="DX6" s="2"/>
      <c r="DY6" s="11"/>
      <c r="DZ6" s="5"/>
      <c r="EA6" s="12"/>
      <c r="EB6" s="15">
        <f>DY6-EA6</f>
        <v>0</v>
      </c>
      <c r="ED6" s="5"/>
      <c r="EE6" s="2"/>
      <c r="EF6" s="11"/>
      <c r="EG6" s="5"/>
      <c r="EH6" s="12"/>
      <c r="EI6" s="15">
        <f>EF6-EH6</f>
        <v>0</v>
      </c>
      <c r="EK6" s="5"/>
      <c r="EL6" s="2"/>
      <c r="EM6" s="11"/>
      <c r="EN6" s="5"/>
      <c r="EO6" s="12"/>
      <c r="EP6" s="15">
        <f>EM6-EO6</f>
        <v>0</v>
      </c>
      <c r="ER6" s="5"/>
      <c r="ES6" s="2"/>
      <c r="ET6" s="11"/>
      <c r="EU6" s="5"/>
      <c r="EV6" s="12"/>
      <c r="EW6" s="15">
        <f>ET6-EV6</f>
        <v>0</v>
      </c>
      <c r="EY6" s="5"/>
      <c r="EZ6" s="2"/>
      <c r="FA6" s="11"/>
      <c r="FB6" s="5"/>
      <c r="FC6" s="12"/>
      <c r="FD6" s="15">
        <f>FA6-FC6</f>
        <v>0</v>
      </c>
      <c r="FF6" s="5"/>
      <c r="FG6" s="2"/>
      <c r="FH6" s="138"/>
      <c r="FI6" s="139"/>
      <c r="FJ6" s="80"/>
      <c r="FK6" s="140">
        <f>FH6-FJ6</f>
        <v>0</v>
      </c>
      <c r="FM6" s="5"/>
      <c r="FN6" s="2"/>
      <c r="FO6" s="138"/>
      <c r="FP6" s="139"/>
      <c r="FQ6" s="80"/>
      <c r="FR6" s="140">
        <f>FO6-FQ6</f>
        <v>0</v>
      </c>
      <c r="FT6" s="5"/>
      <c r="FU6" s="2"/>
      <c r="FV6" s="11"/>
      <c r="FW6" s="5"/>
      <c r="FX6" s="12"/>
      <c r="FY6" s="15">
        <f>FV6-FX6</f>
        <v>0</v>
      </c>
      <c r="GA6" s="5"/>
      <c r="GB6" s="2"/>
      <c r="GC6" s="11"/>
      <c r="GD6" s="5"/>
      <c r="GE6" s="12"/>
      <c r="GF6" s="15">
        <f>GC6-GE6</f>
        <v>0</v>
      </c>
      <c r="GH6" s="5"/>
      <c r="GI6" s="2"/>
      <c r="GJ6" s="11"/>
      <c r="GK6" s="5"/>
      <c r="GL6" s="12"/>
      <c r="GM6" s="15">
        <f>GJ6-GL6</f>
        <v>0</v>
      </c>
      <c r="GO6" s="5"/>
      <c r="GP6" s="2"/>
      <c r="GQ6" s="11"/>
      <c r="GR6" s="5"/>
      <c r="GS6" s="12"/>
      <c r="GT6" s="15">
        <f>GQ6-GS6</f>
        <v>0</v>
      </c>
      <c r="GV6" s="5"/>
      <c r="GW6" s="2"/>
      <c r="GX6" s="11"/>
      <c r="GY6" s="5"/>
      <c r="GZ6" s="12"/>
      <c r="HA6" s="15">
        <f>GX6-GZ6</f>
        <v>0</v>
      </c>
      <c r="HC6" s="5"/>
      <c r="HD6" s="2"/>
      <c r="HE6" s="11"/>
      <c r="HF6" s="5"/>
      <c r="HG6" s="12"/>
      <c r="HH6" s="15">
        <f>HE6-HG6</f>
        <v>0</v>
      </c>
      <c r="HJ6" s="5"/>
      <c r="HK6" s="2"/>
      <c r="HL6" s="11"/>
      <c r="HM6" s="5"/>
      <c r="HN6" s="12"/>
      <c r="HO6" s="15">
        <f>HL6-HN6</f>
        <v>0</v>
      </c>
      <c r="HQ6" s="5"/>
      <c r="HR6" s="2"/>
      <c r="HS6" s="11"/>
      <c r="HT6" s="5"/>
      <c r="HU6" s="12"/>
      <c r="HV6" s="15">
        <f>HS6-HU6</f>
        <v>0</v>
      </c>
      <c r="HX6" s="5"/>
      <c r="HY6" s="2"/>
      <c r="HZ6" s="11"/>
      <c r="IA6" s="5"/>
      <c r="IB6" s="12"/>
      <c r="IC6" s="15">
        <f>HZ6-IB6</f>
        <v>0</v>
      </c>
      <c r="IE6" s="5"/>
      <c r="IF6" s="2"/>
      <c r="IG6" s="11"/>
      <c r="IH6" s="5"/>
      <c r="II6" s="12"/>
      <c r="IJ6" s="15">
        <f>IG6-II6</f>
        <v>0</v>
      </c>
      <c r="IL6" s="5"/>
      <c r="IM6" s="2"/>
      <c r="IN6" s="11"/>
      <c r="IO6" s="5"/>
      <c r="IP6" s="12"/>
      <c r="IQ6" s="15">
        <f>IN6-IP6</f>
        <v>0</v>
      </c>
      <c r="IS6" s="5"/>
      <c r="IT6" s="2"/>
      <c r="IU6" s="13"/>
      <c r="IV6" s="5"/>
      <c r="IW6" s="12"/>
      <c r="IX6" s="15">
        <f>IU6-IW6</f>
        <v>0</v>
      </c>
      <c r="IZ6" s="5"/>
      <c r="JA6" s="2"/>
      <c r="JB6" s="13"/>
      <c r="JC6" s="5"/>
      <c r="JD6" s="12"/>
      <c r="JE6" s="15">
        <f>JB6-JD6</f>
        <v>0</v>
      </c>
      <c r="JG6" s="5"/>
      <c r="JH6" s="2"/>
      <c r="JI6" s="13"/>
      <c r="JJ6" s="5"/>
      <c r="JK6" s="12"/>
      <c r="JL6" s="15">
        <f>JI6-JK6</f>
        <v>0</v>
      </c>
      <c r="JN6" s="5"/>
      <c r="JO6" s="2"/>
      <c r="JP6" s="13"/>
      <c r="JQ6" s="5"/>
      <c r="JR6" s="12"/>
      <c r="JS6" s="15">
        <f>JP6-JR6</f>
        <v>0</v>
      </c>
      <c r="JU6" s="5"/>
      <c r="JV6" s="2"/>
      <c r="JW6" s="13"/>
      <c r="JX6" s="5"/>
      <c r="JY6" s="12"/>
      <c r="JZ6" s="15">
        <f>JW6-JY6</f>
        <v>0</v>
      </c>
      <c r="KB6" s="5"/>
      <c r="KC6" s="2"/>
      <c r="KD6" s="13"/>
      <c r="KE6" s="5"/>
      <c r="KF6" s="12"/>
      <c r="KG6" s="15">
        <f>KD6-KF6</f>
        <v>0</v>
      </c>
      <c r="KI6" s="5"/>
      <c r="KJ6" s="2"/>
      <c r="KK6" s="13"/>
      <c r="KL6" s="5"/>
      <c r="KM6" s="12"/>
      <c r="KN6" s="15">
        <f>KK6-KM6</f>
        <v>0</v>
      </c>
      <c r="KP6" s="5"/>
      <c r="KQ6" s="2"/>
      <c r="KR6" s="13"/>
      <c r="KS6" s="5"/>
      <c r="KT6" s="12"/>
      <c r="KU6" s="15">
        <f>KR6-KT6</f>
        <v>0</v>
      </c>
      <c r="KW6" s="5"/>
      <c r="KX6" s="2"/>
      <c r="KY6" s="13"/>
      <c r="KZ6" s="5"/>
      <c r="LA6" s="12"/>
      <c r="LB6" s="15">
        <f>KY6-LA6</f>
        <v>0</v>
      </c>
      <c r="LD6" s="5"/>
      <c r="LE6" s="2"/>
      <c r="LF6" s="13"/>
      <c r="LG6" s="5"/>
      <c r="LH6" s="12"/>
      <c r="LI6" s="15">
        <f>LF6-LH6</f>
        <v>0</v>
      </c>
      <c r="LK6" s="5"/>
      <c r="LL6" s="2"/>
      <c r="LM6" s="13"/>
      <c r="LN6" s="5"/>
      <c r="LO6" s="12"/>
      <c r="LP6" s="15">
        <f>LM6-LO6</f>
        <v>0</v>
      </c>
      <c r="LR6" s="5"/>
      <c r="LS6" s="2"/>
      <c r="LT6" s="13"/>
      <c r="LU6" s="5"/>
      <c r="LV6" s="12"/>
      <c r="LW6" s="15">
        <f>LT6-LV6</f>
        <v>0</v>
      </c>
      <c r="LY6" s="5"/>
      <c r="LZ6" s="2"/>
      <c r="MA6" s="13"/>
      <c r="MB6" s="5"/>
      <c r="MC6" s="12"/>
      <c r="MD6" s="15">
        <f>MA6-MC6</f>
        <v>0</v>
      </c>
      <c r="MF6" s="5"/>
      <c r="MG6" s="2"/>
      <c r="MH6" s="11"/>
      <c r="MI6" s="5"/>
      <c r="MJ6" s="12"/>
      <c r="MK6" s="15">
        <f>MH6-MJ6</f>
        <v>0</v>
      </c>
      <c r="MM6" s="5"/>
      <c r="MN6" s="2"/>
      <c r="MO6" s="11"/>
      <c r="MP6" s="5"/>
      <c r="MQ6" s="12"/>
      <c r="MR6" s="15">
        <f>MO6-MQ6</f>
        <v>0</v>
      </c>
      <c r="MT6" s="5"/>
      <c r="MU6" s="2"/>
      <c r="MV6" s="11"/>
      <c r="MW6" s="5"/>
      <c r="MX6" s="12"/>
      <c r="MY6" s="15">
        <f>MV6-MX6</f>
        <v>0</v>
      </c>
      <c r="NA6" s="5"/>
      <c r="NB6" s="2"/>
      <c r="NC6" s="11"/>
      <c r="ND6" s="5"/>
      <c r="NE6" s="12"/>
      <c r="NF6" s="15">
        <f>NC6-NE6</f>
        <v>0</v>
      </c>
      <c r="NH6" s="5"/>
      <c r="NI6" s="2"/>
      <c r="NJ6" s="11"/>
      <c r="NK6" s="5"/>
      <c r="NL6" s="12"/>
      <c r="NM6" s="15">
        <f>NJ6-NL6</f>
        <v>0</v>
      </c>
      <c r="NO6" s="5"/>
      <c r="NP6" s="2"/>
      <c r="NQ6" s="11"/>
      <c r="NR6" s="5"/>
      <c r="NS6" s="12"/>
      <c r="NT6" s="15">
        <f>NQ6-NS6</f>
        <v>0</v>
      </c>
      <c r="NV6" s="5"/>
      <c r="NW6" s="2"/>
      <c r="NX6" s="11"/>
      <c r="NY6" s="5"/>
      <c r="NZ6" s="12"/>
      <c r="OA6" s="15">
        <f>NX6-NZ6</f>
        <v>0</v>
      </c>
      <c r="OC6" s="99"/>
      <c r="OD6" s="23"/>
      <c r="OE6" s="24"/>
      <c r="OF6" s="99"/>
      <c r="OG6" s="25"/>
      <c r="OH6" s="15">
        <f>OE6-OG6</f>
        <v>0</v>
      </c>
      <c r="OJ6" s="99"/>
      <c r="OK6" s="23"/>
      <c r="OL6" s="24"/>
      <c r="OM6" s="99"/>
      <c r="ON6" s="25"/>
      <c r="OO6" s="15">
        <f>OL6-ON6</f>
        <v>0</v>
      </c>
      <c r="OQ6" s="99"/>
      <c r="OR6" s="23"/>
      <c r="OS6" s="24"/>
      <c r="OT6" s="99"/>
      <c r="OU6" s="25"/>
      <c r="OV6" s="15">
        <f>OS6-OU6</f>
        <v>0</v>
      </c>
      <c r="OX6" s="99"/>
      <c r="OY6" s="23"/>
      <c r="OZ6" s="24"/>
      <c r="PA6" s="99"/>
      <c r="PB6" s="25"/>
      <c r="PC6" s="15">
        <f>OZ6-PB6</f>
        <v>0</v>
      </c>
      <c r="PE6" s="99"/>
      <c r="PF6" s="23"/>
      <c r="PG6" s="24"/>
      <c r="PH6" s="99"/>
      <c r="PI6" s="25"/>
      <c r="PJ6" s="15">
        <f>PG6-PI6</f>
        <v>0</v>
      </c>
      <c r="PL6" s="99"/>
      <c r="PM6" s="23"/>
      <c r="PN6" s="24"/>
      <c r="PO6" s="99"/>
      <c r="PP6" s="25"/>
      <c r="PQ6" s="15">
        <f>PN6-PP6</f>
        <v>0</v>
      </c>
      <c r="PS6" s="99"/>
      <c r="PT6" s="23"/>
      <c r="PU6" s="24"/>
      <c r="PV6" s="99"/>
      <c r="PW6" s="25"/>
      <c r="PX6" s="15">
        <f>PU6-PW6</f>
        <v>0</v>
      </c>
      <c r="PZ6" s="99"/>
      <c r="QA6" s="23"/>
      <c r="QB6" s="24"/>
      <c r="QC6" s="99"/>
      <c r="QD6" s="25"/>
      <c r="QE6" s="15">
        <f>QB6-QD6</f>
        <v>0</v>
      </c>
      <c r="QG6" s="99"/>
      <c r="QH6" s="23"/>
      <c r="QI6" s="24"/>
      <c r="QJ6" s="99"/>
      <c r="QK6" s="25"/>
      <c r="QL6" s="15">
        <f>QI6-QK6</f>
        <v>0</v>
      </c>
      <c r="QN6" s="99"/>
      <c r="QO6" s="23"/>
      <c r="QP6" s="24"/>
      <c r="QQ6" s="99"/>
      <c r="QR6" s="25"/>
      <c r="QS6" s="15">
        <f>QP6-QR6</f>
        <v>0</v>
      </c>
      <c r="QU6" s="99"/>
      <c r="QV6" s="23"/>
      <c r="QW6" s="24"/>
      <c r="QX6" s="99"/>
      <c r="QY6" s="25"/>
      <c r="QZ6" s="15">
        <f>QW6-QY6</f>
        <v>0</v>
      </c>
      <c r="RB6" s="99"/>
      <c r="RC6" s="23"/>
      <c r="RD6" s="24"/>
      <c r="RE6" s="99"/>
      <c r="RF6" s="25"/>
      <c r="RG6" s="15">
        <f>RD6-RF6</f>
        <v>0</v>
      </c>
      <c r="RI6" s="99"/>
      <c r="RJ6" s="23"/>
      <c r="RK6" s="24"/>
      <c r="RL6" s="99"/>
      <c r="RM6" s="25"/>
      <c r="RN6" s="15">
        <f>RK6-RM6</f>
        <v>0</v>
      </c>
      <c r="RP6" s="99"/>
      <c r="RQ6" s="23"/>
      <c r="RR6" s="24"/>
      <c r="RS6" s="99"/>
      <c r="RT6" s="25"/>
      <c r="RU6" s="15">
        <f>RR6-RT6</f>
        <v>0</v>
      </c>
      <c r="RW6" s="5"/>
      <c r="RX6" s="2"/>
      <c r="RY6" s="11"/>
      <c r="RZ6" s="5"/>
      <c r="SA6" s="12"/>
      <c r="SB6" s="15">
        <f>RY6-SA6</f>
        <v>0</v>
      </c>
      <c r="SD6" s="5"/>
      <c r="SE6" s="2"/>
      <c r="SF6" s="11"/>
      <c r="SG6" s="5"/>
      <c r="SH6" s="12"/>
      <c r="SI6" s="15">
        <f>SF6-SH6</f>
        <v>0</v>
      </c>
      <c r="SK6" s="5"/>
      <c r="SL6" s="2"/>
      <c r="SM6" s="11"/>
      <c r="SN6" s="5"/>
      <c r="SO6" s="12"/>
      <c r="SP6" s="15">
        <f>SM6-SO6</f>
        <v>0</v>
      </c>
      <c r="SR6" s="5"/>
      <c r="SS6" s="2"/>
      <c r="ST6" s="11"/>
      <c r="SU6" s="5"/>
      <c r="SV6" s="12"/>
      <c r="SW6" s="15">
        <f>ST6-SV6</f>
        <v>0</v>
      </c>
      <c r="SY6" s="5"/>
      <c r="SZ6" s="2"/>
      <c r="TA6" s="11"/>
      <c r="TB6" s="5"/>
      <c r="TC6" s="12"/>
      <c r="TD6" s="15">
        <f>TA6-TC6</f>
        <v>0</v>
      </c>
      <c r="TF6" s="5"/>
      <c r="TG6" s="2"/>
      <c r="TH6" s="11"/>
      <c r="TI6" s="5"/>
      <c r="TJ6" s="12"/>
      <c r="TK6" s="15">
        <f>TH6-TJ6</f>
        <v>0</v>
      </c>
      <c r="TM6" s="5"/>
      <c r="TN6" s="2"/>
      <c r="TO6" s="11"/>
      <c r="TP6" s="5"/>
      <c r="TQ6" s="12"/>
      <c r="TR6" s="15">
        <f>TO6-TQ6</f>
        <v>0</v>
      </c>
      <c r="TT6" s="5"/>
      <c r="TU6" s="2"/>
      <c r="TV6" s="11"/>
      <c r="TW6" s="5"/>
      <c r="TX6" s="12"/>
      <c r="TY6" s="15">
        <f>TV6-TX6</f>
        <v>0</v>
      </c>
      <c r="UA6" s="5"/>
      <c r="UB6" s="2"/>
      <c r="UC6" s="11"/>
      <c r="UD6" s="5"/>
      <c r="UE6" s="12"/>
      <c r="UF6" s="15">
        <f>UC6-UE6</f>
        <v>0</v>
      </c>
      <c r="UH6" s="5"/>
      <c r="UI6" s="2"/>
      <c r="UJ6" s="11"/>
      <c r="UK6" s="5"/>
      <c r="UL6" s="12"/>
      <c r="UM6" s="15">
        <f>UJ6-UL6</f>
        <v>0</v>
      </c>
      <c r="UO6" s="5"/>
      <c r="UP6" s="2"/>
      <c r="UQ6" s="11"/>
      <c r="UR6" s="5"/>
      <c r="US6" s="12"/>
      <c r="UT6" s="15">
        <f>UQ6-US6</f>
        <v>0</v>
      </c>
      <c r="UV6" s="117"/>
      <c r="UW6" s="116"/>
      <c r="UX6" s="152"/>
      <c r="UY6" s="153"/>
      <c r="UZ6" s="154"/>
      <c r="VA6" s="140">
        <f>UX6-UZ6</f>
        <v>0</v>
      </c>
      <c r="VE6" s="161"/>
      <c r="VF6" s="163"/>
      <c r="VG6" s="80"/>
      <c r="VH6" s="140">
        <f>VA72</f>
        <v>0</v>
      </c>
      <c r="VJ6" s="5"/>
      <c r="VK6" s="2"/>
      <c r="VL6" s="11"/>
      <c r="VM6" s="111"/>
      <c r="VN6" s="67"/>
      <c r="VO6" s="15">
        <f>VL6-VN6</f>
        <v>0</v>
      </c>
      <c r="VQ6" s="5"/>
      <c r="VR6" s="2"/>
      <c r="VS6" s="11"/>
      <c r="VT6" s="99"/>
      <c r="VU6" s="12"/>
      <c r="VV6" s="15">
        <f>VS6-VU6</f>
        <v>0</v>
      </c>
      <c r="VX6" s="5"/>
      <c r="VY6" s="2"/>
      <c r="VZ6" s="11"/>
      <c r="WA6" s="99"/>
      <c r="WB6" s="12"/>
      <c r="WC6" s="74">
        <f>VZ6-WB6</f>
        <v>0</v>
      </c>
      <c r="WE6" s="5"/>
      <c r="WF6" s="2"/>
      <c r="WG6" s="11"/>
      <c r="WH6" s="64"/>
      <c r="WI6" s="12"/>
      <c r="WJ6" s="15">
        <f>WG6-WI6</f>
        <v>0</v>
      </c>
      <c r="WL6" s="5"/>
      <c r="WM6" s="2"/>
      <c r="WN6" s="11"/>
      <c r="WO6" s="64"/>
      <c r="WP6" s="12"/>
      <c r="WQ6" s="15">
        <f>WN6-WP6</f>
        <v>0</v>
      </c>
      <c r="WS6" s="5"/>
      <c r="WT6" s="2"/>
      <c r="WU6" s="11"/>
      <c r="WV6" s="64"/>
      <c r="WW6" s="12"/>
      <c r="WX6" s="15">
        <f>WU6-WW6</f>
        <v>0</v>
      </c>
      <c r="WZ6" s="5"/>
      <c r="XA6" s="2"/>
      <c r="XB6" s="11"/>
      <c r="XC6" s="64"/>
      <c r="XD6" s="12"/>
      <c r="XE6" s="15">
        <f>XB6-XD6</f>
        <v>0</v>
      </c>
      <c r="XG6" s="5"/>
      <c r="XH6" s="2"/>
      <c r="XI6" s="11"/>
      <c r="XJ6" s="64"/>
      <c r="XK6" s="12"/>
      <c r="XL6" s="15">
        <f>XI6-XK6</f>
        <v>0</v>
      </c>
      <c r="XN6" s="5"/>
      <c r="XO6" s="2"/>
      <c r="XP6" s="11"/>
      <c r="XQ6" s="64"/>
      <c r="XR6" s="12"/>
      <c r="XS6" s="15">
        <f>XP6-XR6</f>
        <v>0</v>
      </c>
      <c r="XU6" s="5"/>
      <c r="XV6" s="2"/>
      <c r="XW6" s="11"/>
      <c r="XX6" s="64"/>
      <c r="XY6" s="12"/>
      <c r="XZ6" s="15">
        <f>XW6-XY6</f>
        <v>0</v>
      </c>
      <c r="YB6" s="5"/>
      <c r="YC6" s="2"/>
      <c r="YD6" s="11"/>
      <c r="YE6" s="64"/>
      <c r="YF6" s="12"/>
      <c r="YG6" s="15">
        <f>YD6-YF6</f>
        <v>0</v>
      </c>
      <c r="YI6" s="5"/>
      <c r="YJ6" s="2"/>
      <c r="YK6" s="11"/>
      <c r="YL6" s="64"/>
      <c r="YM6" s="12"/>
      <c r="YN6" s="15">
        <f>YK6-YM6</f>
        <v>0</v>
      </c>
      <c r="YP6" s="5"/>
      <c r="YQ6" s="2"/>
      <c r="YR6" s="13"/>
      <c r="YS6" s="64"/>
      <c r="YT6" s="14"/>
      <c r="YU6" s="15">
        <f>YR6-YT6</f>
        <v>0</v>
      </c>
      <c r="YW6" s="5"/>
      <c r="YX6" s="2"/>
      <c r="YY6" s="11"/>
      <c r="YZ6" s="64"/>
      <c r="ZA6" s="12"/>
      <c r="ZB6" s="15">
        <f>YY6-ZA6</f>
        <v>0</v>
      </c>
      <c r="ZD6" s="5"/>
      <c r="ZE6" s="2"/>
      <c r="ZF6" s="11"/>
      <c r="ZG6" s="64"/>
      <c r="ZH6" s="12"/>
      <c r="ZI6" s="15">
        <f>ZF6-ZH6</f>
        <v>0</v>
      </c>
      <c r="ZK6" s="5"/>
      <c r="ZL6" s="2"/>
      <c r="ZM6" s="11"/>
      <c r="ZN6" s="64"/>
      <c r="ZO6" s="12"/>
      <c r="ZP6" s="15">
        <f>ZM6-ZO6</f>
        <v>0</v>
      </c>
      <c r="ZR6" s="5"/>
      <c r="ZS6" s="2"/>
      <c r="ZT6" s="11"/>
      <c r="ZU6" s="64"/>
      <c r="ZV6" s="12"/>
      <c r="ZW6" s="15">
        <f>ZT6-ZV6</f>
        <v>0</v>
      </c>
      <c r="ZY6" s="5"/>
      <c r="ZZ6" s="2"/>
      <c r="AAA6" s="11"/>
      <c r="AAB6" s="64"/>
      <c r="AAC6" s="12"/>
      <c r="AAD6" s="15">
        <f>AAA6-AAC6</f>
        <v>0</v>
      </c>
      <c r="AAF6" s="5"/>
      <c r="AAG6" s="2"/>
      <c r="AAH6" s="11"/>
      <c r="AAI6" s="64"/>
      <c r="AAJ6" s="12"/>
      <c r="AAK6" s="15">
        <f>AAH6-AAJ6</f>
        <v>0</v>
      </c>
      <c r="AAM6" s="5"/>
      <c r="AAN6" s="2"/>
      <c r="AAO6" s="11"/>
      <c r="AAP6" s="64"/>
      <c r="AAQ6" s="12"/>
      <c r="AAR6" s="15">
        <f>AAO6-AAQ6</f>
        <v>0</v>
      </c>
      <c r="AAT6" s="5"/>
      <c r="AAU6" s="2"/>
      <c r="AAV6" s="11"/>
      <c r="AAW6" s="64"/>
      <c r="AAX6" s="12"/>
      <c r="AAY6" s="15">
        <f>AAV6-AAX6</f>
        <v>0</v>
      </c>
      <c r="ABA6" s="5"/>
      <c r="ABB6" s="2"/>
      <c r="ABC6" s="11"/>
      <c r="ABD6" s="64"/>
      <c r="ABE6" s="12"/>
      <c r="ABF6" s="15">
        <f>ABC6-ABE6</f>
        <v>0</v>
      </c>
      <c r="ABH6" s="5"/>
      <c r="ABI6" s="2"/>
      <c r="ABJ6" s="11"/>
      <c r="ABK6" s="64"/>
      <c r="ABL6" s="12"/>
      <c r="ABM6" s="15">
        <f>ABJ6-ABL6</f>
        <v>0</v>
      </c>
      <c r="ABO6" s="5"/>
      <c r="ABP6" s="2"/>
      <c r="ABQ6" s="11"/>
      <c r="ABR6" s="64"/>
      <c r="ABS6" s="12"/>
      <c r="ABT6" s="15">
        <f>ABQ6-ABS6</f>
        <v>0</v>
      </c>
      <c r="ABV6" s="5"/>
      <c r="ABW6" s="2"/>
      <c r="ABX6" s="11"/>
      <c r="ABY6" s="64"/>
      <c r="ABZ6" s="12"/>
      <c r="ACA6" s="15">
        <f>ABX6-ABZ6</f>
        <v>0</v>
      </c>
      <c r="ACC6" s="5"/>
      <c r="ACD6" s="2"/>
      <c r="ACE6" s="11"/>
      <c r="ACF6" s="64"/>
      <c r="ACG6" s="12"/>
      <c r="ACH6" s="15">
        <f>ACE6-ACG6</f>
        <v>0</v>
      </c>
      <c r="ACJ6" s="5"/>
      <c r="ACK6" s="2"/>
      <c r="ACL6" s="11"/>
      <c r="ACM6" s="64"/>
      <c r="ACN6" s="12"/>
      <c r="ACO6" s="15">
        <f>ACL6-ACN6</f>
        <v>0</v>
      </c>
      <c r="ACQ6" s="5"/>
      <c r="ACR6" s="2"/>
      <c r="ACS6" s="11"/>
      <c r="ACT6" s="64"/>
      <c r="ACU6" s="12"/>
      <c r="ACV6" s="15">
        <f>ACS6-ACU6</f>
        <v>0</v>
      </c>
      <c r="ACX6" s="5"/>
      <c r="ACY6" s="2"/>
      <c r="ACZ6" s="11"/>
      <c r="ADA6" s="64"/>
      <c r="ADB6" s="12"/>
      <c r="ADC6" s="15">
        <f>ACZ6-ADB6</f>
        <v>0</v>
      </c>
      <c r="ADE6" s="5"/>
      <c r="ADF6" s="2"/>
      <c r="ADG6" s="11"/>
      <c r="ADH6" s="64"/>
      <c r="ADI6" s="12"/>
      <c r="ADJ6" s="15">
        <f>ADG6-ADI6</f>
        <v>0</v>
      </c>
      <c r="ADL6" s="5"/>
      <c r="ADM6" s="2"/>
      <c r="ADN6" s="11"/>
      <c r="ADO6" s="64"/>
      <c r="ADP6" s="12"/>
      <c r="ADQ6" s="15">
        <f>ADN6-ADP6</f>
        <v>0</v>
      </c>
      <c r="ADS6" s="5"/>
      <c r="ADT6" s="2"/>
      <c r="ADU6" s="11"/>
      <c r="ADV6" s="64"/>
      <c r="ADW6" s="12"/>
      <c r="ADX6" s="15">
        <f>ADU6-ADW6</f>
        <v>0</v>
      </c>
      <c r="ADZ6" s="5"/>
      <c r="AEA6" s="2"/>
      <c r="AEB6" s="11"/>
      <c r="AEC6" s="64"/>
      <c r="AED6" s="12"/>
      <c r="AEE6" s="15">
        <f>AEB6-AED6</f>
        <v>0</v>
      </c>
      <c r="AEG6" s="5"/>
      <c r="AEH6" s="2"/>
      <c r="AEI6" s="11"/>
      <c r="AEJ6" s="64"/>
      <c r="AEK6" s="12"/>
      <c r="AEL6" s="15">
        <f>AEI6-AEK6</f>
        <v>0</v>
      </c>
      <c r="AEN6" s="5"/>
      <c r="AEO6" s="2"/>
      <c r="AEP6" s="11"/>
      <c r="AEQ6" s="64"/>
      <c r="AER6" s="12"/>
      <c r="AES6" s="15">
        <f>AEP6-AER6</f>
        <v>0</v>
      </c>
      <c r="AEU6" s="5"/>
      <c r="AEV6" s="2"/>
      <c r="AEW6" s="11"/>
      <c r="AEX6" s="64"/>
      <c r="AEY6" s="12"/>
      <c r="AEZ6" s="15">
        <f>AEW6-AEY6</f>
        <v>0</v>
      </c>
      <c r="AFB6" s="5"/>
      <c r="AFC6" s="2"/>
      <c r="AFD6" s="11"/>
      <c r="AFE6" s="64"/>
      <c r="AFF6" s="12"/>
      <c r="AFG6" s="15">
        <f>AFD6-AFF6</f>
        <v>0</v>
      </c>
      <c r="AFI6" s="5"/>
      <c r="AFJ6" s="2"/>
      <c r="AFK6" s="11"/>
      <c r="AFL6" s="64"/>
      <c r="AFM6" s="12"/>
      <c r="AFN6" s="15">
        <f>AFK6-AFM6</f>
        <v>0</v>
      </c>
      <c r="AFP6" s="5"/>
      <c r="AFQ6" s="2"/>
      <c r="AFR6" s="11"/>
      <c r="AFS6" s="64"/>
      <c r="AFT6" s="12"/>
      <c r="AFU6" s="15">
        <f>AFR6-AFT6</f>
        <v>0</v>
      </c>
      <c r="AFW6" s="5"/>
      <c r="AFX6" s="2"/>
      <c r="AFY6" s="11"/>
      <c r="AFZ6" s="64"/>
      <c r="AGA6" s="12"/>
      <c r="AGB6" s="15">
        <f>AFY6-AGA6</f>
        <v>0</v>
      </c>
      <c r="AGD6" s="5"/>
      <c r="AGE6" s="2"/>
      <c r="AGF6" s="11"/>
      <c r="AGG6" s="64"/>
      <c r="AGH6" s="12"/>
      <c r="AGI6" s="15">
        <f>AGF6-AGH6</f>
        <v>0</v>
      </c>
      <c r="AGK6" s="5"/>
      <c r="AGL6" s="2"/>
      <c r="AGM6" s="11"/>
      <c r="AGN6" s="5"/>
      <c r="AGO6" s="12"/>
      <c r="AGP6" s="15">
        <f>AGM6-AGO6</f>
        <v>0</v>
      </c>
      <c r="AGR6" s="5"/>
      <c r="AGS6" s="2"/>
      <c r="AGT6" s="11"/>
      <c r="AGU6" s="5"/>
      <c r="AGV6" s="12"/>
      <c r="AGW6" s="15">
        <f>AGT6-AGV6</f>
        <v>0</v>
      </c>
      <c r="AGY6" s="5"/>
      <c r="AGZ6" s="2"/>
      <c r="AHA6" s="11"/>
      <c r="AHB6" s="5"/>
      <c r="AHC6" s="12"/>
      <c r="AHD6" s="15">
        <f>AHA6-AHC6</f>
        <v>0</v>
      </c>
      <c r="AHF6" s="5"/>
      <c r="AHG6" s="2"/>
      <c r="AHH6" s="11"/>
      <c r="AHI6" s="5"/>
      <c r="AHJ6" s="12"/>
      <c r="AHK6" s="15">
        <f>AHH6-AHJ6</f>
        <v>0</v>
      </c>
      <c r="AHM6" s="5"/>
      <c r="AHN6" s="2"/>
      <c r="AHO6" s="11"/>
      <c r="AHP6" s="5"/>
      <c r="AHQ6" s="12"/>
      <c r="AHR6" s="15">
        <f>AHO6-AHQ6</f>
        <v>0</v>
      </c>
      <c r="AHT6" s="5"/>
      <c r="AHU6" s="2"/>
      <c r="AHV6" s="11"/>
      <c r="AHW6" s="5"/>
      <c r="AHX6" s="12"/>
      <c r="AHY6" s="15">
        <f>AHV6-AHX6</f>
        <v>0</v>
      </c>
      <c r="AIA6" s="5"/>
      <c r="AIB6" s="2"/>
      <c r="AIC6" s="11"/>
      <c r="AID6" s="5"/>
      <c r="AIE6" s="12"/>
      <c r="AIF6" s="15">
        <f>AIC6-AIE6</f>
        <v>0</v>
      </c>
      <c r="AIH6" s="5"/>
      <c r="AII6" s="2"/>
      <c r="AIJ6" s="11"/>
      <c r="AIK6" s="5"/>
      <c r="AIL6" s="12"/>
      <c r="AIM6" s="15">
        <f>AIJ6-AIL6</f>
        <v>0</v>
      </c>
      <c r="AIO6" s="5"/>
      <c r="AIP6" s="2"/>
      <c r="AIQ6" s="11"/>
      <c r="AIR6" s="5"/>
      <c r="AIS6" s="12"/>
      <c r="AIT6" s="15">
        <f>AIQ6-AIS6</f>
        <v>0</v>
      </c>
      <c r="AIV6" s="5"/>
      <c r="AIW6" s="2"/>
      <c r="AIX6" s="11"/>
      <c r="AIY6" s="5"/>
      <c r="AIZ6" s="12"/>
      <c r="AJA6" s="15">
        <f>AIX6-AIZ6</f>
        <v>0</v>
      </c>
      <c r="AJC6" s="5"/>
      <c r="AJD6" s="2"/>
      <c r="AJE6" s="11"/>
      <c r="AJF6" s="5"/>
      <c r="AJG6" s="12"/>
      <c r="AJH6" s="15">
        <f>AJE6-AJG6</f>
        <v>0</v>
      </c>
      <c r="AJJ6" s="5"/>
      <c r="AJK6" s="2"/>
      <c r="AJL6" s="11"/>
      <c r="AJM6" s="5"/>
      <c r="AJN6" s="12"/>
      <c r="AJO6" s="15">
        <f>AJL6-AJN6</f>
        <v>0</v>
      </c>
      <c r="AJQ6" s="5"/>
      <c r="AJR6" s="2"/>
      <c r="AJS6" s="11"/>
      <c r="AJT6" s="5"/>
      <c r="AJU6" s="12"/>
      <c r="AJV6" s="15">
        <f>AJS6-AJU6</f>
        <v>0</v>
      </c>
      <c r="AJX6" s="5"/>
      <c r="AJY6" s="2"/>
      <c r="AJZ6" s="11"/>
      <c r="AKA6" s="5"/>
      <c r="AKB6" s="12"/>
      <c r="AKC6" s="15">
        <f>AJZ6-AKB6</f>
        <v>0</v>
      </c>
      <c r="AKE6" s="5"/>
      <c r="AKF6" s="2"/>
      <c r="AKG6" s="11"/>
      <c r="AKH6" s="12"/>
      <c r="AKI6" s="12"/>
      <c r="AKJ6" s="15">
        <f>AKG6-AKI6</f>
        <v>0</v>
      </c>
    </row>
    <row r="7" spans="1:973" ht="15.75" x14ac:dyDescent="0.25">
      <c r="A7" s="5"/>
      <c r="B7" s="31"/>
      <c r="C7" s="26"/>
      <c r="D7" s="5"/>
      <c r="E7" s="14"/>
      <c r="F7" s="15">
        <f>F6+C7-E7</f>
        <v>0</v>
      </c>
      <c r="H7" s="5"/>
      <c r="I7" s="2"/>
      <c r="J7" s="13"/>
      <c r="K7" s="5"/>
      <c r="L7" s="14"/>
      <c r="M7" s="15">
        <f>M6+J7-L7</f>
        <v>0</v>
      </c>
      <c r="O7" s="5"/>
      <c r="P7" s="2"/>
      <c r="Q7" s="13"/>
      <c r="R7" s="5"/>
      <c r="S7" s="14"/>
      <c r="T7" s="15">
        <f>T6+Q7-S7</f>
        <v>0</v>
      </c>
      <c r="V7" s="5"/>
      <c r="W7" s="2"/>
      <c r="X7" s="13"/>
      <c r="Y7" s="5"/>
      <c r="Z7" s="14"/>
      <c r="AA7" s="15">
        <f>AA6+X7-Z7</f>
        <v>0</v>
      </c>
      <c r="AC7" s="99"/>
      <c r="AD7" s="23"/>
      <c r="AE7" s="22"/>
      <c r="AF7" s="99"/>
      <c r="AG7" s="26"/>
      <c r="AH7" s="15">
        <f>AH6+AE7-AG7</f>
        <v>0</v>
      </c>
      <c r="AJ7" s="99"/>
      <c r="AK7" s="23"/>
      <c r="AL7" s="22"/>
      <c r="AM7" s="99"/>
      <c r="AN7" s="26"/>
      <c r="AO7" s="15">
        <f>AO6+AL7-AN7</f>
        <v>0</v>
      </c>
      <c r="AQ7" s="99"/>
      <c r="AR7" s="23"/>
      <c r="AS7" s="22"/>
      <c r="AT7" s="99"/>
      <c r="AU7" s="26"/>
      <c r="AV7" s="15">
        <f>AV6+AS7-AU7</f>
        <v>0</v>
      </c>
      <c r="AX7" s="5"/>
      <c r="AY7" s="2"/>
      <c r="AZ7" s="13"/>
      <c r="BA7" s="5"/>
      <c r="BB7" s="14"/>
      <c r="BC7" s="15">
        <f>BC6+AZ7-BB7</f>
        <v>0</v>
      </c>
      <c r="BE7" s="5"/>
      <c r="BF7" s="2"/>
      <c r="BG7" s="13"/>
      <c r="BH7" s="5"/>
      <c r="BI7" s="14"/>
      <c r="BJ7" s="15">
        <f>BJ6+BG7-BI7</f>
        <v>0</v>
      </c>
      <c r="BL7" s="5"/>
      <c r="BM7" s="2"/>
      <c r="BN7" s="13"/>
      <c r="BO7" s="5"/>
      <c r="BP7" s="14"/>
      <c r="BQ7" s="15">
        <f>BQ6+BN7-BP7</f>
        <v>0</v>
      </c>
      <c r="BS7" s="5"/>
      <c r="BT7" s="2"/>
      <c r="BU7" s="13"/>
      <c r="BV7" s="264"/>
      <c r="BW7" s="305"/>
      <c r="BX7" s="15">
        <f>BX6+BU7-BW7</f>
        <v>0</v>
      </c>
      <c r="BZ7" s="5"/>
      <c r="CA7" s="2"/>
      <c r="CB7" s="13"/>
      <c r="CC7" s="64"/>
      <c r="CD7" s="14"/>
      <c r="CE7" s="15">
        <f>CE6+CB7-CD7</f>
        <v>0</v>
      </c>
      <c r="CG7" s="5"/>
      <c r="CH7" s="2"/>
      <c r="CI7" s="13"/>
      <c r="CJ7" s="5"/>
      <c r="CK7" s="14"/>
      <c r="CL7" s="15">
        <f>CL6+CI7-CK7</f>
        <v>0</v>
      </c>
      <c r="CN7" s="5"/>
      <c r="CO7" s="2"/>
      <c r="CP7" s="13"/>
      <c r="CQ7" s="5"/>
      <c r="CR7" s="14"/>
      <c r="CS7" s="15">
        <f>CS6+CP7-CR7</f>
        <v>0</v>
      </c>
      <c r="CU7" s="5"/>
      <c r="CV7" s="2"/>
      <c r="CW7" s="13"/>
      <c r="CX7" s="49"/>
      <c r="CY7" s="14"/>
      <c r="CZ7" s="15">
        <f>CZ6+CW7-CY7</f>
        <v>0</v>
      </c>
      <c r="DB7" s="5"/>
      <c r="DC7" s="2"/>
      <c r="DD7" s="13"/>
      <c r="DE7" s="99"/>
      <c r="DF7" s="14"/>
      <c r="DG7" s="15">
        <f>DG6+DD7-DF7</f>
        <v>0</v>
      </c>
      <c r="DI7" s="5"/>
      <c r="DJ7" s="2"/>
      <c r="DK7" s="13"/>
      <c r="DL7" s="99"/>
      <c r="DM7" s="14"/>
      <c r="DN7" s="15">
        <f>DN6+DK7-DM7</f>
        <v>0</v>
      </c>
      <c r="DP7" s="5"/>
      <c r="DQ7" s="2"/>
      <c r="DR7" s="13"/>
      <c r="DS7" s="99"/>
      <c r="DT7" s="14"/>
      <c r="DU7" s="15">
        <f>DU6+DR7-DT7</f>
        <v>0</v>
      </c>
      <c r="DW7" s="5"/>
      <c r="DX7" s="2"/>
      <c r="DY7" s="13"/>
      <c r="DZ7" s="99"/>
      <c r="EA7" s="14"/>
      <c r="EB7" s="15">
        <f>EB6+DY7-EA7</f>
        <v>0</v>
      </c>
      <c r="ED7" s="5"/>
      <c r="EE7" s="2"/>
      <c r="EF7" s="13"/>
      <c r="EG7" s="49"/>
      <c r="EH7" s="14"/>
      <c r="EI7" s="15">
        <f>EI6+EF7-EH7</f>
        <v>0</v>
      </c>
      <c r="EK7" s="5"/>
      <c r="EL7" s="23"/>
      <c r="EM7" s="38"/>
      <c r="EN7" s="227"/>
      <c r="EO7" s="38"/>
      <c r="EP7" s="15">
        <f>EP6+EM7-EO7</f>
        <v>0</v>
      </c>
      <c r="ER7" s="5"/>
      <c r="ES7" s="23"/>
      <c r="ET7" s="38"/>
      <c r="EU7" s="227"/>
      <c r="EV7" s="38"/>
      <c r="EW7" s="15">
        <f>EW6+ET7-EV7</f>
        <v>0</v>
      </c>
      <c r="EY7" s="5"/>
      <c r="EZ7" s="23"/>
      <c r="FA7" s="38"/>
      <c r="FB7" s="227"/>
      <c r="FC7" s="38"/>
      <c r="FD7" s="15">
        <f>FD6+FA7-FC7</f>
        <v>0</v>
      </c>
      <c r="FF7" s="5"/>
      <c r="FG7" s="2"/>
      <c r="FH7" s="141"/>
      <c r="FI7" s="87"/>
      <c r="FJ7" s="14"/>
      <c r="FK7" s="142">
        <f>FK6+FH7-FJ7</f>
        <v>0</v>
      </c>
      <c r="FM7" s="5"/>
      <c r="FN7" s="2"/>
      <c r="FO7" s="141"/>
      <c r="FP7" s="87"/>
      <c r="FQ7" s="14"/>
      <c r="FR7" s="142">
        <f>FR6+FO7-FQ7</f>
        <v>0</v>
      </c>
      <c r="FT7" s="5"/>
      <c r="FU7" s="2"/>
      <c r="FV7" s="13"/>
      <c r="FW7" s="99"/>
      <c r="FX7" s="14"/>
      <c r="FY7" s="15">
        <f>FY6+FV7-FX7</f>
        <v>0</v>
      </c>
      <c r="GA7" s="5"/>
      <c r="GB7" s="2"/>
      <c r="GC7" s="13"/>
      <c r="GD7" s="99"/>
      <c r="GE7" s="14"/>
      <c r="GF7" s="15">
        <f>GF6+GC7-GE7</f>
        <v>0</v>
      </c>
      <c r="GH7" s="5"/>
      <c r="GI7" s="2"/>
      <c r="GJ7" s="13"/>
      <c r="GK7" s="99"/>
      <c r="GL7" s="14"/>
      <c r="GM7" s="15">
        <f>GM6+GJ7-GL7</f>
        <v>0</v>
      </c>
      <c r="GO7" s="5"/>
      <c r="GP7" s="2"/>
      <c r="GQ7" s="13"/>
      <c r="GR7" s="99"/>
      <c r="GS7" s="14"/>
      <c r="GT7" s="15">
        <f>GT6+GQ7-GS7</f>
        <v>0</v>
      </c>
      <c r="GV7" s="5"/>
      <c r="GW7" s="2"/>
      <c r="GX7" s="13"/>
      <c r="GY7" s="93"/>
      <c r="GZ7" s="14"/>
      <c r="HA7" s="15">
        <f>HA6+GX7-GZ7</f>
        <v>0</v>
      </c>
      <c r="HC7" s="5"/>
      <c r="HD7" s="2"/>
      <c r="HE7" s="13"/>
      <c r="HF7" s="93"/>
      <c r="HG7" s="14"/>
      <c r="HH7" s="15">
        <f>HH6+HE7-HG7</f>
        <v>0</v>
      </c>
      <c r="HJ7" s="5"/>
      <c r="HK7" s="2"/>
      <c r="HL7" s="13"/>
      <c r="HM7" s="93"/>
      <c r="HN7" s="14"/>
      <c r="HO7" s="15">
        <f>HO6+HL7-HN7</f>
        <v>0</v>
      </c>
      <c r="HQ7" s="5"/>
      <c r="HR7" s="2"/>
      <c r="HS7" s="13"/>
      <c r="HT7" s="99"/>
      <c r="HU7" s="14"/>
      <c r="HV7" s="15">
        <f>HV6+HS7-HU7</f>
        <v>0</v>
      </c>
      <c r="HX7" s="5"/>
      <c r="HY7" s="2"/>
      <c r="HZ7" s="13"/>
      <c r="IA7" s="99"/>
      <c r="IB7" s="14"/>
      <c r="IC7" s="15">
        <f>IC6+HZ7-IB7</f>
        <v>0</v>
      </c>
      <c r="IE7" s="5"/>
      <c r="IF7" s="2"/>
      <c r="IG7" s="13"/>
      <c r="IH7" s="99"/>
      <c r="II7" s="14"/>
      <c r="IJ7" s="15">
        <f>IJ6+IG7-II7</f>
        <v>0</v>
      </c>
      <c r="IL7" s="5"/>
      <c r="IM7" s="2"/>
      <c r="IN7" s="13"/>
      <c r="IO7" s="99"/>
      <c r="IP7" s="14"/>
      <c r="IQ7" s="15">
        <f>IQ6+IN7-IP7</f>
        <v>0</v>
      </c>
      <c r="IS7" s="5"/>
      <c r="IT7" s="2"/>
      <c r="IU7" s="13"/>
      <c r="IV7" s="5"/>
      <c r="IW7" s="14"/>
      <c r="IX7" s="15">
        <f>IX6+IU7-IW7</f>
        <v>0</v>
      </c>
      <c r="IZ7" s="5"/>
      <c r="JA7" s="2"/>
      <c r="JB7" s="13"/>
      <c r="JC7" s="5"/>
      <c r="JD7" s="14"/>
      <c r="JE7" s="15">
        <f>JE6+JB7-JD7</f>
        <v>0</v>
      </c>
      <c r="JG7" s="5"/>
      <c r="JH7" s="2"/>
      <c r="JI7" s="13"/>
      <c r="JJ7" s="393"/>
      <c r="JK7" s="14"/>
      <c r="JL7" s="15">
        <f>JL6+JI7-JK7</f>
        <v>0</v>
      </c>
      <c r="JN7" s="5"/>
      <c r="JO7" s="2"/>
      <c r="JP7" s="13"/>
      <c r="JQ7" s="5"/>
      <c r="JR7" s="14"/>
      <c r="JS7" s="15">
        <f>JS6+JP7-JR7</f>
        <v>0</v>
      </c>
      <c r="JU7" s="5"/>
      <c r="JV7" s="2"/>
      <c r="JW7" s="13"/>
      <c r="JX7" s="59"/>
      <c r="JY7" s="14"/>
      <c r="JZ7" s="15">
        <f>JZ6+JW7-JY7</f>
        <v>0</v>
      </c>
      <c r="KB7" s="5"/>
      <c r="KC7" s="2"/>
      <c r="KD7" s="13"/>
      <c r="KE7" s="59"/>
      <c r="KF7" s="14"/>
      <c r="KG7" s="15">
        <f>KG6+KD7-KF7</f>
        <v>0</v>
      </c>
      <c r="KI7" s="5"/>
      <c r="KJ7" s="2"/>
      <c r="KK7" s="13"/>
      <c r="KL7" s="59"/>
      <c r="KM7" s="14"/>
      <c r="KN7" s="15">
        <f>KN6+KK7-KM7</f>
        <v>0</v>
      </c>
      <c r="KP7" s="5"/>
      <c r="KQ7" s="2"/>
      <c r="KR7" s="13"/>
      <c r="KS7" s="5"/>
      <c r="KT7" s="14"/>
      <c r="KU7" s="15">
        <f>KU6+KR7-KT7</f>
        <v>0</v>
      </c>
      <c r="KW7" s="5"/>
      <c r="KX7" s="2"/>
      <c r="KY7" s="13"/>
      <c r="KZ7" s="5"/>
      <c r="LA7" s="14"/>
      <c r="LB7" s="15">
        <f>LB6+KY7-LA7</f>
        <v>0</v>
      </c>
      <c r="LD7" s="5"/>
      <c r="LE7" s="2"/>
      <c r="LF7" s="13"/>
      <c r="LG7" s="5"/>
      <c r="LH7" s="14"/>
      <c r="LI7" s="15">
        <f>LI6+LF7-LH7</f>
        <v>0</v>
      </c>
      <c r="LK7" s="5"/>
      <c r="LL7" s="2"/>
      <c r="LM7" s="13"/>
      <c r="LN7" s="5"/>
      <c r="LO7" s="14"/>
      <c r="LP7" s="15">
        <f>LP6+LM7-LO7</f>
        <v>0</v>
      </c>
      <c r="LR7" s="5"/>
      <c r="LS7" s="2"/>
      <c r="LT7" s="13"/>
      <c r="LU7" s="5"/>
      <c r="LV7" s="14"/>
      <c r="LW7" s="15">
        <f>LW6+LT7-LV7</f>
        <v>0</v>
      </c>
      <c r="LY7" s="5"/>
      <c r="LZ7" s="2"/>
      <c r="MA7" s="13"/>
      <c r="MB7" s="5"/>
      <c r="MC7" s="14"/>
      <c r="MD7" s="15">
        <f>MD6+MA7-MC7</f>
        <v>0</v>
      </c>
      <c r="MF7" s="5"/>
      <c r="MG7" s="2"/>
      <c r="MH7" s="13"/>
      <c r="MI7" s="49"/>
      <c r="MJ7" s="14"/>
      <c r="MK7" s="15">
        <f>MK6+MH7-MJ7</f>
        <v>0</v>
      </c>
      <c r="MM7" s="5"/>
      <c r="MN7" s="2"/>
      <c r="MO7" s="13"/>
      <c r="MP7" s="63"/>
      <c r="MQ7" s="14"/>
      <c r="MR7" s="15">
        <f>MR6+MO7-MQ7</f>
        <v>0</v>
      </c>
      <c r="MT7" s="5"/>
      <c r="MU7" s="2"/>
      <c r="MV7" s="13"/>
      <c r="MW7" s="63"/>
      <c r="MX7" s="14"/>
      <c r="MY7" s="15">
        <f>MY6+MV7-MX7</f>
        <v>0</v>
      </c>
      <c r="NA7" s="5"/>
      <c r="NB7" s="2"/>
      <c r="NC7" s="13"/>
      <c r="ND7" s="99"/>
      <c r="NE7" s="14"/>
      <c r="NF7" s="15">
        <f>NF6+NC7-NE7</f>
        <v>0</v>
      </c>
      <c r="NH7" s="5"/>
      <c r="NI7" s="2"/>
      <c r="NJ7" s="13"/>
      <c r="NK7" s="99"/>
      <c r="NL7" s="14"/>
      <c r="NM7" s="15">
        <f>NM6+NJ7-NL7</f>
        <v>0</v>
      </c>
      <c r="NO7" s="5"/>
      <c r="NP7" s="2"/>
      <c r="NQ7" s="13"/>
      <c r="NR7" s="99"/>
      <c r="NS7" s="14"/>
      <c r="NT7" s="15">
        <f>NT6+NQ7-NS7</f>
        <v>0</v>
      </c>
      <c r="NV7" s="5"/>
      <c r="NW7" s="2"/>
      <c r="NX7" s="13"/>
      <c r="NY7" s="99"/>
      <c r="NZ7" s="14"/>
      <c r="OA7" s="15">
        <f>OA6+NX7-NZ7</f>
        <v>0</v>
      </c>
      <c r="OC7" s="99"/>
      <c r="OD7" s="23"/>
      <c r="OE7" s="22"/>
      <c r="OF7" s="49"/>
      <c r="OG7" s="26"/>
      <c r="OH7" s="15">
        <f>OH6+OE7-OG7</f>
        <v>0</v>
      </c>
      <c r="OJ7" s="99"/>
      <c r="OK7" s="23"/>
      <c r="OL7" s="22"/>
      <c r="OM7" s="93"/>
      <c r="ON7" s="26"/>
      <c r="OO7" s="15">
        <f>OO6+OL7-ON7</f>
        <v>0</v>
      </c>
      <c r="OQ7" s="99"/>
      <c r="OR7" s="23"/>
      <c r="OS7" s="22"/>
      <c r="OT7" s="49"/>
      <c r="OU7" s="26"/>
      <c r="OV7" s="15">
        <f>OV6+OS7-OU7</f>
        <v>0</v>
      </c>
      <c r="OX7" s="99"/>
      <c r="OY7" s="23"/>
      <c r="OZ7" s="22"/>
      <c r="PA7" s="259"/>
      <c r="PB7" s="26"/>
      <c r="PC7" s="15">
        <f>PC6+OZ7-PB7</f>
        <v>0</v>
      </c>
      <c r="PE7" s="99"/>
      <c r="PF7" s="23"/>
      <c r="PG7" s="22"/>
      <c r="PH7" s="99"/>
      <c r="PI7" s="26"/>
      <c r="PJ7" s="15">
        <f>PJ6+PG7-PI7</f>
        <v>0</v>
      </c>
      <c r="PL7" s="99"/>
      <c r="PM7" s="23"/>
      <c r="PN7" s="22"/>
      <c r="PO7" s="93"/>
      <c r="PP7" s="26"/>
      <c r="PQ7" s="15">
        <f>PQ6+PN7-PP7</f>
        <v>0</v>
      </c>
      <c r="PR7" t="s">
        <v>150</v>
      </c>
      <c r="PS7" s="99"/>
      <c r="PT7" s="23"/>
      <c r="PU7" s="22"/>
      <c r="PV7" s="93"/>
      <c r="PW7" s="26"/>
      <c r="PX7" s="15">
        <f>PX6+PU7-PW7</f>
        <v>0</v>
      </c>
      <c r="PY7" t="s">
        <v>150</v>
      </c>
      <c r="PZ7" s="99"/>
      <c r="QA7" s="23"/>
      <c r="QB7" s="22"/>
      <c r="QC7" s="93"/>
      <c r="QD7" s="26"/>
      <c r="QE7" s="15">
        <f>QE6+QB7-QD7</f>
        <v>0</v>
      </c>
      <c r="QF7" t="s">
        <v>150</v>
      </c>
      <c r="QG7" s="99"/>
      <c r="QH7" s="23"/>
      <c r="QI7" s="22"/>
      <c r="QJ7" s="99"/>
      <c r="QK7" s="26"/>
      <c r="QL7" s="15">
        <f>QL6+QI7-QK7</f>
        <v>0</v>
      </c>
      <c r="QN7" s="99"/>
      <c r="QO7" s="23"/>
      <c r="QP7" s="22"/>
      <c r="QQ7" s="99"/>
      <c r="QR7" s="26"/>
      <c r="QS7" s="15">
        <f>QS6+QP7-QR7</f>
        <v>0</v>
      </c>
      <c r="QU7" s="99"/>
      <c r="QV7" s="23"/>
      <c r="QW7" s="22"/>
      <c r="QX7" s="99"/>
      <c r="QY7" s="26"/>
      <c r="QZ7" s="15">
        <f>QZ6+QW7-QY7</f>
        <v>0</v>
      </c>
      <c r="RB7" s="99"/>
      <c r="RC7" s="23"/>
      <c r="RD7" s="22"/>
      <c r="RE7" s="99"/>
      <c r="RF7" s="26"/>
      <c r="RG7" s="15">
        <f>RG6+RD7-RF7</f>
        <v>0</v>
      </c>
      <c r="RI7" s="5"/>
      <c r="RJ7" s="2"/>
      <c r="RK7" s="13"/>
      <c r="RL7" s="99"/>
      <c r="RM7" s="26"/>
      <c r="RN7" s="15">
        <f>RN6+RK7-RM7</f>
        <v>0</v>
      </c>
      <c r="RP7" s="5"/>
      <c r="RQ7" s="2"/>
      <c r="RR7" s="13"/>
      <c r="RS7" s="99"/>
      <c r="RT7" s="26"/>
      <c r="RU7" s="15">
        <f>RU6+RR7-RT7</f>
        <v>0</v>
      </c>
      <c r="RW7" s="5"/>
      <c r="RX7" s="2"/>
      <c r="RY7" s="13"/>
      <c r="RZ7" s="5"/>
      <c r="SA7" s="14"/>
      <c r="SB7" s="15">
        <f>SB6+RY7-SA7</f>
        <v>0</v>
      </c>
      <c r="SD7" s="5"/>
      <c r="SE7" s="2"/>
      <c r="SF7" s="13"/>
      <c r="SG7" s="5"/>
      <c r="SH7" s="14"/>
      <c r="SI7" s="15">
        <f>SI6+SF7-SH7</f>
        <v>0</v>
      </c>
      <c r="SK7" s="5"/>
      <c r="SL7" s="2"/>
      <c r="SM7" s="13"/>
      <c r="SN7" s="5"/>
      <c r="SO7" s="14"/>
      <c r="SP7" s="15">
        <f>SP6+SM7-SO7</f>
        <v>0</v>
      </c>
      <c r="SR7" s="5"/>
      <c r="SS7" s="2"/>
      <c r="ST7" s="13"/>
      <c r="SU7" s="64"/>
      <c r="SV7" s="14"/>
      <c r="SW7" s="15">
        <f>SW6+ST7-SV7</f>
        <v>0</v>
      </c>
      <c r="SY7" s="5"/>
      <c r="SZ7" s="2"/>
      <c r="TA7" s="13"/>
      <c r="TB7" s="64"/>
      <c r="TC7" s="14"/>
      <c r="TD7" s="15">
        <f>TD6+TA7-TC7</f>
        <v>0</v>
      </c>
      <c r="TF7" s="5"/>
      <c r="TG7" s="2"/>
      <c r="TH7" s="13"/>
      <c r="TI7" s="59"/>
      <c r="TJ7" s="14"/>
      <c r="TK7" s="15">
        <f>TK6+TH7-TJ7</f>
        <v>0</v>
      </c>
      <c r="TM7" s="5"/>
      <c r="TN7" s="2"/>
      <c r="TO7" s="13"/>
      <c r="TP7" s="5"/>
      <c r="TQ7" s="14"/>
      <c r="TR7" s="15">
        <f>TR6+TO7-TQ7</f>
        <v>0</v>
      </c>
      <c r="TT7" s="5"/>
      <c r="TU7" s="2"/>
      <c r="TV7" s="13"/>
      <c r="TW7" s="5"/>
      <c r="TX7" s="14"/>
      <c r="TY7" s="15">
        <f>TY6+TV7-TX7</f>
        <v>0</v>
      </c>
      <c r="UA7" s="5"/>
      <c r="UB7" s="2"/>
      <c r="UC7" s="13"/>
      <c r="UD7" s="5"/>
      <c r="UE7" s="14"/>
      <c r="UF7" s="15">
        <f>UF6+UC7-UE7</f>
        <v>0</v>
      </c>
      <c r="UH7" s="5"/>
      <c r="UI7" s="2"/>
      <c r="UJ7" s="13"/>
      <c r="UK7" s="5"/>
      <c r="UL7" s="14"/>
      <c r="UM7" s="15">
        <f>UM6+UJ7-UL7</f>
        <v>0</v>
      </c>
      <c r="UO7" s="5"/>
      <c r="UP7" s="2"/>
      <c r="UQ7" s="13"/>
      <c r="UR7" s="5"/>
      <c r="US7" s="14"/>
      <c r="UT7" s="15">
        <f>UT6+UQ7-US7</f>
        <v>0</v>
      </c>
      <c r="UV7" s="94"/>
      <c r="UW7" s="31"/>
      <c r="UX7" s="143"/>
      <c r="UY7" s="87"/>
      <c r="UZ7" s="26"/>
      <c r="VA7" s="142">
        <f>VA6+UX7-UZ7</f>
        <v>0</v>
      </c>
      <c r="VC7" s="5"/>
      <c r="VD7" s="31"/>
      <c r="VE7" s="143"/>
      <c r="VF7" s="164"/>
      <c r="VG7" s="14"/>
      <c r="VH7" s="142">
        <f>VH6+VE7-VG7</f>
        <v>0</v>
      </c>
      <c r="VJ7" s="5"/>
      <c r="VK7" s="2"/>
      <c r="VL7" s="3"/>
      <c r="VM7" s="99"/>
      <c r="VN7" s="78"/>
      <c r="VO7" s="15">
        <f>VO6+VL7-VN7</f>
        <v>0</v>
      </c>
      <c r="VQ7" s="5"/>
      <c r="VR7" s="2"/>
      <c r="VS7" s="3"/>
      <c r="VT7" s="255"/>
      <c r="VU7" s="3"/>
      <c r="VV7" s="15">
        <f>VV6+VS7-VU7</f>
        <v>0</v>
      </c>
      <c r="VX7" s="5"/>
      <c r="VY7" s="2"/>
      <c r="VZ7" s="13"/>
      <c r="WA7" s="5"/>
      <c r="WB7" s="14"/>
      <c r="WC7" s="74">
        <f>WC6+VZ7-WB7</f>
        <v>0</v>
      </c>
      <c r="WE7" s="5"/>
      <c r="WF7" s="2"/>
      <c r="WG7" s="13"/>
      <c r="WH7" s="59"/>
      <c r="WI7" s="14"/>
      <c r="WJ7" s="15">
        <f>WJ6+WG7-WI7</f>
        <v>0</v>
      </c>
      <c r="WL7" s="5"/>
      <c r="WM7" s="2"/>
      <c r="WN7" s="13"/>
      <c r="WO7" s="5"/>
      <c r="WP7" s="14"/>
      <c r="WQ7" s="15">
        <f>WQ6+WN7-WP7</f>
        <v>0</v>
      </c>
      <c r="WS7" s="5"/>
      <c r="WT7" s="2"/>
      <c r="WU7" s="13"/>
      <c r="WV7" s="59"/>
      <c r="WW7" s="14"/>
      <c r="WX7" s="15">
        <f>WX6+WU7-WW7</f>
        <v>0</v>
      </c>
      <c r="WZ7" s="5"/>
      <c r="XA7" s="2"/>
      <c r="XB7" s="13"/>
      <c r="XC7" s="59"/>
      <c r="XD7" s="14"/>
      <c r="XE7" s="15">
        <f t="shared" ref="XE7:XE43" si="0">XE6+XB7-XD7</f>
        <v>0</v>
      </c>
      <c r="XG7" s="5"/>
      <c r="XH7" s="2"/>
      <c r="XI7" s="13"/>
      <c r="XJ7" s="59"/>
      <c r="XK7" s="14"/>
      <c r="XL7" s="15">
        <f>XL6+XI7-XK7</f>
        <v>0</v>
      </c>
      <c r="XN7" s="5"/>
      <c r="XO7" s="2"/>
      <c r="XP7" s="13"/>
      <c r="XQ7" s="64"/>
      <c r="XR7" s="14"/>
      <c r="XS7" s="15">
        <f>XS6+XP7-XR7</f>
        <v>0</v>
      </c>
      <c r="XU7" s="5"/>
      <c r="XV7" s="2"/>
      <c r="XW7" s="13"/>
      <c r="XX7" s="5"/>
      <c r="XY7" s="14"/>
      <c r="XZ7" s="15">
        <f>XZ6+XW7-XY7</f>
        <v>0</v>
      </c>
      <c r="YB7" s="5"/>
      <c r="YC7" s="2"/>
      <c r="YD7" s="13"/>
      <c r="YE7" s="64"/>
      <c r="YF7" s="14"/>
      <c r="YG7" s="15">
        <f>YG6+YD7-YF7</f>
        <v>0</v>
      </c>
      <c r="YI7" s="5"/>
      <c r="YJ7" s="2"/>
      <c r="YK7" s="13"/>
      <c r="YL7" s="64"/>
      <c r="YM7" s="14"/>
      <c r="YN7" s="15">
        <f>YN6+YK7-YM7</f>
        <v>0</v>
      </c>
      <c r="YP7" s="5"/>
      <c r="YQ7" s="2"/>
      <c r="YR7" s="13"/>
      <c r="YS7" s="64"/>
      <c r="YT7" s="14"/>
      <c r="YU7" s="15">
        <f>YU6+YR7-YT7</f>
        <v>0</v>
      </c>
      <c r="YW7" s="5"/>
      <c r="YX7" s="2"/>
      <c r="YY7" s="13"/>
      <c r="YZ7" s="5"/>
      <c r="ZA7" s="14"/>
      <c r="ZB7" s="15">
        <f>ZB6+YY7-ZA7</f>
        <v>0</v>
      </c>
      <c r="ZD7" s="5"/>
      <c r="ZE7" s="2"/>
      <c r="ZF7" s="13"/>
      <c r="ZG7" s="64"/>
      <c r="ZH7" s="14"/>
      <c r="ZI7" s="15">
        <f>ZI6+ZF7-ZH7</f>
        <v>0</v>
      </c>
      <c r="ZK7" s="5"/>
      <c r="ZL7" s="2"/>
      <c r="ZM7" s="13"/>
      <c r="ZN7" s="5"/>
      <c r="ZO7" s="14"/>
      <c r="ZP7" s="15">
        <f>ZP6+ZM7-ZO7</f>
        <v>0</v>
      </c>
      <c r="ZR7" s="5"/>
      <c r="ZS7" s="2"/>
      <c r="ZT7" s="13"/>
      <c r="ZU7" s="60"/>
      <c r="ZV7" s="14"/>
      <c r="ZW7" s="15">
        <f>ZW6+ZT7-ZV7</f>
        <v>0</v>
      </c>
      <c r="ZY7" s="5"/>
      <c r="ZZ7" s="2"/>
      <c r="AAA7" s="13"/>
      <c r="AAB7" s="60"/>
      <c r="AAC7" s="14"/>
      <c r="AAD7" s="15">
        <f>AAD6+AAA7-AAC7</f>
        <v>0</v>
      </c>
      <c r="AAF7" s="5"/>
      <c r="AAG7" s="2"/>
      <c r="AAH7" s="13"/>
      <c r="AAI7" s="59"/>
      <c r="AAJ7" s="14"/>
      <c r="AAK7" s="15">
        <f>AAK6+AAH7-AAJ7</f>
        <v>0</v>
      </c>
      <c r="AAM7" s="5"/>
      <c r="AAN7" s="2"/>
      <c r="AAO7" s="13"/>
      <c r="AAP7" s="5"/>
      <c r="AAQ7" s="14"/>
      <c r="AAR7" s="15">
        <f>AAR6+AAO7-AAQ7</f>
        <v>0</v>
      </c>
      <c r="AAT7" s="5"/>
      <c r="AAU7" s="2"/>
      <c r="AAV7" s="13"/>
      <c r="AAW7" s="5"/>
      <c r="AAX7" s="14"/>
      <c r="AAY7" s="15">
        <f>AAY6+AAV7-AAX7</f>
        <v>0</v>
      </c>
      <c r="ABA7" s="5"/>
      <c r="ABB7" s="2"/>
      <c r="ABC7" s="13"/>
      <c r="ABD7" s="5"/>
      <c r="ABE7" s="14"/>
      <c r="ABF7" s="15">
        <f>ABF6+ABC7-ABE7</f>
        <v>0</v>
      </c>
      <c r="ABH7" s="5"/>
      <c r="ABI7" s="2"/>
      <c r="ABJ7" s="13"/>
      <c r="ABK7" s="5"/>
      <c r="ABL7" s="14"/>
      <c r="ABM7" s="15">
        <f>ABM6+ABJ7-ABL7</f>
        <v>0</v>
      </c>
      <c r="ABO7" s="5"/>
      <c r="ABP7" s="2"/>
      <c r="ABQ7" s="13"/>
      <c r="ABR7" s="5"/>
      <c r="ABS7" s="14"/>
      <c r="ABT7" s="15">
        <f t="shared" ref="ABT7:ABT12" si="1">ABT6+ABQ7-ABS7</f>
        <v>0</v>
      </c>
      <c r="ABV7" s="5"/>
      <c r="ABW7" s="2"/>
      <c r="ABX7" s="13"/>
      <c r="ABY7" s="60"/>
      <c r="ABZ7" s="14"/>
      <c r="ACA7" s="15">
        <f>ACA6+ABX7-ABZ7</f>
        <v>0</v>
      </c>
      <c r="ACC7" s="5"/>
      <c r="ACD7" s="2"/>
      <c r="ACE7" s="13"/>
      <c r="ACF7" s="5"/>
      <c r="ACG7" s="14"/>
      <c r="ACH7" s="15">
        <f>ACH6+ACE7-ACG7</f>
        <v>0</v>
      </c>
      <c r="ACJ7" s="5"/>
      <c r="ACK7" s="2"/>
      <c r="ACL7" s="13"/>
      <c r="ACM7" s="5"/>
      <c r="ACN7" s="14"/>
      <c r="ACO7" s="15">
        <f>ACO6+ACL7-ACN7</f>
        <v>0</v>
      </c>
      <c r="ACQ7" s="5"/>
      <c r="ACR7" s="2"/>
      <c r="ACS7" s="13"/>
      <c r="ACT7" s="5"/>
      <c r="ACU7" s="14"/>
      <c r="ACV7" s="15">
        <f>ACV6+ACS7-ACU7</f>
        <v>0</v>
      </c>
      <c r="ACX7" s="5"/>
      <c r="ACY7" s="2"/>
      <c r="ACZ7" s="13"/>
      <c r="ADA7" s="5"/>
      <c r="ADB7" s="14"/>
      <c r="ADC7" s="15">
        <f>ADC6+ACZ7-ADB7</f>
        <v>0</v>
      </c>
      <c r="ADE7" s="5"/>
      <c r="ADF7" s="2"/>
      <c r="ADG7" s="13"/>
      <c r="ADH7" s="64"/>
      <c r="ADI7" s="14"/>
      <c r="ADJ7" s="15">
        <f>ADJ6+ADG7-ADI7</f>
        <v>0</v>
      </c>
      <c r="ADL7" s="5"/>
      <c r="ADM7" s="2"/>
      <c r="ADN7" s="13"/>
      <c r="ADO7" s="5"/>
      <c r="ADP7" s="14"/>
      <c r="ADQ7" s="15">
        <f>ADQ6+ADN7-ADP7</f>
        <v>0</v>
      </c>
      <c r="ADS7" s="99"/>
      <c r="ADT7" s="23"/>
      <c r="ADU7" s="22"/>
      <c r="ADV7" s="49"/>
      <c r="ADW7" s="26"/>
      <c r="ADX7" s="15">
        <f>ADX6+ADU7-ADW7</f>
        <v>0</v>
      </c>
      <c r="ADZ7" s="5"/>
      <c r="AEA7" s="2"/>
      <c r="AEB7" s="13"/>
      <c r="AEC7" s="5"/>
      <c r="AED7" s="14"/>
      <c r="AEE7" s="15">
        <f>AEE6+AEB7-AED7</f>
        <v>0</v>
      </c>
      <c r="AEG7" s="5"/>
      <c r="AEH7" s="2"/>
      <c r="AEI7" s="13"/>
      <c r="AEJ7" s="64"/>
      <c r="AEK7" s="14"/>
      <c r="AEL7" s="15">
        <f>AEL6+AEI7-AEK7</f>
        <v>0</v>
      </c>
      <c r="AEN7" s="5"/>
      <c r="AEO7" s="2"/>
      <c r="AEP7" s="13"/>
      <c r="AEQ7" s="247"/>
      <c r="AER7" s="14"/>
      <c r="AES7" s="15">
        <f>AES6+AEP7-AER7</f>
        <v>0</v>
      </c>
      <c r="AEU7" s="5"/>
      <c r="AEV7" s="2"/>
      <c r="AEW7" s="13"/>
      <c r="AEX7" s="59"/>
      <c r="AEY7" s="298"/>
      <c r="AEZ7" s="15">
        <f>AEZ6+AEW7-AEY7</f>
        <v>0</v>
      </c>
      <c r="AFB7" s="5">
        <v>40530</v>
      </c>
      <c r="AFC7" s="2">
        <v>33021</v>
      </c>
      <c r="AFD7" s="13">
        <v>87373.5</v>
      </c>
      <c r="AFE7" s="64">
        <v>40551</v>
      </c>
      <c r="AFF7" s="14">
        <v>87373.5</v>
      </c>
      <c r="AFG7" s="15">
        <f>AFG6+AFD7-AFF7</f>
        <v>0</v>
      </c>
      <c r="AFI7" s="5"/>
      <c r="AFJ7" s="2"/>
      <c r="AFK7" s="13"/>
      <c r="AFL7" s="64"/>
      <c r="AFM7" s="14"/>
      <c r="AFN7" s="15">
        <f>AFN6+AFK7-AFM7</f>
        <v>0</v>
      </c>
      <c r="AFP7" s="5"/>
      <c r="AFQ7" s="2"/>
      <c r="AFR7" s="13"/>
      <c r="AFS7" s="64"/>
      <c r="AFT7" s="14"/>
      <c r="AFU7" s="15">
        <f>AFU6+AFR7-AFT7</f>
        <v>0</v>
      </c>
      <c r="AFW7" s="5"/>
      <c r="AFX7" s="2"/>
      <c r="AFY7" s="13"/>
      <c r="AFZ7" s="5"/>
      <c r="AGA7" s="14"/>
      <c r="AGB7" s="15">
        <f>AGB6+AFY7-AGA7</f>
        <v>0</v>
      </c>
      <c r="AGD7" s="5"/>
      <c r="AGE7" s="2"/>
      <c r="AGF7" s="13"/>
      <c r="AGG7" s="64"/>
      <c r="AGH7" s="14"/>
      <c r="AGI7" s="15">
        <f>AGI6+AGF7-AGH7</f>
        <v>0</v>
      </c>
      <c r="AGK7" s="99"/>
      <c r="AGL7" s="23"/>
      <c r="AGM7" s="22"/>
      <c r="AGN7" s="87"/>
      <c r="AGO7" s="26"/>
      <c r="AGP7" s="15">
        <f>AGP6+AGM7-AGO7</f>
        <v>0</v>
      </c>
      <c r="AGR7" s="99"/>
      <c r="AGS7" s="23"/>
      <c r="AGT7" s="22"/>
      <c r="AGU7" s="87"/>
      <c r="AGV7" s="26"/>
      <c r="AGW7" s="15">
        <f>AGW6+AGT7-AGV7</f>
        <v>0</v>
      </c>
      <c r="AGY7" s="5"/>
      <c r="AGZ7" s="107"/>
      <c r="AHA7" s="13"/>
      <c r="AHB7" s="30"/>
      <c r="AHC7" s="14"/>
      <c r="AHD7" s="15">
        <f>AHD6+AHA7-AHC7</f>
        <v>0</v>
      </c>
      <c r="AHF7" s="5"/>
      <c r="AHG7" s="107"/>
      <c r="AHH7" s="13"/>
      <c r="AHI7" s="30"/>
      <c r="AHJ7" s="14"/>
      <c r="AHK7" s="15">
        <f>AHK6+AHH7-AHJ7</f>
        <v>0</v>
      </c>
      <c r="AHM7" s="5"/>
      <c r="AHN7" s="107"/>
      <c r="AHO7" s="13"/>
      <c r="AHP7" s="187"/>
      <c r="AHQ7" s="14"/>
      <c r="AHR7" s="15">
        <f>AHR6+AHO7-AHQ7</f>
        <v>0</v>
      </c>
      <c r="AHT7" s="5"/>
      <c r="AHU7" s="107"/>
      <c r="AHV7" s="13"/>
      <c r="AHW7" s="30"/>
      <c r="AHX7" s="14"/>
      <c r="AHY7" s="15">
        <f>AHY6+AHV7-AHX7</f>
        <v>0</v>
      </c>
      <c r="AIA7" s="5"/>
      <c r="AIB7" s="107"/>
      <c r="AIC7" s="13"/>
      <c r="AID7" s="30"/>
      <c r="AIE7" s="14"/>
      <c r="AIF7" s="15">
        <f>AIF6+AIC7-AIE7</f>
        <v>0</v>
      </c>
      <c r="AIH7" s="5"/>
      <c r="AII7" s="107"/>
      <c r="AIJ7" s="13"/>
      <c r="AIK7" s="30"/>
      <c r="AIL7" s="14"/>
      <c r="AIM7" s="15">
        <f>AIM6+AIJ7-AIL7</f>
        <v>0</v>
      </c>
      <c r="AIO7" s="5"/>
      <c r="AIP7" s="107"/>
      <c r="AIQ7" s="13"/>
      <c r="AIR7" s="30"/>
      <c r="AIS7" s="14"/>
      <c r="AIT7" s="15">
        <f>AIT6+AIQ7-AIS7</f>
        <v>0</v>
      </c>
      <c r="AIV7" s="5"/>
      <c r="AIW7" s="107"/>
      <c r="AIX7" s="13"/>
      <c r="AIY7" s="30"/>
      <c r="AIZ7" s="14"/>
      <c r="AJA7" s="15">
        <f>AJA6+AIX7-AIZ7</f>
        <v>0</v>
      </c>
      <c r="AJC7" s="5"/>
      <c r="AJD7" s="107"/>
      <c r="AJE7" s="13"/>
      <c r="AJF7" s="30"/>
      <c r="AJG7" s="14"/>
      <c r="AJH7" s="15">
        <f>AJH6+AJE7-AJG7</f>
        <v>0</v>
      </c>
      <c r="AJJ7" s="99"/>
      <c r="AJK7" s="23"/>
      <c r="AJL7" s="22"/>
      <c r="AJM7" s="49"/>
      <c r="AJN7" s="26"/>
      <c r="AJO7" s="39">
        <f>AJO6+AJL7-AJN7</f>
        <v>0</v>
      </c>
      <c r="AJQ7" s="99"/>
      <c r="AJR7" s="23"/>
      <c r="AJS7" s="22"/>
      <c r="AJT7" s="49"/>
      <c r="AJU7" s="26"/>
      <c r="AJV7" s="39">
        <f>AJV6+AJS7-AJU7</f>
        <v>0</v>
      </c>
      <c r="AJX7" s="99"/>
      <c r="AJY7" s="23"/>
      <c r="AJZ7" s="22"/>
      <c r="AKA7" s="99"/>
      <c r="AKB7" s="26"/>
      <c r="AKC7" s="39">
        <f>AKC6+AJZ7-AKB7</f>
        <v>0</v>
      </c>
      <c r="AKE7" s="5"/>
      <c r="AKF7" s="2"/>
      <c r="AKG7" s="13"/>
      <c r="AKH7" s="5"/>
      <c r="AKI7" s="14"/>
      <c r="AKJ7" s="15">
        <f>AKJ6+AKG7-AKI7</f>
        <v>0</v>
      </c>
    </row>
    <row r="8" spans="1:973" x14ac:dyDescent="0.25">
      <c r="A8" s="5"/>
      <c r="B8" s="2"/>
      <c r="C8" s="13"/>
      <c r="D8" s="5"/>
      <c r="E8" s="3"/>
      <c r="F8" s="15">
        <f t="shared" ref="F8:F42" si="2">F7+C8-E8</f>
        <v>0</v>
      </c>
      <c r="H8" s="5"/>
      <c r="I8" s="2"/>
      <c r="J8" s="3"/>
      <c r="K8" s="5"/>
      <c r="L8" s="3"/>
      <c r="M8" s="15">
        <f t="shared" ref="M8:M13" si="3">M7+J8-L8</f>
        <v>0</v>
      </c>
      <c r="O8" s="5"/>
      <c r="P8" s="2"/>
      <c r="Q8" s="3"/>
      <c r="R8" s="5"/>
      <c r="S8" s="3"/>
      <c r="T8" s="15">
        <f t="shared" ref="T8:T43" si="4">T7+Q8-S8</f>
        <v>0</v>
      </c>
      <c r="V8" s="5"/>
      <c r="W8" s="2"/>
      <c r="X8" s="3"/>
      <c r="Y8" s="5"/>
      <c r="Z8" s="3"/>
      <c r="AA8" s="15">
        <f t="shared" ref="AA8:AA43" si="5">AA7+X8-Z8</f>
        <v>0</v>
      </c>
      <c r="AC8" s="99"/>
      <c r="AD8" s="23"/>
      <c r="AE8" s="38"/>
      <c r="AF8" s="99"/>
      <c r="AG8" s="38"/>
      <c r="AH8" s="15">
        <f t="shared" ref="AH8:AH15" si="6">AH7+AE8-AG8</f>
        <v>0</v>
      </c>
      <c r="AJ8" s="99"/>
      <c r="AK8" s="23"/>
      <c r="AL8" s="38"/>
      <c r="AM8" s="99"/>
      <c r="AN8" s="38"/>
      <c r="AO8" s="15">
        <f t="shared" ref="AO8:AO43" si="7">AO7+AL8-AN8</f>
        <v>0</v>
      </c>
      <c r="AQ8" s="99"/>
      <c r="AR8" s="23"/>
      <c r="AS8" s="38"/>
      <c r="AT8" s="99"/>
      <c r="AU8" s="38"/>
      <c r="AV8" s="15">
        <f t="shared" ref="AV8:AV43" si="8">AV7+AS8-AU8</f>
        <v>0</v>
      </c>
      <c r="AX8" s="5"/>
      <c r="AY8" s="2"/>
      <c r="AZ8" s="3"/>
      <c r="BA8" s="5"/>
      <c r="BB8" s="3"/>
      <c r="BC8" s="15">
        <f t="shared" ref="BC8:BC43" si="9">BC7+AZ8-BB8</f>
        <v>0</v>
      </c>
      <c r="BE8" s="5"/>
      <c r="BF8" s="2"/>
      <c r="BG8" s="3"/>
      <c r="BH8" s="5"/>
      <c r="BI8" s="3"/>
      <c r="BJ8" s="15">
        <f t="shared" ref="BJ8:BJ43" si="10">BJ7+BG8-BI8</f>
        <v>0</v>
      </c>
      <c r="BL8" s="5"/>
      <c r="BM8" s="2"/>
      <c r="BN8" s="3"/>
      <c r="BO8" s="5"/>
      <c r="BP8" s="3"/>
      <c r="BQ8" s="15">
        <f>BQ7+BN8-BP8</f>
        <v>0</v>
      </c>
      <c r="BS8" s="28"/>
      <c r="BT8" s="2"/>
      <c r="BU8" s="3"/>
      <c r="BV8" s="264"/>
      <c r="BW8" s="305"/>
      <c r="BX8" s="15">
        <f t="shared" ref="BX8:BX43" si="11">BX7+BU8-BW8</f>
        <v>0</v>
      </c>
      <c r="BZ8" s="5"/>
      <c r="CA8" s="2"/>
      <c r="CB8" s="3"/>
      <c r="CC8" s="59"/>
      <c r="CD8" s="3"/>
      <c r="CE8" s="15">
        <f>CE7+VE7-VG7</f>
        <v>0</v>
      </c>
      <c r="CG8" s="5"/>
      <c r="CH8" s="2"/>
      <c r="CI8" s="3"/>
      <c r="CJ8" s="59"/>
      <c r="CK8" s="3"/>
      <c r="CL8" s="15">
        <f t="shared" ref="CL8:CL13" si="12">CL7+CI8-CK8</f>
        <v>0</v>
      </c>
      <c r="CN8" s="28"/>
      <c r="CO8" s="2"/>
      <c r="CP8" s="3"/>
      <c r="CQ8" s="59"/>
      <c r="CR8" s="3"/>
      <c r="CS8" s="15">
        <f t="shared" ref="CS8:CS33" si="13">CS7+CP8-CR8</f>
        <v>0</v>
      </c>
      <c r="CU8" s="5"/>
      <c r="CV8" s="2"/>
      <c r="CW8" s="13"/>
      <c r="CX8" s="5"/>
      <c r="CY8" s="14"/>
      <c r="CZ8" s="15">
        <f t="shared" ref="CZ8:CZ43" si="14">CZ7+CW8-CY8</f>
        <v>0</v>
      </c>
      <c r="DB8" s="5"/>
      <c r="DC8" s="2"/>
      <c r="DD8" s="13"/>
      <c r="DE8" s="5"/>
      <c r="DF8" s="14"/>
      <c r="DG8" s="15">
        <f t="shared" ref="DG8:DG43" si="15">DG7+DD8-DF8</f>
        <v>0</v>
      </c>
      <c r="DI8" s="5"/>
      <c r="DJ8" s="2"/>
      <c r="DK8" s="13"/>
      <c r="DL8" s="5"/>
      <c r="DM8" s="14"/>
      <c r="DN8" s="15">
        <f t="shared" ref="DN8:DN43" si="16">DN7+DK8-DM8</f>
        <v>0</v>
      </c>
      <c r="DP8" s="5"/>
      <c r="DQ8" s="2"/>
      <c r="DR8" s="13"/>
      <c r="DS8" s="5"/>
      <c r="DT8" s="14"/>
      <c r="DU8" s="15">
        <f t="shared" ref="DU8:DU43" si="17">DU7+DR8-DT8</f>
        <v>0</v>
      </c>
      <c r="DW8" s="5"/>
      <c r="DX8" s="2"/>
      <c r="DY8" s="13"/>
      <c r="DZ8" s="5"/>
      <c r="EA8" s="14"/>
      <c r="EB8" s="15">
        <f t="shared" ref="EB8:EB43" si="18">EB7+DY8-EA8</f>
        <v>0</v>
      </c>
      <c r="ED8" s="5"/>
      <c r="EE8" s="2"/>
      <c r="EF8" s="13"/>
      <c r="EG8" s="5"/>
      <c r="EH8" s="14"/>
      <c r="EI8" s="15">
        <f t="shared" ref="EI8:EI43" si="19">EI7+EF8-EH8</f>
        <v>0</v>
      </c>
      <c r="EK8" s="5"/>
      <c r="EL8" s="2"/>
      <c r="EM8" s="13"/>
      <c r="EN8" s="5"/>
      <c r="EO8" s="14"/>
      <c r="EP8" s="15">
        <f t="shared" ref="EP8:EP43" si="20">EP7+EM8-EO8</f>
        <v>0</v>
      </c>
      <c r="ER8" s="5"/>
      <c r="ES8" s="2"/>
      <c r="ET8" s="13"/>
      <c r="EU8" s="5"/>
      <c r="EV8" s="14"/>
      <c r="EW8" s="15">
        <f t="shared" ref="EW8:EW43" si="21">EW7+ET8-EV8</f>
        <v>0</v>
      </c>
      <c r="EY8" s="5"/>
      <c r="EZ8" s="2"/>
      <c r="FA8" s="13"/>
      <c r="FB8" s="5"/>
      <c r="FC8" s="14"/>
      <c r="FD8" s="15">
        <f t="shared" ref="FD8:FD43" si="22">FD7+FA8-FC8</f>
        <v>0</v>
      </c>
      <c r="FF8" s="5"/>
      <c r="FG8" s="2"/>
      <c r="FH8" s="141"/>
      <c r="FI8" s="30"/>
      <c r="FJ8" s="14"/>
      <c r="FK8" s="142">
        <f t="shared" ref="FK8:FK43" si="23">FK7+FH8-FJ8</f>
        <v>0</v>
      </c>
      <c r="FM8" s="5"/>
      <c r="FN8" s="2"/>
      <c r="FO8" s="141"/>
      <c r="FP8" s="30"/>
      <c r="FQ8" s="14"/>
      <c r="FR8" s="142">
        <f t="shared" ref="FR8:FR43" si="24">FR7+FO8-FQ8</f>
        <v>0</v>
      </c>
      <c r="FT8" s="5"/>
      <c r="FU8" s="2"/>
      <c r="FV8" s="13"/>
      <c r="FW8" s="5"/>
      <c r="FX8" s="14"/>
      <c r="FY8" s="15">
        <f t="shared" ref="FY8:FY43" si="25">FY7+FV8-FX8</f>
        <v>0</v>
      </c>
      <c r="GA8" s="5"/>
      <c r="GB8" s="2"/>
      <c r="GC8" s="13"/>
      <c r="GD8" s="5"/>
      <c r="GE8" s="14"/>
      <c r="GF8" s="15">
        <f t="shared" ref="GF8:GF14" si="26">GF7+GC8-GE8</f>
        <v>0</v>
      </c>
      <c r="GH8" s="5"/>
      <c r="GI8" s="2"/>
      <c r="GJ8" s="13"/>
      <c r="GK8" s="5"/>
      <c r="GL8" s="14"/>
      <c r="GM8" s="15">
        <f t="shared" ref="GM8:GM43" si="27">GM7+GJ8-GL8</f>
        <v>0</v>
      </c>
      <c r="GO8" s="5"/>
      <c r="GP8" s="2"/>
      <c r="GQ8" s="13"/>
      <c r="GR8" s="5"/>
      <c r="GS8" s="14"/>
      <c r="GT8" s="15">
        <f t="shared" ref="GT8:GT43" si="28">GT7+GQ8-GS8</f>
        <v>0</v>
      </c>
      <c r="GV8" s="5"/>
      <c r="GW8" s="2"/>
      <c r="GX8" s="13"/>
      <c r="GY8" s="5"/>
      <c r="GZ8" s="14"/>
      <c r="HA8" s="15">
        <f t="shared" ref="HA8:HA43" si="29">HA7+GX8-GZ8</f>
        <v>0</v>
      </c>
      <c r="HC8" s="5"/>
      <c r="HD8" s="2"/>
      <c r="HE8" s="13"/>
      <c r="HF8" s="5"/>
      <c r="HG8" s="14"/>
      <c r="HH8" s="15">
        <f t="shared" ref="HH8:HH43" si="30">HH7+HE8-HG8</f>
        <v>0</v>
      </c>
      <c r="HJ8" s="64"/>
      <c r="HK8" s="2"/>
      <c r="HL8" s="13"/>
      <c r="HM8" s="280"/>
      <c r="HN8" s="14"/>
      <c r="HO8" s="15">
        <f t="shared" ref="HO8:HO43" si="31">HO7+HL8-HN8</f>
        <v>0</v>
      </c>
      <c r="HQ8" s="5"/>
      <c r="HR8" s="2"/>
      <c r="HS8" s="13"/>
      <c r="HT8" s="5"/>
      <c r="HU8" s="14"/>
      <c r="HV8" s="15">
        <f t="shared" ref="HV8:HV43" si="32">HV7+HS8-HU8</f>
        <v>0</v>
      </c>
      <c r="HX8" s="5"/>
      <c r="HY8" s="2"/>
      <c r="HZ8" s="13"/>
      <c r="IA8" s="5"/>
      <c r="IB8" s="14"/>
      <c r="IC8" s="15">
        <f t="shared" ref="IC8:IC43" si="33">IC7+HZ8-IB8</f>
        <v>0</v>
      </c>
      <c r="IE8" s="5"/>
      <c r="IF8" s="2"/>
      <c r="IG8" s="13"/>
      <c r="IH8" s="5"/>
      <c r="II8" s="14"/>
      <c r="IJ8" s="15">
        <f t="shared" ref="IJ8:IJ43" si="34">IJ7+IG8-II8</f>
        <v>0</v>
      </c>
      <c r="IL8" s="5"/>
      <c r="IM8" s="2"/>
      <c r="IN8" s="13"/>
      <c r="IO8" s="5"/>
      <c r="IP8" s="14"/>
      <c r="IQ8" s="15">
        <f t="shared" ref="IQ8:IQ43" si="35">IQ7+IN8-IP8</f>
        <v>0</v>
      </c>
      <c r="IS8" s="5"/>
      <c r="IT8" s="2"/>
      <c r="IU8" s="13"/>
      <c r="IV8" s="59"/>
      <c r="IW8" s="14"/>
      <c r="IX8" s="15">
        <f t="shared" ref="IX8:IX43" si="36">IX7+IU8-IW8</f>
        <v>0</v>
      </c>
      <c r="IZ8" s="5"/>
      <c r="JA8" s="2"/>
      <c r="JB8" s="13"/>
      <c r="JC8" s="5"/>
      <c r="JD8" s="14"/>
      <c r="JE8" s="15">
        <f t="shared" ref="JE8:JE43" si="37">JE7+JB8-JD8</f>
        <v>0</v>
      </c>
      <c r="JG8" s="5"/>
      <c r="JH8" s="2"/>
      <c r="JI8" s="13"/>
      <c r="JJ8" s="266"/>
      <c r="JK8" s="14"/>
      <c r="JL8" s="15">
        <f t="shared" ref="JL8:JL43" si="38">JL7+JI8-JK8</f>
        <v>0</v>
      </c>
      <c r="JN8" s="5"/>
      <c r="JO8" s="2"/>
      <c r="JP8" s="13"/>
      <c r="JQ8" s="59"/>
      <c r="JR8" s="14"/>
      <c r="JS8" s="15">
        <f t="shared" ref="JS8:JS43" si="39">JS7+JP8-JR8</f>
        <v>0</v>
      </c>
      <c r="JU8" s="5"/>
      <c r="JV8" s="2"/>
      <c r="JW8" s="13"/>
      <c r="JX8" s="60"/>
      <c r="JY8" s="14"/>
      <c r="JZ8" s="15">
        <f t="shared" ref="JZ8:JZ43" si="40">JZ7+JW8-JY8</f>
        <v>0</v>
      </c>
      <c r="KB8" s="5"/>
      <c r="KC8" s="2"/>
      <c r="KD8" s="13"/>
      <c r="KE8" s="60"/>
      <c r="KF8" s="14"/>
      <c r="KG8" s="15">
        <f t="shared" ref="KG8:KG43" si="41">KG7+KD8-KF8</f>
        <v>0</v>
      </c>
      <c r="KI8" s="5"/>
      <c r="KJ8" s="2"/>
      <c r="KK8" s="13"/>
      <c r="KL8" s="60"/>
      <c r="KM8" s="14"/>
      <c r="KN8" s="15">
        <f t="shared" ref="KN8:KN43" si="42">KN7+KK8-KM8</f>
        <v>0</v>
      </c>
      <c r="KP8" s="5"/>
      <c r="KQ8" s="2"/>
      <c r="KR8" s="13"/>
      <c r="KS8" s="60"/>
      <c r="KT8" s="14"/>
      <c r="KU8" s="15">
        <f t="shared" ref="KU8:KU43" si="43">KU7+KR8-KT8</f>
        <v>0</v>
      </c>
      <c r="KW8" s="5"/>
      <c r="KX8" s="2"/>
      <c r="KY8" s="13"/>
      <c r="KZ8" s="5"/>
      <c r="LA8" s="14"/>
      <c r="LB8" s="15">
        <f t="shared" ref="LB8:LB43" si="44">LB7+KY8-LA8</f>
        <v>0</v>
      </c>
      <c r="LD8" s="5"/>
      <c r="LE8" s="2"/>
      <c r="LF8" s="13"/>
      <c r="LG8" s="60"/>
      <c r="LH8" s="14"/>
      <c r="LI8" s="15">
        <f t="shared" ref="LI8:LI43" si="45">LI7+LF8-LH8</f>
        <v>0</v>
      </c>
      <c r="LK8" s="5"/>
      <c r="LL8" s="2"/>
      <c r="LM8" s="13"/>
      <c r="LN8" s="60"/>
      <c r="LO8" s="14"/>
      <c r="LP8" s="15">
        <f t="shared" ref="LP8:LP43" si="46">LP7+LM8-LO8</f>
        <v>0</v>
      </c>
      <c r="LR8" s="5"/>
      <c r="LS8" s="2"/>
      <c r="LT8" s="13"/>
      <c r="LU8" s="60"/>
      <c r="LV8" s="72"/>
      <c r="LW8" s="15">
        <f t="shared" ref="LW8:LW43" si="47">LW7+LT8-LV8</f>
        <v>0</v>
      </c>
      <c r="LY8" s="5"/>
      <c r="LZ8" s="2"/>
      <c r="MA8" s="13"/>
      <c r="MB8" s="5"/>
      <c r="MC8" s="73"/>
      <c r="MD8" s="15">
        <f t="shared" ref="MD8:MD43" si="48">MD7+MA8-MC8</f>
        <v>0</v>
      </c>
      <c r="MF8" s="5"/>
      <c r="MG8" s="2"/>
      <c r="MH8" s="13"/>
      <c r="MI8" s="5"/>
      <c r="MJ8" s="14"/>
      <c r="MK8" s="15">
        <f t="shared" ref="MK8:MK43" si="49">MK7+MH8-MJ8</f>
        <v>0</v>
      </c>
      <c r="MM8" s="5"/>
      <c r="MN8" s="2"/>
      <c r="MO8" s="13"/>
      <c r="MP8" s="63"/>
      <c r="MQ8" s="14"/>
      <c r="MR8" s="15">
        <f t="shared" ref="MR8:MR43" si="50">MR7+MO8-MQ8</f>
        <v>0</v>
      </c>
      <c r="MT8" s="5"/>
      <c r="MU8" s="2"/>
      <c r="MV8" s="13"/>
      <c r="MW8" s="63"/>
      <c r="MX8" s="14"/>
      <c r="MY8" s="15">
        <f t="shared" ref="MY8:MY43" si="51">MY7+MV8-MX8</f>
        <v>0</v>
      </c>
      <c r="NA8" s="5"/>
      <c r="NB8" s="2"/>
      <c r="NC8" s="13"/>
      <c r="ND8" s="5"/>
      <c r="NE8" s="14"/>
      <c r="NF8" s="15">
        <f t="shared" ref="NF8:NF43" si="52">NF7+NC8-NE8</f>
        <v>0</v>
      </c>
      <c r="NH8" s="5"/>
      <c r="NI8" s="2"/>
      <c r="NJ8" s="13"/>
      <c r="NK8" s="5"/>
      <c r="NL8" s="14"/>
      <c r="NM8" s="15">
        <f t="shared" ref="NM8:NM43" si="53">NM7+NJ8-NL8</f>
        <v>0</v>
      </c>
      <c r="NO8" s="5"/>
      <c r="NP8" s="2"/>
      <c r="NQ8" s="13"/>
      <c r="NR8" s="5"/>
      <c r="NS8" s="14"/>
      <c r="NT8" s="15">
        <f t="shared" ref="NT8:NT43" si="54">NT7+NQ8-NS8</f>
        <v>0</v>
      </c>
      <c r="NV8" s="5"/>
      <c r="NW8" s="2"/>
      <c r="NX8" s="13"/>
      <c r="NY8" s="5"/>
      <c r="NZ8" s="14"/>
      <c r="OA8" s="15">
        <f t="shared" ref="OA8:OA43" si="55">OA7+NX8-NZ8</f>
        <v>0</v>
      </c>
      <c r="OC8" s="99"/>
      <c r="OD8" s="23"/>
      <c r="OE8" s="22"/>
      <c r="OF8" s="49"/>
      <c r="OG8" s="26"/>
      <c r="OH8" s="15">
        <f t="shared" ref="OH8:OH43" si="56">OH7+OE8-OG8</f>
        <v>0</v>
      </c>
      <c r="OJ8" s="99"/>
      <c r="OK8" s="23"/>
      <c r="OL8" s="22"/>
      <c r="OM8" s="99"/>
      <c r="ON8" s="26"/>
      <c r="OO8" s="15">
        <f t="shared" ref="OO8:OO43" si="57">OO7+OL8-ON8</f>
        <v>0</v>
      </c>
      <c r="OQ8" s="99"/>
      <c r="OR8" s="23"/>
      <c r="OS8" s="22"/>
      <c r="OT8" s="99"/>
      <c r="OU8" s="26"/>
      <c r="OV8" s="15">
        <f t="shared" ref="OV8:OV43" si="58">OV7+OS8-OU8</f>
        <v>0</v>
      </c>
      <c r="OX8" s="99"/>
      <c r="OY8" s="23"/>
      <c r="OZ8" s="22"/>
      <c r="PA8" s="99"/>
      <c r="PB8" s="26"/>
      <c r="PC8" s="15">
        <f t="shared" ref="PC8:PC43" si="59">PC7+OZ8-PB8</f>
        <v>0</v>
      </c>
      <c r="PE8" s="99"/>
      <c r="PF8" s="23"/>
      <c r="PG8" s="22"/>
      <c r="PH8" s="99"/>
      <c r="PI8" s="26"/>
      <c r="PJ8" s="15">
        <f t="shared" ref="PJ8:PJ43" si="60">PJ7+PG8-PI8</f>
        <v>0</v>
      </c>
      <c r="PL8" s="99"/>
      <c r="PM8" s="23"/>
      <c r="PN8" s="22"/>
      <c r="PO8" s="93"/>
      <c r="PP8" s="26"/>
      <c r="PQ8" s="15">
        <f t="shared" ref="PQ8:PQ43" si="61">PQ7+PN8-PP8</f>
        <v>0</v>
      </c>
      <c r="PS8" s="99"/>
      <c r="PT8" s="23"/>
      <c r="PU8" s="22"/>
      <c r="PV8" s="93"/>
      <c r="PW8" s="26"/>
      <c r="PX8" s="15">
        <f t="shared" ref="PX8:PX43" si="62">PX7+PU8-PW8</f>
        <v>0</v>
      </c>
      <c r="PZ8" s="99"/>
      <c r="QA8" s="23"/>
      <c r="QB8" s="22"/>
      <c r="QC8" s="93"/>
      <c r="QD8" s="26"/>
      <c r="QE8" s="15">
        <f t="shared" ref="QE8:QE43" si="63">QE7+QB8-QD8</f>
        <v>0</v>
      </c>
      <c r="QG8" s="99"/>
      <c r="QH8" s="23"/>
      <c r="QI8" s="22"/>
      <c r="QJ8" s="99"/>
      <c r="QK8" s="26"/>
      <c r="QL8" s="15">
        <f t="shared" ref="QL8:QL43" si="64">QL7+QI8-QK8</f>
        <v>0</v>
      </c>
      <c r="QN8" s="99"/>
      <c r="QO8" s="23"/>
      <c r="QP8" s="22"/>
      <c r="QQ8" s="99"/>
      <c r="QR8" s="26"/>
      <c r="QS8" s="15">
        <f t="shared" ref="QS8:QS43" si="65">QS7+QP8-QR8</f>
        <v>0</v>
      </c>
      <c r="QU8" s="99"/>
      <c r="QV8" s="23"/>
      <c r="QW8" s="22"/>
      <c r="QX8" s="99"/>
      <c r="QY8" s="26"/>
      <c r="QZ8" s="15">
        <f t="shared" ref="QZ8:QZ43" si="66">QZ7+QW8-QY8</f>
        <v>0</v>
      </c>
      <c r="RB8" s="99"/>
      <c r="RC8" s="23"/>
      <c r="RD8" s="22"/>
      <c r="RE8" s="99"/>
      <c r="RF8" s="26"/>
      <c r="RG8" s="15">
        <f t="shared" ref="RG8:RG43" si="67">RG7+RD8-RF8</f>
        <v>0</v>
      </c>
      <c r="RI8" s="99"/>
      <c r="RJ8" s="23"/>
      <c r="RK8" s="22"/>
      <c r="RL8" s="99"/>
      <c r="RM8" s="26"/>
      <c r="RN8" s="15">
        <f t="shared" ref="RN8:RN43" si="68">RN7+RK8-RM8</f>
        <v>0</v>
      </c>
      <c r="RP8" s="99"/>
      <c r="RQ8" s="23"/>
      <c r="RR8" s="22"/>
      <c r="RS8" s="99"/>
      <c r="RT8" s="26"/>
      <c r="RU8" s="15">
        <f t="shared" ref="RU8:RU43" si="69">RU7+RR8-RT8</f>
        <v>0</v>
      </c>
      <c r="RW8" s="5"/>
      <c r="RX8" s="2"/>
      <c r="RY8" s="13"/>
      <c r="RZ8" s="5"/>
      <c r="SA8" s="14"/>
      <c r="SB8" s="15">
        <f t="shared" ref="SB8:SB43" si="70">SB7+RY8-SA8</f>
        <v>0</v>
      </c>
      <c r="SD8" s="5"/>
      <c r="SE8" s="2"/>
      <c r="SF8" s="13"/>
      <c r="SG8" s="5"/>
      <c r="SH8" s="14"/>
      <c r="SI8" s="15">
        <f t="shared" ref="SI8:SI43" si="71">SI7+SF8-SH8</f>
        <v>0</v>
      </c>
      <c r="SK8" s="5"/>
      <c r="SL8" s="211"/>
      <c r="SM8" s="213"/>
      <c r="SN8" s="264"/>
      <c r="SO8" s="213"/>
      <c r="SP8" s="15">
        <f t="shared" ref="SP8:SP43" si="72">SP7+SM8-SO8</f>
        <v>0</v>
      </c>
      <c r="SR8" s="28"/>
      <c r="SS8" s="211"/>
      <c r="ST8" s="213"/>
      <c r="SU8" s="204"/>
      <c r="SV8" s="213"/>
      <c r="SW8" s="15">
        <f t="shared" ref="SW8:SW43" si="73">SW7+ST8-SV8</f>
        <v>0</v>
      </c>
      <c r="SY8" s="5"/>
      <c r="SZ8" s="211"/>
      <c r="TA8" s="213"/>
      <c r="TB8" s="204"/>
      <c r="TC8" s="213"/>
      <c r="TD8" s="15">
        <f t="shared" ref="TD8:TD43" si="74">TD7+TA8-TC8</f>
        <v>0</v>
      </c>
      <c r="TF8" s="5"/>
      <c r="TG8" s="2"/>
      <c r="TH8" s="13"/>
      <c r="TI8" s="5"/>
      <c r="TJ8" s="14"/>
      <c r="TK8" s="15">
        <f t="shared" ref="TK8:TK43" si="75">TK7+TH8-TJ8</f>
        <v>0</v>
      </c>
      <c r="TM8" s="5"/>
      <c r="TN8" s="2"/>
      <c r="TO8" s="13"/>
      <c r="TP8" s="5"/>
      <c r="TQ8" s="14"/>
      <c r="TR8" s="15">
        <f t="shared" ref="TR8:TR43" si="76">TR7+TO8-TQ8</f>
        <v>0</v>
      </c>
      <c r="TT8" s="5"/>
      <c r="TU8" s="2"/>
      <c r="TV8" s="13"/>
      <c r="TW8" s="5"/>
      <c r="TX8" s="14"/>
      <c r="TY8" s="15">
        <f t="shared" ref="TY8:TY58" si="77">TY7+TV8-TX8</f>
        <v>0</v>
      </c>
      <c r="UA8" s="5"/>
      <c r="UB8" s="2"/>
      <c r="UC8" s="13"/>
      <c r="UD8" s="5"/>
      <c r="UE8" s="14"/>
      <c r="UF8" s="15">
        <f t="shared" ref="UF8:UF43" si="78">UF7+UC8-UE8</f>
        <v>0</v>
      </c>
      <c r="UH8" s="5"/>
      <c r="UI8" s="2"/>
      <c r="UJ8" s="13"/>
      <c r="UK8" s="5"/>
      <c r="UL8" s="14"/>
      <c r="UM8" s="15">
        <f t="shared" ref="UM8:UM43" si="79">UM7+UJ8-UL8</f>
        <v>0</v>
      </c>
      <c r="UO8" s="5"/>
      <c r="UP8" s="2"/>
      <c r="UQ8" s="13"/>
      <c r="UR8" s="5"/>
      <c r="US8" s="14"/>
      <c r="UT8" s="15">
        <f t="shared" ref="UT8:UT43" si="80">UT7+UQ8-US8</f>
        <v>0</v>
      </c>
      <c r="UV8" s="94"/>
      <c r="UW8" s="132"/>
      <c r="UX8" s="143"/>
      <c r="UY8" s="270"/>
      <c r="UZ8" s="26"/>
      <c r="VA8" s="142">
        <f t="shared" ref="VA8:VA43" si="81">VA7+UX8-UZ8</f>
        <v>0</v>
      </c>
      <c r="VC8" s="5"/>
      <c r="VD8" s="2"/>
      <c r="VE8" s="141"/>
      <c r="VF8" s="164"/>
      <c r="VG8" s="14"/>
      <c r="VH8" s="142">
        <f t="shared" ref="VH8:VH43" si="82">VH7+VE8-VG8</f>
        <v>0</v>
      </c>
      <c r="VJ8" s="5"/>
      <c r="VK8" s="2"/>
      <c r="VL8" s="3"/>
      <c r="VM8" s="5"/>
      <c r="VN8" s="78"/>
      <c r="VO8" s="15">
        <f t="shared" ref="VO8:VO43" si="83">VO7+VL8-VN8</f>
        <v>0</v>
      </c>
      <c r="VT8" s="245"/>
      <c r="VU8" s="83"/>
      <c r="VV8" s="15">
        <f t="shared" ref="VV8:VV43" si="84">VV7+VS8-VU8</f>
        <v>0</v>
      </c>
      <c r="VX8" s="5"/>
      <c r="VY8" s="2"/>
      <c r="VZ8" s="13"/>
      <c r="WA8" s="49"/>
      <c r="WB8" s="14"/>
      <c r="WC8" s="15">
        <f t="shared" ref="WC8:WC58" si="85">WC7+VZ8-WB8</f>
        <v>0</v>
      </c>
      <c r="WE8" s="5"/>
      <c r="WF8" s="2"/>
      <c r="WG8" s="13"/>
      <c r="WH8" s="5"/>
      <c r="WI8" s="14"/>
      <c r="WJ8" s="15">
        <f t="shared" ref="WJ8:WJ43" si="86">WJ7+WG8-WI8</f>
        <v>0</v>
      </c>
      <c r="WL8" s="5"/>
      <c r="WM8" s="2"/>
      <c r="WN8" s="13"/>
      <c r="WO8" s="5"/>
      <c r="WP8" s="14"/>
      <c r="WQ8" s="15">
        <f t="shared" ref="WQ8:WQ43" si="87">WQ7+WN8-WP8</f>
        <v>0</v>
      </c>
      <c r="WS8" s="5"/>
      <c r="WT8" s="2"/>
      <c r="WU8" s="13"/>
      <c r="WV8" s="5"/>
      <c r="WW8" s="14"/>
      <c r="WX8" s="15">
        <f t="shared" ref="WX8:WX43" si="88">WX7+WU8-WW8</f>
        <v>0</v>
      </c>
      <c r="WZ8" s="5"/>
      <c r="XA8" s="2"/>
      <c r="XB8" s="13"/>
      <c r="XC8" s="5"/>
      <c r="XD8" s="14"/>
      <c r="XE8" s="15">
        <f t="shared" si="0"/>
        <v>0</v>
      </c>
      <c r="XG8" s="5"/>
      <c r="XH8" s="2"/>
      <c r="XI8" s="13"/>
      <c r="XJ8" s="5"/>
      <c r="XK8" s="14"/>
      <c r="XL8" s="15">
        <f t="shared" ref="XL8:XL43" si="89">XL7+XI8-XK8</f>
        <v>0</v>
      </c>
      <c r="XN8" s="5"/>
      <c r="XO8" s="2"/>
      <c r="XP8" s="13"/>
      <c r="XQ8" s="5"/>
      <c r="XR8" s="14"/>
      <c r="XS8" s="15">
        <f t="shared" ref="XS8:XS43" si="90">XS7+XP8-XR8</f>
        <v>0</v>
      </c>
      <c r="XU8" s="5"/>
      <c r="XV8" s="2"/>
      <c r="XW8" s="13"/>
      <c r="XX8" s="5"/>
      <c r="XY8" s="14"/>
      <c r="XZ8" s="15">
        <f t="shared" ref="XZ8:XZ43" si="91">XZ7+XW8-XY8</f>
        <v>0</v>
      </c>
      <c r="YB8" s="5"/>
      <c r="YC8" s="2"/>
      <c r="YD8" s="13"/>
      <c r="YE8" s="5"/>
      <c r="YF8" s="14"/>
      <c r="YG8" s="15">
        <f t="shared" ref="YG8:YG43" si="92">YG7+YD8-YF8</f>
        <v>0</v>
      </c>
      <c r="YI8" s="5"/>
      <c r="YJ8" s="2"/>
      <c r="YK8" s="13"/>
      <c r="YL8" s="64"/>
      <c r="YM8" s="14"/>
      <c r="YN8" s="15">
        <f t="shared" ref="YN8:YN43" si="93">YN7+YK8-YM8</f>
        <v>0</v>
      </c>
      <c r="YP8" s="5"/>
      <c r="YQ8" s="2"/>
      <c r="YR8" s="13"/>
      <c r="YS8" s="5"/>
      <c r="YT8" s="14"/>
      <c r="YU8" s="15">
        <f t="shared" ref="YU8:YU64" si="94">YU7+YR8-YT8</f>
        <v>0</v>
      </c>
      <c r="YW8" s="5"/>
      <c r="YX8" s="2"/>
      <c r="YY8" s="13"/>
      <c r="YZ8" s="64"/>
      <c r="ZA8" s="14"/>
      <c r="ZB8" s="15">
        <f t="shared" ref="ZB8:ZB43" si="95">ZB7+YY8-ZA8</f>
        <v>0</v>
      </c>
      <c r="ZD8" s="5"/>
      <c r="ZE8" s="2"/>
      <c r="ZF8" s="13"/>
      <c r="ZG8" s="64"/>
      <c r="ZH8" s="14"/>
      <c r="ZI8" s="15">
        <f t="shared" ref="ZI8:ZI43" si="96">ZI7+ZF8-ZH8</f>
        <v>0</v>
      </c>
      <c r="ZK8" s="5"/>
      <c r="ZL8" s="2"/>
      <c r="ZM8" s="13"/>
      <c r="ZN8" s="5"/>
      <c r="ZO8" s="14"/>
      <c r="ZP8" s="15">
        <f t="shared" ref="ZP8:ZP43" si="97">ZP7+ZM8-ZO8</f>
        <v>0</v>
      </c>
      <c r="ZR8" s="5"/>
      <c r="ZS8" s="211"/>
      <c r="ZT8" s="213"/>
      <c r="ZU8" s="251"/>
      <c r="ZV8" s="267"/>
      <c r="ZW8" s="15">
        <f t="shared" ref="ZW8:ZW43" si="98">ZW7+ZT8-ZV8</f>
        <v>0</v>
      </c>
      <c r="ZY8" s="5"/>
      <c r="ZZ8" s="211"/>
      <c r="AAA8" s="213"/>
      <c r="AAB8" s="251"/>
      <c r="AAC8" s="267"/>
      <c r="AAD8" s="15">
        <f t="shared" ref="AAD8:AAD43" si="99">AAD7+AAA8-AAC8</f>
        <v>0</v>
      </c>
      <c r="AAF8" s="5"/>
      <c r="AAG8" s="211"/>
      <c r="AAH8" s="213"/>
      <c r="AAI8" s="263"/>
      <c r="AAJ8" s="213"/>
      <c r="AAK8" s="15">
        <f t="shared" ref="AAK8:AAK43" si="100">AAK7+AAH8-AAJ8</f>
        <v>0</v>
      </c>
      <c r="AAM8" s="5"/>
      <c r="AAN8" s="2"/>
      <c r="AAO8" s="13"/>
      <c r="AAP8" s="5"/>
      <c r="AAQ8" s="14"/>
      <c r="AAR8" s="15">
        <f t="shared" ref="AAR8:AAR43" si="101">AAR7+AAO8-AAQ8</f>
        <v>0</v>
      </c>
      <c r="AAT8" s="5"/>
      <c r="AAU8" s="2"/>
      <c r="AAV8" s="13"/>
      <c r="AAW8" s="5"/>
      <c r="AAX8" s="14"/>
      <c r="AAY8" s="15">
        <f>AAY7+AAV8-AAX8</f>
        <v>0</v>
      </c>
      <c r="ABA8" s="5"/>
      <c r="ABB8" s="2"/>
      <c r="ABC8" s="13"/>
      <c r="ABD8" s="5"/>
      <c r="ABE8" s="14"/>
      <c r="ABF8" s="15">
        <f t="shared" ref="ABF8:ABF43" si="102">ABF7+ABC8-ABE8</f>
        <v>0</v>
      </c>
      <c r="ABH8" s="5"/>
      <c r="ABI8" s="2"/>
      <c r="ABJ8" s="13"/>
      <c r="ABK8" s="5"/>
      <c r="ABL8" s="14"/>
      <c r="ABM8" s="15">
        <f t="shared" ref="ABM8:ABM43" si="103">ABM7+ABJ8-ABL8</f>
        <v>0</v>
      </c>
      <c r="ABO8" s="5"/>
      <c r="ABP8" s="2"/>
      <c r="ABQ8" s="13"/>
      <c r="ABR8" s="5"/>
      <c r="ABS8" s="14"/>
      <c r="ABT8" s="15">
        <f t="shared" si="1"/>
        <v>0</v>
      </c>
      <c r="ABV8" s="5"/>
      <c r="ABW8" s="2"/>
      <c r="ABX8" s="13"/>
      <c r="ABY8" s="5"/>
      <c r="ABZ8" s="14"/>
      <c r="ACA8" s="15">
        <f t="shared" ref="ACA8:ACA43" si="104">ACA7+ABX8-ABZ8</f>
        <v>0</v>
      </c>
      <c r="ACC8" s="5"/>
      <c r="ACD8" s="2"/>
      <c r="ACE8" s="13"/>
      <c r="ACF8" s="5"/>
      <c r="ACG8" s="14"/>
      <c r="ACH8" s="15">
        <f t="shared" ref="ACH8:ACH43" si="105">ACH7+ACE8-ACG8</f>
        <v>0</v>
      </c>
      <c r="ACJ8" s="5"/>
      <c r="ACK8" s="2"/>
      <c r="ACL8" s="13"/>
      <c r="ACM8" s="5"/>
      <c r="ACN8" s="14"/>
      <c r="ACO8" s="15">
        <f t="shared" ref="ACO8:ACO43" si="106">ACO7+ACL8-ACN8</f>
        <v>0</v>
      </c>
      <c r="ACQ8" s="5"/>
      <c r="ACR8" s="2"/>
      <c r="ACS8" s="13"/>
      <c r="ACT8" s="5"/>
      <c r="ACU8" s="14"/>
      <c r="ACV8" s="15">
        <f>ACV7+ACS8-ACU8</f>
        <v>0</v>
      </c>
      <c r="ACX8" s="5"/>
      <c r="ACY8" s="2"/>
      <c r="ACZ8" s="13"/>
      <c r="ADA8" s="5"/>
      <c r="ADB8" s="14"/>
      <c r="ADC8" s="15">
        <f t="shared" ref="ADC8:ADC43" si="107">ADC7+ACZ8-ADB8</f>
        <v>0</v>
      </c>
      <c r="ADE8" s="5"/>
      <c r="ADF8" s="2"/>
      <c r="ADG8" s="13"/>
      <c r="ADH8" s="5"/>
      <c r="ADI8" s="14"/>
      <c r="ADJ8" s="15">
        <f t="shared" ref="ADJ8:ADJ43" si="108">ADJ7+ADG8-ADI8</f>
        <v>0</v>
      </c>
      <c r="ADL8" s="5"/>
      <c r="ADM8" s="2"/>
      <c r="ADN8" s="13"/>
      <c r="ADO8" s="5"/>
      <c r="ADP8" s="14"/>
      <c r="ADQ8" s="15">
        <f t="shared" ref="ADQ8:ADQ43" si="109">ADQ7+ADN8-ADP8</f>
        <v>0</v>
      </c>
      <c r="ADS8" s="48"/>
      <c r="ADT8" s="225"/>
      <c r="ADU8" s="22"/>
      <c r="ADV8" s="93"/>
      <c r="ADW8" s="26"/>
      <c r="ADX8" s="15">
        <f t="shared" ref="ADX8:ADX43" si="110">ADX7+ADU8-ADW8</f>
        <v>0</v>
      </c>
      <c r="ADZ8" s="5"/>
      <c r="AEA8" s="2"/>
      <c r="AEB8" s="13"/>
      <c r="AEC8" s="5"/>
      <c r="AED8" s="14"/>
      <c r="AEE8" s="15">
        <f t="shared" ref="AEE8:AEE43" si="111">AEE7+AEB8-AED8</f>
        <v>0</v>
      </c>
      <c r="AEG8" s="5"/>
      <c r="AEH8" s="2"/>
      <c r="AEI8" s="13"/>
      <c r="AEJ8" s="64"/>
      <c r="AEK8" s="14"/>
      <c r="AEL8" s="15">
        <f t="shared" ref="AEL8:AEL43" si="112">AEL7+AEI8-AEK8</f>
        <v>0</v>
      </c>
      <c r="AEN8" s="5"/>
      <c r="AEO8" s="2"/>
      <c r="AEP8" s="13"/>
      <c r="AEQ8" s="5"/>
      <c r="AER8" s="14"/>
      <c r="AES8" s="15">
        <f t="shared" ref="AES8:AES43" si="113">AES7+AEP8-AER8</f>
        <v>0</v>
      </c>
      <c r="AEU8" s="5"/>
      <c r="AEV8" s="2"/>
      <c r="AEW8" s="13"/>
      <c r="AEX8" s="5"/>
      <c r="AEY8" s="298"/>
      <c r="AEZ8" s="15">
        <f t="shared" ref="AEZ8:AEZ25" si="114">AEZ7+AEW8-AEY8</f>
        <v>0</v>
      </c>
      <c r="AFB8" s="5"/>
      <c r="AFC8" s="2"/>
      <c r="AFD8" s="13"/>
      <c r="AFE8" s="5"/>
      <c r="AFF8" s="14"/>
      <c r="AFG8" s="15">
        <f t="shared" ref="AFG8:AFG43" si="115">AFG7+AFD8-AFF8</f>
        <v>0</v>
      </c>
      <c r="AFI8" s="5"/>
      <c r="AFJ8" s="2"/>
      <c r="AFK8" s="13"/>
      <c r="AFL8" s="5"/>
      <c r="AFM8" s="14"/>
      <c r="AFN8" s="15">
        <f t="shared" ref="AFN8:AFN43" si="116">AFN7+AFK8-AFM8</f>
        <v>0</v>
      </c>
      <c r="AFP8" s="5"/>
      <c r="AFQ8" s="2"/>
      <c r="AFR8" s="13"/>
      <c r="AFS8" s="5"/>
      <c r="AFT8" s="14"/>
      <c r="AFU8" s="15">
        <f t="shared" ref="AFU8:AFU43" si="117">AFU7+AFR8-AFT8</f>
        <v>0</v>
      </c>
      <c r="AFW8" s="5"/>
      <c r="AFX8" s="2"/>
      <c r="AFY8" s="13"/>
      <c r="AFZ8" s="5"/>
      <c r="AGA8" s="14"/>
      <c r="AGB8" s="15">
        <f t="shared" ref="AGB8:AGB43" si="118">AGB7+AFY8-AGA8</f>
        <v>0</v>
      </c>
      <c r="AGD8" s="5"/>
      <c r="AGE8" s="2"/>
      <c r="AGF8" s="13"/>
      <c r="AGG8" s="5"/>
      <c r="AGH8" s="14"/>
      <c r="AGI8" s="15">
        <f t="shared" ref="AGI8:AGI43" si="119">AGI7+AGF8-AGH8</f>
        <v>0</v>
      </c>
      <c r="AGK8" s="99"/>
      <c r="AGL8" s="23"/>
      <c r="AGM8" s="38"/>
      <c r="AGN8" s="99"/>
      <c r="AGO8" s="38"/>
      <c r="AGP8" s="15">
        <f t="shared" ref="AGP8:AGP26" si="120">AGP7+AGM8-AGO8</f>
        <v>0</v>
      </c>
      <c r="AGR8" s="48"/>
      <c r="AGS8" s="23"/>
      <c r="AGT8" s="38"/>
      <c r="AGU8" s="99"/>
      <c r="AGV8" s="38"/>
      <c r="AGW8" s="15">
        <f t="shared" ref="AGW8:AGW43" si="121">AGW7+AGT8-AGV8</f>
        <v>0</v>
      </c>
      <c r="AGY8" s="5"/>
      <c r="AGZ8" s="107"/>
      <c r="AHA8" s="13"/>
      <c r="AHB8" s="5"/>
      <c r="AHC8" s="14"/>
      <c r="AHD8" s="15">
        <f t="shared" ref="AHD8:AHD43" si="122">AHD7+AHA8-AHC8</f>
        <v>0</v>
      </c>
      <c r="AHF8" s="5"/>
      <c r="AHG8" s="107"/>
      <c r="AHH8" s="13"/>
      <c r="AHI8" s="5"/>
      <c r="AHJ8" s="14"/>
      <c r="AHK8" s="15">
        <f t="shared" ref="AHK8:AHK43" si="123">AHK7+AHH8-AHJ8</f>
        <v>0</v>
      </c>
      <c r="AHM8" s="5"/>
      <c r="AHN8" s="107"/>
      <c r="AHO8" s="13"/>
      <c r="AHP8" s="5"/>
      <c r="AHQ8" s="14"/>
      <c r="AHR8" s="15">
        <f t="shared" ref="AHR8:AHR43" si="124">AHR7+AHO8-AHQ8</f>
        <v>0</v>
      </c>
      <c r="AHT8" s="5"/>
      <c r="AHU8" s="107"/>
      <c r="AHV8" s="13"/>
      <c r="AHW8" s="5"/>
      <c r="AHX8" s="14"/>
      <c r="AHY8" s="15">
        <f t="shared" ref="AHY8:AHY43" si="125">AHY7+AHV8-AHX8</f>
        <v>0</v>
      </c>
      <c r="AIA8" s="5"/>
      <c r="AIB8" s="107"/>
      <c r="AIC8" s="13"/>
      <c r="AID8" s="5"/>
      <c r="AIE8" s="14"/>
      <c r="AIF8" s="15">
        <f t="shared" ref="AIF8:AIF43" si="126">AIF7+AIC8-AIE8</f>
        <v>0</v>
      </c>
      <c r="AIH8" s="5"/>
      <c r="AII8" s="107"/>
      <c r="AIJ8" s="13"/>
      <c r="AIK8" s="5"/>
      <c r="AIL8" s="72"/>
      <c r="AIM8" s="15">
        <f t="shared" ref="AIM8:AIM43" si="127">AIM7+AIJ8-AIL8</f>
        <v>0</v>
      </c>
      <c r="AIO8" s="5"/>
      <c r="AIP8" s="107"/>
      <c r="AIQ8" s="13"/>
      <c r="AIR8" s="5"/>
      <c r="AIS8" s="72"/>
      <c r="AIT8" s="15">
        <f t="shared" ref="AIT8:AIT43" si="128">AIT7+AIQ8-AIS8</f>
        <v>0</v>
      </c>
      <c r="AIV8" s="5"/>
      <c r="AIW8" s="107"/>
      <c r="AIX8" s="13"/>
      <c r="AIY8" s="5"/>
      <c r="AIZ8" s="14"/>
      <c r="AJA8" s="15">
        <f t="shared" ref="AJA8:AJA43" si="129">AJA7+AIX8-AIZ8</f>
        <v>0</v>
      </c>
      <c r="AJC8" s="5"/>
      <c r="AJD8" s="107"/>
      <c r="AJE8" s="13"/>
      <c r="AJF8" s="5"/>
      <c r="AJG8" s="14"/>
      <c r="AJH8" s="15">
        <f t="shared" ref="AJH8:AJH43" si="130">AJH7+AJE8-AJG8</f>
        <v>0</v>
      </c>
      <c r="AJJ8" s="99"/>
      <c r="AJK8" s="23"/>
      <c r="AJL8" s="22"/>
      <c r="AJM8" s="99"/>
      <c r="AJN8" s="26"/>
      <c r="AJO8" s="15">
        <f t="shared" ref="AJO8:AJO43" si="131">AJO7+AJL8-AJN8</f>
        <v>0</v>
      </c>
      <c r="AJQ8" s="99"/>
      <c r="AJR8" s="23"/>
      <c r="AJS8" s="22"/>
      <c r="AJT8" s="99"/>
      <c r="AJU8" s="26"/>
      <c r="AJV8" s="15">
        <f t="shared" ref="AJV8:AJV43" si="132">AJV7+AJS8-AJU8</f>
        <v>0</v>
      </c>
      <c r="AJX8" s="99"/>
      <c r="AJY8" s="23"/>
      <c r="AJZ8" s="22"/>
      <c r="AKA8" s="99"/>
      <c r="AKB8" s="26"/>
      <c r="AKC8" s="15">
        <f t="shared" ref="AKC8:AKC43" si="133">AKC7+AJZ8-AKB8</f>
        <v>0</v>
      </c>
      <c r="AKE8" s="5"/>
      <c r="AKF8" s="2"/>
      <c r="AKG8" s="3"/>
      <c r="AKH8" s="5"/>
      <c r="AKI8" s="14"/>
      <c r="AKJ8" s="15">
        <f t="shared" ref="AKJ8:AKJ43" si="134">AKJ7+AKG8-AKI8</f>
        <v>0</v>
      </c>
    </row>
    <row r="9" spans="1:973" ht="15" customHeight="1" x14ac:dyDescent="0.25">
      <c r="A9" s="5"/>
      <c r="B9" s="2"/>
      <c r="C9" s="13"/>
      <c r="D9" s="28"/>
      <c r="E9" s="14"/>
      <c r="F9" s="15">
        <f t="shared" si="2"/>
        <v>0</v>
      </c>
      <c r="H9" s="5"/>
      <c r="I9" s="2"/>
      <c r="J9" s="13"/>
      <c r="K9" s="64"/>
      <c r="L9" s="14"/>
      <c r="M9" s="15">
        <f t="shared" si="3"/>
        <v>0</v>
      </c>
      <c r="O9" s="5"/>
      <c r="P9" s="2"/>
      <c r="Q9" s="13"/>
      <c r="R9" s="64"/>
      <c r="S9" s="14"/>
      <c r="T9" s="15">
        <f t="shared" si="4"/>
        <v>0</v>
      </c>
      <c r="V9" s="5"/>
      <c r="W9" s="2"/>
      <c r="X9" s="13"/>
      <c r="Y9" s="64"/>
      <c r="Z9" s="14"/>
      <c r="AA9" s="15">
        <f t="shared" si="5"/>
        <v>0</v>
      </c>
      <c r="AC9" s="99"/>
      <c r="AD9" s="23"/>
      <c r="AE9" s="79"/>
      <c r="AF9" s="99"/>
      <c r="AG9" s="26"/>
      <c r="AH9" s="15">
        <f t="shared" si="6"/>
        <v>0</v>
      </c>
      <c r="AJ9" s="99"/>
      <c r="AK9" s="23"/>
      <c r="AL9" s="79"/>
      <c r="AM9" s="48"/>
      <c r="AN9" s="26"/>
      <c r="AO9" s="15">
        <f t="shared" si="7"/>
        <v>0</v>
      </c>
      <c r="AQ9" s="99"/>
      <c r="AR9" s="23"/>
      <c r="AS9" s="79"/>
      <c r="AT9" s="99"/>
      <c r="AU9" s="26"/>
      <c r="AV9" s="15">
        <f t="shared" si="8"/>
        <v>0</v>
      </c>
      <c r="AX9" s="5"/>
      <c r="AY9" s="2"/>
      <c r="AZ9" s="13"/>
      <c r="BA9" s="64"/>
      <c r="BB9" s="14"/>
      <c r="BC9" s="15">
        <f t="shared" si="9"/>
        <v>0</v>
      </c>
      <c r="BE9" s="5"/>
      <c r="BF9" s="2"/>
      <c r="BG9" s="13"/>
      <c r="BH9" s="5"/>
      <c r="BI9" s="14"/>
      <c r="BJ9" s="15">
        <f t="shared" si="10"/>
        <v>0</v>
      </c>
      <c r="BL9" s="5"/>
      <c r="BM9" s="2"/>
      <c r="BN9" s="13"/>
      <c r="BO9" s="64"/>
      <c r="BP9" s="14"/>
      <c r="BQ9" s="15">
        <f>BQ8+BN9-BP9</f>
        <v>0</v>
      </c>
      <c r="BS9" s="5"/>
      <c r="BT9" s="2"/>
      <c r="BU9" s="13"/>
      <c r="BV9" s="64"/>
      <c r="BW9" s="326"/>
      <c r="BX9" s="15">
        <f t="shared" si="11"/>
        <v>0</v>
      </c>
      <c r="BZ9" s="5"/>
      <c r="CA9" s="2"/>
      <c r="CB9" s="13"/>
      <c r="CC9" s="64"/>
      <c r="CD9" s="14"/>
      <c r="CE9" s="15">
        <f t="shared" ref="CE9:CE43" si="135">CE8+CB9-CD9</f>
        <v>0</v>
      </c>
      <c r="CG9" s="5"/>
      <c r="CH9" s="2"/>
      <c r="CI9" s="13"/>
      <c r="CJ9" s="5"/>
      <c r="CK9" s="14"/>
      <c r="CL9" s="15">
        <f t="shared" si="12"/>
        <v>0</v>
      </c>
      <c r="CN9" s="5"/>
      <c r="CO9" s="2"/>
      <c r="CP9" s="13"/>
      <c r="CQ9" s="64"/>
      <c r="CR9" s="14"/>
      <c r="CS9" s="15">
        <f t="shared" si="13"/>
        <v>0</v>
      </c>
      <c r="CU9" s="5"/>
      <c r="CV9" s="2"/>
      <c r="CW9" s="13"/>
      <c r="CX9" s="5"/>
      <c r="CY9" s="14"/>
      <c r="CZ9" s="15">
        <f t="shared" si="14"/>
        <v>0</v>
      </c>
      <c r="DB9" s="5"/>
      <c r="DC9" s="2"/>
      <c r="DD9" s="13"/>
      <c r="DE9" s="5"/>
      <c r="DF9" s="14"/>
      <c r="DG9" s="15">
        <f t="shared" si="15"/>
        <v>0</v>
      </c>
      <c r="DI9" s="5"/>
      <c r="DJ9" s="2"/>
      <c r="DK9" s="13"/>
      <c r="DL9" s="5"/>
      <c r="DM9" s="14"/>
      <c r="DN9" s="15">
        <f t="shared" si="16"/>
        <v>0</v>
      </c>
      <c r="DP9" s="5"/>
      <c r="DQ9" s="2"/>
      <c r="DR9" s="13"/>
      <c r="DS9" s="5"/>
      <c r="DT9" s="14"/>
      <c r="DU9" s="15">
        <f t="shared" si="17"/>
        <v>0</v>
      </c>
      <c r="DW9" s="5"/>
      <c r="DX9" s="2"/>
      <c r="DY9" s="13"/>
      <c r="DZ9" s="5"/>
      <c r="EA9" s="14"/>
      <c r="EB9" s="15">
        <f t="shared" si="18"/>
        <v>0</v>
      </c>
      <c r="ED9" s="5"/>
      <c r="EE9" s="2"/>
      <c r="EF9" s="13"/>
      <c r="EG9" s="5"/>
      <c r="EH9" s="14"/>
      <c r="EI9" s="15">
        <f t="shared" si="19"/>
        <v>0</v>
      </c>
      <c r="EK9" s="5"/>
      <c r="EL9" s="2"/>
      <c r="EM9" s="13"/>
      <c r="EN9" s="5"/>
      <c r="EO9" s="14"/>
      <c r="EP9" s="15">
        <f t="shared" si="20"/>
        <v>0</v>
      </c>
      <c r="ER9" s="5"/>
      <c r="ES9" s="2"/>
      <c r="ET9" s="13"/>
      <c r="EU9" s="5"/>
      <c r="EV9" s="14"/>
      <c r="EW9" s="15">
        <f t="shared" si="21"/>
        <v>0</v>
      </c>
      <c r="EY9" s="5"/>
      <c r="EZ9" s="2"/>
      <c r="FA9" s="13"/>
      <c r="FB9" s="5"/>
      <c r="FC9" s="14"/>
      <c r="FD9" s="15">
        <f t="shared" si="22"/>
        <v>0</v>
      </c>
      <c r="FF9" s="5"/>
      <c r="FG9" s="2"/>
      <c r="FH9" s="141"/>
      <c r="FI9" s="30"/>
      <c r="FJ9" s="14"/>
      <c r="FK9" s="142">
        <f t="shared" si="23"/>
        <v>0</v>
      </c>
      <c r="FM9" s="5"/>
      <c r="FN9" s="2"/>
      <c r="FO9" s="141"/>
      <c r="FP9" s="30"/>
      <c r="FQ9" s="14"/>
      <c r="FR9" s="142">
        <f t="shared" si="24"/>
        <v>0</v>
      </c>
      <c r="FT9" s="5"/>
      <c r="FU9" s="2"/>
      <c r="FV9" s="13"/>
      <c r="FW9" s="5"/>
      <c r="FX9" s="14"/>
      <c r="FY9" s="15">
        <f t="shared" si="25"/>
        <v>0</v>
      </c>
      <c r="GA9" s="5"/>
      <c r="GB9" s="2"/>
      <c r="GC9" s="13"/>
      <c r="GD9" s="5"/>
      <c r="GE9" s="14"/>
      <c r="GF9" s="15">
        <f t="shared" si="26"/>
        <v>0</v>
      </c>
      <c r="GH9" s="5"/>
      <c r="GI9" s="2"/>
      <c r="GJ9" s="13"/>
      <c r="GK9" s="5"/>
      <c r="GL9" s="14"/>
      <c r="GM9" s="15">
        <f t="shared" si="27"/>
        <v>0</v>
      </c>
      <c r="GO9" s="5"/>
      <c r="GP9" s="2"/>
      <c r="GQ9" s="13"/>
      <c r="GR9" s="5"/>
      <c r="GS9" s="14"/>
      <c r="GT9" s="15">
        <f t="shared" si="28"/>
        <v>0</v>
      </c>
      <c r="GV9" s="5"/>
      <c r="GW9" s="2"/>
      <c r="GX9" s="13"/>
      <c r="GY9" s="5"/>
      <c r="GZ9" s="14"/>
      <c r="HA9" s="15">
        <f t="shared" si="29"/>
        <v>0</v>
      </c>
      <c r="HC9" s="5"/>
      <c r="HD9" s="2"/>
      <c r="HE9" s="13"/>
      <c r="HF9" s="5"/>
      <c r="HG9" s="14"/>
      <c r="HH9" s="15">
        <f t="shared" si="30"/>
        <v>0</v>
      </c>
      <c r="HJ9" s="5"/>
      <c r="HK9" s="2"/>
      <c r="HL9" s="13"/>
      <c r="HM9" s="280"/>
      <c r="HN9" s="14"/>
      <c r="HO9" s="15">
        <f t="shared" si="31"/>
        <v>0</v>
      </c>
      <c r="HQ9" s="5"/>
      <c r="HR9" s="2"/>
      <c r="HS9" s="13"/>
      <c r="HT9" s="5"/>
      <c r="HU9" s="14"/>
      <c r="HV9" s="15">
        <f t="shared" si="32"/>
        <v>0</v>
      </c>
      <c r="HX9" s="5"/>
      <c r="HY9" s="2"/>
      <c r="HZ9" s="13"/>
      <c r="IA9" s="5"/>
      <c r="IB9" s="14"/>
      <c r="IC9" s="15">
        <f t="shared" si="33"/>
        <v>0</v>
      </c>
      <c r="IE9" s="5"/>
      <c r="IF9" s="2"/>
      <c r="IG9" s="13"/>
      <c r="IH9" s="5"/>
      <c r="II9" s="14"/>
      <c r="IJ9" s="15">
        <f t="shared" si="34"/>
        <v>0</v>
      </c>
      <c r="IL9" s="5"/>
      <c r="IM9" s="2"/>
      <c r="IN9" s="13"/>
      <c r="IO9" s="64"/>
      <c r="IP9" s="14"/>
      <c r="IQ9" s="15">
        <f t="shared" si="35"/>
        <v>0</v>
      </c>
      <c r="IS9" s="5"/>
      <c r="IT9" s="2"/>
      <c r="IU9" s="14"/>
      <c r="IV9" s="5"/>
      <c r="IW9" s="14"/>
      <c r="IX9" s="15">
        <f t="shared" si="36"/>
        <v>0</v>
      </c>
      <c r="IZ9" s="5"/>
      <c r="JA9" s="2"/>
      <c r="JB9" s="14"/>
      <c r="JC9" s="5"/>
      <c r="JD9" s="14"/>
      <c r="JE9" s="15">
        <f t="shared" si="37"/>
        <v>0</v>
      </c>
      <c r="JG9" s="5"/>
      <c r="JH9" s="2"/>
      <c r="JI9" s="14"/>
      <c r="JJ9" s="266"/>
      <c r="JK9" s="14"/>
      <c r="JL9" s="15">
        <f t="shared" si="38"/>
        <v>0</v>
      </c>
      <c r="JN9" s="5"/>
      <c r="JO9" s="2"/>
      <c r="JP9" s="14"/>
      <c r="JQ9" s="59"/>
      <c r="JR9" s="14"/>
      <c r="JS9" s="15">
        <f t="shared" si="39"/>
        <v>0</v>
      </c>
      <c r="JU9" s="5"/>
      <c r="JV9" s="2"/>
      <c r="JW9" s="14"/>
      <c r="JX9" s="59"/>
      <c r="JY9" s="14"/>
      <c r="JZ9" s="15">
        <f t="shared" si="40"/>
        <v>0</v>
      </c>
      <c r="KB9" s="5"/>
      <c r="KC9" s="2"/>
      <c r="KD9" s="14"/>
      <c r="KE9" s="59"/>
      <c r="KF9" s="14"/>
      <c r="KG9" s="15">
        <f t="shared" si="41"/>
        <v>0</v>
      </c>
      <c r="KI9" s="5"/>
      <c r="KJ9" s="2"/>
      <c r="KK9" s="14"/>
      <c r="KL9" s="59"/>
      <c r="KM9" s="14"/>
      <c r="KN9" s="15">
        <f t="shared" si="42"/>
        <v>0</v>
      </c>
      <c r="KP9" s="5"/>
      <c r="KQ9" s="2"/>
      <c r="KR9" s="14"/>
      <c r="KS9" s="5"/>
      <c r="KT9" s="14"/>
      <c r="KU9" s="15">
        <f t="shared" si="43"/>
        <v>0</v>
      </c>
      <c r="KW9" s="5"/>
      <c r="KX9" s="2"/>
      <c r="KY9" s="14"/>
      <c r="KZ9" s="5"/>
      <c r="LA9" s="14"/>
      <c r="LB9" s="15">
        <f t="shared" si="44"/>
        <v>0</v>
      </c>
      <c r="LD9" s="5"/>
      <c r="LE9" s="2"/>
      <c r="LF9" s="14"/>
      <c r="LG9" s="5"/>
      <c r="LH9" s="14"/>
      <c r="LI9" s="15">
        <f t="shared" si="45"/>
        <v>0</v>
      </c>
      <c r="LK9" s="5"/>
      <c r="LL9" s="2"/>
      <c r="LM9" s="14"/>
      <c r="LN9" s="5"/>
      <c r="LO9" s="14"/>
      <c r="LP9" s="15">
        <f t="shared" si="46"/>
        <v>0</v>
      </c>
      <c r="LR9" s="5"/>
      <c r="LS9" s="2"/>
      <c r="LT9" s="14"/>
      <c r="LU9" s="5"/>
      <c r="LV9" s="14"/>
      <c r="LW9" s="15">
        <f t="shared" si="47"/>
        <v>0</v>
      </c>
      <c r="LY9" s="28"/>
      <c r="LZ9" s="2"/>
      <c r="MA9" s="14"/>
      <c r="MB9" s="5"/>
      <c r="MC9" s="14"/>
      <c r="MD9" s="15">
        <f t="shared" si="48"/>
        <v>0</v>
      </c>
      <c r="MF9" s="5"/>
      <c r="MG9" s="2"/>
      <c r="MH9" s="22"/>
      <c r="MI9" s="5"/>
      <c r="MJ9" s="14"/>
      <c r="MK9" s="15">
        <f t="shared" si="49"/>
        <v>0</v>
      </c>
      <c r="MM9" s="5"/>
      <c r="MN9" s="2"/>
      <c r="MO9" s="22"/>
      <c r="MP9" s="5"/>
      <c r="MQ9" s="14"/>
      <c r="MR9" s="15">
        <f t="shared" si="50"/>
        <v>0</v>
      </c>
      <c r="MT9" s="5"/>
      <c r="MU9" s="2"/>
      <c r="MV9" s="22"/>
      <c r="MW9" s="5"/>
      <c r="MX9" s="14"/>
      <c r="MY9" s="15">
        <f t="shared" si="51"/>
        <v>0</v>
      </c>
      <c r="NA9" s="5"/>
      <c r="NB9" s="2"/>
      <c r="NC9" s="22"/>
      <c r="ND9" s="5"/>
      <c r="NE9" s="14"/>
      <c r="NF9" s="15">
        <f t="shared" si="52"/>
        <v>0</v>
      </c>
      <c r="NH9" s="5"/>
      <c r="NI9" s="2"/>
      <c r="NJ9" s="22"/>
      <c r="NK9" s="5"/>
      <c r="NL9" s="14"/>
      <c r="NM9" s="15">
        <f t="shared" si="53"/>
        <v>0</v>
      </c>
      <c r="NO9" s="5"/>
      <c r="NP9" s="2"/>
      <c r="NQ9" s="22"/>
      <c r="NR9" s="5"/>
      <c r="NS9" s="14"/>
      <c r="NT9" s="15">
        <f t="shared" si="54"/>
        <v>0</v>
      </c>
      <c r="NV9" s="5"/>
      <c r="NW9" s="2"/>
      <c r="NX9" s="22"/>
      <c r="NY9" s="5"/>
      <c r="NZ9" s="14"/>
      <c r="OA9" s="15">
        <f t="shared" si="55"/>
        <v>0</v>
      </c>
      <c r="OC9" s="99"/>
      <c r="OD9" s="23"/>
      <c r="OE9" s="22"/>
      <c r="OF9" s="49"/>
      <c r="OG9" s="26"/>
      <c r="OH9" s="15">
        <f t="shared" si="56"/>
        <v>0</v>
      </c>
      <c r="OJ9" s="99"/>
      <c r="OK9" s="23"/>
      <c r="OL9" s="22"/>
      <c r="OM9" s="93"/>
      <c r="ON9" s="26"/>
      <c r="OO9" s="15">
        <f t="shared" si="57"/>
        <v>0</v>
      </c>
      <c r="OQ9" s="99"/>
      <c r="OR9" s="23"/>
      <c r="OS9" s="22"/>
      <c r="OT9" s="49"/>
      <c r="OU9" s="26"/>
      <c r="OV9" s="15">
        <f t="shared" si="58"/>
        <v>0</v>
      </c>
      <c r="OX9" s="48"/>
      <c r="OY9" s="23"/>
      <c r="OZ9" s="22"/>
      <c r="PA9" s="99"/>
      <c r="PB9" s="26"/>
      <c r="PC9" s="15">
        <f t="shared" si="59"/>
        <v>0</v>
      </c>
      <c r="PE9" s="99"/>
      <c r="PF9" s="23"/>
      <c r="PG9" s="22"/>
      <c r="PH9" s="99"/>
      <c r="PI9" s="26"/>
      <c r="PJ9" s="15">
        <f t="shared" si="60"/>
        <v>0</v>
      </c>
      <c r="PL9" s="99"/>
      <c r="PM9" s="23"/>
      <c r="PN9" s="22"/>
      <c r="PO9" s="99"/>
      <c r="PP9" s="26"/>
      <c r="PQ9" s="15">
        <f t="shared" si="61"/>
        <v>0</v>
      </c>
      <c r="PS9" s="99"/>
      <c r="PT9" s="23"/>
      <c r="PU9" s="22"/>
      <c r="PV9" s="99"/>
      <c r="PW9" s="26"/>
      <c r="PX9" s="15">
        <f t="shared" si="62"/>
        <v>0</v>
      </c>
      <c r="PZ9" s="99"/>
      <c r="QA9" s="23"/>
      <c r="QB9" s="22"/>
      <c r="QC9" s="99"/>
      <c r="QD9" s="26"/>
      <c r="QE9" s="15">
        <f t="shared" si="63"/>
        <v>0</v>
      </c>
      <c r="QG9" s="99"/>
      <c r="QH9" s="23"/>
      <c r="QI9" s="22"/>
      <c r="QJ9" s="99"/>
      <c r="QK9" s="26"/>
      <c r="QL9" s="15">
        <f t="shared" si="64"/>
        <v>0</v>
      </c>
      <c r="QN9" s="99"/>
      <c r="QO9" s="23"/>
      <c r="QP9" s="22"/>
      <c r="QQ9" s="99"/>
      <c r="QR9" s="26"/>
      <c r="QS9" s="15">
        <f t="shared" si="65"/>
        <v>0</v>
      </c>
      <c r="QU9" s="99"/>
      <c r="QV9" s="23"/>
      <c r="QW9" s="22"/>
      <c r="QX9" s="99"/>
      <c r="QY9" s="26"/>
      <c r="QZ9" s="15">
        <f t="shared" si="66"/>
        <v>0</v>
      </c>
      <c r="RB9" s="99"/>
      <c r="RC9" s="23"/>
      <c r="RD9" s="22"/>
      <c r="RE9" s="99"/>
      <c r="RF9" s="26"/>
      <c r="RG9" s="15">
        <f t="shared" si="67"/>
        <v>0</v>
      </c>
      <c r="RI9" s="99"/>
      <c r="RJ9" s="23"/>
      <c r="RK9" s="22"/>
      <c r="RL9" s="99"/>
      <c r="RM9" s="26"/>
      <c r="RN9" s="15">
        <f t="shared" si="68"/>
        <v>0</v>
      </c>
      <c r="RP9" s="99"/>
      <c r="RQ9" s="23"/>
      <c r="RR9" s="22"/>
      <c r="RS9" s="99"/>
      <c r="RT9" s="26"/>
      <c r="RU9" s="15">
        <f t="shared" si="69"/>
        <v>0</v>
      </c>
      <c r="RW9" s="5"/>
      <c r="RX9" s="2"/>
      <c r="RY9" s="13"/>
      <c r="RZ9" s="5"/>
      <c r="SA9" s="14"/>
      <c r="SB9" s="15">
        <f t="shared" si="70"/>
        <v>0</v>
      </c>
      <c r="SD9" s="5"/>
      <c r="SE9" s="2"/>
      <c r="SF9" s="13"/>
      <c r="SG9" s="5"/>
      <c r="SH9" s="14"/>
      <c r="SI9" s="15">
        <f t="shared" si="71"/>
        <v>0</v>
      </c>
      <c r="SK9" s="5"/>
      <c r="SL9" s="2"/>
      <c r="SM9" s="213"/>
      <c r="SN9" s="5"/>
      <c r="SO9" s="213"/>
      <c r="SP9" s="15">
        <f t="shared" si="72"/>
        <v>0</v>
      </c>
      <c r="SR9" s="5"/>
      <c r="SS9" s="211"/>
      <c r="ST9" s="213"/>
      <c r="SU9" s="204"/>
      <c r="SV9" s="213"/>
      <c r="SW9" s="15">
        <f t="shared" si="73"/>
        <v>0</v>
      </c>
      <c r="SY9" s="5"/>
      <c r="SZ9" s="211"/>
      <c r="TA9" s="213"/>
      <c r="TB9" s="204"/>
      <c r="TC9" s="213"/>
      <c r="TD9" s="15">
        <f t="shared" si="74"/>
        <v>0</v>
      </c>
      <c r="TF9" s="5"/>
      <c r="TG9" s="2"/>
      <c r="TH9" s="13"/>
      <c r="TI9" s="5"/>
      <c r="TJ9" s="14"/>
      <c r="TK9" s="15">
        <f t="shared" si="75"/>
        <v>0</v>
      </c>
      <c r="TM9" s="5"/>
      <c r="TN9" s="2"/>
      <c r="TO9" s="13"/>
      <c r="TP9" s="5"/>
      <c r="TQ9" s="14"/>
      <c r="TR9" s="15">
        <f t="shared" si="76"/>
        <v>0</v>
      </c>
      <c r="TT9" s="5"/>
      <c r="TU9" s="2"/>
      <c r="TV9" s="13"/>
      <c r="TW9" s="5"/>
      <c r="TX9" s="14"/>
      <c r="TY9" s="15">
        <f t="shared" si="77"/>
        <v>0</v>
      </c>
      <c r="UA9" s="5"/>
      <c r="UB9" s="2"/>
      <c r="UC9" s="13"/>
      <c r="UD9" s="5"/>
      <c r="UE9" s="14"/>
      <c r="UF9" s="15">
        <f t="shared" si="78"/>
        <v>0</v>
      </c>
      <c r="UH9" s="5"/>
      <c r="UI9" s="2"/>
      <c r="UJ9" s="13"/>
      <c r="UK9" s="5"/>
      <c r="UL9" s="14"/>
      <c r="UM9" s="15">
        <f t="shared" si="79"/>
        <v>0</v>
      </c>
      <c r="UO9" s="5"/>
      <c r="UP9" s="2"/>
      <c r="UQ9" s="13"/>
      <c r="UR9" s="5"/>
      <c r="US9" s="14"/>
      <c r="UT9" s="15">
        <f t="shared" si="80"/>
        <v>0</v>
      </c>
      <c r="UV9" s="94"/>
      <c r="UW9" s="31"/>
      <c r="UX9" s="143"/>
      <c r="UY9" s="87"/>
      <c r="UZ9" s="26"/>
      <c r="VA9" s="142">
        <f t="shared" si="81"/>
        <v>0</v>
      </c>
      <c r="VC9" s="5"/>
      <c r="VD9" s="2"/>
      <c r="VE9" s="141"/>
      <c r="VF9" s="164"/>
      <c r="VG9" s="14"/>
      <c r="VH9" s="142">
        <f t="shared" si="82"/>
        <v>0</v>
      </c>
      <c r="VJ9" s="5"/>
      <c r="VK9" s="2"/>
      <c r="VL9" s="13"/>
      <c r="VM9" s="5"/>
      <c r="VN9" s="14"/>
      <c r="VO9" s="15">
        <f t="shared" si="83"/>
        <v>0</v>
      </c>
      <c r="VQ9" s="5"/>
      <c r="VR9" s="2"/>
      <c r="VS9" s="13"/>
      <c r="VT9" s="5"/>
      <c r="VU9" s="14"/>
      <c r="VV9" s="15">
        <f t="shared" si="84"/>
        <v>0</v>
      </c>
      <c r="VX9" s="5"/>
      <c r="VY9" s="2"/>
      <c r="VZ9" s="13"/>
      <c r="WA9" s="5"/>
      <c r="WB9" s="14"/>
      <c r="WC9" s="15">
        <f t="shared" si="85"/>
        <v>0</v>
      </c>
      <c r="WE9" s="5"/>
      <c r="WF9" s="2"/>
      <c r="WG9" s="13"/>
      <c r="WH9" s="5"/>
      <c r="WI9" s="14"/>
      <c r="WJ9" s="15">
        <f t="shared" si="86"/>
        <v>0</v>
      </c>
      <c r="WL9" s="5"/>
      <c r="WM9" s="2"/>
      <c r="WN9" s="13"/>
      <c r="WO9" s="5"/>
      <c r="WP9" s="14"/>
      <c r="WQ9" s="15">
        <f t="shared" si="87"/>
        <v>0</v>
      </c>
      <c r="WS9" s="5"/>
      <c r="WT9" s="2"/>
      <c r="WU9" s="13"/>
      <c r="WV9" s="5"/>
      <c r="WW9" s="14"/>
      <c r="WX9" s="15">
        <f t="shared" si="88"/>
        <v>0</v>
      </c>
      <c r="WZ9" s="5"/>
      <c r="XA9" s="2"/>
      <c r="XB9" s="13"/>
      <c r="XC9" s="5"/>
      <c r="XD9" s="14"/>
      <c r="XE9" s="15">
        <f t="shared" si="0"/>
        <v>0</v>
      </c>
      <c r="XG9" s="5"/>
      <c r="XH9" s="2"/>
      <c r="XI9" s="13"/>
      <c r="XJ9" s="5"/>
      <c r="XK9" s="14"/>
      <c r="XL9" s="15">
        <f t="shared" si="89"/>
        <v>0</v>
      </c>
      <c r="XN9" s="5"/>
      <c r="XO9" s="2"/>
      <c r="XP9" s="13"/>
      <c r="XQ9" s="357"/>
      <c r="XR9" s="14"/>
      <c r="XS9" s="15">
        <f t="shared" si="90"/>
        <v>0</v>
      </c>
      <c r="XU9" s="5"/>
      <c r="XV9" s="2"/>
      <c r="XW9" s="13"/>
      <c r="XX9" s="5"/>
      <c r="XY9" s="14"/>
      <c r="XZ9" s="15">
        <f t="shared" si="91"/>
        <v>0</v>
      </c>
      <c r="YB9" s="5"/>
      <c r="YC9" s="2"/>
      <c r="YD9" s="13"/>
      <c r="YE9" s="5"/>
      <c r="YF9" s="14"/>
      <c r="YG9" s="15">
        <f t="shared" si="92"/>
        <v>0</v>
      </c>
      <c r="YI9" s="5"/>
      <c r="YJ9" s="2"/>
      <c r="YK9" s="13"/>
      <c r="YL9" s="5"/>
      <c r="YM9" s="14"/>
      <c r="YN9" s="15">
        <f t="shared" si="93"/>
        <v>0</v>
      </c>
      <c r="YP9" s="5"/>
      <c r="YQ9" s="2"/>
      <c r="YR9" s="26"/>
      <c r="YS9" s="5"/>
      <c r="YT9" s="14"/>
      <c r="YU9" s="15">
        <f t="shared" si="94"/>
        <v>0</v>
      </c>
      <c r="YW9" s="5"/>
      <c r="YX9" s="2"/>
      <c r="YY9" s="13"/>
      <c r="YZ9" s="5"/>
      <c r="ZA9" s="14"/>
      <c r="ZB9" s="15">
        <f t="shared" si="95"/>
        <v>0</v>
      </c>
      <c r="ZD9" s="5"/>
      <c r="ZE9" s="2"/>
      <c r="ZF9" s="13"/>
      <c r="ZG9" s="5"/>
      <c r="ZH9" s="14"/>
      <c r="ZI9" s="15">
        <f t="shared" si="96"/>
        <v>0</v>
      </c>
      <c r="ZK9" s="5"/>
      <c r="ZL9" s="2"/>
      <c r="ZM9" s="13"/>
      <c r="ZN9" s="204"/>
      <c r="ZO9" s="14"/>
      <c r="ZP9" s="15">
        <f t="shared" si="97"/>
        <v>0</v>
      </c>
      <c r="ZR9" s="5"/>
      <c r="ZS9" s="211"/>
      <c r="ZT9" s="213"/>
      <c r="ZU9" s="204"/>
      <c r="ZV9" s="213"/>
      <c r="ZW9" s="15">
        <f t="shared" si="98"/>
        <v>0</v>
      </c>
      <c r="ZY9" s="5"/>
      <c r="ZZ9" s="211"/>
      <c r="AAA9" s="213"/>
      <c r="AAB9" s="204"/>
      <c r="AAC9" s="213"/>
      <c r="AAD9" s="15">
        <f t="shared" si="99"/>
        <v>0</v>
      </c>
      <c r="AAF9" s="5"/>
      <c r="AAG9" s="211"/>
      <c r="AAH9" s="213"/>
      <c r="AAI9" s="204"/>
      <c r="AAJ9" s="213"/>
      <c r="AAK9" s="15">
        <f t="shared" si="100"/>
        <v>0</v>
      </c>
      <c r="AAM9" s="5"/>
      <c r="AAN9" s="2"/>
      <c r="AAO9" s="13"/>
      <c r="AAP9" s="5"/>
      <c r="AAQ9" s="14"/>
      <c r="AAR9" s="15">
        <f t="shared" si="101"/>
        <v>0</v>
      </c>
      <c r="AAT9" s="5"/>
      <c r="AAU9" s="2"/>
      <c r="AAV9" s="13"/>
      <c r="AAW9" s="5"/>
      <c r="AAX9" s="14"/>
      <c r="AAY9" s="15">
        <f>AAY8+AAV9-AAX9</f>
        <v>0</v>
      </c>
      <c r="ABA9" s="5"/>
      <c r="ABB9" s="2"/>
      <c r="ABC9" s="13"/>
      <c r="ABD9" s="5"/>
      <c r="ABE9" s="14"/>
      <c r="ABF9" s="15">
        <f t="shared" si="102"/>
        <v>0</v>
      </c>
      <c r="ABH9" s="5"/>
      <c r="ABI9" s="2"/>
      <c r="ABJ9" s="13"/>
      <c r="ABK9" s="5"/>
      <c r="ABL9" s="14"/>
      <c r="ABM9" s="15">
        <f t="shared" si="103"/>
        <v>0</v>
      </c>
      <c r="ABO9" s="5"/>
      <c r="ABP9" s="2"/>
      <c r="ABQ9" s="13"/>
      <c r="ABR9" s="5"/>
      <c r="ABS9" s="14"/>
      <c r="ABT9" s="15">
        <f t="shared" si="1"/>
        <v>0</v>
      </c>
      <c r="ABV9" s="5"/>
      <c r="ABW9" s="317"/>
      <c r="ABX9" s="13"/>
      <c r="ABY9" s="5"/>
      <c r="ABZ9" s="14"/>
      <c r="ACA9" s="15">
        <f t="shared" si="104"/>
        <v>0</v>
      </c>
      <c r="ACC9" s="5"/>
      <c r="ACD9" s="2"/>
      <c r="ACE9" s="13"/>
      <c r="ACF9" s="5"/>
      <c r="ACG9" s="14"/>
      <c r="ACH9" s="15">
        <f t="shared" si="105"/>
        <v>0</v>
      </c>
      <c r="ACJ9" s="5"/>
      <c r="ACK9" s="2"/>
      <c r="ACL9" s="13"/>
      <c r="ACM9" s="5"/>
      <c r="ACN9" s="14"/>
      <c r="ACO9" s="15">
        <f t="shared" si="106"/>
        <v>0</v>
      </c>
      <c r="ACQ9" s="5"/>
      <c r="ACR9" s="2"/>
      <c r="ACS9" s="13"/>
      <c r="ACT9" s="5"/>
      <c r="ACU9" s="14"/>
      <c r="ACV9" s="15">
        <f>ACV8+ACS9-ACU9</f>
        <v>0</v>
      </c>
      <c r="ACX9" s="5"/>
      <c r="ACY9" s="2"/>
      <c r="ACZ9" s="13"/>
      <c r="ADA9" s="5"/>
      <c r="ADB9" s="14"/>
      <c r="ADC9" s="15">
        <f t="shared" si="107"/>
        <v>0</v>
      </c>
      <c r="ADE9" s="5"/>
      <c r="ADF9" s="2"/>
      <c r="ADG9" s="13"/>
      <c r="ADH9" s="5"/>
      <c r="ADI9" s="14"/>
      <c r="ADJ9" s="15">
        <f t="shared" si="108"/>
        <v>0</v>
      </c>
      <c r="ADL9" s="5"/>
      <c r="ADM9" s="2"/>
      <c r="ADN9" s="13"/>
      <c r="ADO9" s="5"/>
      <c r="ADP9" s="14"/>
      <c r="ADQ9" s="15">
        <f t="shared" si="109"/>
        <v>0</v>
      </c>
      <c r="ADS9" s="99"/>
      <c r="ADT9" s="23"/>
      <c r="ADU9" s="22"/>
      <c r="ADV9" s="99"/>
      <c r="ADW9" s="26"/>
      <c r="ADX9" s="15">
        <f t="shared" si="110"/>
        <v>0</v>
      </c>
      <c r="ADZ9" s="5"/>
      <c r="AEA9" s="2"/>
      <c r="AEB9" s="13"/>
      <c r="AEC9" s="5"/>
      <c r="AED9" s="14"/>
      <c r="AEE9" s="15">
        <f t="shared" si="111"/>
        <v>0</v>
      </c>
      <c r="AEG9" s="5"/>
      <c r="AEH9" s="2"/>
      <c r="AEI9" s="13"/>
      <c r="AEJ9" s="64"/>
      <c r="AEK9" s="14"/>
      <c r="AEL9" s="15">
        <f t="shared" si="112"/>
        <v>0</v>
      </c>
      <c r="AEN9" s="5"/>
      <c r="AEO9" s="2"/>
      <c r="AEP9" s="13"/>
      <c r="AEQ9" s="5"/>
      <c r="AER9" s="14"/>
      <c r="AES9" s="15">
        <f t="shared" si="113"/>
        <v>0</v>
      </c>
      <c r="AEU9" s="5"/>
      <c r="AEV9" s="2"/>
      <c r="AEW9" s="13"/>
      <c r="AEX9" s="5"/>
      <c r="AEY9" s="298"/>
      <c r="AEZ9" s="15">
        <f>AEZ8+AEW9-AEY9</f>
        <v>0</v>
      </c>
      <c r="AFB9" s="5"/>
      <c r="AFC9" s="2"/>
      <c r="AFD9" s="13"/>
      <c r="AFE9" s="5"/>
      <c r="AFF9" s="14"/>
      <c r="AFG9" s="15">
        <f t="shared" si="115"/>
        <v>0</v>
      </c>
      <c r="AFI9" s="5"/>
      <c r="AFJ9" s="2"/>
      <c r="AFK9" s="13"/>
      <c r="AFL9" s="5"/>
      <c r="AFM9" s="14"/>
      <c r="AFN9" s="15">
        <f t="shared" si="116"/>
        <v>0</v>
      </c>
      <c r="AFP9" s="5"/>
      <c r="AFQ9" s="2"/>
      <c r="AFR9" s="13"/>
      <c r="AFS9" s="5"/>
      <c r="AFT9" s="14"/>
      <c r="AFU9" s="15">
        <f t="shared" si="117"/>
        <v>0</v>
      </c>
      <c r="AFW9" s="5"/>
      <c r="AFX9" s="2"/>
      <c r="AFY9" s="13"/>
      <c r="AFZ9" s="5"/>
      <c r="AGA9" s="14"/>
      <c r="AGB9" s="15">
        <f t="shared" si="118"/>
        <v>0</v>
      </c>
      <c r="AGD9" s="5"/>
      <c r="AGE9" s="2"/>
      <c r="AGF9" s="13"/>
      <c r="AGG9" s="204"/>
      <c r="AGH9" s="14"/>
      <c r="AGI9" s="15">
        <f t="shared" si="119"/>
        <v>0</v>
      </c>
      <c r="AGK9" s="99"/>
      <c r="AGL9" s="98"/>
      <c r="AGM9" s="22"/>
      <c r="AGN9" s="99"/>
      <c r="AGO9" s="26"/>
      <c r="AGP9" s="15">
        <f t="shared" si="120"/>
        <v>0</v>
      </c>
      <c r="AGR9" s="99"/>
      <c r="AGS9" s="98"/>
      <c r="AGT9" s="22"/>
      <c r="AGU9" s="99"/>
      <c r="AGV9" s="26"/>
      <c r="AGW9" s="15">
        <f t="shared" si="121"/>
        <v>0</v>
      </c>
      <c r="AGY9" s="5"/>
      <c r="AGZ9" s="107"/>
      <c r="AHA9" s="13"/>
      <c r="AHB9" s="99"/>
      <c r="AHC9" s="14"/>
      <c r="AHD9" s="15">
        <f t="shared" si="122"/>
        <v>0</v>
      </c>
      <c r="AHF9" s="5"/>
      <c r="AHG9" s="107"/>
      <c r="AHH9" s="13"/>
      <c r="AHI9" s="48"/>
      <c r="AHJ9" s="14"/>
      <c r="AHK9" s="15">
        <f t="shared" si="123"/>
        <v>0</v>
      </c>
      <c r="AHM9" s="5"/>
      <c r="AHN9" s="107"/>
      <c r="AHO9" s="13"/>
      <c r="AHP9" s="99"/>
      <c r="AHQ9" s="14"/>
      <c r="AHR9" s="15">
        <f t="shared" si="124"/>
        <v>0</v>
      </c>
      <c r="AHT9" s="5"/>
      <c r="AHU9" s="107"/>
      <c r="AHV9" s="13"/>
      <c r="AHW9" s="99"/>
      <c r="AHX9" s="14"/>
      <c r="AHY9" s="15">
        <f t="shared" si="125"/>
        <v>0</v>
      </c>
      <c r="AIA9" s="5"/>
      <c r="AIB9" s="107"/>
      <c r="AIC9" s="13"/>
      <c r="AID9" s="49"/>
      <c r="AIE9" s="14"/>
      <c r="AIF9" s="15">
        <f t="shared" si="126"/>
        <v>0</v>
      </c>
      <c r="AIH9" s="5"/>
      <c r="AII9" s="107"/>
      <c r="AIJ9" s="13"/>
      <c r="AIK9" s="49"/>
      <c r="AIL9" s="14"/>
      <c r="AIM9" s="15">
        <f t="shared" si="127"/>
        <v>0</v>
      </c>
      <c r="AIO9" s="5"/>
      <c r="AIP9" s="107"/>
      <c r="AIQ9" s="13"/>
      <c r="AIR9" s="99"/>
      <c r="AIS9" s="14"/>
      <c r="AIT9" s="15">
        <f t="shared" si="128"/>
        <v>0</v>
      </c>
      <c r="AIV9" s="5"/>
      <c r="AIW9" s="107"/>
      <c r="AIX9" s="13"/>
      <c r="AIY9" s="99"/>
      <c r="AIZ9" s="14"/>
      <c r="AJA9" s="15">
        <f t="shared" si="129"/>
        <v>0</v>
      </c>
      <c r="AJC9" s="5"/>
      <c r="AJD9" s="107"/>
      <c r="AJE9" s="13"/>
      <c r="AJF9" s="99"/>
      <c r="AJG9" s="14"/>
      <c r="AJH9" s="15">
        <f t="shared" si="130"/>
        <v>0</v>
      </c>
      <c r="AJJ9" s="99"/>
      <c r="AJK9" s="23"/>
      <c r="AJL9" s="22"/>
      <c r="AJM9" s="49"/>
      <c r="AJN9" s="26"/>
      <c r="AJO9" s="15">
        <f t="shared" si="131"/>
        <v>0</v>
      </c>
      <c r="AJQ9" s="99"/>
      <c r="AJR9" s="23"/>
      <c r="AJS9" s="22"/>
      <c r="AJT9" s="49"/>
      <c r="AJU9" s="26"/>
      <c r="AJV9" s="15">
        <f t="shared" si="132"/>
        <v>0</v>
      </c>
      <c r="AJX9" s="99"/>
      <c r="AJY9" s="23"/>
      <c r="AJZ9" s="22"/>
      <c r="AKA9" s="49"/>
      <c r="AKB9" s="26"/>
      <c r="AKC9" s="15">
        <f t="shared" si="133"/>
        <v>0</v>
      </c>
      <c r="AKE9" s="5"/>
      <c r="AKF9" s="2"/>
      <c r="AKG9" s="13"/>
      <c r="AKH9" s="5"/>
      <c r="AKI9" s="14"/>
      <c r="AKJ9" s="15">
        <f t="shared" si="134"/>
        <v>0</v>
      </c>
    </row>
    <row r="10" spans="1:973" ht="15" customHeight="1" x14ac:dyDescent="0.25">
      <c r="A10" s="5"/>
      <c r="B10" s="31"/>
      <c r="C10" s="26"/>
      <c r="D10" s="5"/>
      <c r="E10" s="14"/>
      <c r="F10" s="15">
        <f t="shared" si="2"/>
        <v>0</v>
      </c>
      <c r="H10" s="5"/>
      <c r="I10" s="31"/>
      <c r="J10" s="26"/>
      <c r="K10" s="5"/>
      <c r="L10" s="14"/>
      <c r="M10" s="15">
        <f t="shared" si="3"/>
        <v>0</v>
      </c>
      <c r="O10" s="5"/>
      <c r="P10" s="31"/>
      <c r="Q10" s="26"/>
      <c r="R10" s="5"/>
      <c r="S10" s="14"/>
      <c r="T10" s="15">
        <f t="shared" si="4"/>
        <v>0</v>
      </c>
      <c r="V10" s="5"/>
      <c r="W10" s="31"/>
      <c r="X10" s="26"/>
      <c r="Y10" s="5"/>
      <c r="Z10" s="14"/>
      <c r="AA10" s="15">
        <f t="shared" si="5"/>
        <v>0</v>
      </c>
      <c r="AC10" s="99"/>
      <c r="AD10" s="31"/>
      <c r="AE10" s="26"/>
      <c r="AF10" s="99"/>
      <c r="AG10" s="26"/>
      <c r="AH10" s="15">
        <f t="shared" si="6"/>
        <v>0</v>
      </c>
      <c r="AJ10" s="99"/>
      <c r="AK10" s="31"/>
      <c r="AL10" s="26"/>
      <c r="AM10" s="99"/>
      <c r="AN10" s="26"/>
      <c r="AO10" s="15">
        <f t="shared" si="7"/>
        <v>0</v>
      </c>
      <c r="AQ10" s="99"/>
      <c r="AR10" s="31"/>
      <c r="AS10" s="26"/>
      <c r="AT10" s="99"/>
      <c r="AU10" s="26"/>
      <c r="AV10" s="15">
        <f t="shared" si="8"/>
        <v>0</v>
      </c>
      <c r="AX10" s="5"/>
      <c r="AY10" s="31"/>
      <c r="AZ10" s="26"/>
      <c r="BA10" s="5"/>
      <c r="BB10" s="14"/>
      <c r="BC10" s="15">
        <f t="shared" si="9"/>
        <v>0</v>
      </c>
      <c r="BE10" s="5"/>
      <c r="BF10" s="31"/>
      <c r="BG10" s="26"/>
      <c r="BH10" s="5"/>
      <c r="BI10" s="14"/>
      <c r="BJ10" s="15">
        <f t="shared" si="10"/>
        <v>0</v>
      </c>
      <c r="BL10" s="28"/>
      <c r="BM10" s="31"/>
      <c r="BN10" s="26"/>
      <c r="BO10" s="5"/>
      <c r="BP10" s="14"/>
      <c r="BQ10" s="15">
        <f t="shared" ref="BQ10:BQ43" si="136">BQ9+BN10-BP10</f>
        <v>0</v>
      </c>
      <c r="BS10" s="5"/>
      <c r="BT10" s="31"/>
      <c r="BU10" s="26"/>
      <c r="BV10" s="5"/>
      <c r="BW10" s="326"/>
      <c r="BX10" s="15">
        <f t="shared" si="11"/>
        <v>0</v>
      </c>
      <c r="BZ10" s="5"/>
      <c r="CA10" s="31"/>
      <c r="CB10" s="26"/>
      <c r="CC10" s="5"/>
      <c r="CD10" s="14"/>
      <c r="CE10" s="15">
        <f t="shared" si="135"/>
        <v>0</v>
      </c>
      <c r="CG10" s="5"/>
      <c r="CH10" s="31"/>
      <c r="CI10" s="26"/>
      <c r="CJ10" s="5"/>
      <c r="CK10" s="14"/>
      <c r="CL10" s="15">
        <f t="shared" si="12"/>
        <v>0</v>
      </c>
      <c r="CN10" s="5"/>
      <c r="CO10" s="31"/>
      <c r="CP10" s="26"/>
      <c r="CQ10" s="5"/>
      <c r="CR10" s="14"/>
      <c r="CS10" s="15">
        <f t="shared" si="13"/>
        <v>0</v>
      </c>
      <c r="CU10" s="5"/>
      <c r="CV10" s="31"/>
      <c r="CW10" s="26"/>
      <c r="CX10" s="5"/>
      <c r="CY10" s="14"/>
      <c r="CZ10" s="15">
        <f t="shared" si="14"/>
        <v>0</v>
      </c>
      <c r="DB10" s="5"/>
      <c r="DC10" s="31"/>
      <c r="DD10" s="26"/>
      <c r="DE10" s="5"/>
      <c r="DF10" s="14"/>
      <c r="DG10" s="15">
        <f t="shared" si="15"/>
        <v>0</v>
      </c>
      <c r="DI10" s="5"/>
      <c r="DJ10" s="31"/>
      <c r="DK10" s="26"/>
      <c r="DL10" s="5"/>
      <c r="DM10" s="14"/>
      <c r="DN10" s="15">
        <f t="shared" si="16"/>
        <v>0</v>
      </c>
      <c r="DP10" s="5"/>
      <c r="DQ10" s="31"/>
      <c r="DR10" s="26"/>
      <c r="DS10" s="5"/>
      <c r="DT10" s="14"/>
      <c r="DU10" s="15">
        <f t="shared" si="17"/>
        <v>0</v>
      </c>
      <c r="DW10" s="5"/>
      <c r="DX10" s="31"/>
      <c r="DY10" s="26"/>
      <c r="DZ10" s="5"/>
      <c r="EA10" s="14"/>
      <c r="EB10" s="15">
        <f t="shared" si="18"/>
        <v>0</v>
      </c>
      <c r="ED10" s="5"/>
      <c r="EE10" s="31"/>
      <c r="EF10" s="26"/>
      <c r="EG10" s="5"/>
      <c r="EH10" s="14"/>
      <c r="EI10" s="15">
        <f t="shared" si="19"/>
        <v>0</v>
      </c>
      <c r="EK10" s="5"/>
      <c r="EL10" s="31"/>
      <c r="EM10" s="26"/>
      <c r="EN10" s="5"/>
      <c r="EO10" s="14"/>
      <c r="EP10" s="15">
        <f t="shared" si="20"/>
        <v>0</v>
      </c>
      <c r="ER10" s="5"/>
      <c r="ES10" s="31"/>
      <c r="ET10" s="26"/>
      <c r="EU10" s="5"/>
      <c r="EV10" s="14"/>
      <c r="EW10" s="15">
        <f t="shared" si="21"/>
        <v>0</v>
      </c>
      <c r="EY10" s="5"/>
      <c r="EZ10" s="31"/>
      <c r="FA10" s="26"/>
      <c r="FB10" s="5"/>
      <c r="FC10" s="14"/>
      <c r="FD10" s="15">
        <f t="shared" si="22"/>
        <v>0</v>
      </c>
      <c r="FF10" s="5"/>
      <c r="FG10" s="31"/>
      <c r="FH10" s="143"/>
      <c r="FI10" s="187"/>
      <c r="FJ10" s="14"/>
      <c r="FK10" s="142">
        <f t="shared" si="23"/>
        <v>0</v>
      </c>
      <c r="FM10" s="5"/>
      <c r="FN10" s="31"/>
      <c r="FO10" s="143"/>
      <c r="FP10" s="187"/>
      <c r="FQ10" s="14"/>
      <c r="FR10" s="142">
        <f t="shared" si="24"/>
        <v>0</v>
      </c>
      <c r="FT10" s="5"/>
      <c r="FU10" s="31"/>
      <c r="FV10" s="26"/>
      <c r="FW10" s="5"/>
      <c r="FX10" s="14"/>
      <c r="FY10" s="15">
        <f t="shared" si="25"/>
        <v>0</v>
      </c>
      <c r="GA10" s="5"/>
      <c r="GB10" s="31"/>
      <c r="GC10" s="26"/>
      <c r="GD10" s="5"/>
      <c r="GE10" s="14"/>
      <c r="GF10" s="15">
        <f t="shared" si="26"/>
        <v>0</v>
      </c>
      <c r="GH10" s="5"/>
      <c r="GI10" s="31"/>
      <c r="GJ10" s="26"/>
      <c r="GK10" s="5"/>
      <c r="GL10" s="14"/>
      <c r="GM10" s="15">
        <f t="shared" si="27"/>
        <v>0</v>
      </c>
      <c r="GO10" s="5"/>
      <c r="GP10" s="31"/>
      <c r="GQ10" s="26"/>
      <c r="GR10" s="5"/>
      <c r="GS10" s="14"/>
      <c r="GT10" s="15">
        <f t="shared" si="28"/>
        <v>0</v>
      </c>
      <c r="GV10" s="5"/>
      <c r="GW10" s="31"/>
      <c r="GX10" s="26"/>
      <c r="GY10" s="5"/>
      <c r="GZ10" s="14"/>
      <c r="HA10" s="15">
        <f t="shared" si="29"/>
        <v>0</v>
      </c>
      <c r="HC10" s="5"/>
      <c r="HD10" s="31"/>
      <c r="HE10" s="26"/>
      <c r="HF10" s="5"/>
      <c r="HG10" s="14"/>
      <c r="HH10" s="15">
        <f t="shared" si="30"/>
        <v>0</v>
      </c>
      <c r="HJ10" s="5"/>
      <c r="HK10" s="31"/>
      <c r="HL10" s="26"/>
      <c r="HM10" s="5"/>
      <c r="HN10" s="14"/>
      <c r="HO10" s="15">
        <f t="shared" si="31"/>
        <v>0</v>
      </c>
      <c r="HQ10" s="5"/>
      <c r="HR10" s="31"/>
      <c r="HS10" s="26"/>
      <c r="HT10" s="5"/>
      <c r="HU10" s="14"/>
      <c r="HV10" s="15">
        <f t="shared" si="32"/>
        <v>0</v>
      </c>
      <c r="HX10" s="5"/>
      <c r="HY10" s="31"/>
      <c r="HZ10" s="26"/>
      <c r="IA10" s="5"/>
      <c r="IB10" s="14"/>
      <c r="IC10" s="15">
        <f t="shared" si="33"/>
        <v>0</v>
      </c>
      <c r="IE10" s="5"/>
      <c r="IF10" s="31"/>
      <c r="IG10" s="26"/>
      <c r="IH10" s="5"/>
      <c r="II10" s="14"/>
      <c r="IJ10" s="15">
        <f t="shared" si="34"/>
        <v>0</v>
      </c>
      <c r="IL10" s="5"/>
      <c r="IM10" s="31"/>
      <c r="IN10" s="26"/>
      <c r="IO10" s="5"/>
      <c r="IP10" s="14"/>
      <c r="IQ10" s="15">
        <f t="shared" si="35"/>
        <v>0</v>
      </c>
      <c r="IS10" s="5"/>
      <c r="IT10" s="2"/>
      <c r="IU10" s="26"/>
      <c r="IV10" s="5"/>
      <c r="IW10" s="14"/>
      <c r="IX10" s="15">
        <f t="shared" si="36"/>
        <v>0</v>
      </c>
      <c r="IZ10" s="5"/>
      <c r="JA10" s="2"/>
      <c r="JB10" s="26"/>
      <c r="JC10" s="5"/>
      <c r="JD10" s="14"/>
      <c r="JE10" s="15">
        <f t="shared" si="37"/>
        <v>0</v>
      </c>
      <c r="JG10" s="5"/>
      <c r="JH10" s="2"/>
      <c r="JI10" s="26"/>
      <c r="JJ10" s="266"/>
      <c r="JK10" s="14"/>
      <c r="JL10" s="15">
        <f t="shared" si="38"/>
        <v>0</v>
      </c>
      <c r="JN10" s="5"/>
      <c r="JO10" s="2"/>
      <c r="JP10" s="26"/>
      <c r="JQ10" s="5"/>
      <c r="JR10" s="14"/>
      <c r="JS10" s="15">
        <f t="shared" si="39"/>
        <v>0</v>
      </c>
      <c r="JU10" s="5"/>
      <c r="JV10" s="2"/>
      <c r="JW10" s="26"/>
      <c r="JX10" s="5"/>
      <c r="JY10" s="14"/>
      <c r="JZ10" s="15">
        <f t="shared" si="40"/>
        <v>0</v>
      </c>
      <c r="KB10" s="5"/>
      <c r="KC10" s="2"/>
      <c r="KD10" s="26"/>
      <c r="KE10" s="5"/>
      <c r="KF10" s="14"/>
      <c r="KG10" s="15">
        <f t="shared" si="41"/>
        <v>0</v>
      </c>
      <c r="KI10" s="5"/>
      <c r="KJ10" s="2"/>
      <c r="KK10" s="26"/>
      <c r="KL10" s="5"/>
      <c r="KM10" s="14"/>
      <c r="KN10" s="15">
        <f t="shared" si="42"/>
        <v>0</v>
      </c>
      <c r="KP10" s="5"/>
      <c r="KQ10" s="2"/>
      <c r="KR10" s="26"/>
      <c r="KS10" s="5"/>
      <c r="KT10" s="14"/>
      <c r="KU10" s="15">
        <f t="shared" si="43"/>
        <v>0</v>
      </c>
      <c r="KW10" s="5"/>
      <c r="KX10" s="2"/>
      <c r="KY10" s="26"/>
      <c r="KZ10" s="5"/>
      <c r="LA10" s="14"/>
      <c r="LB10" s="15">
        <f t="shared" si="44"/>
        <v>0</v>
      </c>
      <c r="LD10" s="5"/>
      <c r="LE10" s="2"/>
      <c r="LF10" s="26"/>
      <c r="LG10" s="5"/>
      <c r="LH10" s="14"/>
      <c r="LI10" s="15">
        <f t="shared" si="45"/>
        <v>0</v>
      </c>
      <c r="LK10" s="5"/>
      <c r="LL10" s="2"/>
      <c r="LM10" s="26"/>
      <c r="LN10" s="5"/>
      <c r="LO10" s="14"/>
      <c r="LP10" s="15">
        <f t="shared" si="46"/>
        <v>0</v>
      </c>
      <c r="LR10" s="5"/>
      <c r="LS10" s="2"/>
      <c r="LT10" s="26"/>
      <c r="LU10" s="5"/>
      <c r="LV10" s="14"/>
      <c r="LW10" s="15">
        <f t="shared" si="47"/>
        <v>0</v>
      </c>
      <c r="LY10" s="5"/>
      <c r="LZ10" s="2"/>
      <c r="MA10" s="26"/>
      <c r="MB10" s="5"/>
      <c r="MC10" s="14"/>
      <c r="MD10" s="15">
        <f t="shared" si="48"/>
        <v>0</v>
      </c>
      <c r="MF10" s="5"/>
      <c r="MG10" s="2"/>
      <c r="MH10" s="22"/>
      <c r="MI10" s="5"/>
      <c r="MJ10" s="14"/>
      <c r="MK10" s="15">
        <f t="shared" si="49"/>
        <v>0</v>
      </c>
      <c r="MM10" s="5"/>
      <c r="MN10" s="2"/>
      <c r="MO10" s="22"/>
      <c r="MP10" s="5"/>
      <c r="MQ10" s="14"/>
      <c r="MR10" s="15">
        <f t="shared" si="50"/>
        <v>0</v>
      </c>
      <c r="MT10" s="5"/>
      <c r="MU10" s="2"/>
      <c r="MV10" s="22"/>
      <c r="MW10" s="5"/>
      <c r="MX10" s="14"/>
      <c r="MY10" s="15">
        <f t="shared" si="51"/>
        <v>0</v>
      </c>
      <c r="NA10" s="5"/>
      <c r="NB10" s="2"/>
      <c r="NC10" s="22"/>
      <c r="ND10" s="5"/>
      <c r="NE10" s="14"/>
      <c r="NF10" s="15">
        <f t="shared" si="52"/>
        <v>0</v>
      </c>
      <c r="NH10" s="5"/>
      <c r="NI10" s="2"/>
      <c r="NJ10" s="22"/>
      <c r="NK10" s="5"/>
      <c r="NL10" s="14"/>
      <c r="NM10" s="15">
        <f t="shared" si="53"/>
        <v>0</v>
      </c>
      <c r="NO10" s="5"/>
      <c r="NP10" s="2"/>
      <c r="NQ10" s="22"/>
      <c r="NR10" s="5"/>
      <c r="NS10" s="14"/>
      <c r="NT10" s="15">
        <f t="shared" si="54"/>
        <v>0</v>
      </c>
      <c r="NV10" s="5"/>
      <c r="NW10" s="2"/>
      <c r="NX10" s="22"/>
      <c r="NY10" s="5"/>
      <c r="NZ10" s="14"/>
      <c r="OA10" s="15">
        <f t="shared" si="55"/>
        <v>0</v>
      </c>
      <c r="OC10" s="99"/>
      <c r="OD10" s="23"/>
      <c r="OE10" s="22"/>
      <c r="OF10" s="49"/>
      <c r="OG10" s="26"/>
      <c r="OH10" s="15">
        <f t="shared" si="56"/>
        <v>0</v>
      </c>
      <c r="OJ10" s="99"/>
      <c r="OK10" s="23"/>
      <c r="OL10" s="22"/>
      <c r="OM10" s="99"/>
      <c r="ON10" s="26"/>
      <c r="OO10" s="15">
        <f t="shared" si="57"/>
        <v>0</v>
      </c>
      <c r="OQ10" s="99"/>
      <c r="OR10" s="23"/>
      <c r="OS10" s="22"/>
      <c r="OT10" s="49"/>
      <c r="OU10" s="26"/>
      <c r="OV10" s="15">
        <f t="shared" si="58"/>
        <v>0</v>
      </c>
      <c r="OX10" s="48"/>
      <c r="OY10" s="23"/>
      <c r="OZ10" s="22"/>
      <c r="PA10" s="99"/>
      <c r="PB10" s="26"/>
      <c r="PC10" s="15">
        <f t="shared" si="59"/>
        <v>0</v>
      </c>
      <c r="PE10" s="99"/>
      <c r="PF10" s="23"/>
      <c r="PG10" s="22"/>
      <c r="PH10" s="99"/>
      <c r="PI10" s="26"/>
      <c r="PJ10" s="15">
        <f t="shared" si="60"/>
        <v>0</v>
      </c>
      <c r="PL10" s="99"/>
      <c r="PM10" s="23"/>
      <c r="PN10" s="22"/>
      <c r="PO10" s="99"/>
      <c r="PP10" s="26"/>
      <c r="PQ10" s="15">
        <f t="shared" si="61"/>
        <v>0</v>
      </c>
      <c r="PS10" s="99"/>
      <c r="PT10" s="23"/>
      <c r="PU10" s="22"/>
      <c r="PV10" s="99"/>
      <c r="PW10" s="26"/>
      <c r="PX10" s="15">
        <f t="shared" si="62"/>
        <v>0</v>
      </c>
      <c r="PZ10" s="99"/>
      <c r="QA10" s="23"/>
      <c r="QB10" s="22"/>
      <c r="QC10" s="99"/>
      <c r="QD10" s="26"/>
      <c r="QE10" s="15">
        <f t="shared" si="63"/>
        <v>0</v>
      </c>
      <c r="QG10" s="99"/>
      <c r="QH10" s="23"/>
      <c r="QI10" s="22"/>
      <c r="QJ10" s="99"/>
      <c r="QK10" s="26"/>
      <c r="QL10" s="15">
        <f t="shared" si="64"/>
        <v>0</v>
      </c>
      <c r="QN10" s="99"/>
      <c r="QO10" s="23"/>
      <c r="QP10" s="22"/>
      <c r="QQ10" s="99"/>
      <c r="QR10" s="26"/>
      <c r="QS10" s="15">
        <f t="shared" si="65"/>
        <v>0</v>
      </c>
      <c r="QU10" s="99"/>
      <c r="QV10" s="23"/>
      <c r="QW10" s="22"/>
      <c r="QX10" s="99"/>
      <c r="QY10" s="26"/>
      <c r="QZ10" s="15">
        <f t="shared" si="66"/>
        <v>0</v>
      </c>
      <c r="RB10" s="99"/>
      <c r="RC10" s="23"/>
      <c r="RD10" s="22"/>
      <c r="RE10" s="99"/>
      <c r="RF10" s="26"/>
      <c r="RG10" s="15">
        <f t="shared" si="67"/>
        <v>0</v>
      </c>
      <c r="RI10" s="99"/>
      <c r="RJ10" s="23"/>
      <c r="RK10" s="22"/>
      <c r="RL10" s="99"/>
      <c r="RM10" s="26"/>
      <c r="RN10" s="15">
        <f t="shared" si="68"/>
        <v>0</v>
      </c>
      <c r="RP10" s="99"/>
      <c r="RQ10" s="23"/>
      <c r="RR10" s="22"/>
      <c r="RS10" s="99"/>
      <c r="RT10" s="26"/>
      <c r="RU10" s="15">
        <f t="shared" si="69"/>
        <v>0</v>
      </c>
      <c r="RW10" s="5"/>
      <c r="RX10" s="2"/>
      <c r="RY10" s="13"/>
      <c r="RZ10" s="5"/>
      <c r="SA10" s="14"/>
      <c r="SB10" s="15">
        <f t="shared" si="70"/>
        <v>0</v>
      </c>
      <c r="SD10" s="5"/>
      <c r="SE10" s="2"/>
      <c r="SF10" s="13"/>
      <c r="SG10" s="5"/>
      <c r="SH10" s="14"/>
      <c r="SI10" s="15">
        <f t="shared" si="71"/>
        <v>0</v>
      </c>
      <c r="SK10" s="5"/>
      <c r="SL10" s="211"/>
      <c r="SM10" s="267"/>
      <c r="SN10" s="5"/>
      <c r="SO10" s="213"/>
      <c r="SP10" s="15">
        <f t="shared" si="72"/>
        <v>0</v>
      </c>
      <c r="SR10" s="5"/>
      <c r="SS10" s="211"/>
      <c r="ST10" s="212"/>
      <c r="SU10" s="204"/>
      <c r="SV10" s="212"/>
      <c r="SW10" s="15">
        <f t="shared" si="73"/>
        <v>0</v>
      </c>
      <c r="SY10" s="5"/>
      <c r="SZ10" s="211"/>
      <c r="TA10" s="213"/>
      <c r="TB10" s="204"/>
      <c r="TC10" s="213"/>
      <c r="TD10" s="15">
        <f t="shared" si="74"/>
        <v>0</v>
      </c>
      <c r="TF10" s="5"/>
      <c r="TG10" s="2"/>
      <c r="TH10" s="302"/>
      <c r="TI10" s="5"/>
      <c r="TJ10" s="14"/>
      <c r="TK10" s="15">
        <f t="shared" si="75"/>
        <v>0</v>
      </c>
      <c r="TM10" s="5"/>
      <c r="TN10" s="2"/>
      <c r="TO10" s="13"/>
      <c r="TP10" s="5"/>
      <c r="TQ10" s="14"/>
      <c r="TR10" s="15">
        <f t="shared" si="76"/>
        <v>0</v>
      </c>
      <c r="TT10" s="5"/>
      <c r="TU10" s="2"/>
      <c r="TV10" s="13"/>
      <c r="TW10" s="5"/>
      <c r="TX10" s="14"/>
      <c r="TY10" s="15">
        <f t="shared" si="77"/>
        <v>0</v>
      </c>
      <c r="UA10" s="5"/>
      <c r="UB10" s="2"/>
      <c r="UC10" s="13"/>
      <c r="UD10" s="5"/>
      <c r="UE10" s="14"/>
      <c r="UF10" s="15">
        <f t="shared" si="78"/>
        <v>0</v>
      </c>
      <c r="UH10" s="5"/>
      <c r="UI10" s="2"/>
      <c r="UJ10" s="13"/>
      <c r="UK10" s="5"/>
      <c r="UL10" s="14"/>
      <c r="UM10" s="15">
        <f t="shared" si="79"/>
        <v>0</v>
      </c>
      <c r="UO10" s="5"/>
      <c r="UP10" s="2"/>
      <c r="UQ10" s="13"/>
      <c r="UR10" s="5"/>
      <c r="US10" s="14"/>
      <c r="UT10" s="15">
        <f t="shared" si="80"/>
        <v>0</v>
      </c>
      <c r="UV10" s="94"/>
      <c r="UW10" s="31"/>
      <c r="UX10" s="143"/>
      <c r="UY10" s="87"/>
      <c r="UZ10" s="26"/>
      <c r="VA10" s="142">
        <f t="shared" si="81"/>
        <v>0</v>
      </c>
      <c r="VC10" s="5"/>
      <c r="VD10" s="2"/>
      <c r="VE10" s="141"/>
      <c r="VF10" s="164"/>
      <c r="VG10" s="72"/>
      <c r="VH10" s="142">
        <f t="shared" si="82"/>
        <v>0</v>
      </c>
      <c r="VJ10" s="5"/>
      <c r="VK10" s="2"/>
      <c r="VL10" s="13"/>
      <c r="VM10" s="5"/>
      <c r="VN10" s="73"/>
      <c r="VO10" s="15">
        <f t="shared" si="83"/>
        <v>0</v>
      </c>
      <c r="VQ10" s="5"/>
      <c r="VR10" s="2"/>
      <c r="VS10" s="13"/>
      <c r="VT10" s="5"/>
      <c r="VU10" s="14"/>
      <c r="VV10" s="15">
        <f t="shared" si="84"/>
        <v>0</v>
      </c>
      <c r="VX10" s="5"/>
      <c r="VY10" s="107"/>
      <c r="VZ10" s="13"/>
      <c r="WA10" s="5"/>
      <c r="WB10" s="14"/>
      <c r="WC10" s="15">
        <f t="shared" si="85"/>
        <v>0</v>
      </c>
      <c r="WE10" s="5"/>
      <c r="WF10" s="2"/>
      <c r="WG10" s="26"/>
      <c r="WH10" s="5"/>
      <c r="WI10" s="14"/>
      <c r="WJ10" s="15">
        <f t="shared" si="86"/>
        <v>0</v>
      </c>
      <c r="WL10" s="5"/>
      <c r="WM10" s="2"/>
      <c r="WN10" s="26"/>
      <c r="WO10" s="5"/>
      <c r="WP10" s="14"/>
      <c r="WQ10" s="15">
        <f t="shared" si="87"/>
        <v>0</v>
      </c>
      <c r="WS10" s="5"/>
      <c r="WT10" s="2"/>
      <c r="WU10" s="26"/>
      <c r="WV10" s="5"/>
      <c r="WW10" s="14"/>
      <c r="WX10" s="15">
        <f t="shared" si="88"/>
        <v>0</v>
      </c>
      <c r="WZ10" s="5"/>
      <c r="XA10" s="2"/>
      <c r="XB10" s="26"/>
      <c r="XC10" s="5"/>
      <c r="XD10" s="14"/>
      <c r="XE10" s="15">
        <f t="shared" si="0"/>
        <v>0</v>
      </c>
      <c r="XG10" s="5"/>
      <c r="XH10" s="2"/>
      <c r="XI10" s="26"/>
      <c r="XJ10" s="5"/>
      <c r="XK10" s="14"/>
      <c r="XL10" s="15">
        <f t="shared" si="89"/>
        <v>0</v>
      </c>
      <c r="XN10" s="28"/>
      <c r="XO10" s="2"/>
      <c r="XP10" s="26"/>
      <c r="XQ10" s="357"/>
      <c r="XR10" s="14"/>
      <c r="XS10" s="15">
        <f t="shared" si="90"/>
        <v>0</v>
      </c>
      <c r="XU10" s="28"/>
      <c r="XV10" s="2"/>
      <c r="XW10" s="26"/>
      <c r="XX10" s="5"/>
      <c r="XY10" s="14"/>
      <c r="XZ10" s="15">
        <f t="shared" si="91"/>
        <v>0</v>
      </c>
      <c r="YB10" s="5"/>
      <c r="YC10" s="2"/>
      <c r="YD10" s="26"/>
      <c r="YE10" s="5"/>
      <c r="YF10" s="14"/>
      <c r="YG10" s="15">
        <f t="shared" si="92"/>
        <v>0</v>
      </c>
      <c r="YI10" s="5"/>
      <c r="YJ10" s="2"/>
      <c r="YK10" s="26"/>
      <c r="YL10" s="5"/>
      <c r="YM10" s="14"/>
      <c r="YN10" s="15">
        <f t="shared" si="93"/>
        <v>0</v>
      </c>
      <c r="YP10" s="5"/>
      <c r="YQ10" s="2"/>
      <c r="YR10" s="13"/>
      <c r="YS10" s="99"/>
      <c r="YT10" s="14"/>
      <c r="YU10" s="15">
        <f t="shared" si="94"/>
        <v>0</v>
      </c>
      <c r="YW10" s="5"/>
      <c r="YX10" s="2"/>
      <c r="YY10" s="26"/>
      <c r="YZ10" s="5"/>
      <c r="ZA10" s="14"/>
      <c r="ZB10" s="15">
        <f t="shared" si="95"/>
        <v>0</v>
      </c>
      <c r="ZD10" s="5"/>
      <c r="ZE10" s="2"/>
      <c r="ZF10" s="26"/>
      <c r="ZG10" s="5"/>
      <c r="ZH10" s="14"/>
      <c r="ZI10" s="15">
        <f t="shared" si="96"/>
        <v>0</v>
      </c>
      <c r="ZK10" s="5"/>
      <c r="ZL10" s="2"/>
      <c r="ZM10" s="26"/>
      <c r="ZN10" s="204"/>
      <c r="ZO10" s="14"/>
      <c r="ZP10" s="15">
        <f t="shared" si="97"/>
        <v>0</v>
      </c>
      <c r="ZR10" s="5"/>
      <c r="ZS10" s="2"/>
      <c r="ZT10" s="26"/>
      <c r="ZU10" s="5"/>
      <c r="ZV10" s="14"/>
      <c r="ZW10" s="15">
        <f t="shared" si="98"/>
        <v>0</v>
      </c>
      <c r="ZY10" s="5"/>
      <c r="ZZ10" s="2"/>
      <c r="AAA10" s="26"/>
      <c r="AAB10" s="5"/>
      <c r="AAC10" s="14"/>
      <c r="AAD10" s="15">
        <f t="shared" si="99"/>
        <v>0</v>
      </c>
      <c r="AAF10" s="5"/>
      <c r="AAG10" s="2"/>
      <c r="AAH10" s="26"/>
      <c r="AAI10" s="5"/>
      <c r="AAJ10" s="14"/>
      <c r="AAK10" s="15">
        <f t="shared" si="100"/>
        <v>0</v>
      </c>
      <c r="AAM10" s="5"/>
      <c r="AAN10" s="2"/>
      <c r="AAO10" s="26"/>
      <c r="AAP10" s="5"/>
      <c r="AAQ10" s="14"/>
      <c r="AAR10" s="15">
        <f t="shared" si="101"/>
        <v>0</v>
      </c>
      <c r="AAT10" s="5"/>
      <c r="AAU10" s="2"/>
      <c r="AAV10" s="26"/>
      <c r="AAW10" s="5"/>
      <c r="AAX10" s="14"/>
      <c r="AAY10" s="15">
        <f>AAY9+AAV10-AAX10</f>
        <v>0</v>
      </c>
      <c r="ABA10" s="5"/>
      <c r="ABB10" s="2"/>
      <c r="ABC10" s="26"/>
      <c r="ABD10" s="5"/>
      <c r="ABE10" s="14"/>
      <c r="ABF10" s="15">
        <f t="shared" si="102"/>
        <v>0</v>
      </c>
      <c r="ABH10" s="5"/>
      <c r="ABI10" s="2"/>
      <c r="ABJ10" s="26"/>
      <c r="ABK10" s="5"/>
      <c r="ABL10" s="14"/>
      <c r="ABM10" s="15">
        <f t="shared" si="103"/>
        <v>0</v>
      </c>
      <c r="ABO10" s="5"/>
      <c r="ABP10" s="2"/>
      <c r="ABQ10" s="26"/>
      <c r="ABR10" s="5"/>
      <c r="ABS10" s="14"/>
      <c r="ABT10" s="15">
        <f t="shared" si="1"/>
        <v>0</v>
      </c>
      <c r="ABV10" s="5"/>
      <c r="ABW10" s="2"/>
      <c r="ABX10" s="26"/>
      <c r="ABY10" s="5"/>
      <c r="ABZ10" s="14"/>
      <c r="ACA10" s="15">
        <f t="shared" si="104"/>
        <v>0</v>
      </c>
      <c r="ACC10" s="5"/>
      <c r="ACD10" s="2"/>
      <c r="ACE10" s="26"/>
      <c r="ACF10" s="5"/>
      <c r="ACG10" s="14"/>
      <c r="ACH10" s="15">
        <f t="shared" si="105"/>
        <v>0</v>
      </c>
      <c r="ACJ10" s="5"/>
      <c r="ACK10" s="2"/>
      <c r="ACL10" s="26"/>
      <c r="ACM10" s="5"/>
      <c r="ACN10" s="14"/>
      <c r="ACO10" s="15">
        <f t="shared" si="106"/>
        <v>0</v>
      </c>
      <c r="ACQ10" s="5"/>
      <c r="ACR10" s="2"/>
      <c r="ACS10" s="26"/>
      <c r="ACT10" s="5"/>
      <c r="ACU10" s="14"/>
      <c r="ACV10" s="15">
        <f>ACV9+ACS10-ACU10</f>
        <v>0</v>
      </c>
      <c r="ACX10" s="5"/>
      <c r="ACY10" s="2"/>
      <c r="ACZ10" s="26"/>
      <c r="ADA10" s="5"/>
      <c r="ADB10" s="14"/>
      <c r="ADC10" s="15">
        <f t="shared" si="107"/>
        <v>0</v>
      </c>
      <c r="ADE10" s="5"/>
      <c r="ADF10" s="2"/>
      <c r="ADG10" s="26"/>
      <c r="ADH10" s="5"/>
      <c r="ADI10" s="14"/>
      <c r="ADJ10" s="15">
        <f t="shared" si="108"/>
        <v>0</v>
      </c>
      <c r="ADL10" s="5"/>
      <c r="ADM10" s="2"/>
      <c r="ADN10" s="26"/>
      <c r="ADO10" s="5"/>
      <c r="ADP10" s="14"/>
      <c r="ADQ10" s="15">
        <f t="shared" si="109"/>
        <v>0</v>
      </c>
      <c r="ADS10" s="5"/>
      <c r="ADT10" s="2"/>
      <c r="ADU10" s="26"/>
      <c r="ADV10" s="5"/>
      <c r="ADW10" s="14"/>
      <c r="ADX10" s="15">
        <f t="shared" si="110"/>
        <v>0</v>
      </c>
      <c r="ADZ10" s="5"/>
      <c r="AEA10" s="211"/>
      <c r="AEB10" s="213"/>
      <c r="AEC10" s="264"/>
      <c r="AED10" s="213"/>
      <c r="AEE10" s="15">
        <f t="shared" si="111"/>
        <v>0</v>
      </c>
      <c r="AEF10" t="s">
        <v>52</v>
      </c>
      <c r="AEG10" s="5"/>
      <c r="AEH10" s="211"/>
      <c r="AEI10" s="380"/>
      <c r="AEJ10" s="204"/>
      <c r="AEK10" s="380"/>
      <c r="AEL10" s="15">
        <f t="shared" si="112"/>
        <v>0</v>
      </c>
      <c r="AEM10" t="s">
        <v>52</v>
      </c>
      <c r="AEN10" s="5"/>
      <c r="AEO10" s="2"/>
      <c r="AEP10" s="26"/>
      <c r="AEQ10" s="5"/>
      <c r="AER10" s="14"/>
      <c r="AES10" s="15">
        <f t="shared" si="113"/>
        <v>0</v>
      </c>
      <c r="AEU10" s="5"/>
      <c r="AEV10" s="2"/>
      <c r="AEW10" s="26"/>
      <c r="AEX10" s="5"/>
      <c r="AEY10" s="298"/>
      <c r="AEZ10" s="15">
        <f t="shared" si="114"/>
        <v>0</v>
      </c>
      <c r="AFB10" s="5"/>
      <c r="AFC10" s="2"/>
      <c r="AFD10" s="26"/>
      <c r="AFE10" s="5"/>
      <c r="AFF10" s="14"/>
      <c r="AFG10" s="15">
        <f t="shared" si="115"/>
        <v>0</v>
      </c>
      <c r="AFI10" s="5"/>
      <c r="AFJ10" s="2"/>
      <c r="AFK10" s="26"/>
      <c r="AFL10" s="5"/>
      <c r="AFM10" s="14"/>
      <c r="AFN10" s="15">
        <f t="shared" si="116"/>
        <v>0</v>
      </c>
      <c r="AFP10" s="5"/>
      <c r="AFQ10" s="2"/>
      <c r="AFR10" s="26"/>
      <c r="AFS10" s="5"/>
      <c r="AFT10" s="14"/>
      <c r="AFU10" s="15">
        <f t="shared" si="117"/>
        <v>0</v>
      </c>
      <c r="AFW10" s="5"/>
      <c r="AFX10" s="2"/>
      <c r="AFY10" s="26"/>
      <c r="AFZ10" s="5"/>
      <c r="AGA10" s="14"/>
      <c r="AGB10" s="15">
        <f t="shared" si="118"/>
        <v>0</v>
      </c>
      <c r="AGD10" s="5"/>
      <c r="AGE10" s="2"/>
      <c r="AGF10" s="26"/>
      <c r="AGG10" s="204"/>
      <c r="AGH10" s="72"/>
      <c r="AGI10" s="15">
        <f t="shared" si="119"/>
        <v>0</v>
      </c>
      <c r="AGK10" s="99"/>
      <c r="AGL10" s="98"/>
      <c r="AGM10" s="22"/>
      <c r="AGN10" s="99"/>
      <c r="AGO10" s="26"/>
      <c r="AGP10" s="15">
        <f t="shared" si="120"/>
        <v>0</v>
      </c>
      <c r="AGR10" s="99"/>
      <c r="AGS10" s="98"/>
      <c r="AGT10" s="22"/>
      <c r="AGU10" s="99"/>
      <c r="AGV10" s="26"/>
      <c r="AGW10" s="15">
        <f t="shared" si="121"/>
        <v>0</v>
      </c>
      <c r="AGY10" s="5"/>
      <c r="AGZ10" s="132"/>
      <c r="AHA10" s="26"/>
      <c r="AHB10" s="5"/>
      <c r="AHC10" s="14"/>
      <c r="AHD10" s="15">
        <f t="shared" si="122"/>
        <v>0</v>
      </c>
      <c r="AHF10" s="5"/>
      <c r="AHG10" s="132"/>
      <c r="AHH10" s="26"/>
      <c r="AHI10" s="5"/>
      <c r="AHJ10" s="14"/>
      <c r="AHK10" s="15">
        <f t="shared" si="123"/>
        <v>0</v>
      </c>
      <c r="AHM10" s="5"/>
      <c r="AHN10" s="132"/>
      <c r="AHO10" s="26"/>
      <c r="AHP10" s="5"/>
      <c r="AHQ10" s="14"/>
      <c r="AHR10" s="15">
        <f t="shared" si="124"/>
        <v>0</v>
      </c>
      <c r="AHT10" s="5"/>
      <c r="AHU10" s="132"/>
      <c r="AHV10" s="26"/>
      <c r="AHW10" s="5"/>
      <c r="AHX10" s="14"/>
      <c r="AHY10" s="15">
        <f t="shared" si="125"/>
        <v>0</v>
      </c>
      <c r="AIA10" s="5"/>
      <c r="AIB10" s="132"/>
      <c r="AIC10" s="26"/>
      <c r="AID10" s="5"/>
      <c r="AIE10" s="14"/>
      <c r="AIF10" s="15">
        <f t="shared" si="126"/>
        <v>0</v>
      </c>
      <c r="AIH10" s="5"/>
      <c r="AII10" s="132"/>
      <c r="AIJ10" s="26"/>
      <c r="AIK10" s="5"/>
      <c r="AIL10" s="14"/>
      <c r="AIM10" s="15">
        <f t="shared" si="127"/>
        <v>0</v>
      </c>
      <c r="AIO10" s="28"/>
      <c r="AIP10" s="132"/>
      <c r="AIQ10" s="26"/>
      <c r="AIR10" s="5"/>
      <c r="AIS10" s="14"/>
      <c r="AIT10" s="15">
        <f t="shared" si="128"/>
        <v>0</v>
      </c>
      <c r="AIV10" s="5"/>
      <c r="AIW10" s="132"/>
      <c r="AIX10" s="26"/>
      <c r="AIY10" s="5"/>
      <c r="AIZ10" s="14"/>
      <c r="AJA10" s="15">
        <f t="shared" si="129"/>
        <v>0</v>
      </c>
      <c r="AJC10" s="5"/>
      <c r="AJD10" s="132"/>
      <c r="AJE10" s="26"/>
      <c r="AJF10" s="5"/>
      <c r="AJG10" s="14"/>
      <c r="AJH10" s="15">
        <f t="shared" si="130"/>
        <v>0</v>
      </c>
      <c r="AJJ10" s="99"/>
      <c r="AJK10" s="31"/>
      <c r="AJL10" s="26"/>
      <c r="AJM10" s="99"/>
      <c r="AJN10" s="26"/>
      <c r="AJO10" s="15">
        <f t="shared" si="131"/>
        <v>0</v>
      </c>
      <c r="AJQ10" s="99"/>
      <c r="AJR10" s="31"/>
      <c r="AJS10" s="26"/>
      <c r="AJT10" s="99"/>
      <c r="AJU10" s="26"/>
      <c r="AJV10" s="15">
        <f t="shared" si="132"/>
        <v>0</v>
      </c>
      <c r="AJX10" s="99"/>
      <c r="AJY10" s="31"/>
      <c r="AJZ10" s="26"/>
      <c r="AKA10" s="99"/>
      <c r="AKB10" s="26"/>
      <c r="AKC10" s="15">
        <f t="shared" si="133"/>
        <v>0</v>
      </c>
      <c r="AKE10" s="5"/>
      <c r="AKF10" s="2"/>
      <c r="AKG10" s="13"/>
      <c r="AKH10" s="5"/>
      <c r="AKI10" s="14"/>
      <c r="AKJ10" s="15">
        <f t="shared" si="134"/>
        <v>0</v>
      </c>
    </row>
    <row r="11" spans="1:973" x14ac:dyDescent="0.25">
      <c r="A11" s="5"/>
      <c r="B11" s="31"/>
      <c r="C11" s="26"/>
      <c r="D11" s="5"/>
      <c r="E11" s="14"/>
      <c r="F11" s="15">
        <f t="shared" si="2"/>
        <v>0</v>
      </c>
      <c r="H11" s="5"/>
      <c r="I11" s="2"/>
      <c r="J11" s="13"/>
      <c r="K11" s="5"/>
      <c r="L11" s="14"/>
      <c r="M11" s="15">
        <f t="shared" si="3"/>
        <v>0</v>
      </c>
      <c r="O11" s="5"/>
      <c r="P11" s="2"/>
      <c r="Q11" s="13"/>
      <c r="R11" s="5"/>
      <c r="S11" s="14"/>
      <c r="T11" s="15">
        <f t="shared" si="4"/>
        <v>0</v>
      </c>
      <c r="V11" s="5"/>
      <c r="W11" s="2"/>
      <c r="X11" s="13"/>
      <c r="Y11" s="5"/>
      <c r="Z11" s="14"/>
      <c r="AA11" s="15">
        <f t="shared" si="5"/>
        <v>0</v>
      </c>
      <c r="AC11" s="99"/>
      <c r="AD11" s="23"/>
      <c r="AE11" s="22"/>
      <c r="AF11" s="99"/>
      <c r="AG11" s="26"/>
      <c r="AH11" s="15">
        <f t="shared" si="6"/>
        <v>0</v>
      </c>
      <c r="AJ11" s="99"/>
      <c r="AK11" s="23"/>
      <c r="AL11" s="22"/>
      <c r="AM11" s="99"/>
      <c r="AN11" s="26"/>
      <c r="AO11" s="15">
        <f t="shared" si="7"/>
        <v>0</v>
      </c>
      <c r="AQ11" s="99"/>
      <c r="AR11" s="23"/>
      <c r="AS11" s="22"/>
      <c r="AT11" s="99"/>
      <c r="AU11" s="26"/>
      <c r="AV11" s="15">
        <f t="shared" si="8"/>
        <v>0</v>
      </c>
      <c r="AX11" s="5"/>
      <c r="AY11" s="2"/>
      <c r="AZ11" s="13"/>
      <c r="BA11" s="5"/>
      <c r="BB11" s="14"/>
      <c r="BC11" s="15">
        <f t="shared" si="9"/>
        <v>0</v>
      </c>
      <c r="BE11" s="5"/>
      <c r="BF11" s="2"/>
      <c r="BG11" s="13"/>
      <c r="BH11" s="5"/>
      <c r="BI11" s="14"/>
      <c r="BJ11" s="15">
        <f t="shared" si="10"/>
        <v>0</v>
      </c>
      <c r="BL11" s="5"/>
      <c r="BM11" s="2"/>
      <c r="BN11" s="13"/>
      <c r="BO11" s="5"/>
      <c r="BP11" s="14"/>
      <c r="BQ11" s="15">
        <f t="shared" si="136"/>
        <v>0</v>
      </c>
      <c r="BS11" s="5"/>
      <c r="BT11" s="2"/>
      <c r="BU11" s="13"/>
      <c r="BV11" s="5"/>
      <c r="BW11" s="326"/>
      <c r="BX11" s="15">
        <f t="shared" si="11"/>
        <v>0</v>
      </c>
      <c r="BZ11" s="5"/>
      <c r="CA11" s="2"/>
      <c r="CB11" s="13"/>
      <c r="CC11" s="5"/>
      <c r="CD11" s="14"/>
      <c r="CE11" s="15">
        <f t="shared" si="135"/>
        <v>0</v>
      </c>
      <c r="CG11" s="5"/>
      <c r="CH11" s="2"/>
      <c r="CI11" s="13"/>
      <c r="CJ11" s="5"/>
      <c r="CK11" s="14"/>
      <c r="CL11" s="15">
        <f t="shared" si="12"/>
        <v>0</v>
      </c>
      <c r="CN11" s="5"/>
      <c r="CO11" s="2"/>
      <c r="CP11" s="13"/>
      <c r="CQ11" s="5"/>
      <c r="CR11" s="14"/>
      <c r="CS11" s="15">
        <f t="shared" si="13"/>
        <v>0</v>
      </c>
      <c r="CU11" s="5"/>
      <c r="CV11" s="2"/>
      <c r="CW11" s="13"/>
      <c r="CX11" s="5"/>
      <c r="CY11" s="14"/>
      <c r="CZ11" s="15">
        <f t="shared" si="14"/>
        <v>0</v>
      </c>
      <c r="DB11" s="5"/>
      <c r="DC11" s="2"/>
      <c r="DD11" s="13"/>
      <c r="DE11" s="5"/>
      <c r="DF11" s="14"/>
      <c r="DG11" s="15">
        <f t="shared" si="15"/>
        <v>0</v>
      </c>
      <c r="DI11" s="5"/>
      <c r="DJ11" s="2"/>
      <c r="DK11" s="13"/>
      <c r="DL11" s="5"/>
      <c r="DM11" s="14"/>
      <c r="DN11" s="15">
        <f t="shared" si="16"/>
        <v>0</v>
      </c>
      <c r="DP11" s="5"/>
      <c r="DQ11" s="2"/>
      <c r="DR11" s="13"/>
      <c r="DS11" s="5"/>
      <c r="DT11" s="14"/>
      <c r="DU11" s="15">
        <f t="shared" si="17"/>
        <v>0</v>
      </c>
      <c r="DW11" s="5"/>
      <c r="DX11" s="2"/>
      <c r="DY11" s="13"/>
      <c r="DZ11" s="5"/>
      <c r="EA11" s="14"/>
      <c r="EB11" s="15">
        <f t="shared" si="18"/>
        <v>0</v>
      </c>
      <c r="ED11" s="5"/>
      <c r="EE11" s="2"/>
      <c r="EF11" s="13"/>
      <c r="EG11" s="5"/>
      <c r="EH11" s="14"/>
      <c r="EI11" s="15">
        <f t="shared" si="19"/>
        <v>0</v>
      </c>
      <c r="EK11" s="5"/>
      <c r="EL11" s="2"/>
      <c r="EM11" s="13"/>
      <c r="EN11" s="5"/>
      <c r="EO11" s="14"/>
      <c r="EP11" s="15">
        <f t="shared" si="20"/>
        <v>0</v>
      </c>
      <c r="ER11" s="5"/>
      <c r="ES11" s="2"/>
      <c r="ET11" s="13"/>
      <c r="EU11" s="5"/>
      <c r="EV11" s="14"/>
      <c r="EW11" s="15">
        <f t="shared" si="21"/>
        <v>0</v>
      </c>
      <c r="EY11" s="5"/>
      <c r="EZ11" s="2"/>
      <c r="FA11" s="13"/>
      <c r="FB11" s="5"/>
      <c r="FC11" s="14"/>
      <c r="FD11" s="15">
        <f t="shared" si="22"/>
        <v>0</v>
      </c>
      <c r="FF11" s="5"/>
      <c r="FG11" s="2"/>
      <c r="FH11" s="141"/>
      <c r="FI11" s="30"/>
      <c r="FJ11" s="14"/>
      <c r="FK11" s="142">
        <f t="shared" si="23"/>
        <v>0</v>
      </c>
      <c r="FM11" s="5"/>
      <c r="FN11" s="2"/>
      <c r="FO11" s="141"/>
      <c r="FP11" s="30"/>
      <c r="FQ11" s="14"/>
      <c r="FR11" s="142">
        <f t="shared" si="24"/>
        <v>0</v>
      </c>
      <c r="FT11" s="5"/>
      <c r="FU11" s="2"/>
      <c r="FV11" s="13"/>
      <c r="FW11" s="5"/>
      <c r="FX11" s="14"/>
      <c r="FY11" s="15">
        <f t="shared" si="25"/>
        <v>0</v>
      </c>
      <c r="GA11" s="5"/>
      <c r="GB11" s="2"/>
      <c r="GC11" s="13"/>
      <c r="GD11" s="5"/>
      <c r="GE11" s="14"/>
      <c r="GF11" s="15">
        <f t="shared" si="26"/>
        <v>0</v>
      </c>
      <c r="GH11" s="5"/>
      <c r="GI11" s="2"/>
      <c r="GJ11" s="13"/>
      <c r="GK11" s="5"/>
      <c r="GL11" s="14"/>
      <c r="GM11" s="15">
        <f t="shared" si="27"/>
        <v>0</v>
      </c>
      <c r="GO11" s="5"/>
      <c r="GP11" s="2"/>
      <c r="GQ11" s="13"/>
      <c r="GR11" s="5"/>
      <c r="GS11" s="14"/>
      <c r="GT11" s="15">
        <f t="shared" si="28"/>
        <v>0</v>
      </c>
      <c r="GV11" s="5"/>
      <c r="GW11" s="2"/>
      <c r="GX11" s="13"/>
      <c r="GY11" s="5"/>
      <c r="GZ11" s="14"/>
      <c r="HA11" s="15">
        <f t="shared" si="29"/>
        <v>0</v>
      </c>
      <c r="HC11" s="5"/>
      <c r="HD11" s="2"/>
      <c r="HE11" s="13"/>
      <c r="HF11" s="5"/>
      <c r="HG11" s="14"/>
      <c r="HH11" s="15">
        <f t="shared" si="30"/>
        <v>0</v>
      </c>
      <c r="HJ11" s="5"/>
      <c r="HK11" s="2"/>
      <c r="HL11" s="13"/>
      <c r="HM11" s="5"/>
      <c r="HN11" s="14"/>
      <c r="HO11" s="15">
        <f t="shared" si="31"/>
        <v>0</v>
      </c>
      <c r="HQ11" s="5"/>
      <c r="HR11" s="2"/>
      <c r="HS11" s="13"/>
      <c r="HT11" s="5"/>
      <c r="HU11" s="14"/>
      <c r="HV11" s="15">
        <f t="shared" si="32"/>
        <v>0</v>
      </c>
      <c r="HX11" s="5"/>
      <c r="HY11" s="2"/>
      <c r="HZ11" s="13"/>
      <c r="IA11" s="5"/>
      <c r="IB11" s="14"/>
      <c r="IC11" s="15">
        <f t="shared" si="33"/>
        <v>0</v>
      </c>
      <c r="IE11" s="5"/>
      <c r="IF11" s="2"/>
      <c r="IG11" s="13"/>
      <c r="IH11" s="5"/>
      <c r="II11" s="14"/>
      <c r="IJ11" s="15">
        <f t="shared" si="34"/>
        <v>0</v>
      </c>
      <c r="IL11" s="5"/>
      <c r="IM11" s="2"/>
      <c r="IN11" s="13"/>
      <c r="IO11" s="5"/>
      <c r="IP11" s="14"/>
      <c r="IQ11" s="15">
        <f t="shared" si="35"/>
        <v>0</v>
      </c>
      <c r="IS11" s="5"/>
      <c r="IT11" s="2"/>
      <c r="IU11" s="13"/>
      <c r="IV11" s="5"/>
      <c r="IW11" s="14"/>
      <c r="IX11" s="15">
        <f t="shared" si="36"/>
        <v>0</v>
      </c>
      <c r="IZ11" s="5"/>
      <c r="JA11" s="2"/>
      <c r="JB11" s="13"/>
      <c r="JC11" s="5"/>
      <c r="JD11" s="14"/>
      <c r="JE11" s="15">
        <f t="shared" si="37"/>
        <v>0</v>
      </c>
      <c r="JG11" s="5"/>
      <c r="JH11" s="2"/>
      <c r="JI11" s="13"/>
      <c r="JJ11" s="266"/>
      <c r="JK11" s="14"/>
      <c r="JL11" s="15">
        <f t="shared" si="38"/>
        <v>0</v>
      </c>
      <c r="JN11" s="5"/>
      <c r="JO11" s="2"/>
      <c r="JP11" s="13"/>
      <c r="JQ11" s="5"/>
      <c r="JR11" s="14"/>
      <c r="JS11" s="15">
        <f t="shared" si="39"/>
        <v>0</v>
      </c>
      <c r="JU11" s="5"/>
      <c r="JV11" s="2"/>
      <c r="JW11" s="13"/>
      <c r="JX11" s="5"/>
      <c r="JY11" s="14"/>
      <c r="JZ11" s="15">
        <f t="shared" si="40"/>
        <v>0</v>
      </c>
      <c r="KB11" s="5"/>
      <c r="KC11" s="2"/>
      <c r="KD11" s="13"/>
      <c r="KE11" s="5"/>
      <c r="KF11" s="14"/>
      <c r="KG11" s="15">
        <f t="shared" si="41"/>
        <v>0</v>
      </c>
      <c r="KI11" s="5"/>
      <c r="KJ11" s="2"/>
      <c r="KK11" s="13"/>
      <c r="KL11" s="5"/>
      <c r="KM11" s="14"/>
      <c r="KN11" s="15">
        <f t="shared" si="42"/>
        <v>0</v>
      </c>
      <c r="KP11" s="5"/>
      <c r="KQ11" s="2"/>
      <c r="KR11" s="13"/>
      <c r="KS11" s="5"/>
      <c r="KT11" s="14"/>
      <c r="KU11" s="15">
        <f t="shared" si="43"/>
        <v>0</v>
      </c>
      <c r="KW11" s="5"/>
      <c r="KX11" s="2"/>
      <c r="KY11" s="13"/>
      <c r="KZ11" s="5"/>
      <c r="LA11" s="14"/>
      <c r="LB11" s="15">
        <f t="shared" si="44"/>
        <v>0</v>
      </c>
      <c r="LD11" s="5"/>
      <c r="LE11" s="2"/>
      <c r="LF11" s="13"/>
      <c r="LG11" s="5"/>
      <c r="LH11" s="14"/>
      <c r="LI11" s="15">
        <f t="shared" si="45"/>
        <v>0</v>
      </c>
      <c r="LK11" s="5"/>
      <c r="LL11" s="2"/>
      <c r="LM11" s="13"/>
      <c r="LN11" s="5"/>
      <c r="LO11" s="14"/>
      <c r="LP11" s="15">
        <f t="shared" si="46"/>
        <v>0</v>
      </c>
      <c r="LR11" s="5"/>
      <c r="LS11" s="2"/>
      <c r="LT11" s="13"/>
      <c r="LU11" s="5"/>
      <c r="LV11" s="14"/>
      <c r="LW11" s="15">
        <f t="shared" si="47"/>
        <v>0</v>
      </c>
      <c r="LY11" s="5"/>
      <c r="LZ11" s="2"/>
      <c r="MA11" s="13"/>
      <c r="MB11" s="5"/>
      <c r="MC11" s="14"/>
      <c r="MD11" s="15">
        <f t="shared" si="48"/>
        <v>0</v>
      </c>
      <c r="MF11" s="5"/>
      <c r="MG11" s="2"/>
      <c r="MH11" s="22"/>
      <c r="MI11" s="5"/>
      <c r="MJ11" s="14"/>
      <c r="MK11" s="15">
        <f t="shared" si="49"/>
        <v>0</v>
      </c>
      <c r="MM11" s="5"/>
      <c r="MN11" s="2"/>
      <c r="MO11" s="22"/>
      <c r="MP11" s="5"/>
      <c r="MQ11" s="14"/>
      <c r="MR11" s="15">
        <f t="shared" si="50"/>
        <v>0</v>
      </c>
      <c r="MT11" s="5"/>
      <c r="MU11" s="2"/>
      <c r="MV11" s="22"/>
      <c r="MW11" s="5"/>
      <c r="MX11" s="14"/>
      <c r="MY11" s="15">
        <f t="shared" si="51"/>
        <v>0</v>
      </c>
      <c r="NA11" s="5"/>
      <c r="NB11" s="2"/>
      <c r="NC11" s="22"/>
      <c r="ND11" s="5"/>
      <c r="NE11" s="14"/>
      <c r="NF11" s="15">
        <f t="shared" si="52"/>
        <v>0</v>
      </c>
      <c r="NH11" s="5"/>
      <c r="NI11" s="2"/>
      <c r="NJ11" s="22"/>
      <c r="NK11" s="5"/>
      <c r="NL11" s="14"/>
      <c r="NM11" s="15">
        <f t="shared" si="53"/>
        <v>0</v>
      </c>
      <c r="NO11" s="5"/>
      <c r="NP11" s="2"/>
      <c r="NQ11" s="22"/>
      <c r="NR11" s="5"/>
      <c r="NS11" s="14"/>
      <c r="NT11" s="15">
        <f t="shared" si="54"/>
        <v>0</v>
      </c>
      <c r="NV11" s="5"/>
      <c r="NW11" s="2"/>
      <c r="NX11" s="22"/>
      <c r="NY11" s="5"/>
      <c r="NZ11" s="14"/>
      <c r="OA11" s="15">
        <f t="shared" si="55"/>
        <v>0</v>
      </c>
      <c r="OC11" s="99"/>
      <c r="OD11" s="23"/>
      <c r="OE11" s="22"/>
      <c r="OF11" s="49"/>
      <c r="OG11" s="26"/>
      <c r="OH11" s="15">
        <f t="shared" si="56"/>
        <v>0</v>
      </c>
      <c r="OJ11" s="5"/>
      <c r="OK11" s="2"/>
      <c r="OL11" s="13"/>
      <c r="OM11" s="204"/>
      <c r="ON11" s="14"/>
      <c r="OO11" s="15">
        <f t="shared" si="57"/>
        <v>0</v>
      </c>
      <c r="OQ11" s="5"/>
      <c r="OR11" s="2"/>
      <c r="OS11" s="13"/>
      <c r="OT11" s="250"/>
      <c r="OU11" s="14"/>
      <c r="OV11" s="15">
        <f t="shared" si="58"/>
        <v>0</v>
      </c>
      <c r="OX11" s="5"/>
      <c r="OY11" s="2"/>
      <c r="OZ11" s="13"/>
      <c r="PA11" s="5"/>
      <c r="PB11" s="14"/>
      <c r="PC11" s="15">
        <f t="shared" si="59"/>
        <v>0</v>
      </c>
      <c r="PE11" s="5"/>
      <c r="PF11" s="2"/>
      <c r="PG11" s="13"/>
      <c r="PH11" s="5"/>
      <c r="PI11" s="14"/>
      <c r="PJ11" s="15">
        <f t="shared" si="60"/>
        <v>0</v>
      </c>
      <c r="PL11" s="2"/>
      <c r="PM11" s="2"/>
      <c r="PN11" s="13"/>
      <c r="PO11" s="5"/>
      <c r="PP11" s="14"/>
      <c r="PQ11" s="15">
        <f t="shared" si="61"/>
        <v>0</v>
      </c>
      <c r="PS11" s="2"/>
      <c r="PT11" s="2"/>
      <c r="PU11" s="13"/>
      <c r="PV11" s="5"/>
      <c r="PW11" s="14"/>
      <c r="PX11" s="15">
        <f t="shared" si="62"/>
        <v>0</v>
      </c>
      <c r="PZ11" s="2"/>
      <c r="QA11" s="2"/>
      <c r="QB11" s="13"/>
      <c r="QC11" s="5"/>
      <c r="QD11" s="14"/>
      <c r="QE11" s="15">
        <f t="shared" si="63"/>
        <v>0</v>
      </c>
      <c r="QG11" s="5"/>
      <c r="QH11" s="2"/>
      <c r="QI11" s="13"/>
      <c r="QJ11" s="5"/>
      <c r="QK11" s="14"/>
      <c r="QL11" s="15">
        <f t="shared" si="64"/>
        <v>0</v>
      </c>
      <c r="QN11" s="2"/>
      <c r="QO11" s="2"/>
      <c r="QP11" s="13"/>
      <c r="QQ11" s="5"/>
      <c r="QR11" s="14"/>
      <c r="QS11" s="15">
        <f t="shared" si="65"/>
        <v>0</v>
      </c>
      <c r="QU11" s="2"/>
      <c r="QV11" s="2"/>
      <c r="QW11" s="13"/>
      <c r="QX11" s="5"/>
      <c r="QY11" s="14"/>
      <c r="QZ11" s="15">
        <f t="shared" si="66"/>
        <v>0</v>
      </c>
      <c r="RB11" s="2"/>
      <c r="RC11" s="2"/>
      <c r="RD11" s="13"/>
      <c r="RE11" s="5"/>
      <c r="RF11" s="14"/>
      <c r="RG11" s="15">
        <f t="shared" si="67"/>
        <v>0</v>
      </c>
      <c r="RI11" s="5"/>
      <c r="RJ11" s="2"/>
      <c r="RK11" s="13"/>
      <c r="RL11" s="5"/>
      <c r="RM11" s="14"/>
      <c r="RN11" s="15">
        <f t="shared" si="68"/>
        <v>0</v>
      </c>
      <c r="RP11" s="5"/>
      <c r="RQ11" s="2"/>
      <c r="RR11" s="13"/>
      <c r="RS11" s="5"/>
      <c r="RT11" s="14"/>
      <c r="RU11" s="15">
        <f t="shared" si="69"/>
        <v>0</v>
      </c>
      <c r="RW11" s="5"/>
      <c r="RX11" s="2"/>
      <c r="RY11" s="13"/>
      <c r="RZ11" s="5"/>
      <c r="SA11" s="14"/>
      <c r="SB11" s="15">
        <f t="shared" si="70"/>
        <v>0</v>
      </c>
      <c r="SD11" s="5"/>
      <c r="SE11" s="2"/>
      <c r="SF11" s="13"/>
      <c r="SG11" s="5"/>
      <c r="SH11" s="14"/>
      <c r="SI11" s="15">
        <f t="shared" si="71"/>
        <v>0</v>
      </c>
      <c r="SK11" s="5"/>
      <c r="SL11" s="2"/>
      <c r="SM11" s="13"/>
      <c r="SN11" s="5"/>
      <c r="SO11" s="14"/>
      <c r="SP11" s="15">
        <f t="shared" si="72"/>
        <v>0</v>
      </c>
      <c r="SR11" s="5"/>
      <c r="SS11" s="2"/>
      <c r="ST11" s="13"/>
      <c r="SU11" s="5"/>
      <c r="SV11" s="14"/>
      <c r="SW11" s="15">
        <f t="shared" si="73"/>
        <v>0</v>
      </c>
      <c r="SY11" s="5"/>
      <c r="SZ11" s="2"/>
      <c r="TA11" s="13"/>
      <c r="TB11" s="5"/>
      <c r="TC11" s="14"/>
      <c r="TD11" s="15">
        <f t="shared" si="74"/>
        <v>0</v>
      </c>
      <c r="TF11" s="5"/>
      <c r="TG11" s="2"/>
      <c r="TH11" s="13"/>
      <c r="TI11" s="5"/>
      <c r="TJ11" s="14"/>
      <c r="TK11" s="15">
        <f t="shared" si="75"/>
        <v>0</v>
      </c>
      <c r="TM11" s="5"/>
      <c r="TN11" s="2"/>
      <c r="TO11" s="13"/>
      <c r="TP11" s="5"/>
      <c r="TQ11" s="14"/>
      <c r="TR11" s="15">
        <f t="shared" si="76"/>
        <v>0</v>
      </c>
      <c r="TT11" s="5"/>
      <c r="TU11" s="2"/>
      <c r="TV11" s="13"/>
      <c r="TW11" s="5"/>
      <c r="TX11" s="14"/>
      <c r="TY11" s="15">
        <f t="shared" si="77"/>
        <v>0</v>
      </c>
      <c r="UA11" s="5"/>
      <c r="UB11" s="2"/>
      <c r="UC11" s="13"/>
      <c r="UD11" s="5"/>
      <c r="UE11" s="14"/>
      <c r="UF11" s="15">
        <f t="shared" si="78"/>
        <v>0</v>
      </c>
      <c r="UH11" s="5"/>
      <c r="UI11" s="2"/>
      <c r="UJ11" s="13"/>
      <c r="UK11" s="5"/>
      <c r="UL11" s="14"/>
      <c r="UM11" s="15">
        <f t="shared" si="79"/>
        <v>0</v>
      </c>
      <c r="UO11" s="5"/>
      <c r="UP11" s="2"/>
      <c r="UQ11" s="13"/>
      <c r="UR11" s="5"/>
      <c r="US11" s="14"/>
      <c r="UT11" s="15">
        <f t="shared" si="80"/>
        <v>0</v>
      </c>
      <c r="UV11" s="94"/>
      <c r="UW11" s="31"/>
      <c r="UX11" s="143"/>
      <c r="UY11" s="87"/>
      <c r="UZ11" s="26"/>
      <c r="VA11" s="142">
        <f t="shared" si="81"/>
        <v>0</v>
      </c>
      <c r="VC11" s="5"/>
      <c r="VD11" s="2"/>
      <c r="VE11" s="141"/>
      <c r="VF11" s="164"/>
      <c r="VG11" s="14"/>
      <c r="VH11" s="142">
        <f t="shared" si="82"/>
        <v>0</v>
      </c>
      <c r="VJ11" s="5"/>
      <c r="VK11" s="31"/>
      <c r="VL11" s="26"/>
      <c r="VM11" s="5"/>
      <c r="VN11" s="51"/>
      <c r="VO11" s="15">
        <f t="shared" si="83"/>
        <v>0</v>
      </c>
      <c r="VQ11" s="5"/>
      <c r="VR11" s="31"/>
      <c r="VS11" s="26"/>
      <c r="VT11" s="99"/>
      <c r="VU11" s="26"/>
      <c r="VV11" s="15">
        <f t="shared" si="84"/>
        <v>0</v>
      </c>
      <c r="VX11" s="5"/>
      <c r="VY11" s="107"/>
      <c r="VZ11" s="13"/>
      <c r="WA11" s="5"/>
      <c r="WB11" s="14"/>
      <c r="WC11" s="15">
        <f t="shared" si="85"/>
        <v>0</v>
      </c>
      <c r="WE11" s="5"/>
      <c r="WF11" s="2"/>
      <c r="WG11" s="13"/>
      <c r="WH11" s="99"/>
      <c r="WI11" s="14"/>
      <c r="WJ11" s="15">
        <f t="shared" si="86"/>
        <v>0</v>
      </c>
      <c r="WL11" s="5"/>
      <c r="WM11" s="2"/>
      <c r="WN11" s="13"/>
      <c r="WO11" s="99"/>
      <c r="WP11" s="14"/>
      <c r="WQ11" s="15">
        <f t="shared" si="87"/>
        <v>0</v>
      </c>
      <c r="WS11" s="5"/>
      <c r="WT11" s="2"/>
      <c r="WU11" s="13"/>
      <c r="WV11" s="99"/>
      <c r="WW11" s="14"/>
      <c r="WX11" s="15">
        <f t="shared" si="88"/>
        <v>0</v>
      </c>
      <c r="WZ11" s="5"/>
      <c r="XA11" s="2"/>
      <c r="XB11" s="13"/>
      <c r="XC11" s="99"/>
      <c r="XD11" s="14"/>
      <c r="XE11" s="15">
        <f t="shared" si="0"/>
        <v>0</v>
      </c>
      <c r="XG11" s="5"/>
      <c r="XH11" s="2"/>
      <c r="XI11" s="13"/>
      <c r="XJ11" s="99"/>
      <c r="XK11" s="14"/>
      <c r="XL11" s="15">
        <f t="shared" si="89"/>
        <v>0</v>
      </c>
      <c r="XN11" s="5"/>
      <c r="XO11" s="2"/>
      <c r="XP11" s="13"/>
      <c r="XQ11" s="99"/>
      <c r="XR11" s="14"/>
      <c r="XS11" s="15">
        <f t="shared" si="90"/>
        <v>0</v>
      </c>
      <c r="XU11" s="5" t="s">
        <v>52</v>
      </c>
      <c r="XV11" s="2"/>
      <c r="XW11" s="13"/>
      <c r="XX11" s="99"/>
      <c r="XY11" s="14"/>
      <c r="XZ11" s="15">
        <f t="shared" si="91"/>
        <v>0</v>
      </c>
      <c r="YB11" s="5"/>
      <c r="YC11" s="2"/>
      <c r="YD11" s="13"/>
      <c r="YE11" s="99"/>
      <c r="YF11" s="14"/>
      <c r="YG11" s="15">
        <f t="shared" si="92"/>
        <v>0</v>
      </c>
      <c r="YI11" s="5"/>
      <c r="YJ11" s="2"/>
      <c r="YK11" s="13"/>
      <c r="YL11" s="99"/>
      <c r="YM11" s="14"/>
      <c r="YN11" s="15">
        <f t="shared" si="93"/>
        <v>0</v>
      </c>
      <c r="YP11" s="5"/>
      <c r="YQ11" s="2"/>
      <c r="YR11" s="13"/>
      <c r="YS11" s="5"/>
      <c r="YT11" s="14"/>
      <c r="YU11" s="15">
        <f t="shared" si="94"/>
        <v>0</v>
      </c>
      <c r="YW11" s="5"/>
      <c r="YX11" s="2"/>
      <c r="YY11" s="13"/>
      <c r="YZ11" s="99"/>
      <c r="ZA11" s="14"/>
      <c r="ZB11" s="15">
        <f t="shared" si="95"/>
        <v>0</v>
      </c>
      <c r="ZD11" s="5"/>
      <c r="ZE11" s="2"/>
      <c r="ZF11" s="13"/>
      <c r="ZG11" s="99"/>
      <c r="ZH11" s="14"/>
      <c r="ZI11" s="15">
        <f t="shared" si="96"/>
        <v>0</v>
      </c>
      <c r="ZK11" s="5"/>
      <c r="ZL11" s="2"/>
      <c r="ZM11" s="13"/>
      <c r="ZN11" s="99"/>
      <c r="ZO11" s="14"/>
      <c r="ZP11" s="15">
        <f t="shared" si="97"/>
        <v>0</v>
      </c>
      <c r="ZR11" s="5"/>
      <c r="ZS11" s="2"/>
      <c r="ZT11" s="13"/>
      <c r="ZU11" s="99"/>
      <c r="ZV11" s="14"/>
      <c r="ZW11" s="15">
        <f t="shared" si="98"/>
        <v>0</v>
      </c>
      <c r="ZY11" s="5"/>
      <c r="ZZ11" s="2"/>
      <c r="AAA11" s="13"/>
      <c r="AAB11" s="99"/>
      <c r="AAC11" s="14"/>
      <c r="AAD11" s="15">
        <f t="shared" si="99"/>
        <v>0</v>
      </c>
      <c r="AAF11" s="5"/>
      <c r="AAG11" s="2"/>
      <c r="AAH11" s="13"/>
      <c r="AAI11" s="99"/>
      <c r="AAJ11" s="14"/>
      <c r="AAK11" s="15">
        <f t="shared" si="100"/>
        <v>0</v>
      </c>
      <c r="AAM11" s="5"/>
      <c r="AAN11" s="2"/>
      <c r="AAO11" s="13"/>
      <c r="AAP11" s="99"/>
      <c r="AAQ11" s="14"/>
      <c r="AAR11" s="15">
        <f t="shared" si="101"/>
        <v>0</v>
      </c>
      <c r="AAT11" s="5"/>
      <c r="AAU11" s="2"/>
      <c r="AAV11" s="13"/>
      <c r="AAW11" s="99"/>
      <c r="AAX11" s="14"/>
      <c r="AAY11" s="15">
        <f>AAY10+AAV11-AAX11</f>
        <v>0</v>
      </c>
      <c r="ABA11" s="5"/>
      <c r="ABB11" s="2"/>
      <c r="ABC11" s="13"/>
      <c r="ABD11" s="99"/>
      <c r="ABE11" s="14"/>
      <c r="ABF11" s="15">
        <f t="shared" si="102"/>
        <v>0</v>
      </c>
      <c r="ABH11" s="5"/>
      <c r="ABI11" s="2"/>
      <c r="ABJ11" s="13"/>
      <c r="ABK11" s="99"/>
      <c r="ABL11" s="14"/>
      <c r="ABM11" s="15">
        <f t="shared" si="103"/>
        <v>0</v>
      </c>
      <c r="ABO11" s="5"/>
      <c r="ABP11" s="2"/>
      <c r="ABQ11" s="13"/>
      <c r="ABR11" s="99"/>
      <c r="ABS11" s="14"/>
      <c r="ABT11" s="15">
        <f t="shared" si="1"/>
        <v>0</v>
      </c>
      <c r="ABV11" s="5"/>
      <c r="ABW11" s="291"/>
      <c r="ABX11" s="13"/>
      <c r="ABY11" s="99"/>
      <c r="ABZ11" s="14"/>
      <c r="ACA11" s="15">
        <f t="shared" si="104"/>
        <v>0</v>
      </c>
      <c r="ACC11" s="5"/>
      <c r="ACD11" s="2"/>
      <c r="ACE11" s="13"/>
      <c r="ACF11" s="99"/>
      <c r="ACG11" s="14"/>
      <c r="ACH11" s="15">
        <f t="shared" si="105"/>
        <v>0</v>
      </c>
      <c r="ACJ11" s="5"/>
      <c r="ACK11" s="2"/>
      <c r="ACL11" s="13"/>
      <c r="ACM11" s="99"/>
      <c r="ACN11" s="14"/>
      <c r="ACO11" s="15">
        <f t="shared" si="106"/>
        <v>0</v>
      </c>
      <c r="ACQ11" s="5"/>
      <c r="ACR11" s="2"/>
      <c r="ACS11" s="13"/>
      <c r="ACT11" s="99"/>
      <c r="ACU11" s="14"/>
      <c r="ACV11" s="15">
        <f>ACV10+ACS11-ACU11</f>
        <v>0</v>
      </c>
      <c r="ACX11" s="5"/>
      <c r="ACY11" s="2"/>
      <c r="ACZ11" s="13"/>
      <c r="ADA11" s="99"/>
      <c r="ADB11" s="14"/>
      <c r="ADC11" s="15">
        <f t="shared" si="107"/>
        <v>0</v>
      </c>
      <c r="ADE11" s="5"/>
      <c r="ADF11" s="2"/>
      <c r="ADG11" s="13"/>
      <c r="ADH11" s="99"/>
      <c r="ADI11" s="14"/>
      <c r="ADJ11" s="15">
        <f t="shared" si="108"/>
        <v>0</v>
      </c>
      <c r="ADL11" s="5"/>
      <c r="ADM11" s="2"/>
      <c r="ADN11" s="13"/>
      <c r="ADO11" s="99"/>
      <c r="ADP11" s="14"/>
      <c r="ADQ11" s="15">
        <f t="shared" si="109"/>
        <v>0</v>
      </c>
      <c r="ADS11" s="5"/>
      <c r="ADT11" s="2"/>
      <c r="ADU11" s="13"/>
      <c r="ADV11" s="99"/>
      <c r="ADW11" s="14"/>
      <c r="ADX11" s="15">
        <f t="shared" si="110"/>
        <v>0</v>
      </c>
      <c r="ADZ11" s="5"/>
      <c r="AEA11" s="211"/>
      <c r="AEB11" s="213"/>
      <c r="AEC11" s="264"/>
      <c r="AED11" s="213"/>
      <c r="AEE11" s="15">
        <f t="shared" si="111"/>
        <v>0</v>
      </c>
      <c r="AEG11" s="5"/>
      <c r="AEH11" s="381"/>
      <c r="AEI11" s="382"/>
      <c r="AEJ11" s="381"/>
      <c r="AEK11" s="382"/>
      <c r="AEL11" s="15">
        <f t="shared" si="112"/>
        <v>0</v>
      </c>
      <c r="AEN11" s="5"/>
      <c r="AEO11" s="2"/>
      <c r="AEP11" s="13"/>
      <c r="AEQ11" s="99"/>
      <c r="AER11" s="14"/>
      <c r="AES11" s="15">
        <f t="shared" si="113"/>
        <v>0</v>
      </c>
      <c r="AEU11" s="5"/>
      <c r="AEV11" s="2"/>
      <c r="AEW11" s="13"/>
      <c r="AEX11" s="99"/>
      <c r="AEY11" s="298"/>
      <c r="AEZ11" s="15">
        <f t="shared" si="114"/>
        <v>0</v>
      </c>
      <c r="AFB11" s="5"/>
      <c r="AFC11" s="2"/>
      <c r="AFD11" s="13"/>
      <c r="AFE11" s="99"/>
      <c r="AFF11" s="14"/>
      <c r="AFG11" s="15">
        <f t="shared" si="115"/>
        <v>0</v>
      </c>
      <c r="AFI11" s="5"/>
      <c r="AFJ11" s="2"/>
      <c r="AFK11" s="13"/>
      <c r="AFL11" s="99"/>
      <c r="AFM11" s="14"/>
      <c r="AFN11" s="15">
        <f t="shared" si="116"/>
        <v>0</v>
      </c>
      <c r="AFP11" s="5"/>
      <c r="AFQ11" s="2"/>
      <c r="AFR11" s="13"/>
      <c r="AFS11" s="176"/>
      <c r="AFT11" s="14"/>
      <c r="AFU11" s="15">
        <f t="shared" si="117"/>
        <v>0</v>
      </c>
      <c r="AFW11" s="5"/>
      <c r="AFX11" s="2"/>
      <c r="AFY11" s="13"/>
      <c r="AFZ11" s="176"/>
      <c r="AGA11" s="14"/>
      <c r="AGB11" s="15">
        <f t="shared" si="118"/>
        <v>0</v>
      </c>
      <c r="AGD11" s="5"/>
      <c r="AGE11" s="2"/>
      <c r="AGF11" s="13"/>
      <c r="AGG11" s="99"/>
      <c r="AGH11" s="14"/>
      <c r="AGI11" s="15">
        <f t="shared" si="119"/>
        <v>0</v>
      </c>
      <c r="AGK11" s="99"/>
      <c r="AGL11" s="132"/>
      <c r="AGM11" s="26"/>
      <c r="AGN11" s="99"/>
      <c r="AGO11" s="26"/>
      <c r="AGP11" s="15">
        <f t="shared" si="120"/>
        <v>0</v>
      </c>
      <c r="AGR11" s="99"/>
      <c r="AGS11" s="132"/>
      <c r="AGT11" s="26"/>
      <c r="AGU11" s="99"/>
      <c r="AGV11" s="26"/>
      <c r="AGW11" s="15">
        <f t="shared" si="121"/>
        <v>0</v>
      </c>
      <c r="AGY11" s="5"/>
      <c r="AGZ11" s="132"/>
      <c r="AHA11" s="26"/>
      <c r="AHB11" s="64"/>
      <c r="AHC11" s="14"/>
      <c r="AHD11" s="15">
        <f t="shared" si="122"/>
        <v>0</v>
      </c>
      <c r="AHF11" s="5"/>
      <c r="AHG11" s="132"/>
      <c r="AHH11" s="26"/>
      <c r="AHI11" s="5"/>
      <c r="AHJ11" s="14"/>
      <c r="AHK11" s="15">
        <f t="shared" si="123"/>
        <v>0</v>
      </c>
      <c r="AHM11" s="5"/>
      <c r="AHN11" s="132"/>
      <c r="AHO11" s="26"/>
      <c r="AHP11" s="5"/>
      <c r="AHQ11" s="14"/>
      <c r="AHR11" s="15">
        <f t="shared" si="124"/>
        <v>0</v>
      </c>
      <c r="AHT11" s="5"/>
      <c r="AHU11" s="132"/>
      <c r="AHV11" s="26"/>
      <c r="AHW11" s="5"/>
      <c r="AHX11" s="14"/>
      <c r="AHY11" s="15">
        <f t="shared" si="125"/>
        <v>0</v>
      </c>
      <c r="AIA11" s="5"/>
      <c r="AIB11" s="132"/>
      <c r="AIC11" s="26"/>
      <c r="AID11" s="5"/>
      <c r="AIE11" s="14"/>
      <c r="AIF11" s="15">
        <f t="shared" si="126"/>
        <v>0</v>
      </c>
      <c r="AIH11" s="5"/>
      <c r="AII11" s="132"/>
      <c r="AIJ11" s="26"/>
      <c r="AIK11" s="28"/>
      <c r="AIL11" s="14"/>
      <c r="AIM11" s="15">
        <f t="shared" si="127"/>
        <v>0</v>
      </c>
      <c r="AIO11" s="5"/>
      <c r="AIP11" s="132"/>
      <c r="AIQ11" s="26"/>
      <c r="AIR11" s="5"/>
      <c r="AIS11" s="14"/>
      <c r="AIT11" s="15">
        <f t="shared" si="128"/>
        <v>0</v>
      </c>
      <c r="AIV11" s="5"/>
      <c r="AIW11" s="132"/>
      <c r="AIX11" s="26"/>
      <c r="AIY11" s="5"/>
      <c r="AIZ11" s="14"/>
      <c r="AJA11" s="15">
        <f t="shared" si="129"/>
        <v>0</v>
      </c>
      <c r="AJC11" s="5"/>
      <c r="AJD11" s="132"/>
      <c r="AJE11" s="26"/>
      <c r="AJF11" s="5"/>
      <c r="AJG11" s="14"/>
      <c r="AJH11" s="15">
        <f t="shared" si="130"/>
        <v>0</v>
      </c>
      <c r="AJJ11" s="99"/>
      <c r="AJK11" s="23"/>
      <c r="AJL11" s="22"/>
      <c r="AJM11" s="99"/>
      <c r="AJN11" s="26"/>
      <c r="AJO11" s="15">
        <f t="shared" si="131"/>
        <v>0</v>
      </c>
      <c r="AJQ11" s="99"/>
      <c r="AJR11" s="23"/>
      <c r="AJS11" s="22"/>
      <c r="AJT11" s="99"/>
      <c r="AJU11" s="26"/>
      <c r="AJV11" s="15">
        <f t="shared" si="132"/>
        <v>0</v>
      </c>
      <c r="AJX11" s="99"/>
      <c r="AJY11" s="23"/>
      <c r="AJZ11" s="22"/>
      <c r="AKA11" s="99"/>
      <c r="AKB11" s="26"/>
      <c r="AKC11" s="15">
        <f t="shared" si="133"/>
        <v>0</v>
      </c>
      <c r="AKE11" s="5"/>
      <c r="AKF11" s="2"/>
      <c r="AKG11" s="13"/>
      <c r="AKH11" s="5"/>
      <c r="AKI11" s="14"/>
      <c r="AKJ11" s="15">
        <f t="shared" si="134"/>
        <v>0</v>
      </c>
    </row>
    <row r="12" spans="1:973" x14ac:dyDescent="0.25">
      <c r="A12" s="5"/>
      <c r="B12" s="2"/>
      <c r="C12" s="13"/>
      <c r="D12" s="5"/>
      <c r="E12" s="72"/>
      <c r="F12" s="15">
        <f t="shared" si="2"/>
        <v>0</v>
      </c>
      <c r="H12" s="5"/>
      <c r="I12" s="2"/>
      <c r="J12" s="13"/>
      <c r="K12" s="5"/>
      <c r="L12" s="14"/>
      <c r="M12" s="15">
        <f t="shared" si="3"/>
        <v>0</v>
      </c>
      <c r="O12" s="5"/>
      <c r="P12" s="2"/>
      <c r="Q12" s="13"/>
      <c r="R12" s="5"/>
      <c r="S12" s="14"/>
      <c r="T12" s="15">
        <f t="shared" si="4"/>
        <v>0</v>
      </c>
      <c r="V12" s="5"/>
      <c r="W12" s="2"/>
      <c r="X12" s="13"/>
      <c r="Y12" s="5"/>
      <c r="Z12" s="14"/>
      <c r="AA12" s="15">
        <f t="shared" si="5"/>
        <v>0</v>
      </c>
      <c r="AC12" s="99"/>
      <c r="AD12" s="23"/>
      <c r="AE12" s="22"/>
      <c r="AF12" s="99"/>
      <c r="AG12" s="26"/>
      <c r="AH12" s="15">
        <f t="shared" si="6"/>
        <v>0</v>
      </c>
      <c r="AJ12" s="99"/>
      <c r="AK12" s="23"/>
      <c r="AL12" s="22"/>
      <c r="AM12" s="99"/>
      <c r="AN12" s="26"/>
      <c r="AO12" s="15">
        <f t="shared" si="7"/>
        <v>0</v>
      </c>
      <c r="AQ12" s="99"/>
      <c r="AR12" s="23"/>
      <c r="AS12" s="22"/>
      <c r="AT12" s="99"/>
      <c r="AU12" s="26"/>
      <c r="AV12" s="15">
        <f t="shared" si="8"/>
        <v>0</v>
      </c>
      <c r="AX12" s="5"/>
      <c r="AY12" s="2"/>
      <c r="AZ12" s="13"/>
      <c r="BA12" s="5"/>
      <c r="BB12" s="14"/>
      <c r="BC12" s="15">
        <f t="shared" si="9"/>
        <v>0</v>
      </c>
      <c r="BE12" s="5"/>
      <c r="BF12" s="2"/>
      <c r="BG12" s="13"/>
      <c r="BH12" s="5"/>
      <c r="BI12" s="14"/>
      <c r="BJ12" s="15">
        <f t="shared" si="10"/>
        <v>0</v>
      </c>
      <c r="BL12" s="5"/>
      <c r="BM12" s="2"/>
      <c r="BN12" s="13"/>
      <c r="BO12" s="5"/>
      <c r="BP12" s="14"/>
      <c r="BQ12" s="15">
        <f t="shared" si="136"/>
        <v>0</v>
      </c>
      <c r="BS12" s="5"/>
      <c r="BT12" s="2"/>
      <c r="BU12" s="13"/>
      <c r="BV12" s="5"/>
      <c r="BW12" s="298"/>
      <c r="BX12" s="15">
        <f t="shared" si="11"/>
        <v>0</v>
      </c>
      <c r="BZ12" s="5"/>
      <c r="CA12" s="2"/>
      <c r="CB12" s="13"/>
      <c r="CC12" s="5"/>
      <c r="CD12" s="14"/>
      <c r="CE12" s="15">
        <f t="shared" si="135"/>
        <v>0</v>
      </c>
      <c r="CG12" s="5"/>
      <c r="CH12" s="2"/>
      <c r="CI12" s="13"/>
      <c r="CJ12" s="5"/>
      <c r="CK12" s="14"/>
      <c r="CL12" s="15">
        <f t="shared" si="12"/>
        <v>0</v>
      </c>
      <c r="CN12" s="5"/>
      <c r="CO12" s="2"/>
      <c r="CP12" s="13"/>
      <c r="CQ12" s="5"/>
      <c r="CR12" s="14"/>
      <c r="CS12" s="15">
        <f t="shared" si="13"/>
        <v>0</v>
      </c>
      <c r="CU12" s="5"/>
      <c r="CV12" s="2"/>
      <c r="CW12" s="13"/>
      <c r="CX12" s="5"/>
      <c r="CY12" s="14"/>
      <c r="CZ12" s="15">
        <f t="shared" si="14"/>
        <v>0</v>
      </c>
      <c r="DB12" s="5"/>
      <c r="DC12" s="2"/>
      <c r="DD12" s="13"/>
      <c r="DE12" s="5"/>
      <c r="DF12" s="14"/>
      <c r="DG12" s="15">
        <f t="shared" si="15"/>
        <v>0</v>
      </c>
      <c r="DI12" s="5"/>
      <c r="DJ12" s="2"/>
      <c r="DK12" s="13"/>
      <c r="DL12" s="5"/>
      <c r="DM12" s="14"/>
      <c r="DN12" s="15">
        <f t="shared" si="16"/>
        <v>0</v>
      </c>
      <c r="DP12" s="5"/>
      <c r="DQ12" s="2"/>
      <c r="DR12" s="13"/>
      <c r="DS12" s="5"/>
      <c r="DT12" s="14"/>
      <c r="DU12" s="15">
        <f t="shared" si="17"/>
        <v>0</v>
      </c>
      <c r="DW12" s="5"/>
      <c r="DX12" s="2"/>
      <c r="DY12" s="13"/>
      <c r="DZ12" s="5"/>
      <c r="EA12" s="14"/>
      <c r="EB12" s="15">
        <f t="shared" si="18"/>
        <v>0</v>
      </c>
      <c r="ED12" s="5"/>
      <c r="EE12" s="2"/>
      <c r="EF12" s="13"/>
      <c r="EG12" s="5"/>
      <c r="EH12" s="14"/>
      <c r="EI12" s="15">
        <f t="shared" si="19"/>
        <v>0</v>
      </c>
      <c r="EK12" s="5"/>
      <c r="EL12" s="2"/>
      <c r="EM12" s="13"/>
      <c r="EN12" s="5"/>
      <c r="EO12" s="14"/>
      <c r="EP12" s="15">
        <f t="shared" si="20"/>
        <v>0</v>
      </c>
      <c r="ER12" s="5"/>
      <c r="ES12" s="2"/>
      <c r="ET12" s="13"/>
      <c r="EU12" s="5"/>
      <c r="EV12" s="14"/>
      <c r="EW12" s="15">
        <f t="shared" si="21"/>
        <v>0</v>
      </c>
      <c r="EY12" s="5"/>
      <c r="EZ12" s="2"/>
      <c r="FA12" s="13"/>
      <c r="FB12" s="5"/>
      <c r="FC12" s="14"/>
      <c r="FD12" s="15">
        <f t="shared" si="22"/>
        <v>0</v>
      </c>
      <c r="FF12" s="5"/>
      <c r="FG12" s="358"/>
      <c r="FH12" s="141"/>
      <c r="FI12" s="187"/>
      <c r="FJ12" s="14"/>
      <c r="FK12" s="142">
        <f t="shared" si="23"/>
        <v>0</v>
      </c>
      <c r="FM12" s="5"/>
      <c r="FN12" s="358"/>
      <c r="FO12" s="141"/>
      <c r="FP12" s="187"/>
      <c r="FQ12" s="14"/>
      <c r="FR12" s="142">
        <f t="shared" si="24"/>
        <v>0</v>
      </c>
      <c r="FT12" s="5"/>
      <c r="FU12" s="31"/>
      <c r="FV12" s="26"/>
      <c r="FW12" s="5"/>
      <c r="FX12" s="26"/>
      <c r="FY12" s="15">
        <f t="shared" si="25"/>
        <v>0</v>
      </c>
      <c r="GA12" s="5"/>
      <c r="GB12" s="31"/>
      <c r="GC12" s="26"/>
      <c r="GD12" s="5"/>
      <c r="GE12" s="26"/>
      <c r="GF12" s="15">
        <f t="shared" si="26"/>
        <v>0</v>
      </c>
      <c r="GH12" s="5"/>
      <c r="GI12" s="2"/>
      <c r="GJ12" s="13"/>
      <c r="GK12" s="5"/>
      <c r="GL12" s="14"/>
      <c r="GM12" s="15">
        <f t="shared" si="27"/>
        <v>0</v>
      </c>
      <c r="GO12" s="5"/>
      <c r="GP12" s="2"/>
      <c r="GQ12" s="13"/>
      <c r="GR12" s="5"/>
      <c r="GS12" s="14"/>
      <c r="GT12" s="15">
        <f t="shared" si="28"/>
        <v>0</v>
      </c>
      <c r="GV12" s="5"/>
      <c r="GW12" s="2"/>
      <c r="GX12" s="13"/>
      <c r="GY12" s="5"/>
      <c r="GZ12" s="14"/>
      <c r="HA12" s="15">
        <f t="shared" si="29"/>
        <v>0</v>
      </c>
      <c r="HC12" s="5"/>
      <c r="HD12" s="2"/>
      <c r="HE12" s="13"/>
      <c r="HF12" s="5"/>
      <c r="HG12" s="14"/>
      <c r="HH12" s="15">
        <f t="shared" si="30"/>
        <v>0</v>
      </c>
      <c r="HJ12" s="5"/>
      <c r="HK12" s="2"/>
      <c r="HL12" s="13"/>
      <c r="HM12" s="5"/>
      <c r="HN12" s="14"/>
      <c r="HO12" s="15">
        <f t="shared" si="31"/>
        <v>0</v>
      </c>
      <c r="HQ12" s="5"/>
      <c r="HR12" s="2"/>
      <c r="HS12" s="13"/>
      <c r="HT12" s="5"/>
      <c r="HU12" s="14"/>
      <c r="HV12" s="15">
        <f t="shared" si="32"/>
        <v>0</v>
      </c>
      <c r="HX12" s="5"/>
      <c r="HY12" s="2"/>
      <c r="HZ12" s="13"/>
      <c r="IA12" s="5"/>
      <c r="IB12" s="14"/>
      <c r="IC12" s="15">
        <f t="shared" si="33"/>
        <v>0</v>
      </c>
      <c r="IE12" s="5"/>
      <c r="IF12" s="2"/>
      <c r="IG12" s="13"/>
      <c r="IH12" s="5"/>
      <c r="II12" s="14"/>
      <c r="IJ12" s="15">
        <f t="shared" si="34"/>
        <v>0</v>
      </c>
      <c r="IL12" s="5"/>
      <c r="IM12" s="2"/>
      <c r="IN12" s="13"/>
      <c r="IO12" s="5"/>
      <c r="IP12" s="14"/>
      <c r="IQ12" s="15">
        <f t="shared" si="35"/>
        <v>0</v>
      </c>
      <c r="IS12" s="5"/>
      <c r="IT12" s="2"/>
      <c r="IU12" s="13"/>
      <c r="IV12" s="5"/>
      <c r="IW12" s="14"/>
      <c r="IX12" s="15">
        <f t="shared" si="36"/>
        <v>0</v>
      </c>
      <c r="IZ12" s="5"/>
      <c r="JA12" s="2"/>
      <c r="JB12" s="13"/>
      <c r="JC12" s="5"/>
      <c r="JD12" s="14"/>
      <c r="JE12" s="15">
        <f t="shared" si="37"/>
        <v>0</v>
      </c>
      <c r="JG12" s="5"/>
      <c r="JH12" s="2"/>
      <c r="JI12" s="13"/>
      <c r="JJ12" s="266"/>
      <c r="JK12" s="14"/>
      <c r="JL12" s="15">
        <f t="shared" si="38"/>
        <v>0</v>
      </c>
      <c r="JN12" s="228"/>
      <c r="JO12" s="2"/>
      <c r="JP12" s="13"/>
      <c r="JQ12" s="5"/>
      <c r="JR12" s="14"/>
      <c r="JS12" s="15">
        <f t="shared" si="39"/>
        <v>0</v>
      </c>
      <c r="JU12" s="5"/>
      <c r="JV12" s="2"/>
      <c r="JW12" s="13"/>
      <c r="JX12" s="5"/>
      <c r="JY12" s="14"/>
      <c r="JZ12" s="15">
        <f t="shared" si="40"/>
        <v>0</v>
      </c>
      <c r="KB12" s="5"/>
      <c r="KC12" s="2"/>
      <c r="KD12" s="13"/>
      <c r="KE12" s="5"/>
      <c r="KF12" s="14"/>
      <c r="KG12" s="15">
        <f t="shared" si="41"/>
        <v>0</v>
      </c>
      <c r="KI12" s="5"/>
      <c r="KJ12" s="2"/>
      <c r="KK12" s="13"/>
      <c r="KL12" s="5"/>
      <c r="KM12" s="14"/>
      <c r="KN12" s="15">
        <f t="shared" si="42"/>
        <v>0</v>
      </c>
      <c r="KP12" s="5"/>
      <c r="KQ12" s="2"/>
      <c r="KR12" s="13"/>
      <c r="KS12" s="5"/>
      <c r="KT12" s="14"/>
      <c r="KU12" s="15">
        <f t="shared" si="43"/>
        <v>0</v>
      </c>
      <c r="KW12" s="5"/>
      <c r="KX12" s="2"/>
      <c r="KY12" s="13"/>
      <c r="KZ12" s="5"/>
      <c r="LA12" s="14"/>
      <c r="LB12" s="15">
        <f t="shared" si="44"/>
        <v>0</v>
      </c>
      <c r="LD12" s="5"/>
      <c r="LE12" s="2"/>
      <c r="LF12" s="13"/>
      <c r="LG12" s="5"/>
      <c r="LH12" s="14"/>
      <c r="LI12" s="15">
        <f t="shared" si="45"/>
        <v>0</v>
      </c>
      <c r="LK12" s="5"/>
      <c r="LL12" s="2"/>
      <c r="LM12" s="13"/>
      <c r="LN12" s="5"/>
      <c r="LO12" s="14"/>
      <c r="LP12" s="15">
        <f t="shared" si="46"/>
        <v>0</v>
      </c>
      <c r="LR12" s="5"/>
      <c r="LS12" s="2"/>
      <c r="LT12" s="13"/>
      <c r="LU12" s="5"/>
      <c r="LV12" s="14"/>
      <c r="LW12" s="15">
        <f t="shared" si="47"/>
        <v>0</v>
      </c>
      <c r="LY12" s="5"/>
      <c r="LZ12" s="2"/>
      <c r="MA12" s="13"/>
      <c r="MB12" s="5"/>
      <c r="MC12" s="14"/>
      <c r="MD12" s="15">
        <f t="shared" si="48"/>
        <v>0</v>
      </c>
      <c r="MF12" s="5"/>
      <c r="MG12" s="2"/>
      <c r="MH12" s="13"/>
      <c r="MI12" s="5"/>
      <c r="MJ12" s="14"/>
      <c r="MK12" s="15">
        <f t="shared" si="49"/>
        <v>0</v>
      </c>
      <c r="MM12" s="5"/>
      <c r="MN12" s="2"/>
      <c r="MO12" s="13"/>
      <c r="MP12" s="5"/>
      <c r="MQ12" s="14"/>
      <c r="MR12" s="15">
        <f t="shared" si="50"/>
        <v>0</v>
      </c>
      <c r="MT12" s="5"/>
      <c r="MU12" s="2"/>
      <c r="MV12" s="13"/>
      <c r="MW12" s="5"/>
      <c r="MX12" s="14"/>
      <c r="MY12" s="15">
        <f t="shared" si="51"/>
        <v>0</v>
      </c>
      <c r="NA12" s="5"/>
      <c r="NB12" s="2"/>
      <c r="NC12" s="13"/>
      <c r="ND12" s="5"/>
      <c r="NE12" s="14"/>
      <c r="NF12" s="15">
        <f t="shared" si="52"/>
        <v>0</v>
      </c>
      <c r="NH12" s="5"/>
      <c r="NI12" s="2"/>
      <c r="NJ12" s="13"/>
      <c r="NK12" s="5"/>
      <c r="NL12" s="14"/>
      <c r="NM12" s="15">
        <f t="shared" si="53"/>
        <v>0</v>
      </c>
      <c r="NO12" s="5"/>
      <c r="NP12" s="2"/>
      <c r="NQ12" s="13"/>
      <c r="NR12" s="5"/>
      <c r="NS12" s="14"/>
      <c r="NT12" s="15">
        <f t="shared" si="54"/>
        <v>0</v>
      </c>
      <c r="NV12" s="5"/>
      <c r="NW12" s="2"/>
      <c r="NX12" s="13"/>
      <c r="NY12" s="5"/>
      <c r="NZ12" s="14"/>
      <c r="OA12" s="15">
        <f t="shared" si="55"/>
        <v>0</v>
      </c>
      <c r="OC12" s="5"/>
      <c r="OD12" s="2"/>
      <c r="OE12" s="13"/>
      <c r="OF12" s="204"/>
      <c r="OG12" s="14"/>
      <c r="OH12" s="15">
        <f t="shared" si="56"/>
        <v>0</v>
      </c>
      <c r="OJ12" s="5"/>
      <c r="OK12" s="2"/>
      <c r="OL12" s="13"/>
      <c r="OM12" s="204"/>
      <c r="ON12" s="14"/>
      <c r="OO12" s="15">
        <f t="shared" si="57"/>
        <v>0</v>
      </c>
      <c r="OQ12" s="5"/>
      <c r="OR12" s="2"/>
      <c r="OS12" s="13"/>
      <c r="OT12" s="204"/>
      <c r="OU12" s="14"/>
      <c r="OV12" s="15">
        <f t="shared" si="58"/>
        <v>0</v>
      </c>
      <c r="OX12" s="2"/>
      <c r="OY12" s="2"/>
      <c r="OZ12" s="13"/>
      <c r="PA12" s="5"/>
      <c r="PB12" s="14"/>
      <c r="PC12" s="15">
        <f t="shared" si="59"/>
        <v>0</v>
      </c>
      <c r="PE12" s="5"/>
      <c r="PF12" s="2"/>
      <c r="PG12" s="13"/>
      <c r="PH12" s="5"/>
      <c r="PI12" s="14"/>
      <c r="PJ12" s="15">
        <f t="shared" si="60"/>
        <v>0</v>
      </c>
      <c r="PL12" s="2"/>
      <c r="PM12" s="2"/>
      <c r="PN12" s="13"/>
      <c r="PO12" s="5"/>
      <c r="PP12" s="14"/>
      <c r="PQ12" s="15">
        <f t="shared" si="61"/>
        <v>0</v>
      </c>
      <c r="PS12" s="2"/>
      <c r="PT12" s="2"/>
      <c r="PU12" s="13"/>
      <c r="PV12" s="5"/>
      <c r="PW12" s="14"/>
      <c r="PX12" s="15">
        <f t="shared" si="62"/>
        <v>0</v>
      </c>
      <c r="PZ12" s="2"/>
      <c r="QA12" s="2"/>
      <c r="QB12" s="13"/>
      <c r="QC12" s="5"/>
      <c r="QD12" s="14"/>
      <c r="QE12" s="15">
        <f t="shared" si="63"/>
        <v>0</v>
      </c>
      <c r="QG12" s="5"/>
      <c r="QH12" s="2"/>
      <c r="QI12" s="13"/>
      <c r="QJ12" s="5"/>
      <c r="QK12" s="14"/>
      <c r="QL12" s="15">
        <f t="shared" si="64"/>
        <v>0</v>
      </c>
      <c r="QN12" s="2"/>
      <c r="QO12" s="2"/>
      <c r="QP12" s="13"/>
      <c r="QQ12" s="5"/>
      <c r="QR12" s="14"/>
      <c r="QS12" s="15">
        <f t="shared" si="65"/>
        <v>0</v>
      </c>
      <c r="QU12" s="2"/>
      <c r="QV12" s="2"/>
      <c r="QW12" s="13"/>
      <c r="QX12" s="5"/>
      <c r="QY12" s="14"/>
      <c r="QZ12" s="15">
        <f t="shared" si="66"/>
        <v>0</v>
      </c>
      <c r="RB12" s="2"/>
      <c r="RC12" s="2"/>
      <c r="RD12" s="13"/>
      <c r="RE12" s="5"/>
      <c r="RF12" s="14"/>
      <c r="RG12" s="15">
        <f t="shared" si="67"/>
        <v>0</v>
      </c>
      <c r="RI12" s="5"/>
      <c r="RJ12" s="2"/>
      <c r="RK12" s="13"/>
      <c r="RL12" s="5"/>
      <c r="RM12" s="14"/>
      <c r="RN12" s="15">
        <f t="shared" si="68"/>
        <v>0</v>
      </c>
      <c r="RP12" s="5"/>
      <c r="RQ12" s="2"/>
      <c r="RR12" s="13"/>
      <c r="RS12" s="5"/>
      <c r="RT12" s="14"/>
      <c r="RU12" s="15">
        <f t="shared" si="69"/>
        <v>0</v>
      </c>
      <c r="RW12" s="5"/>
      <c r="RX12" s="2"/>
      <c r="RY12" s="13"/>
      <c r="RZ12" s="5"/>
      <c r="SA12" s="14"/>
      <c r="SB12" s="15">
        <f t="shared" si="70"/>
        <v>0</v>
      </c>
      <c r="SD12" s="5"/>
      <c r="SE12" s="2"/>
      <c r="SF12" s="13"/>
      <c r="SG12" s="5"/>
      <c r="SH12" s="14"/>
      <c r="SI12" s="15">
        <f t="shared" si="71"/>
        <v>0</v>
      </c>
      <c r="SK12" s="5"/>
      <c r="SL12" s="211"/>
      <c r="SM12" s="13"/>
      <c r="SN12" s="5"/>
      <c r="SO12" s="14"/>
      <c r="SP12" s="15">
        <f t="shared" si="72"/>
        <v>0</v>
      </c>
      <c r="SR12" s="5"/>
      <c r="SS12" s="2"/>
      <c r="ST12" s="13"/>
      <c r="SU12" s="5"/>
      <c r="SV12" s="14"/>
      <c r="SW12" s="15">
        <f t="shared" si="73"/>
        <v>0</v>
      </c>
      <c r="SY12" s="5"/>
      <c r="SZ12" s="2"/>
      <c r="TA12" s="13"/>
      <c r="TB12" s="5"/>
      <c r="TC12" s="14"/>
      <c r="TD12" s="15">
        <f t="shared" si="74"/>
        <v>0</v>
      </c>
      <c r="TF12" s="5"/>
      <c r="TG12" s="2"/>
      <c r="TH12" s="13"/>
      <c r="TI12" s="5"/>
      <c r="TJ12" s="14"/>
      <c r="TK12" s="15">
        <f t="shared" si="75"/>
        <v>0</v>
      </c>
      <c r="TM12" s="5"/>
      <c r="TN12" s="2"/>
      <c r="TO12" s="13"/>
      <c r="TP12" s="5"/>
      <c r="TQ12" s="14"/>
      <c r="TR12" s="15">
        <f t="shared" si="76"/>
        <v>0</v>
      </c>
      <c r="TT12" s="5"/>
      <c r="TU12" s="2"/>
      <c r="TV12" s="13"/>
      <c r="TW12" s="64"/>
      <c r="TX12" s="14"/>
      <c r="TY12" s="15">
        <f t="shared" si="77"/>
        <v>0</v>
      </c>
      <c r="UA12" s="5"/>
      <c r="UB12" s="2"/>
      <c r="UC12" s="13"/>
      <c r="UD12" s="5"/>
      <c r="UE12" s="14"/>
      <c r="UF12" s="15">
        <f t="shared" si="78"/>
        <v>0</v>
      </c>
      <c r="UH12" s="5"/>
      <c r="UI12" s="2"/>
      <c r="UJ12" s="13"/>
      <c r="UK12" s="64"/>
      <c r="UL12" s="14"/>
      <c r="UM12" s="15">
        <f t="shared" si="79"/>
        <v>0</v>
      </c>
      <c r="UO12" s="5"/>
      <c r="UP12" s="2"/>
      <c r="UQ12" s="13"/>
      <c r="UR12" s="5"/>
      <c r="US12" s="14"/>
      <c r="UT12" s="15">
        <f t="shared" si="80"/>
        <v>0</v>
      </c>
      <c r="UV12" s="94"/>
      <c r="UW12" s="31"/>
      <c r="UX12" s="143"/>
      <c r="UY12" s="87"/>
      <c r="UZ12" s="26"/>
      <c r="VA12" s="142">
        <f t="shared" si="81"/>
        <v>0</v>
      </c>
      <c r="VC12" s="5"/>
      <c r="VD12" s="2"/>
      <c r="VE12" s="141"/>
      <c r="VF12" s="164"/>
      <c r="VG12" s="14"/>
      <c r="VH12" s="142">
        <f t="shared" si="82"/>
        <v>0</v>
      </c>
      <c r="VJ12" s="5"/>
      <c r="VK12" s="31"/>
      <c r="VL12" s="26"/>
      <c r="VM12" s="99"/>
      <c r="VN12" s="51"/>
      <c r="VO12" s="15">
        <f t="shared" si="83"/>
        <v>0</v>
      </c>
      <c r="VQ12" s="2"/>
      <c r="VR12" s="2"/>
      <c r="VS12" s="13"/>
      <c r="VT12" s="5"/>
      <c r="VU12" s="14"/>
      <c r="VV12" s="15">
        <f t="shared" si="84"/>
        <v>0</v>
      </c>
      <c r="VX12" s="5"/>
      <c r="VY12" s="2"/>
      <c r="VZ12" s="13"/>
      <c r="WA12" s="5"/>
      <c r="WB12" s="14"/>
      <c r="WC12" s="15">
        <f t="shared" si="85"/>
        <v>0</v>
      </c>
      <c r="WE12" s="5"/>
      <c r="WF12" s="2"/>
      <c r="WG12" s="13"/>
      <c r="WH12" s="5"/>
      <c r="WI12" s="14"/>
      <c r="WJ12" s="15">
        <f t="shared" si="86"/>
        <v>0</v>
      </c>
      <c r="WL12" s="5"/>
      <c r="WM12" s="2"/>
      <c r="WN12" s="13"/>
      <c r="WO12" s="5"/>
      <c r="WP12" s="14"/>
      <c r="WQ12" s="15">
        <f t="shared" si="87"/>
        <v>0</v>
      </c>
      <c r="WS12" s="5"/>
      <c r="WT12" s="2"/>
      <c r="WU12" s="13"/>
      <c r="WV12" s="5"/>
      <c r="WW12" s="14"/>
      <c r="WX12" s="15">
        <f t="shared" si="88"/>
        <v>0</v>
      </c>
      <c r="WZ12" s="5"/>
      <c r="XA12" s="2"/>
      <c r="XB12" s="13"/>
      <c r="XC12" s="5"/>
      <c r="XD12" s="14"/>
      <c r="XE12" s="15">
        <f t="shared" si="0"/>
        <v>0</v>
      </c>
      <c r="XG12" s="5"/>
      <c r="XH12" s="2"/>
      <c r="XI12" s="13"/>
      <c r="XJ12" s="5"/>
      <c r="XK12" s="14"/>
      <c r="XL12" s="15">
        <f t="shared" si="89"/>
        <v>0</v>
      </c>
      <c r="XN12" s="5"/>
      <c r="XO12" s="2"/>
      <c r="XP12" s="13"/>
      <c r="XQ12" s="5"/>
      <c r="XR12" s="14"/>
      <c r="XS12" s="15">
        <f t="shared" si="90"/>
        <v>0</v>
      </c>
      <c r="XU12" s="5"/>
      <c r="XV12" s="2"/>
      <c r="XW12" s="13"/>
      <c r="XX12" s="5"/>
      <c r="XY12" s="14"/>
      <c r="XZ12" s="15">
        <f t="shared" si="91"/>
        <v>0</v>
      </c>
      <c r="YB12" s="28"/>
      <c r="YC12" s="2"/>
      <c r="YD12" s="13"/>
      <c r="YE12" s="5"/>
      <c r="YF12" s="14"/>
      <c r="YG12" s="15">
        <f t="shared" si="92"/>
        <v>0</v>
      </c>
      <c r="YI12" s="5"/>
      <c r="YJ12" s="2"/>
      <c r="YK12" s="13"/>
      <c r="YL12" s="5"/>
      <c r="YM12" s="14"/>
      <c r="YN12" s="15">
        <f t="shared" si="93"/>
        <v>0</v>
      </c>
      <c r="YP12" s="28"/>
      <c r="YQ12" s="2"/>
      <c r="YR12" s="13"/>
      <c r="YS12" s="5"/>
      <c r="YT12" s="14"/>
      <c r="YU12" s="15">
        <f t="shared" si="94"/>
        <v>0</v>
      </c>
      <c r="YW12" s="5"/>
      <c r="YX12" s="2"/>
      <c r="YY12" s="13"/>
      <c r="YZ12" s="5"/>
      <c r="ZA12" s="14"/>
      <c r="ZB12" s="15">
        <f t="shared" si="95"/>
        <v>0</v>
      </c>
      <c r="ZD12" s="5"/>
      <c r="ZE12" s="2"/>
      <c r="ZF12" s="13"/>
      <c r="ZG12" s="5"/>
      <c r="ZH12" s="14"/>
      <c r="ZI12" s="15">
        <f t="shared" si="96"/>
        <v>0</v>
      </c>
      <c r="ZK12" s="5"/>
      <c r="ZL12" s="2"/>
      <c r="ZM12" s="13"/>
      <c r="ZN12" s="5"/>
      <c r="ZO12" s="14"/>
      <c r="ZP12" s="15">
        <f t="shared" si="97"/>
        <v>0</v>
      </c>
      <c r="ZR12" s="5"/>
      <c r="ZS12" s="2"/>
      <c r="ZT12" s="13"/>
      <c r="ZU12" s="5"/>
      <c r="ZV12" s="14"/>
      <c r="ZW12" s="15">
        <f t="shared" si="98"/>
        <v>0</v>
      </c>
      <c r="ZY12" s="5"/>
      <c r="ZZ12" s="2"/>
      <c r="AAA12" s="13"/>
      <c r="AAB12" s="5"/>
      <c r="AAC12" s="14"/>
      <c r="AAD12" s="15">
        <f t="shared" si="99"/>
        <v>0</v>
      </c>
      <c r="AAF12" s="5"/>
      <c r="AAG12" s="2"/>
      <c r="AAH12" s="13"/>
      <c r="AAI12" s="5"/>
      <c r="AAJ12" s="14"/>
      <c r="AAK12" s="15">
        <f t="shared" si="100"/>
        <v>0</v>
      </c>
      <c r="AAM12" s="5"/>
      <c r="AAN12" s="2"/>
      <c r="AAO12" s="13"/>
      <c r="AAP12" s="5"/>
      <c r="AAQ12" s="14"/>
      <c r="AAR12" s="15">
        <f t="shared" si="101"/>
        <v>0</v>
      </c>
      <c r="AAT12" s="5"/>
      <c r="AAU12" s="2"/>
      <c r="AAV12" s="13"/>
      <c r="AAW12" s="5"/>
      <c r="AAX12" s="14"/>
      <c r="AAY12" s="15">
        <f t="shared" ref="AAY12:AAY43" si="137">AAY11+AAV12-AAX12</f>
        <v>0</v>
      </c>
      <c r="ABA12" s="5"/>
      <c r="ABB12" s="2"/>
      <c r="ABC12" s="13"/>
      <c r="ABD12" s="5"/>
      <c r="ABE12" s="14"/>
      <c r="ABF12" s="15">
        <f t="shared" si="102"/>
        <v>0</v>
      </c>
      <c r="ABH12" s="5"/>
      <c r="ABI12" s="2"/>
      <c r="ABJ12" s="13"/>
      <c r="ABK12" s="5"/>
      <c r="ABL12" s="14"/>
      <c r="ABM12" s="15">
        <f t="shared" si="103"/>
        <v>0</v>
      </c>
      <c r="ABO12" s="5"/>
      <c r="ABP12" s="2"/>
      <c r="ABQ12" s="13"/>
      <c r="ABR12" s="5"/>
      <c r="ABS12" s="14"/>
      <c r="ABT12" s="15">
        <f t="shared" si="1"/>
        <v>0</v>
      </c>
      <c r="ABV12" s="5"/>
      <c r="ABX12" s="13"/>
      <c r="ABY12" s="5"/>
      <c r="ABZ12" s="14"/>
      <c r="ACA12" s="15">
        <f t="shared" si="104"/>
        <v>0</v>
      </c>
      <c r="ACC12" s="5"/>
      <c r="ACD12" s="2"/>
      <c r="ACE12" s="13"/>
      <c r="ACF12" s="5"/>
      <c r="ACG12" s="14"/>
      <c r="ACH12" s="15">
        <f t="shared" si="105"/>
        <v>0</v>
      </c>
      <c r="ACJ12" s="5"/>
      <c r="ACK12" s="2"/>
      <c r="ACL12" s="13"/>
      <c r="ACM12" s="5"/>
      <c r="ACN12" s="14"/>
      <c r="ACO12" s="15">
        <f t="shared" si="106"/>
        <v>0</v>
      </c>
      <c r="ACQ12" s="5"/>
      <c r="ACR12" s="2"/>
      <c r="ACS12" s="13"/>
      <c r="ACT12" s="5"/>
      <c r="ACU12" s="14"/>
      <c r="ACV12" s="15">
        <f t="shared" ref="ACV12:ACV43" si="138">ACV11+ACS12-ACU12</f>
        <v>0</v>
      </c>
      <c r="ACX12" s="5"/>
      <c r="ACY12" s="2"/>
      <c r="ACZ12" s="13"/>
      <c r="ADA12" s="5"/>
      <c r="ADB12" s="14"/>
      <c r="ADC12" s="15">
        <f t="shared" si="107"/>
        <v>0</v>
      </c>
      <c r="ADE12" s="5"/>
      <c r="ADF12" s="2"/>
      <c r="ADG12" s="13"/>
      <c r="ADH12" s="5"/>
      <c r="ADI12" s="14"/>
      <c r="ADJ12" s="15">
        <f t="shared" si="108"/>
        <v>0</v>
      </c>
      <c r="ADL12" s="5"/>
      <c r="ADM12" s="2"/>
      <c r="ADN12" s="13"/>
      <c r="ADO12" s="5"/>
      <c r="ADP12" s="14"/>
      <c r="ADQ12" s="15">
        <f t="shared" si="109"/>
        <v>0</v>
      </c>
      <c r="ADS12" s="5"/>
      <c r="ADT12" s="2"/>
      <c r="ADU12" s="13"/>
      <c r="ADV12" s="5"/>
      <c r="ADW12" s="14"/>
      <c r="ADX12" s="15">
        <f t="shared" si="110"/>
        <v>0</v>
      </c>
      <c r="ADZ12" s="5"/>
      <c r="AEA12" s="211"/>
      <c r="AEB12" s="213"/>
      <c r="AEC12" s="264"/>
      <c r="AED12" s="213"/>
      <c r="AEE12" s="15">
        <f t="shared" si="111"/>
        <v>0</v>
      </c>
      <c r="AEG12" s="5"/>
      <c r="AEH12" s="202"/>
      <c r="AEI12" s="379"/>
      <c r="AEJ12" s="202"/>
      <c r="AEK12" s="379"/>
      <c r="AEL12" s="15">
        <f t="shared" si="112"/>
        <v>0</v>
      </c>
      <c r="AEN12" s="5"/>
      <c r="AEO12" s="2"/>
      <c r="AEP12" s="13"/>
      <c r="AEQ12" s="5"/>
      <c r="AER12" s="14"/>
      <c r="AES12" s="15">
        <f t="shared" si="113"/>
        <v>0</v>
      </c>
      <c r="AEU12" s="5"/>
      <c r="AEV12" s="2"/>
      <c r="AEW12" s="13"/>
      <c r="AEX12" s="5"/>
      <c r="AEY12" s="298"/>
      <c r="AEZ12" s="15">
        <f t="shared" si="114"/>
        <v>0</v>
      </c>
      <c r="AFB12" s="5"/>
      <c r="AFC12" s="2"/>
      <c r="AFD12" s="13"/>
      <c r="AFE12" s="5"/>
      <c r="AFF12" s="14"/>
      <c r="AFG12" s="15">
        <f t="shared" si="115"/>
        <v>0</v>
      </c>
      <c r="AFI12" s="5"/>
      <c r="AFJ12" s="2"/>
      <c r="AFK12" s="13"/>
      <c r="AFL12" s="5"/>
      <c r="AFM12" s="14"/>
      <c r="AFN12" s="15">
        <f t="shared" si="116"/>
        <v>0</v>
      </c>
      <c r="AFP12" s="5"/>
      <c r="AFQ12" s="2"/>
      <c r="AFR12" s="13"/>
      <c r="AFS12" s="5"/>
      <c r="AFT12" s="14"/>
      <c r="AFU12" s="15">
        <f t="shared" si="117"/>
        <v>0</v>
      </c>
      <c r="AFW12" s="5"/>
      <c r="AFX12" s="2"/>
      <c r="AFY12" s="13"/>
      <c r="AFZ12" s="5"/>
      <c r="AGA12" s="14"/>
      <c r="AGB12" s="15">
        <f t="shared" si="118"/>
        <v>0</v>
      </c>
      <c r="AGD12" s="5"/>
      <c r="AGE12" s="2"/>
      <c r="AGF12" s="13"/>
      <c r="AGG12" s="5"/>
      <c r="AGH12" s="14"/>
      <c r="AGI12" s="15">
        <f t="shared" si="119"/>
        <v>0</v>
      </c>
      <c r="AGK12" s="49"/>
      <c r="AGL12" s="98"/>
      <c r="AGM12" s="22"/>
      <c r="AGN12" s="99"/>
      <c r="AGO12" s="26"/>
      <c r="AGP12" s="15">
        <f t="shared" si="120"/>
        <v>0</v>
      </c>
      <c r="AGR12" s="49"/>
      <c r="AGS12" s="98"/>
      <c r="AGT12" s="22"/>
      <c r="AGU12" s="99"/>
      <c r="AGV12" s="26"/>
      <c r="AGW12" s="15">
        <f t="shared" si="121"/>
        <v>0</v>
      </c>
      <c r="AGY12" s="28"/>
      <c r="AGZ12" s="107"/>
      <c r="AHA12" s="13"/>
      <c r="AHB12" s="5"/>
      <c r="AHC12" s="14"/>
      <c r="AHD12" s="15">
        <f t="shared" si="122"/>
        <v>0</v>
      </c>
      <c r="AHF12" s="64"/>
      <c r="AHG12" s="107"/>
      <c r="AHH12" s="13"/>
      <c r="AHI12" s="5"/>
      <c r="AHJ12" s="14"/>
      <c r="AHK12" s="15">
        <f t="shared" si="123"/>
        <v>0</v>
      </c>
      <c r="AHM12" s="64"/>
      <c r="AHN12" s="107"/>
      <c r="AHO12" s="13"/>
      <c r="AHP12" s="5"/>
      <c r="AHQ12" s="14"/>
      <c r="AHR12" s="15">
        <f t="shared" si="124"/>
        <v>0</v>
      </c>
      <c r="AHT12" s="28"/>
      <c r="AHU12" s="107"/>
      <c r="AHV12" s="13"/>
      <c r="AHW12" s="5"/>
      <c r="AHX12" s="14"/>
      <c r="AHY12" s="15">
        <f t="shared" si="125"/>
        <v>0</v>
      </c>
      <c r="AIA12" s="28"/>
      <c r="AIB12" s="107"/>
      <c r="AIC12" s="13"/>
      <c r="AID12" s="5"/>
      <c r="AIE12" s="14"/>
      <c r="AIF12" s="15">
        <f t="shared" si="126"/>
        <v>0</v>
      </c>
      <c r="AIH12" s="28"/>
      <c r="AII12" s="107"/>
      <c r="AIJ12" s="13"/>
      <c r="AIK12" s="5"/>
      <c r="AIL12" s="14"/>
      <c r="AIM12" s="15">
        <f t="shared" si="127"/>
        <v>0</v>
      </c>
      <c r="AIO12" s="5"/>
      <c r="AIP12" s="2"/>
      <c r="AIQ12" s="13"/>
      <c r="AIR12" s="5"/>
      <c r="AIS12" s="14"/>
      <c r="AIT12" s="15">
        <f t="shared" si="128"/>
        <v>0</v>
      </c>
      <c r="AIV12" s="28"/>
      <c r="AIW12" s="2"/>
      <c r="AIX12" s="13"/>
      <c r="AIY12" s="5"/>
      <c r="AIZ12" s="14"/>
      <c r="AJA12" s="15">
        <f t="shared" si="129"/>
        <v>0</v>
      </c>
      <c r="AJC12" s="28"/>
      <c r="AJD12" s="2"/>
      <c r="AJE12" s="13"/>
      <c r="AJF12" s="5"/>
      <c r="AJG12" s="14"/>
      <c r="AJH12" s="15">
        <f t="shared" si="130"/>
        <v>0</v>
      </c>
      <c r="AJJ12" s="99"/>
      <c r="AJK12" s="23"/>
      <c r="AJL12" s="22"/>
      <c r="AJM12" s="99"/>
      <c r="AJN12" s="26"/>
      <c r="AJO12" s="15">
        <f t="shared" si="131"/>
        <v>0</v>
      </c>
      <c r="AJQ12" s="99"/>
      <c r="AJR12" s="23"/>
      <c r="AJS12" s="22"/>
      <c r="AJT12" s="99"/>
      <c r="AJU12" s="26"/>
      <c r="AJV12" s="15">
        <f t="shared" si="132"/>
        <v>0</v>
      </c>
      <c r="AJX12" s="99"/>
      <c r="AJY12" s="23"/>
      <c r="AJZ12" s="22"/>
      <c r="AKA12" s="99"/>
      <c r="AKB12" s="26"/>
      <c r="AKC12" s="15">
        <f t="shared" si="133"/>
        <v>0</v>
      </c>
      <c r="AKE12" s="5"/>
      <c r="AKF12" s="2"/>
      <c r="AKG12" s="13"/>
      <c r="AKH12" s="5"/>
      <c r="AKI12" s="14"/>
      <c r="AKJ12" s="15">
        <f t="shared" si="134"/>
        <v>0</v>
      </c>
    </row>
    <row r="13" spans="1:973" x14ac:dyDescent="0.25">
      <c r="A13" s="5"/>
      <c r="B13" s="31"/>
      <c r="C13" s="26"/>
      <c r="D13" s="5"/>
      <c r="E13" s="14"/>
      <c r="F13" s="15">
        <f t="shared" si="2"/>
        <v>0</v>
      </c>
      <c r="J13" s="3"/>
      <c r="K13" s="5"/>
      <c r="L13" s="14"/>
      <c r="M13" s="15">
        <f t="shared" si="3"/>
        <v>0</v>
      </c>
      <c r="Q13" s="3"/>
      <c r="R13" s="5"/>
      <c r="S13" s="14"/>
      <c r="T13" s="15">
        <f t="shared" si="4"/>
        <v>0</v>
      </c>
      <c r="V13" s="5"/>
      <c r="W13" s="31"/>
      <c r="X13" s="3"/>
      <c r="Y13" s="5"/>
      <c r="Z13" s="14"/>
      <c r="AA13" s="15">
        <f t="shared" si="5"/>
        <v>0</v>
      </c>
      <c r="AC13" s="99"/>
      <c r="AD13" s="31"/>
      <c r="AE13" s="38"/>
      <c r="AF13" s="99"/>
      <c r="AG13" s="26"/>
      <c r="AH13" s="15">
        <f t="shared" si="6"/>
        <v>0</v>
      </c>
      <c r="AJ13" s="99"/>
      <c r="AK13" s="31"/>
      <c r="AL13" s="38"/>
      <c r="AM13" s="99"/>
      <c r="AN13" s="26"/>
      <c r="AO13" s="15">
        <f t="shared" si="7"/>
        <v>0</v>
      </c>
      <c r="AQ13" s="99"/>
      <c r="AR13" s="31"/>
      <c r="AS13" s="38"/>
      <c r="AT13" s="99"/>
      <c r="AU13" s="26"/>
      <c r="AV13" s="15">
        <f t="shared" si="8"/>
        <v>0</v>
      </c>
      <c r="AX13" s="5"/>
      <c r="AY13" s="31"/>
      <c r="AZ13" s="3"/>
      <c r="BA13" s="5"/>
      <c r="BB13" s="14"/>
      <c r="BC13" s="15">
        <f t="shared" si="9"/>
        <v>0</v>
      </c>
      <c r="BE13" s="5"/>
      <c r="BF13" s="31"/>
      <c r="BG13" s="3"/>
      <c r="BH13" s="5"/>
      <c r="BI13" s="14"/>
      <c r="BJ13" s="15">
        <f t="shared" si="10"/>
        <v>0</v>
      </c>
      <c r="BL13" s="2"/>
      <c r="BM13" s="2"/>
      <c r="BN13" s="3"/>
      <c r="BO13" s="5"/>
      <c r="BP13" s="14"/>
      <c r="BQ13" s="15">
        <f t="shared" si="136"/>
        <v>0</v>
      </c>
      <c r="BS13" s="2"/>
      <c r="BT13" s="2"/>
      <c r="BU13" s="3"/>
      <c r="BV13" s="5"/>
      <c r="BW13" s="298"/>
      <c r="BX13" s="15">
        <f t="shared" si="11"/>
        <v>0</v>
      </c>
      <c r="BZ13" s="2"/>
      <c r="CA13" s="2"/>
      <c r="CB13" s="3"/>
      <c r="CC13" s="5"/>
      <c r="CD13" s="14"/>
      <c r="CE13" s="15">
        <f t="shared" si="135"/>
        <v>0</v>
      </c>
      <c r="CG13" s="2"/>
      <c r="CH13" s="2"/>
      <c r="CI13" s="3"/>
      <c r="CJ13" s="5"/>
      <c r="CK13" s="14"/>
      <c r="CL13" s="15">
        <f t="shared" si="12"/>
        <v>0</v>
      </c>
      <c r="CN13" s="2"/>
      <c r="CO13" s="2"/>
      <c r="CP13" s="3"/>
      <c r="CQ13" s="5"/>
      <c r="CR13" s="14"/>
      <c r="CS13" s="15">
        <f t="shared" si="13"/>
        <v>0</v>
      </c>
      <c r="CX13" s="5"/>
      <c r="CY13" s="14"/>
      <c r="CZ13" s="15">
        <f t="shared" si="14"/>
        <v>0</v>
      </c>
      <c r="DB13" s="5"/>
      <c r="DC13" s="31"/>
      <c r="DD13" s="26"/>
      <c r="DE13" s="5"/>
      <c r="DF13" s="14"/>
      <c r="DG13" s="15">
        <f t="shared" si="15"/>
        <v>0</v>
      </c>
      <c r="DI13" s="5"/>
      <c r="DJ13" s="31"/>
      <c r="DK13" s="26"/>
      <c r="DL13" s="5"/>
      <c r="DM13" s="14"/>
      <c r="DN13" s="15">
        <f t="shared" si="16"/>
        <v>0</v>
      </c>
      <c r="DP13" s="5"/>
      <c r="DQ13" s="31"/>
      <c r="DR13" s="26"/>
      <c r="DS13" s="5"/>
      <c r="DT13" s="14"/>
      <c r="DU13" s="15">
        <f t="shared" si="17"/>
        <v>0</v>
      </c>
      <c r="DW13" s="5"/>
      <c r="DX13" s="31"/>
      <c r="DY13" s="26"/>
      <c r="DZ13" s="5"/>
      <c r="EA13" s="14"/>
      <c r="EB13" s="15">
        <f t="shared" si="18"/>
        <v>0</v>
      </c>
      <c r="EG13" s="5"/>
      <c r="EH13" s="14"/>
      <c r="EI13" s="15">
        <f t="shared" si="19"/>
        <v>0</v>
      </c>
      <c r="EN13" s="5"/>
      <c r="EO13" s="14"/>
      <c r="EP13" s="15">
        <f t="shared" si="20"/>
        <v>0</v>
      </c>
      <c r="ER13" s="5"/>
      <c r="ES13" s="31"/>
      <c r="ET13" s="26"/>
      <c r="EU13" s="5"/>
      <c r="EV13" s="14"/>
      <c r="EW13" s="15">
        <f t="shared" si="21"/>
        <v>0</v>
      </c>
      <c r="FB13" s="5"/>
      <c r="FC13" s="14"/>
      <c r="FD13" s="15">
        <f t="shared" si="22"/>
        <v>0</v>
      </c>
      <c r="FF13" s="5"/>
      <c r="FG13" s="2"/>
      <c r="FH13" s="141"/>
      <c r="FI13" s="30"/>
      <c r="FJ13" s="14"/>
      <c r="FK13" s="142">
        <f t="shared" si="23"/>
        <v>0</v>
      </c>
      <c r="FM13" s="5"/>
      <c r="FN13" s="2"/>
      <c r="FO13" s="141"/>
      <c r="FP13" s="30"/>
      <c r="FQ13" s="14"/>
      <c r="FR13" s="142">
        <f t="shared" si="24"/>
        <v>0</v>
      </c>
      <c r="FT13" s="5"/>
      <c r="FU13" s="2"/>
      <c r="FV13" s="13"/>
      <c r="FW13" s="5"/>
      <c r="FX13" s="14"/>
      <c r="FY13" s="15">
        <f t="shared" si="25"/>
        <v>0</v>
      </c>
      <c r="GA13" s="5"/>
      <c r="GB13" s="2"/>
      <c r="GC13" s="13"/>
      <c r="GD13" s="5"/>
      <c r="GE13" s="14"/>
      <c r="GF13" s="15">
        <f t="shared" si="26"/>
        <v>0</v>
      </c>
      <c r="GH13" s="5"/>
      <c r="GI13" s="31"/>
      <c r="GJ13" s="26"/>
      <c r="GK13" s="5"/>
      <c r="GL13" s="14"/>
      <c r="GM13" s="15">
        <f t="shared" si="27"/>
        <v>0</v>
      </c>
      <c r="GO13" s="5"/>
      <c r="GP13" s="31"/>
      <c r="GQ13" s="26"/>
      <c r="GR13" s="5"/>
      <c r="GS13" s="14"/>
      <c r="GT13" s="15">
        <f t="shared" si="28"/>
        <v>0</v>
      </c>
      <c r="GV13" s="5"/>
      <c r="GW13" s="31"/>
      <c r="GX13" s="26"/>
      <c r="GY13" s="5"/>
      <c r="GZ13" s="14"/>
      <c r="HA13" s="15">
        <f t="shared" si="29"/>
        <v>0</v>
      </c>
      <c r="HC13" s="5"/>
      <c r="HD13" s="31"/>
      <c r="HE13" s="26"/>
      <c r="HF13" s="5"/>
      <c r="HG13" s="14"/>
      <c r="HH13" s="15">
        <f t="shared" si="30"/>
        <v>0</v>
      </c>
      <c r="HJ13" s="5"/>
      <c r="HK13" s="31"/>
      <c r="HL13" s="26"/>
      <c r="HM13" s="5"/>
      <c r="HN13" s="14"/>
      <c r="HO13" s="15">
        <f t="shared" si="31"/>
        <v>0</v>
      </c>
      <c r="HQ13" s="5"/>
      <c r="HR13" s="31"/>
      <c r="HS13" s="26"/>
      <c r="HT13" s="5"/>
      <c r="HU13" s="14"/>
      <c r="HV13" s="15">
        <f t="shared" si="32"/>
        <v>0</v>
      </c>
      <c r="HX13" s="5"/>
      <c r="HY13" s="31"/>
      <c r="HZ13" s="26"/>
      <c r="IA13" s="5"/>
      <c r="IB13" s="14"/>
      <c r="IC13" s="15">
        <f t="shared" si="33"/>
        <v>0</v>
      </c>
      <c r="IH13" s="5"/>
      <c r="II13" s="14"/>
      <c r="IJ13" s="15">
        <f t="shared" si="34"/>
        <v>0</v>
      </c>
      <c r="IO13" s="5"/>
      <c r="IP13" s="14"/>
      <c r="IQ13" s="15">
        <f t="shared" si="35"/>
        <v>0</v>
      </c>
      <c r="IS13" s="64"/>
      <c r="IT13" s="2"/>
      <c r="IU13" s="13"/>
      <c r="IV13" s="5"/>
      <c r="IW13" s="14"/>
      <c r="IX13" s="15">
        <f t="shared" si="36"/>
        <v>0</v>
      </c>
      <c r="IZ13" s="5"/>
      <c r="JA13" s="2"/>
      <c r="JB13" s="13"/>
      <c r="JC13" s="5"/>
      <c r="JD13" s="14"/>
      <c r="JE13" s="15">
        <f t="shared" si="37"/>
        <v>0</v>
      </c>
      <c r="JG13" s="5"/>
      <c r="JH13" s="2"/>
      <c r="JI13" s="13"/>
      <c r="JJ13" s="266"/>
      <c r="JK13" s="14"/>
      <c r="JL13" s="15">
        <f t="shared" si="38"/>
        <v>0</v>
      </c>
      <c r="JN13" s="5"/>
      <c r="JO13" s="2"/>
      <c r="JP13" s="13"/>
      <c r="JQ13" s="5"/>
      <c r="JR13" s="14"/>
      <c r="JS13" s="15">
        <f t="shared" si="39"/>
        <v>0</v>
      </c>
      <c r="JU13" s="5"/>
      <c r="JV13" s="2"/>
      <c r="JW13" s="13"/>
      <c r="JX13" s="5"/>
      <c r="JY13" s="14"/>
      <c r="JZ13" s="15">
        <f t="shared" si="40"/>
        <v>0</v>
      </c>
      <c r="KB13" s="5"/>
      <c r="KC13" s="2"/>
      <c r="KD13" s="13"/>
      <c r="KE13" s="5"/>
      <c r="KF13" s="14"/>
      <c r="KG13" s="15">
        <f t="shared" si="41"/>
        <v>0</v>
      </c>
      <c r="KI13" s="5"/>
      <c r="KJ13" s="2"/>
      <c r="KK13" s="13"/>
      <c r="KL13" s="5"/>
      <c r="KM13" s="14"/>
      <c r="KN13" s="15">
        <f t="shared" si="42"/>
        <v>0</v>
      </c>
      <c r="KP13" s="5"/>
      <c r="KQ13" s="2"/>
      <c r="KR13" s="13"/>
      <c r="KS13" s="5"/>
      <c r="KT13" s="14"/>
      <c r="KU13" s="15">
        <f t="shared" si="43"/>
        <v>0</v>
      </c>
      <c r="KW13" s="5"/>
      <c r="KX13" s="2"/>
      <c r="KY13" s="13"/>
      <c r="KZ13" s="5"/>
      <c r="LA13" s="14"/>
      <c r="LB13" s="15">
        <f t="shared" si="44"/>
        <v>0</v>
      </c>
      <c r="LD13" s="5"/>
      <c r="LE13" s="2"/>
      <c r="LF13" s="13"/>
      <c r="LG13" s="5"/>
      <c r="LH13" s="14"/>
      <c r="LI13" s="15">
        <f t="shared" si="45"/>
        <v>0</v>
      </c>
      <c r="LK13" s="5"/>
      <c r="LL13" s="2"/>
      <c r="LM13" s="13"/>
      <c r="LN13" s="5"/>
      <c r="LO13" s="14"/>
      <c r="LP13" s="15">
        <f t="shared" si="46"/>
        <v>0</v>
      </c>
      <c r="LR13" s="5"/>
      <c r="LS13" s="2"/>
      <c r="LT13" s="13"/>
      <c r="LU13" s="5"/>
      <c r="LV13" s="14"/>
      <c r="LW13" s="15">
        <f t="shared" si="47"/>
        <v>0</v>
      </c>
      <c r="LY13" s="5"/>
      <c r="LZ13" s="2"/>
      <c r="MA13" s="13"/>
      <c r="MB13" s="5"/>
      <c r="MC13" s="14"/>
      <c r="MD13" s="15">
        <f t="shared" si="48"/>
        <v>0</v>
      </c>
      <c r="MF13" s="5"/>
      <c r="MG13" s="2"/>
      <c r="MH13" s="13"/>
      <c r="MI13" s="5"/>
      <c r="MJ13" s="14"/>
      <c r="MK13" s="15">
        <f t="shared" si="49"/>
        <v>0</v>
      </c>
      <c r="MM13" s="5"/>
      <c r="MN13" s="2"/>
      <c r="MO13" s="13"/>
      <c r="MP13" s="5"/>
      <c r="MQ13" s="14"/>
      <c r="MR13" s="15">
        <f t="shared" si="50"/>
        <v>0</v>
      </c>
      <c r="MT13" s="5"/>
      <c r="MU13" s="2"/>
      <c r="MV13" s="13"/>
      <c r="MW13" s="5"/>
      <c r="MX13" s="14"/>
      <c r="MY13" s="15">
        <f t="shared" si="51"/>
        <v>0</v>
      </c>
      <c r="NA13" s="5"/>
      <c r="NB13" s="2"/>
      <c r="NC13" s="13"/>
      <c r="ND13" s="5"/>
      <c r="NE13" s="14"/>
      <c r="NF13" s="15">
        <f t="shared" si="52"/>
        <v>0</v>
      </c>
      <c r="NH13" s="5"/>
      <c r="NI13" s="2"/>
      <c r="NJ13" s="13"/>
      <c r="NK13" s="5"/>
      <c r="NL13" s="14"/>
      <c r="NM13" s="15">
        <f t="shared" si="53"/>
        <v>0</v>
      </c>
      <c r="NO13" s="5"/>
      <c r="NP13" s="2"/>
      <c r="NQ13" s="13"/>
      <c r="NR13" s="5"/>
      <c r="NS13" s="14"/>
      <c r="NT13" s="15">
        <f t="shared" si="54"/>
        <v>0</v>
      </c>
      <c r="NV13" s="5"/>
      <c r="NW13" s="2"/>
      <c r="NX13" s="13"/>
      <c r="NY13" s="5"/>
      <c r="NZ13" s="14"/>
      <c r="OA13" s="15">
        <f t="shared" si="55"/>
        <v>0</v>
      </c>
      <c r="OC13" s="5"/>
      <c r="OD13" s="2"/>
      <c r="OE13" s="13"/>
      <c r="OF13" s="64"/>
      <c r="OG13" s="14"/>
      <c r="OH13" s="15">
        <f t="shared" si="56"/>
        <v>0</v>
      </c>
      <c r="OJ13" s="5"/>
      <c r="OK13" s="2"/>
      <c r="OL13" s="13"/>
      <c r="OM13" s="5"/>
      <c r="ON13" s="14"/>
      <c r="OO13" s="15">
        <f t="shared" si="57"/>
        <v>0</v>
      </c>
      <c r="OQ13" s="5"/>
      <c r="OR13" s="2"/>
      <c r="OS13" s="13"/>
      <c r="OT13" s="5"/>
      <c r="OU13" s="14"/>
      <c r="OV13" s="15">
        <f t="shared" si="58"/>
        <v>0</v>
      </c>
      <c r="OX13" s="2"/>
      <c r="OY13" s="2"/>
      <c r="OZ13" s="13"/>
      <c r="PA13" s="5"/>
      <c r="PB13" s="14"/>
      <c r="PC13" s="15">
        <f t="shared" si="59"/>
        <v>0</v>
      </c>
      <c r="PE13" s="5"/>
      <c r="PF13" s="2"/>
      <c r="PG13" s="13"/>
      <c r="PH13" s="5"/>
      <c r="PI13" s="14"/>
      <c r="PJ13" s="15">
        <f t="shared" si="60"/>
        <v>0</v>
      </c>
      <c r="PL13" s="2"/>
      <c r="PM13" s="2"/>
      <c r="PN13" s="13"/>
      <c r="PO13" s="5"/>
      <c r="PP13" s="14"/>
      <c r="PQ13" s="15">
        <f t="shared" si="61"/>
        <v>0</v>
      </c>
      <c r="PS13" s="2"/>
      <c r="PT13" s="2"/>
      <c r="PU13" s="13"/>
      <c r="PV13" s="5"/>
      <c r="PW13" s="14"/>
      <c r="PX13" s="15">
        <f t="shared" si="62"/>
        <v>0</v>
      </c>
      <c r="PZ13" s="2"/>
      <c r="QA13" s="2"/>
      <c r="QB13" s="13"/>
      <c r="QC13" s="5"/>
      <c r="QD13" s="14"/>
      <c r="QE13" s="15">
        <f t="shared" si="63"/>
        <v>0</v>
      </c>
      <c r="QG13" s="5"/>
      <c r="QH13" s="2"/>
      <c r="QI13" s="13"/>
      <c r="QJ13" s="5"/>
      <c r="QK13" s="14"/>
      <c r="QL13" s="15">
        <f t="shared" si="64"/>
        <v>0</v>
      </c>
      <c r="QN13" s="2"/>
      <c r="QO13" s="2"/>
      <c r="QP13" s="13"/>
      <c r="QQ13" s="5"/>
      <c r="QR13" s="14"/>
      <c r="QS13" s="15">
        <f t="shared" si="65"/>
        <v>0</v>
      </c>
      <c r="QU13" s="2"/>
      <c r="QV13" s="2"/>
      <c r="QW13" s="13"/>
      <c r="QX13" s="5"/>
      <c r="QY13" s="14"/>
      <c r="QZ13" s="15">
        <f t="shared" si="66"/>
        <v>0</v>
      </c>
      <c r="RB13" s="2"/>
      <c r="RC13" s="2"/>
      <c r="RD13" s="13"/>
      <c r="RE13" s="5"/>
      <c r="RF13" s="14"/>
      <c r="RG13" s="15">
        <f t="shared" si="67"/>
        <v>0</v>
      </c>
      <c r="RI13" s="5"/>
      <c r="RJ13" s="2"/>
      <c r="RK13" s="13"/>
      <c r="RL13" s="5"/>
      <c r="RM13" s="14"/>
      <c r="RN13" s="15">
        <f t="shared" si="68"/>
        <v>0</v>
      </c>
      <c r="RP13" s="5"/>
      <c r="RQ13" s="2"/>
      <c r="RR13" s="13"/>
      <c r="RS13" s="5"/>
      <c r="RT13" s="14"/>
      <c r="RU13" s="15">
        <f t="shared" si="69"/>
        <v>0</v>
      </c>
      <c r="RW13" s="5"/>
      <c r="RX13" s="2"/>
      <c r="RY13" s="13"/>
      <c r="RZ13" s="5"/>
      <c r="SA13" s="14"/>
      <c r="SB13" s="15">
        <f t="shared" si="70"/>
        <v>0</v>
      </c>
      <c r="SD13" s="5"/>
      <c r="SE13" s="2"/>
      <c r="SF13" s="13"/>
      <c r="SG13" s="5"/>
      <c r="SH13" s="14"/>
      <c r="SI13" s="15">
        <f t="shared" si="71"/>
        <v>0</v>
      </c>
      <c r="SK13" s="5"/>
      <c r="SL13" s="2"/>
      <c r="SM13" s="13"/>
      <c r="SN13" s="5"/>
      <c r="SO13" s="14"/>
      <c r="SP13" s="15">
        <f t="shared" si="72"/>
        <v>0</v>
      </c>
      <c r="SR13" s="5"/>
      <c r="SS13" s="2"/>
      <c r="ST13" s="13"/>
      <c r="SU13" s="5"/>
      <c r="SV13" s="14"/>
      <c r="SW13" s="15">
        <f t="shared" si="73"/>
        <v>0</v>
      </c>
      <c r="SY13" s="5" t="s">
        <v>52</v>
      </c>
      <c r="SZ13" s="2"/>
      <c r="TA13" s="13"/>
      <c r="TB13" s="5"/>
      <c r="TC13" s="14"/>
      <c r="TD13" s="15">
        <f t="shared" si="74"/>
        <v>0</v>
      </c>
      <c r="TF13" s="5"/>
      <c r="TG13" s="2"/>
      <c r="TH13" s="13"/>
      <c r="TI13" s="5"/>
      <c r="TJ13" s="14"/>
      <c r="TK13" s="15">
        <f t="shared" si="75"/>
        <v>0</v>
      </c>
      <c r="TM13" s="5"/>
      <c r="TN13" s="2"/>
      <c r="TO13" s="13"/>
      <c r="TP13" s="5"/>
      <c r="TQ13" s="14"/>
      <c r="TR13" s="15">
        <f t="shared" si="76"/>
        <v>0</v>
      </c>
      <c r="TT13" s="5"/>
      <c r="TU13" s="2"/>
      <c r="TV13" s="13"/>
      <c r="TW13" s="5"/>
      <c r="TX13" s="14"/>
      <c r="TY13" s="15">
        <f t="shared" si="77"/>
        <v>0</v>
      </c>
      <c r="UA13" s="5"/>
      <c r="UB13" s="2"/>
      <c r="UC13" s="13"/>
      <c r="UD13" s="5"/>
      <c r="UE13" s="14"/>
      <c r="UF13" s="15">
        <f t="shared" si="78"/>
        <v>0</v>
      </c>
      <c r="UH13" s="2"/>
      <c r="UI13" s="2"/>
      <c r="UJ13" s="13"/>
      <c r="UK13" s="5"/>
      <c r="UL13" s="14"/>
      <c r="UM13" s="15">
        <f t="shared" si="79"/>
        <v>0</v>
      </c>
      <c r="UO13" s="5"/>
      <c r="UP13" s="2"/>
      <c r="UQ13" s="13"/>
      <c r="UR13" s="5"/>
      <c r="US13" s="14"/>
      <c r="UT13" s="15">
        <f t="shared" si="80"/>
        <v>0</v>
      </c>
      <c r="UV13" s="94"/>
      <c r="UW13" s="31"/>
      <c r="UX13" s="143"/>
      <c r="UY13" s="87"/>
      <c r="UZ13" s="26"/>
      <c r="VA13" s="142">
        <f t="shared" si="81"/>
        <v>0</v>
      </c>
      <c r="VC13" s="5"/>
      <c r="VD13" s="2"/>
      <c r="VE13" s="141"/>
      <c r="VF13" s="164"/>
      <c r="VG13" s="14"/>
      <c r="VH13" s="142">
        <f t="shared" si="82"/>
        <v>0</v>
      </c>
      <c r="VJ13" s="5"/>
      <c r="VK13" s="2"/>
      <c r="VL13" s="13"/>
      <c r="VM13" s="5"/>
      <c r="VN13" s="73"/>
      <c r="VO13" s="15">
        <f t="shared" si="83"/>
        <v>0</v>
      </c>
      <c r="VQ13" s="2"/>
      <c r="VR13" s="2"/>
      <c r="VS13" s="13"/>
      <c r="VT13" s="5"/>
      <c r="VU13" s="14"/>
      <c r="VV13" s="15">
        <f t="shared" si="84"/>
        <v>0</v>
      </c>
      <c r="VX13" s="28"/>
      <c r="VY13" s="2"/>
      <c r="VZ13" s="22"/>
      <c r="WA13" s="5"/>
      <c r="WB13" s="14"/>
      <c r="WC13" s="15">
        <f t="shared" si="85"/>
        <v>0</v>
      </c>
      <c r="WE13" s="2"/>
      <c r="WF13" s="2"/>
      <c r="WG13" s="13"/>
      <c r="WH13" s="5"/>
      <c r="WI13" s="14"/>
      <c r="WJ13" s="15">
        <f t="shared" si="86"/>
        <v>0</v>
      </c>
      <c r="WL13" s="2"/>
      <c r="WM13" s="2"/>
      <c r="WN13" s="13"/>
      <c r="WO13" s="5"/>
      <c r="WP13" s="14"/>
      <c r="WQ13" s="15">
        <f t="shared" si="87"/>
        <v>0</v>
      </c>
      <c r="WS13" s="2"/>
      <c r="WT13" s="2"/>
      <c r="WU13" s="13"/>
      <c r="WV13" s="5"/>
      <c r="WW13" s="14"/>
      <c r="WX13" s="15">
        <f t="shared" si="88"/>
        <v>0</v>
      </c>
      <c r="WZ13" s="2"/>
      <c r="XA13" s="2"/>
      <c r="XB13" s="13"/>
      <c r="XC13" s="5"/>
      <c r="XD13" s="14"/>
      <c r="XE13" s="15">
        <f t="shared" si="0"/>
        <v>0</v>
      </c>
      <c r="XG13" s="2"/>
      <c r="XH13" s="2"/>
      <c r="XI13" s="13"/>
      <c r="XJ13" s="5"/>
      <c r="XK13" s="14"/>
      <c r="XL13" s="15">
        <f t="shared" si="89"/>
        <v>0</v>
      </c>
      <c r="XN13" s="5"/>
      <c r="XO13" s="2"/>
      <c r="XP13" s="13"/>
      <c r="XQ13" s="5"/>
      <c r="XR13" s="14"/>
      <c r="XS13" s="15">
        <f t="shared" si="90"/>
        <v>0</v>
      </c>
      <c r="XU13" s="5"/>
      <c r="XV13" s="2"/>
      <c r="XW13" s="13"/>
      <c r="XX13" s="5"/>
      <c r="XY13" s="14"/>
      <c r="XZ13" s="15">
        <f t="shared" si="91"/>
        <v>0</v>
      </c>
      <c r="YB13" s="5"/>
      <c r="YC13" s="2"/>
      <c r="YD13" s="13"/>
      <c r="YE13" s="5"/>
      <c r="YF13" s="14"/>
      <c r="YG13" s="15">
        <f t="shared" si="92"/>
        <v>0</v>
      </c>
      <c r="YI13" s="5"/>
      <c r="YJ13" s="2"/>
      <c r="YK13" s="13"/>
      <c r="YL13" s="5"/>
      <c r="YM13" s="14"/>
      <c r="YN13" s="15">
        <f t="shared" si="93"/>
        <v>0</v>
      </c>
      <c r="YP13" s="5"/>
      <c r="YQ13" s="2"/>
      <c r="YR13" s="13"/>
      <c r="YS13" s="5"/>
      <c r="YT13" s="14"/>
      <c r="YU13" s="15">
        <f t="shared" si="94"/>
        <v>0</v>
      </c>
      <c r="YW13" s="5"/>
      <c r="YX13" s="2"/>
      <c r="YY13" s="13"/>
      <c r="YZ13" s="5"/>
      <c r="ZA13" s="14"/>
      <c r="ZB13" s="15">
        <f t="shared" si="95"/>
        <v>0</v>
      </c>
      <c r="ZD13" s="2"/>
      <c r="ZE13" s="2"/>
      <c r="ZF13" s="13"/>
      <c r="ZG13" s="5"/>
      <c r="ZH13" s="14"/>
      <c r="ZI13" s="15">
        <f t="shared" si="96"/>
        <v>0</v>
      </c>
      <c r="ZK13" s="5"/>
      <c r="ZL13" s="2"/>
      <c r="ZM13" s="13"/>
      <c r="ZN13" s="5"/>
      <c r="ZO13" s="14"/>
      <c r="ZP13" s="15">
        <f t="shared" si="97"/>
        <v>0</v>
      </c>
      <c r="ZR13" s="2"/>
      <c r="ZS13" s="2"/>
      <c r="ZT13" s="13"/>
      <c r="ZU13" s="5"/>
      <c r="ZV13" s="14"/>
      <c r="ZW13" s="15">
        <f t="shared" si="98"/>
        <v>0</v>
      </c>
      <c r="ZY13" s="2"/>
      <c r="ZZ13" s="2"/>
      <c r="AAA13" s="13"/>
      <c r="AAB13" s="5"/>
      <c r="AAC13" s="14"/>
      <c r="AAD13" s="15">
        <f t="shared" si="99"/>
        <v>0</v>
      </c>
      <c r="AAF13" s="2"/>
      <c r="AAG13" s="2"/>
      <c r="AAH13" s="13"/>
      <c r="AAI13" s="5"/>
      <c r="AAJ13" s="14"/>
      <c r="AAK13" s="15">
        <f t="shared" si="100"/>
        <v>0</v>
      </c>
      <c r="AAM13" s="5"/>
      <c r="AAN13" s="2"/>
      <c r="AAO13" s="13"/>
      <c r="AAP13" s="5"/>
      <c r="AAQ13" s="14"/>
      <c r="AAR13" s="15">
        <f t="shared" si="101"/>
        <v>0</v>
      </c>
      <c r="AAT13" s="5"/>
      <c r="AAU13" s="2"/>
      <c r="AAV13" s="13"/>
      <c r="AAW13" s="5"/>
      <c r="AAX13" s="14"/>
      <c r="AAY13" s="15">
        <f t="shared" si="137"/>
        <v>0</v>
      </c>
      <c r="ABA13" s="5"/>
      <c r="ABB13" s="2"/>
      <c r="ABC13" s="13"/>
      <c r="ABD13" s="5"/>
      <c r="ABE13" s="14"/>
      <c r="ABF13" s="15">
        <f t="shared" si="102"/>
        <v>0</v>
      </c>
      <c r="ABH13" s="5"/>
      <c r="ABI13" s="2"/>
      <c r="ABJ13" s="13"/>
      <c r="ABK13" s="5"/>
      <c r="ABL13" s="14"/>
      <c r="ABM13" s="15">
        <f t="shared" si="103"/>
        <v>0</v>
      </c>
      <c r="ABO13" s="5"/>
      <c r="ABP13" s="2"/>
      <c r="ABQ13" s="13"/>
      <c r="ABR13" s="5"/>
      <c r="ABS13" s="14"/>
      <c r="ABT13" s="15">
        <f t="shared" ref="ABT13:ABT43" si="139">ABT12+ABQ13-ABS13</f>
        <v>0</v>
      </c>
      <c r="ABV13" s="5"/>
      <c r="ABW13" s="2"/>
      <c r="ABX13" s="13"/>
      <c r="ABY13" s="5"/>
      <c r="ABZ13" s="14"/>
      <c r="ACA13" s="15">
        <f t="shared" si="104"/>
        <v>0</v>
      </c>
      <c r="ACC13" s="5"/>
      <c r="ACD13" s="2"/>
      <c r="ACE13" s="13"/>
      <c r="ACF13" s="5"/>
      <c r="ACG13" s="14"/>
      <c r="ACH13" s="15">
        <f t="shared" si="105"/>
        <v>0</v>
      </c>
      <c r="ACJ13" s="5"/>
      <c r="ACK13" s="2"/>
      <c r="ACL13" s="13"/>
      <c r="ACM13" s="5"/>
      <c r="ACN13" s="14"/>
      <c r="ACO13" s="15">
        <f t="shared" si="106"/>
        <v>0</v>
      </c>
      <c r="ACQ13" s="5"/>
      <c r="ACR13" s="2"/>
      <c r="ACS13" s="13"/>
      <c r="ACT13" s="5"/>
      <c r="ACU13" s="14"/>
      <c r="ACV13" s="15">
        <f t="shared" si="138"/>
        <v>0</v>
      </c>
      <c r="ACX13" s="5"/>
      <c r="ACY13" s="2"/>
      <c r="ACZ13" s="13"/>
      <c r="ADA13" s="5"/>
      <c r="ADB13" s="14"/>
      <c r="ADC13" s="15">
        <f t="shared" si="107"/>
        <v>0</v>
      </c>
      <c r="ADE13" s="5"/>
      <c r="ADF13" s="2"/>
      <c r="ADG13" s="13"/>
      <c r="ADH13" s="5"/>
      <c r="ADI13" s="14"/>
      <c r="ADJ13" s="15">
        <f t="shared" si="108"/>
        <v>0</v>
      </c>
      <c r="ADL13" s="5"/>
      <c r="ADM13" s="2"/>
      <c r="ADN13" s="13"/>
      <c r="ADO13" s="5"/>
      <c r="ADP13" s="14"/>
      <c r="ADQ13" s="15">
        <f t="shared" si="109"/>
        <v>0</v>
      </c>
      <c r="ADS13" s="2"/>
      <c r="ADT13" s="2"/>
      <c r="ADU13" s="13"/>
      <c r="ADV13" s="5"/>
      <c r="ADW13" s="14"/>
      <c r="ADX13" s="15">
        <f t="shared" si="110"/>
        <v>0</v>
      </c>
      <c r="ADZ13" s="5"/>
      <c r="AEA13" s="2"/>
      <c r="AEB13" s="13"/>
      <c r="AEC13" s="5"/>
      <c r="AED13" s="14"/>
      <c r="AEE13" s="15">
        <f t="shared" si="111"/>
        <v>0</v>
      </c>
      <c r="AEG13" s="2"/>
      <c r="AEH13" s="2"/>
      <c r="AEI13" s="355"/>
      <c r="AEJ13" s="5"/>
      <c r="AEK13" s="345"/>
      <c r="AEL13" s="15">
        <f t="shared" si="112"/>
        <v>0</v>
      </c>
      <c r="AEN13" s="2"/>
      <c r="AEO13" s="2"/>
      <c r="AEP13" s="13"/>
      <c r="AEQ13" s="5"/>
      <c r="AER13" s="14"/>
      <c r="AES13" s="15">
        <f t="shared" si="113"/>
        <v>0</v>
      </c>
      <c r="AEU13" s="5"/>
      <c r="AEV13" s="2"/>
      <c r="AEW13" s="13"/>
      <c r="AEX13" s="5"/>
      <c r="AEY13" s="298"/>
      <c r="AEZ13" s="15">
        <f t="shared" si="114"/>
        <v>0</v>
      </c>
      <c r="AFB13" s="5"/>
      <c r="AFC13" s="2"/>
      <c r="AFD13" s="13"/>
      <c r="AFE13" s="5"/>
      <c r="AFF13" s="14"/>
      <c r="AFG13" s="15">
        <f t="shared" si="115"/>
        <v>0</v>
      </c>
      <c r="AFI13" s="2"/>
      <c r="AFJ13" s="2"/>
      <c r="AFK13" s="13"/>
      <c r="AFL13" s="5"/>
      <c r="AFM13" s="14"/>
      <c r="AFN13" s="15">
        <f t="shared" si="116"/>
        <v>0</v>
      </c>
      <c r="AFP13" s="5"/>
      <c r="AFQ13" s="2"/>
      <c r="AFR13" s="13"/>
      <c r="AFS13" s="5"/>
      <c r="AFT13" s="14"/>
      <c r="AFU13" s="15">
        <f t="shared" si="117"/>
        <v>0</v>
      </c>
      <c r="AFW13" s="2"/>
      <c r="AFX13" s="2"/>
      <c r="AFY13" s="13"/>
      <c r="AFZ13" s="5"/>
      <c r="AGA13" s="14"/>
      <c r="AGB13" s="15">
        <f t="shared" si="118"/>
        <v>0</v>
      </c>
      <c r="AGD13" s="2"/>
      <c r="AGE13" s="2"/>
      <c r="AGF13" s="13"/>
      <c r="AGG13" s="5"/>
      <c r="AGH13" s="14"/>
      <c r="AGI13" s="15">
        <f t="shared" si="119"/>
        <v>0</v>
      </c>
      <c r="AGK13" s="99"/>
      <c r="AGL13" s="98"/>
      <c r="AGM13" s="22"/>
      <c r="AGN13" s="99"/>
      <c r="AGO13" s="26"/>
      <c r="AGP13" s="15">
        <f t="shared" si="120"/>
        <v>0</v>
      </c>
      <c r="AGR13" s="99"/>
      <c r="AGS13" s="98"/>
      <c r="AGT13" s="22"/>
      <c r="AGU13" s="99"/>
      <c r="AGV13" s="26"/>
      <c r="AGW13" s="15">
        <f t="shared" si="121"/>
        <v>0</v>
      </c>
      <c r="AGY13" s="5"/>
      <c r="AGZ13" s="107"/>
      <c r="AHA13" s="13"/>
      <c r="AHB13" s="99"/>
      <c r="AHC13" s="14"/>
      <c r="AHD13" s="15">
        <f t="shared" si="122"/>
        <v>0</v>
      </c>
      <c r="AHF13" s="5"/>
      <c r="AHG13" s="107"/>
      <c r="AHH13" s="13"/>
      <c r="AHI13" s="99"/>
      <c r="AHJ13" s="14"/>
      <c r="AHK13" s="15">
        <f t="shared" si="123"/>
        <v>0</v>
      </c>
      <c r="AHM13" s="5"/>
      <c r="AHN13" s="107"/>
      <c r="AHO13" s="13"/>
      <c r="AHP13" s="99"/>
      <c r="AHQ13" s="14"/>
      <c r="AHR13" s="15">
        <f t="shared" si="124"/>
        <v>0</v>
      </c>
      <c r="AHT13" s="5"/>
      <c r="AHU13" s="107"/>
      <c r="AHV13" s="13"/>
      <c r="AHW13" s="99"/>
      <c r="AHX13" s="14"/>
      <c r="AHY13" s="15">
        <f t="shared" si="125"/>
        <v>0</v>
      </c>
      <c r="AIA13" s="5"/>
      <c r="AIB13" s="107"/>
      <c r="AIC13" s="13"/>
      <c r="AID13" s="99"/>
      <c r="AIE13" s="14"/>
      <c r="AIF13" s="15">
        <f t="shared" si="126"/>
        <v>0</v>
      </c>
      <c r="AIH13" s="5"/>
      <c r="AII13" s="107"/>
      <c r="AIJ13" s="13"/>
      <c r="AIK13" s="99"/>
      <c r="AIL13" s="14"/>
      <c r="AIM13" s="15">
        <f t="shared" si="127"/>
        <v>0</v>
      </c>
      <c r="AIO13" s="5"/>
      <c r="AIP13" s="2"/>
      <c r="AIQ13" s="13"/>
      <c r="AIR13" s="99"/>
      <c r="AIS13" s="14"/>
      <c r="AIT13" s="15">
        <f t="shared" si="128"/>
        <v>0</v>
      </c>
      <c r="AIV13" s="5"/>
      <c r="AIW13" s="2"/>
      <c r="AIX13" s="13"/>
      <c r="AIY13" s="99"/>
      <c r="AIZ13" s="14"/>
      <c r="AJA13" s="15">
        <f t="shared" si="129"/>
        <v>0</v>
      </c>
      <c r="AJC13" s="5"/>
      <c r="AJD13" s="2"/>
      <c r="AJE13" s="13"/>
      <c r="AJF13" s="99"/>
      <c r="AJG13" s="14"/>
      <c r="AJH13" s="15">
        <f t="shared" si="130"/>
        <v>0</v>
      </c>
      <c r="AJJ13" s="99"/>
      <c r="AJK13" s="23"/>
      <c r="AJL13" s="22"/>
      <c r="AJM13" s="49"/>
      <c r="AJN13" s="26"/>
      <c r="AJO13" s="15">
        <f t="shared" si="131"/>
        <v>0</v>
      </c>
      <c r="AJQ13" s="99"/>
      <c r="AJR13" s="23"/>
      <c r="AJS13" s="22"/>
      <c r="AJT13" s="49"/>
      <c r="AJU13" s="26"/>
      <c r="AJV13" s="15">
        <f t="shared" si="132"/>
        <v>0</v>
      </c>
      <c r="AJX13" s="99"/>
      <c r="AJY13" s="23"/>
      <c r="AJZ13" s="22"/>
      <c r="AKA13" s="49"/>
      <c r="AKB13" s="26"/>
      <c r="AKC13" s="15">
        <f t="shared" si="133"/>
        <v>0</v>
      </c>
      <c r="AKE13" s="2"/>
      <c r="AKF13" s="2"/>
      <c r="AKG13" s="13"/>
      <c r="AKH13" s="5"/>
      <c r="AKI13" s="14"/>
      <c r="AKJ13" s="15">
        <f t="shared" si="134"/>
        <v>0</v>
      </c>
    </row>
    <row r="14" spans="1:973" x14ac:dyDescent="0.25">
      <c r="A14" s="5"/>
      <c r="B14" s="31"/>
      <c r="C14" s="26"/>
      <c r="D14" s="5"/>
      <c r="E14" s="14"/>
      <c r="F14" s="15">
        <f t="shared" si="2"/>
        <v>0</v>
      </c>
      <c r="J14" s="3"/>
      <c r="K14" s="5"/>
      <c r="L14" s="14"/>
      <c r="M14" s="15">
        <f t="shared" ref="M14:M43" si="140">M13+J14-L14</f>
        <v>0</v>
      </c>
      <c r="Q14" s="3"/>
      <c r="R14" s="5"/>
      <c r="S14" s="14"/>
      <c r="T14" s="15">
        <f t="shared" si="4"/>
        <v>0</v>
      </c>
      <c r="V14" s="5"/>
      <c r="W14" s="31"/>
      <c r="X14" s="3"/>
      <c r="Y14" s="5"/>
      <c r="Z14" s="14"/>
      <c r="AA14" s="15">
        <f t="shared" si="5"/>
        <v>0</v>
      </c>
      <c r="AC14" s="99"/>
      <c r="AD14" s="31"/>
      <c r="AE14" s="38"/>
      <c r="AF14" s="99"/>
      <c r="AG14" s="26"/>
      <c r="AH14" s="15">
        <f t="shared" si="6"/>
        <v>0</v>
      </c>
      <c r="AJ14" s="99"/>
      <c r="AK14" s="31"/>
      <c r="AL14" s="38"/>
      <c r="AM14" s="99"/>
      <c r="AN14" s="26"/>
      <c r="AO14" s="15">
        <f t="shared" si="7"/>
        <v>0</v>
      </c>
      <c r="AQ14" s="99"/>
      <c r="AR14" s="31"/>
      <c r="AS14" s="38"/>
      <c r="AT14" s="99"/>
      <c r="AU14" s="26"/>
      <c r="AV14" s="15">
        <f t="shared" si="8"/>
        <v>0</v>
      </c>
      <c r="AX14" s="5"/>
      <c r="AY14" s="31"/>
      <c r="AZ14" s="3"/>
      <c r="BA14" s="5"/>
      <c r="BB14" s="14"/>
      <c r="BC14" s="15">
        <f t="shared" si="9"/>
        <v>0</v>
      </c>
      <c r="BE14" s="5"/>
      <c r="BF14" s="31"/>
      <c r="BG14" s="3"/>
      <c r="BH14" s="5"/>
      <c r="BI14" s="14"/>
      <c r="BJ14" s="15">
        <f t="shared" si="10"/>
        <v>0</v>
      </c>
      <c r="BL14" s="2"/>
      <c r="BM14" s="2"/>
      <c r="BN14" s="3"/>
      <c r="BO14" s="5"/>
      <c r="BP14" s="14"/>
      <c r="BQ14" s="15">
        <f t="shared" si="136"/>
        <v>0</v>
      </c>
      <c r="BS14" s="2"/>
      <c r="BT14" s="2"/>
      <c r="BU14" s="3"/>
      <c r="BV14" s="5"/>
      <c r="BW14" s="298"/>
      <c r="BX14" s="15">
        <f t="shared" si="11"/>
        <v>0</v>
      </c>
      <c r="BZ14" s="2"/>
      <c r="CA14" s="2"/>
      <c r="CB14" s="3"/>
      <c r="CC14" s="5"/>
      <c r="CD14" s="14"/>
      <c r="CE14" s="15">
        <f t="shared" si="135"/>
        <v>0</v>
      </c>
      <c r="CG14" s="2"/>
      <c r="CH14" s="2"/>
      <c r="CI14" s="3"/>
      <c r="CJ14" s="5"/>
      <c r="CK14" s="14"/>
      <c r="CL14" s="15">
        <f t="shared" ref="CL14:CL43" si="141">CL13+CI14-CK14</f>
        <v>0</v>
      </c>
      <c r="CN14" s="2"/>
      <c r="CO14" s="2"/>
      <c r="CP14" s="3"/>
      <c r="CQ14" s="5"/>
      <c r="CR14" s="14"/>
      <c r="CS14" s="15">
        <f t="shared" si="13"/>
        <v>0</v>
      </c>
      <c r="CX14" s="5"/>
      <c r="CY14" s="14"/>
      <c r="CZ14" s="15">
        <f t="shared" si="14"/>
        <v>0</v>
      </c>
      <c r="DB14" s="5"/>
      <c r="DC14" s="31"/>
      <c r="DD14" s="26"/>
      <c r="DE14" s="5"/>
      <c r="DF14" s="14"/>
      <c r="DG14" s="15">
        <f t="shared" si="15"/>
        <v>0</v>
      </c>
      <c r="DI14" s="5"/>
      <c r="DJ14" s="31"/>
      <c r="DK14" s="26"/>
      <c r="DL14" s="5"/>
      <c r="DM14" s="14"/>
      <c r="DN14" s="15">
        <f t="shared" si="16"/>
        <v>0</v>
      </c>
      <c r="DP14" s="5"/>
      <c r="DQ14" s="31"/>
      <c r="DR14" s="26"/>
      <c r="DS14" s="5"/>
      <c r="DT14" s="14"/>
      <c r="DU14" s="15">
        <f t="shared" si="17"/>
        <v>0</v>
      </c>
      <c r="DW14" s="5"/>
      <c r="DX14" s="31"/>
      <c r="DY14" s="26"/>
      <c r="DZ14" s="5"/>
      <c r="EA14" s="14"/>
      <c r="EB14" s="15">
        <f t="shared" si="18"/>
        <v>0</v>
      </c>
      <c r="EG14" s="5"/>
      <c r="EH14" s="14"/>
      <c r="EI14" s="15">
        <f t="shared" si="19"/>
        <v>0</v>
      </c>
      <c r="EN14" s="5"/>
      <c r="EO14" s="14"/>
      <c r="EP14" s="15">
        <f t="shared" si="20"/>
        <v>0</v>
      </c>
      <c r="ER14" s="5"/>
      <c r="ES14" s="31"/>
      <c r="ET14" s="26"/>
      <c r="EU14" s="5"/>
      <c r="EV14" s="14"/>
      <c r="EW14" s="15">
        <f t="shared" si="21"/>
        <v>0</v>
      </c>
      <c r="FB14" s="5"/>
      <c r="FC14" s="14"/>
      <c r="FD14" s="15">
        <f t="shared" si="22"/>
        <v>0</v>
      </c>
      <c r="FF14" s="5"/>
      <c r="FG14" s="2"/>
      <c r="FH14" s="141"/>
      <c r="FI14" s="30"/>
      <c r="FJ14" s="14"/>
      <c r="FK14" s="142">
        <f t="shared" si="23"/>
        <v>0</v>
      </c>
      <c r="FM14" s="5"/>
      <c r="FN14" s="2"/>
      <c r="FO14" s="141"/>
      <c r="FP14" s="30"/>
      <c r="FQ14" s="14"/>
      <c r="FR14" s="142">
        <f t="shared" si="24"/>
        <v>0</v>
      </c>
      <c r="FT14" s="5"/>
      <c r="FU14" s="31"/>
      <c r="FV14" s="26"/>
      <c r="FW14" s="64"/>
      <c r="FX14" s="14"/>
      <c r="FY14" s="15">
        <f t="shared" si="25"/>
        <v>0</v>
      </c>
      <c r="GA14" s="5"/>
      <c r="GB14" s="31"/>
      <c r="GC14" s="26"/>
      <c r="GD14" s="64"/>
      <c r="GE14" s="14"/>
      <c r="GF14" s="15">
        <f t="shared" si="26"/>
        <v>0</v>
      </c>
      <c r="GH14" s="5"/>
      <c r="GI14" s="31"/>
      <c r="GJ14" s="26"/>
      <c r="GK14" s="64"/>
      <c r="GL14" s="14"/>
      <c r="GM14" s="15">
        <f t="shared" si="27"/>
        <v>0</v>
      </c>
      <c r="GO14" s="5"/>
      <c r="GP14" s="31"/>
      <c r="GQ14" s="26"/>
      <c r="GR14" s="64"/>
      <c r="GS14" s="14"/>
      <c r="GT14" s="15">
        <f t="shared" si="28"/>
        <v>0</v>
      </c>
      <c r="GV14" s="5"/>
      <c r="GW14" s="31"/>
      <c r="GX14" s="26"/>
      <c r="GY14" s="64"/>
      <c r="GZ14" s="14"/>
      <c r="HA14" s="15">
        <f t="shared" si="29"/>
        <v>0</v>
      </c>
      <c r="HC14" s="5"/>
      <c r="HD14" s="31"/>
      <c r="HE14" s="26"/>
      <c r="HF14" s="64"/>
      <c r="HG14" s="14"/>
      <c r="HH14" s="15">
        <f t="shared" si="30"/>
        <v>0</v>
      </c>
      <c r="HJ14" s="5"/>
      <c r="HK14" s="31"/>
      <c r="HL14" s="26"/>
      <c r="HM14" s="175"/>
      <c r="HN14" s="14"/>
      <c r="HO14" s="15">
        <f t="shared" si="31"/>
        <v>0</v>
      </c>
      <c r="HQ14" s="5"/>
      <c r="HR14" s="31"/>
      <c r="HS14" s="26"/>
      <c r="HT14" s="175"/>
      <c r="HU14" s="14"/>
      <c r="HV14" s="15">
        <f t="shared" si="32"/>
        <v>0</v>
      </c>
      <c r="HX14" s="5"/>
      <c r="HY14" s="31"/>
      <c r="HZ14" s="26"/>
      <c r="IA14" s="175"/>
      <c r="IB14" s="14"/>
      <c r="IC14" s="15">
        <f t="shared" si="33"/>
        <v>0</v>
      </c>
      <c r="IH14" s="5"/>
      <c r="II14" s="14"/>
      <c r="IJ14" s="15">
        <f t="shared" si="34"/>
        <v>0</v>
      </c>
      <c r="IO14" s="5"/>
      <c r="IP14" s="14"/>
      <c r="IQ14" s="15">
        <f t="shared" si="35"/>
        <v>0</v>
      </c>
      <c r="IS14" s="5"/>
      <c r="IT14" s="31"/>
      <c r="IU14" s="26"/>
      <c r="IV14" s="5"/>
      <c r="IW14" s="26"/>
      <c r="IX14" s="15">
        <f t="shared" si="36"/>
        <v>0</v>
      </c>
      <c r="IZ14" s="5"/>
      <c r="JA14" s="2"/>
      <c r="JB14" s="13"/>
      <c r="JC14" s="5"/>
      <c r="JD14" s="14"/>
      <c r="JE14" s="15">
        <f t="shared" si="37"/>
        <v>0</v>
      </c>
      <c r="JG14" s="5"/>
      <c r="JH14" s="2"/>
      <c r="JI14" s="13"/>
      <c r="JJ14" s="266"/>
      <c r="JK14" s="14"/>
      <c r="JL14" s="15">
        <f t="shared" si="38"/>
        <v>0</v>
      </c>
      <c r="JN14" s="5"/>
      <c r="JO14" s="2"/>
      <c r="JP14" s="13"/>
      <c r="JQ14" s="5"/>
      <c r="JR14" s="14"/>
      <c r="JS14" s="15">
        <f t="shared" si="39"/>
        <v>0</v>
      </c>
      <c r="JU14" s="5"/>
      <c r="JV14" s="2"/>
      <c r="JW14" s="13"/>
      <c r="JX14" s="5"/>
      <c r="JY14" s="14"/>
      <c r="JZ14" s="15">
        <f t="shared" si="40"/>
        <v>0</v>
      </c>
      <c r="KB14" s="5"/>
      <c r="KC14" s="2"/>
      <c r="KD14" s="13"/>
      <c r="KE14" s="5"/>
      <c r="KF14" s="14"/>
      <c r="KG14" s="15">
        <f t="shared" si="41"/>
        <v>0</v>
      </c>
      <c r="KI14" s="5"/>
      <c r="KJ14" s="2"/>
      <c r="KK14" s="13"/>
      <c r="KL14" s="5"/>
      <c r="KM14" s="14"/>
      <c r="KN14" s="15">
        <f t="shared" si="42"/>
        <v>0</v>
      </c>
      <c r="KP14" s="5"/>
      <c r="KQ14" s="2"/>
      <c r="KR14" s="13"/>
      <c r="KS14" s="5"/>
      <c r="KT14" s="14"/>
      <c r="KU14" s="15">
        <f t="shared" si="43"/>
        <v>0</v>
      </c>
      <c r="KW14" s="5"/>
      <c r="KX14" s="2"/>
      <c r="KY14" s="13"/>
      <c r="KZ14" s="5"/>
      <c r="LA14" s="14"/>
      <c r="LB14" s="15">
        <f t="shared" si="44"/>
        <v>0</v>
      </c>
      <c r="LD14" s="5"/>
      <c r="LE14" s="2"/>
      <c r="LF14" s="13"/>
      <c r="LG14" s="5"/>
      <c r="LH14" s="14"/>
      <c r="LI14" s="15">
        <f t="shared" si="45"/>
        <v>0</v>
      </c>
      <c r="LK14" s="5"/>
      <c r="LL14" s="2"/>
      <c r="LM14" s="13"/>
      <c r="LN14" s="5"/>
      <c r="LO14" s="14"/>
      <c r="LP14" s="15">
        <f t="shared" si="46"/>
        <v>0</v>
      </c>
      <c r="LR14" s="5"/>
      <c r="LS14" s="2"/>
      <c r="LT14" s="13"/>
      <c r="LU14" s="5"/>
      <c r="LV14" s="14"/>
      <c r="LW14" s="15">
        <f t="shared" si="47"/>
        <v>0</v>
      </c>
      <c r="LY14" s="5"/>
      <c r="LZ14" s="2"/>
      <c r="MA14" s="13"/>
      <c r="MB14" s="5"/>
      <c r="MC14" s="14"/>
      <c r="MD14" s="15">
        <f t="shared" si="48"/>
        <v>0</v>
      </c>
      <c r="MF14" s="5"/>
      <c r="MG14" s="2"/>
      <c r="MH14" s="13"/>
      <c r="MI14" s="5"/>
      <c r="MJ14" s="14"/>
      <c r="MK14" s="15">
        <f t="shared" si="49"/>
        <v>0</v>
      </c>
      <c r="MM14" s="5"/>
      <c r="MN14" s="2"/>
      <c r="MO14" s="13"/>
      <c r="MP14" s="5"/>
      <c r="MQ14" s="14"/>
      <c r="MR14" s="15">
        <f t="shared" si="50"/>
        <v>0</v>
      </c>
      <c r="MT14" s="5"/>
      <c r="MU14" s="2"/>
      <c r="MV14" s="13"/>
      <c r="MW14" s="5"/>
      <c r="MX14" s="14"/>
      <c r="MY14" s="15">
        <f t="shared" si="51"/>
        <v>0</v>
      </c>
      <c r="NA14" s="5"/>
      <c r="NB14" s="2"/>
      <c r="NC14" s="13"/>
      <c r="ND14" s="5"/>
      <c r="NE14" s="14"/>
      <c r="NF14" s="15">
        <f t="shared" si="52"/>
        <v>0</v>
      </c>
      <c r="NH14" s="5"/>
      <c r="NI14" s="2"/>
      <c r="NJ14" s="13"/>
      <c r="NK14" s="5"/>
      <c r="NL14" s="14"/>
      <c r="NM14" s="15">
        <f t="shared" si="53"/>
        <v>0</v>
      </c>
      <c r="NO14" s="5"/>
      <c r="NP14" s="2"/>
      <c r="NQ14" s="13"/>
      <c r="NR14" s="5"/>
      <c r="NS14" s="14"/>
      <c r="NT14" s="15">
        <f t="shared" si="54"/>
        <v>0</v>
      </c>
      <c r="NV14" s="5"/>
      <c r="NW14" s="2"/>
      <c r="NX14" s="13"/>
      <c r="NY14" s="5"/>
      <c r="NZ14" s="14"/>
      <c r="OA14" s="15">
        <f t="shared" si="55"/>
        <v>0</v>
      </c>
      <c r="OC14" s="28"/>
      <c r="OD14" s="2"/>
      <c r="OE14" s="13"/>
      <c r="OF14" s="64"/>
      <c r="OG14" s="14"/>
      <c r="OH14" s="15">
        <f t="shared" si="56"/>
        <v>0</v>
      </c>
      <c r="OJ14" s="5"/>
      <c r="OK14" s="2"/>
      <c r="OL14" s="13"/>
      <c r="OM14" s="5"/>
      <c r="ON14" s="14"/>
      <c r="OO14" s="15">
        <f t="shared" si="57"/>
        <v>0</v>
      </c>
      <c r="OQ14" s="5"/>
      <c r="OR14" s="2"/>
      <c r="OS14" s="13"/>
      <c r="OT14" s="5"/>
      <c r="OU14" s="14"/>
      <c r="OV14" s="15">
        <f t="shared" si="58"/>
        <v>0</v>
      </c>
      <c r="OX14" s="2"/>
      <c r="OY14" s="2"/>
      <c r="OZ14" s="13"/>
      <c r="PA14" s="5"/>
      <c r="PB14" s="14"/>
      <c r="PC14" s="15">
        <f t="shared" si="59"/>
        <v>0</v>
      </c>
      <c r="PE14" s="5"/>
      <c r="PF14" s="2"/>
      <c r="PG14" s="13"/>
      <c r="PH14" s="5"/>
      <c r="PI14" s="14"/>
      <c r="PJ14" s="15">
        <f t="shared" si="60"/>
        <v>0</v>
      </c>
      <c r="PL14" s="2"/>
      <c r="PM14" s="2"/>
      <c r="PN14" s="13"/>
      <c r="PO14" s="5"/>
      <c r="PP14" s="14"/>
      <c r="PQ14" s="15">
        <f t="shared" si="61"/>
        <v>0</v>
      </c>
      <c r="PS14" s="2"/>
      <c r="PT14" s="2"/>
      <c r="PU14" s="13"/>
      <c r="PV14" s="5"/>
      <c r="PW14" s="14"/>
      <c r="PX14" s="15">
        <f t="shared" si="62"/>
        <v>0</v>
      </c>
      <c r="PZ14" s="2"/>
      <c r="QA14" s="2"/>
      <c r="QB14" s="13"/>
      <c r="QC14" s="5"/>
      <c r="QD14" s="14"/>
      <c r="QE14" s="15">
        <f t="shared" si="63"/>
        <v>0</v>
      </c>
      <c r="QG14" s="5"/>
      <c r="QH14" s="2"/>
      <c r="QI14" s="13"/>
      <c r="QJ14" s="5"/>
      <c r="QK14" s="14"/>
      <c r="QL14" s="15">
        <f t="shared" si="64"/>
        <v>0</v>
      </c>
      <c r="QN14" s="2"/>
      <c r="QO14" s="2"/>
      <c r="QP14" s="13"/>
      <c r="QQ14" s="5"/>
      <c r="QR14" s="14"/>
      <c r="QS14" s="15">
        <f t="shared" si="65"/>
        <v>0</v>
      </c>
      <c r="QU14" s="2"/>
      <c r="QV14" s="2"/>
      <c r="QW14" s="13"/>
      <c r="QX14" s="5"/>
      <c r="QY14" s="14"/>
      <c r="QZ14" s="15">
        <f t="shared" si="66"/>
        <v>0</v>
      </c>
      <c r="RB14" s="2"/>
      <c r="RC14" s="2"/>
      <c r="RD14" s="13"/>
      <c r="RE14" s="5"/>
      <c r="RF14" s="14"/>
      <c r="RG14" s="15">
        <f t="shared" si="67"/>
        <v>0</v>
      </c>
      <c r="RI14" s="5"/>
      <c r="RJ14" s="2"/>
      <c r="RK14" s="13"/>
      <c r="RL14" s="5"/>
      <c r="RM14" s="14"/>
      <c r="RN14" s="15">
        <f t="shared" si="68"/>
        <v>0</v>
      </c>
      <c r="RP14" s="5"/>
      <c r="RQ14" s="2"/>
      <c r="RR14" s="13"/>
      <c r="RS14" s="5"/>
      <c r="RT14" s="14"/>
      <c r="RU14" s="15">
        <f t="shared" si="69"/>
        <v>0</v>
      </c>
      <c r="RW14" s="5"/>
      <c r="RX14" s="2"/>
      <c r="RY14" s="13"/>
      <c r="RZ14" s="5"/>
      <c r="SA14" s="14"/>
      <c r="SB14" s="15">
        <f t="shared" si="70"/>
        <v>0</v>
      </c>
      <c r="SD14" s="5"/>
      <c r="SE14" s="2"/>
      <c r="SF14" s="13"/>
      <c r="SG14" s="5"/>
      <c r="SH14" s="14"/>
      <c r="SI14" s="15">
        <f t="shared" si="71"/>
        <v>0</v>
      </c>
      <c r="SK14" s="5"/>
      <c r="SL14" s="211"/>
      <c r="SM14" s="13"/>
      <c r="SN14" s="5"/>
      <c r="SO14" s="14"/>
      <c r="SP14" s="15">
        <f t="shared" si="72"/>
        <v>0</v>
      </c>
      <c r="SR14" s="5"/>
      <c r="SS14" s="2"/>
      <c r="ST14" s="13"/>
      <c r="SU14" s="5"/>
      <c r="SV14" s="14"/>
      <c r="SW14" s="15">
        <f t="shared" si="73"/>
        <v>0</v>
      </c>
      <c r="SY14" s="5"/>
      <c r="SZ14" s="2"/>
      <c r="TA14" s="13"/>
      <c r="TB14" s="5"/>
      <c r="TC14" s="14"/>
      <c r="TD14" s="15">
        <f t="shared" si="74"/>
        <v>0</v>
      </c>
      <c r="TF14" s="5"/>
      <c r="TG14" s="2"/>
      <c r="TH14" s="13"/>
      <c r="TI14" s="5"/>
      <c r="TJ14" s="14"/>
      <c r="TK14" s="15">
        <f t="shared" si="75"/>
        <v>0</v>
      </c>
      <c r="TM14" s="5"/>
      <c r="TN14" s="2"/>
      <c r="TO14" s="13"/>
      <c r="TP14" s="5"/>
      <c r="TQ14" s="14"/>
      <c r="TR14" s="15">
        <f t="shared" si="76"/>
        <v>0</v>
      </c>
      <c r="TT14" s="5"/>
      <c r="TU14" s="2"/>
      <c r="TV14" s="13"/>
      <c r="TW14" s="5"/>
      <c r="TX14" s="14"/>
      <c r="TY14" s="15">
        <f t="shared" si="77"/>
        <v>0</v>
      </c>
      <c r="UA14" s="5"/>
      <c r="UB14" s="2"/>
      <c r="UC14" s="13"/>
      <c r="UD14" s="5"/>
      <c r="UE14" s="14"/>
      <c r="UF14" s="15">
        <f t="shared" si="78"/>
        <v>0</v>
      </c>
      <c r="UH14" s="2"/>
      <c r="UI14" s="2"/>
      <c r="UJ14" s="13"/>
      <c r="UK14" s="5"/>
      <c r="UL14" s="14"/>
      <c r="UM14" s="15">
        <f t="shared" si="79"/>
        <v>0</v>
      </c>
      <c r="UO14" s="5"/>
      <c r="UP14" s="2"/>
      <c r="UQ14" s="13"/>
      <c r="UR14" s="5"/>
      <c r="US14" s="14"/>
      <c r="UT14" s="15">
        <f t="shared" si="80"/>
        <v>0</v>
      </c>
      <c r="UV14" s="94"/>
      <c r="UW14" s="31"/>
      <c r="UX14" s="155"/>
      <c r="UY14" s="82"/>
      <c r="UZ14" s="51"/>
      <c r="VA14" s="142">
        <f t="shared" si="81"/>
        <v>0</v>
      </c>
      <c r="VC14" s="5"/>
      <c r="VD14" s="2"/>
      <c r="VE14" s="141"/>
      <c r="VF14" s="164"/>
      <c r="VG14" s="14"/>
      <c r="VH14" s="142">
        <f t="shared" si="82"/>
        <v>0</v>
      </c>
      <c r="VJ14" s="5"/>
      <c r="VK14" s="2"/>
      <c r="VL14" s="13"/>
      <c r="VM14" s="5"/>
      <c r="VN14" s="73"/>
      <c r="VO14" s="15">
        <f t="shared" si="83"/>
        <v>0</v>
      </c>
      <c r="VQ14" s="2"/>
      <c r="VR14" s="2"/>
      <c r="VS14" s="13"/>
      <c r="VT14" s="5"/>
      <c r="VU14" s="14"/>
      <c r="VV14" s="15">
        <f t="shared" si="84"/>
        <v>0</v>
      </c>
      <c r="VX14" s="5"/>
      <c r="VY14" s="2"/>
      <c r="VZ14" s="13"/>
      <c r="WA14" s="5"/>
      <c r="WB14" s="14"/>
      <c r="WC14" s="15">
        <f t="shared" si="85"/>
        <v>0</v>
      </c>
      <c r="WE14" s="2"/>
      <c r="WF14" s="2"/>
      <c r="WG14" s="13"/>
      <c r="WH14" s="5"/>
      <c r="WI14" s="14"/>
      <c r="WJ14" s="15">
        <f t="shared" si="86"/>
        <v>0</v>
      </c>
      <c r="WL14" s="2"/>
      <c r="WM14" s="2"/>
      <c r="WN14" s="13"/>
      <c r="WO14" s="5"/>
      <c r="WP14" s="14"/>
      <c r="WQ14" s="15">
        <f t="shared" si="87"/>
        <v>0</v>
      </c>
      <c r="WS14" s="2"/>
      <c r="WT14" s="2"/>
      <c r="WU14" s="13"/>
      <c r="WV14" s="5"/>
      <c r="WW14" s="14"/>
      <c r="WX14" s="15">
        <f t="shared" si="88"/>
        <v>0</v>
      </c>
      <c r="WZ14" s="2"/>
      <c r="XA14" s="2"/>
      <c r="XB14" s="13"/>
      <c r="XC14" s="5"/>
      <c r="XD14" s="14"/>
      <c r="XE14" s="15">
        <f t="shared" si="0"/>
        <v>0</v>
      </c>
      <c r="XG14" s="2"/>
      <c r="XH14" s="2"/>
      <c r="XI14" s="13"/>
      <c r="XJ14" s="5"/>
      <c r="XK14" s="14"/>
      <c r="XL14" s="15">
        <f t="shared" si="89"/>
        <v>0</v>
      </c>
      <c r="XN14" s="5"/>
      <c r="XO14" s="2"/>
      <c r="XP14" s="13"/>
      <c r="XQ14" s="5"/>
      <c r="XR14" s="14"/>
      <c r="XS14" s="15">
        <f t="shared" si="90"/>
        <v>0</v>
      </c>
      <c r="XU14" s="5"/>
      <c r="XV14" s="2"/>
      <c r="XW14" s="13"/>
      <c r="XX14" s="5"/>
      <c r="XY14" s="14"/>
      <c r="XZ14" s="15">
        <f t="shared" si="91"/>
        <v>0</v>
      </c>
      <c r="YB14" s="5"/>
      <c r="YC14" s="2"/>
      <c r="YD14" s="13"/>
      <c r="YE14" s="5"/>
      <c r="YF14" s="14"/>
      <c r="YG14" s="15">
        <f t="shared" si="92"/>
        <v>0</v>
      </c>
      <c r="YI14" s="2"/>
      <c r="YJ14" s="2"/>
      <c r="YK14" s="13"/>
      <c r="YL14" s="5"/>
      <c r="YM14" s="14"/>
      <c r="YN14" s="15">
        <f t="shared" si="93"/>
        <v>0</v>
      </c>
      <c r="YP14" s="5"/>
      <c r="YQ14" s="2"/>
      <c r="YR14" s="13"/>
      <c r="YS14" s="5"/>
      <c r="YT14" s="14"/>
      <c r="YU14" s="15">
        <f t="shared" si="94"/>
        <v>0</v>
      </c>
      <c r="YW14" s="5"/>
      <c r="YX14" s="2"/>
      <c r="YY14" s="13"/>
      <c r="YZ14" s="5"/>
      <c r="ZA14" s="14"/>
      <c r="ZB14" s="15">
        <f t="shared" si="95"/>
        <v>0</v>
      </c>
      <c r="ZD14" s="2"/>
      <c r="ZE14" s="2"/>
      <c r="ZF14" s="13"/>
      <c r="ZG14" s="5"/>
      <c r="ZH14" s="14"/>
      <c r="ZI14" s="15">
        <f t="shared" si="96"/>
        <v>0</v>
      </c>
      <c r="ZK14" s="2"/>
      <c r="ZL14" s="2"/>
      <c r="ZM14" s="13"/>
      <c r="ZN14" s="5"/>
      <c r="ZO14" s="14"/>
      <c r="ZP14" s="15">
        <f t="shared" si="97"/>
        <v>0</v>
      </c>
      <c r="ZR14" s="2"/>
      <c r="ZS14" s="2"/>
      <c r="ZT14" s="13"/>
      <c r="ZU14" s="5"/>
      <c r="ZV14" s="14"/>
      <c r="ZW14" s="15">
        <f t="shared" si="98"/>
        <v>0</v>
      </c>
      <c r="ZY14" s="2"/>
      <c r="ZZ14" s="2"/>
      <c r="AAA14" s="13"/>
      <c r="AAB14" s="5"/>
      <c r="AAC14" s="14"/>
      <c r="AAD14" s="15">
        <f t="shared" si="99"/>
        <v>0</v>
      </c>
      <c r="AAF14" s="2"/>
      <c r="AAG14" s="2"/>
      <c r="AAH14" s="13"/>
      <c r="AAI14" s="5"/>
      <c r="AAJ14" s="14"/>
      <c r="AAK14" s="15">
        <f t="shared" si="100"/>
        <v>0</v>
      </c>
      <c r="AAM14" s="5"/>
      <c r="AAN14" s="2"/>
      <c r="AAO14" s="13"/>
      <c r="AAP14" s="5"/>
      <c r="AAQ14" s="14"/>
      <c r="AAR14" s="15">
        <f t="shared" si="101"/>
        <v>0</v>
      </c>
      <c r="AAT14" s="5"/>
      <c r="AAU14" s="2"/>
      <c r="AAV14" s="13"/>
      <c r="AAW14" s="5"/>
      <c r="AAX14" s="14"/>
      <c r="AAY14" s="15">
        <f t="shared" si="137"/>
        <v>0</v>
      </c>
      <c r="ABA14" s="5"/>
      <c r="ABB14" s="2"/>
      <c r="ABC14" s="13"/>
      <c r="ABD14" s="5"/>
      <c r="ABE14" s="14"/>
      <c r="ABF14" s="15">
        <f t="shared" si="102"/>
        <v>0</v>
      </c>
      <c r="ABH14" s="5"/>
      <c r="ABI14" s="2"/>
      <c r="ABJ14" s="13"/>
      <c r="ABK14" s="5"/>
      <c r="ABL14" s="14"/>
      <c r="ABM14" s="15">
        <f t="shared" si="103"/>
        <v>0</v>
      </c>
      <c r="ABO14" s="5"/>
      <c r="ABP14" s="2"/>
      <c r="ABQ14" s="13"/>
      <c r="ABR14" s="5"/>
      <c r="ABS14" s="14"/>
      <c r="ABT14" s="15">
        <f t="shared" si="139"/>
        <v>0</v>
      </c>
      <c r="ABV14" s="5"/>
      <c r="ABW14" s="2"/>
      <c r="ABX14" s="13"/>
      <c r="ABY14" s="5"/>
      <c r="ABZ14" s="14"/>
      <c r="ACA14" s="15">
        <f t="shared" si="104"/>
        <v>0</v>
      </c>
      <c r="ACC14" s="2"/>
      <c r="ACD14" s="2"/>
      <c r="ACE14" s="13"/>
      <c r="ACF14" s="5"/>
      <c r="ACG14" s="14"/>
      <c r="ACH14" s="15">
        <f t="shared" si="105"/>
        <v>0</v>
      </c>
      <c r="ACJ14" s="2"/>
      <c r="ACK14" s="2"/>
      <c r="ACL14" s="13"/>
      <c r="ACM14" s="5"/>
      <c r="ACN14" s="14"/>
      <c r="ACO14" s="15">
        <f t="shared" si="106"/>
        <v>0</v>
      </c>
      <c r="ACQ14" s="2"/>
      <c r="ACR14" s="2"/>
      <c r="ACS14" s="13"/>
      <c r="ACT14" s="5"/>
      <c r="ACU14" s="14"/>
      <c r="ACV14" s="15">
        <f t="shared" si="138"/>
        <v>0</v>
      </c>
      <c r="ACX14" s="2"/>
      <c r="ACY14" s="2"/>
      <c r="ACZ14" s="13"/>
      <c r="ADA14" s="5"/>
      <c r="ADB14" s="14"/>
      <c r="ADC14" s="15">
        <f t="shared" si="107"/>
        <v>0</v>
      </c>
      <c r="ADE14" s="2"/>
      <c r="ADF14" s="2"/>
      <c r="ADG14" s="13"/>
      <c r="ADH14" s="5"/>
      <c r="ADI14" s="14"/>
      <c r="ADJ14" s="15">
        <f t="shared" si="108"/>
        <v>0</v>
      </c>
      <c r="ADL14" s="2"/>
      <c r="ADM14" s="2"/>
      <c r="ADN14" s="13"/>
      <c r="ADO14" s="5"/>
      <c r="ADP14" s="14"/>
      <c r="ADQ14" s="15">
        <f t="shared" si="109"/>
        <v>0</v>
      </c>
      <c r="ADS14" s="2"/>
      <c r="ADT14" s="2"/>
      <c r="ADU14" s="13"/>
      <c r="ADV14" s="5"/>
      <c r="ADW14" s="14"/>
      <c r="ADX14" s="15">
        <f t="shared" si="110"/>
        <v>0</v>
      </c>
      <c r="ADZ14" s="5"/>
      <c r="AEA14" s="2"/>
      <c r="AEB14" s="13"/>
      <c r="AEC14" s="5"/>
      <c r="AED14" s="14"/>
      <c r="AEE14" s="15">
        <f t="shared" si="111"/>
        <v>0</v>
      </c>
      <c r="AEG14" s="2"/>
      <c r="AEH14" s="2"/>
      <c r="AEI14" s="355"/>
      <c r="AEJ14" s="5"/>
      <c r="AEK14" s="345"/>
      <c r="AEL14" s="15">
        <f t="shared" si="112"/>
        <v>0</v>
      </c>
      <c r="AEN14" s="2"/>
      <c r="AEO14" s="2"/>
      <c r="AEP14" s="13"/>
      <c r="AEQ14" s="5"/>
      <c r="AER14" s="14"/>
      <c r="AES14" s="15">
        <f t="shared" si="113"/>
        <v>0</v>
      </c>
      <c r="AEU14" s="5"/>
      <c r="AEV14" s="2"/>
      <c r="AEW14" s="13"/>
      <c r="AEX14" s="204"/>
      <c r="AEY14" s="298"/>
      <c r="AEZ14" s="15">
        <f t="shared" si="114"/>
        <v>0</v>
      </c>
      <c r="AFB14" s="2"/>
      <c r="AFC14" s="2"/>
      <c r="AFD14" s="13"/>
      <c r="AFE14" s="5"/>
      <c r="AFF14" s="14"/>
      <c r="AFG14" s="15">
        <f t="shared" si="115"/>
        <v>0</v>
      </c>
      <c r="AFI14" s="2"/>
      <c r="AFJ14" s="2"/>
      <c r="AFK14" s="13"/>
      <c r="AFL14" s="5"/>
      <c r="AFM14" s="14"/>
      <c r="AFN14" s="15">
        <f t="shared" si="116"/>
        <v>0</v>
      </c>
      <c r="AFP14" s="5"/>
      <c r="AFQ14" s="2"/>
      <c r="AFR14" s="13"/>
      <c r="AFS14" s="5"/>
      <c r="AFT14" s="14"/>
      <c r="AFU14" s="15">
        <f t="shared" si="117"/>
        <v>0</v>
      </c>
      <c r="AFW14" s="2"/>
      <c r="AFX14" s="2"/>
      <c r="AFY14" s="13"/>
      <c r="AFZ14" s="5"/>
      <c r="AGA14" s="14"/>
      <c r="AGB14" s="15">
        <f t="shared" si="118"/>
        <v>0</v>
      </c>
      <c r="AGD14" s="2"/>
      <c r="AGE14" s="2"/>
      <c r="AGF14" s="13"/>
      <c r="AGG14" s="5"/>
      <c r="AGH14" s="14"/>
      <c r="AGI14" s="15">
        <f t="shared" si="119"/>
        <v>0</v>
      </c>
      <c r="AGK14" s="5"/>
      <c r="AGL14" s="132"/>
      <c r="AGM14" s="26"/>
      <c r="AGN14" s="5"/>
      <c r="AGO14" s="26"/>
      <c r="AGP14" s="15">
        <f t="shared" si="120"/>
        <v>0</v>
      </c>
      <c r="AGR14" s="99"/>
      <c r="AGS14" s="98"/>
      <c r="AGT14" s="22"/>
      <c r="AGU14" s="99"/>
      <c r="AGV14" s="26"/>
      <c r="AGW14" s="15">
        <f t="shared" si="121"/>
        <v>0</v>
      </c>
      <c r="AGY14" s="5"/>
      <c r="AGZ14" s="107"/>
      <c r="AHA14" s="13"/>
      <c r="AHB14" s="99"/>
      <c r="AHC14" s="14"/>
      <c r="AHD14" s="15">
        <f t="shared" si="122"/>
        <v>0</v>
      </c>
      <c r="AHF14" s="5"/>
      <c r="AHG14" s="107"/>
      <c r="AHH14" s="13"/>
      <c r="AHI14" s="99"/>
      <c r="AHJ14" s="14"/>
      <c r="AHK14" s="15">
        <f t="shared" si="123"/>
        <v>0</v>
      </c>
      <c r="AHM14" s="5"/>
      <c r="AHN14" s="107"/>
      <c r="AHO14" s="13"/>
      <c r="AHP14" s="99"/>
      <c r="AHQ14" s="14"/>
      <c r="AHR14" s="15">
        <f t="shared" si="124"/>
        <v>0</v>
      </c>
      <c r="AHT14" s="5"/>
      <c r="AHU14" s="107"/>
      <c r="AHV14" s="13"/>
      <c r="AHW14" s="99"/>
      <c r="AHX14" s="14"/>
      <c r="AHY14" s="15">
        <f t="shared" si="125"/>
        <v>0</v>
      </c>
      <c r="AIA14" s="5"/>
      <c r="AIB14" s="107"/>
      <c r="AIC14" s="13"/>
      <c r="AID14" s="99"/>
      <c r="AIE14" s="14"/>
      <c r="AIF14" s="15">
        <f t="shared" si="126"/>
        <v>0</v>
      </c>
      <c r="AIH14" s="5"/>
      <c r="AII14" s="107"/>
      <c r="AIJ14" s="13"/>
      <c r="AIK14" s="99"/>
      <c r="AIL14" s="14"/>
      <c r="AIM14" s="15">
        <f t="shared" si="127"/>
        <v>0</v>
      </c>
      <c r="AIO14" s="5"/>
      <c r="AIP14" s="107"/>
      <c r="AIQ14" s="13"/>
      <c r="AIR14" s="99"/>
      <c r="AIS14" s="14"/>
      <c r="AIT14" s="15">
        <f t="shared" si="128"/>
        <v>0</v>
      </c>
      <c r="AIV14" s="5"/>
      <c r="AIW14" s="107"/>
      <c r="AIX14" s="13"/>
      <c r="AIY14" s="99"/>
      <c r="AIZ14" s="14"/>
      <c r="AJA14" s="15">
        <f t="shared" si="129"/>
        <v>0</v>
      </c>
      <c r="AJC14" s="5"/>
      <c r="AJD14" s="32"/>
      <c r="AJE14" s="13"/>
      <c r="AJF14" s="99"/>
      <c r="AJG14" s="14"/>
      <c r="AJH14" s="15">
        <f t="shared" si="130"/>
        <v>0</v>
      </c>
      <c r="AJJ14" s="99"/>
      <c r="AJK14" s="31"/>
      <c r="AJL14" s="26"/>
      <c r="AJM14" s="99"/>
      <c r="AJN14" s="26"/>
      <c r="AJO14" s="15">
        <f t="shared" si="131"/>
        <v>0</v>
      </c>
      <c r="AJQ14" s="99"/>
      <c r="AJR14" s="31"/>
      <c r="AJS14" s="26"/>
      <c r="AJT14" s="99"/>
      <c r="AJU14" s="26"/>
      <c r="AJV14" s="15">
        <f t="shared" si="132"/>
        <v>0</v>
      </c>
      <c r="AJX14" s="99"/>
      <c r="AJY14" s="31"/>
      <c r="AJZ14" s="26"/>
      <c r="AKA14" s="99"/>
      <c r="AKB14" s="26"/>
      <c r="AKC14" s="15">
        <f t="shared" si="133"/>
        <v>0</v>
      </c>
      <c r="AKE14" s="2"/>
      <c r="AKF14" s="2"/>
      <c r="AKG14" s="13"/>
      <c r="AKH14" s="5"/>
      <c r="AKI14" s="14"/>
      <c r="AKJ14" s="15">
        <f t="shared" si="134"/>
        <v>0</v>
      </c>
    </row>
    <row r="15" spans="1:973" x14ac:dyDescent="0.25">
      <c r="A15" s="5"/>
      <c r="B15" s="2"/>
      <c r="C15" s="13"/>
      <c r="D15" s="5"/>
      <c r="E15" s="14"/>
      <c r="F15" s="15">
        <f t="shared" si="2"/>
        <v>0</v>
      </c>
      <c r="H15" s="2"/>
      <c r="I15" s="2"/>
      <c r="J15" s="13"/>
      <c r="K15" s="5"/>
      <c r="L15" s="14"/>
      <c r="M15" s="15">
        <f t="shared" si="140"/>
        <v>0</v>
      </c>
      <c r="O15" s="2"/>
      <c r="P15" s="2"/>
      <c r="Q15" s="13"/>
      <c r="R15" s="5"/>
      <c r="S15" s="14"/>
      <c r="T15" s="15">
        <f t="shared" si="4"/>
        <v>0</v>
      </c>
      <c r="V15" s="5"/>
      <c r="W15" s="2"/>
      <c r="X15" s="13"/>
      <c r="Y15" s="5"/>
      <c r="Z15" s="14"/>
      <c r="AA15" s="15">
        <f t="shared" si="5"/>
        <v>0</v>
      </c>
      <c r="AC15" s="2"/>
      <c r="AD15" s="2"/>
      <c r="AE15" s="13"/>
      <c r="AF15" s="5"/>
      <c r="AG15" s="14"/>
      <c r="AH15" s="15">
        <f t="shared" si="6"/>
        <v>0</v>
      </c>
      <c r="AJ15" s="5"/>
      <c r="AK15" s="2"/>
      <c r="AL15" s="13"/>
      <c r="AM15" s="5"/>
      <c r="AN15" s="14"/>
      <c r="AO15" s="15">
        <f t="shared" si="7"/>
        <v>0</v>
      </c>
      <c r="AQ15" s="2"/>
      <c r="AR15" s="2"/>
      <c r="AS15" s="13"/>
      <c r="AT15" s="5"/>
      <c r="AU15" s="14"/>
      <c r="AV15" s="15">
        <f t="shared" si="8"/>
        <v>0</v>
      </c>
      <c r="AX15" s="2"/>
      <c r="AY15" s="2"/>
      <c r="AZ15" s="13"/>
      <c r="BA15" s="5"/>
      <c r="BB15" s="14"/>
      <c r="BC15" s="15">
        <f t="shared" si="9"/>
        <v>0</v>
      </c>
      <c r="BE15" s="5"/>
      <c r="BF15" s="2"/>
      <c r="BG15" s="13"/>
      <c r="BH15" s="5"/>
      <c r="BI15" s="14"/>
      <c r="BJ15" s="15">
        <f t="shared" si="10"/>
        <v>0</v>
      </c>
      <c r="BL15" s="2"/>
      <c r="BM15" s="2"/>
      <c r="BN15" s="13"/>
      <c r="BO15" s="5"/>
      <c r="BP15" s="14"/>
      <c r="BQ15" s="15">
        <f t="shared" si="136"/>
        <v>0</v>
      </c>
      <c r="BS15" s="2"/>
      <c r="BT15" s="2"/>
      <c r="BU15" s="13"/>
      <c r="BV15" s="5"/>
      <c r="BW15" s="298"/>
      <c r="BX15" s="15">
        <f t="shared" si="11"/>
        <v>0</v>
      </c>
      <c r="BZ15" s="2"/>
      <c r="CA15" s="2"/>
      <c r="CB15" s="13"/>
      <c r="CC15" s="5"/>
      <c r="CD15" s="14"/>
      <c r="CE15" s="15">
        <f t="shared" si="135"/>
        <v>0</v>
      </c>
      <c r="CG15" s="2"/>
      <c r="CH15" s="2"/>
      <c r="CI15" s="13"/>
      <c r="CJ15" s="5"/>
      <c r="CK15" s="14"/>
      <c r="CL15" s="15">
        <f t="shared" si="141"/>
        <v>0</v>
      </c>
      <c r="CN15" s="2"/>
      <c r="CO15" s="2"/>
      <c r="CP15" s="13"/>
      <c r="CQ15" s="5"/>
      <c r="CR15" s="14"/>
      <c r="CS15" s="15">
        <f t="shared" si="13"/>
        <v>0</v>
      </c>
      <c r="CU15" s="2"/>
      <c r="CV15" s="2"/>
      <c r="CW15" s="13"/>
      <c r="CX15" s="5"/>
      <c r="CY15" s="14"/>
      <c r="CZ15" s="15">
        <f t="shared" si="14"/>
        <v>0</v>
      </c>
      <c r="DB15" s="2"/>
      <c r="DC15" s="2"/>
      <c r="DD15" s="13"/>
      <c r="DE15" s="5"/>
      <c r="DF15" s="14"/>
      <c r="DG15" s="15">
        <f t="shared" si="15"/>
        <v>0</v>
      </c>
      <c r="DI15" s="2"/>
      <c r="DJ15" s="2"/>
      <c r="DK15" s="13"/>
      <c r="DL15" s="5"/>
      <c r="DM15" s="14"/>
      <c r="DN15" s="15">
        <f t="shared" si="16"/>
        <v>0</v>
      </c>
      <c r="DP15" s="2"/>
      <c r="DQ15" s="2"/>
      <c r="DR15" s="13"/>
      <c r="DS15" s="5"/>
      <c r="DT15" s="14"/>
      <c r="DU15" s="15">
        <f t="shared" si="17"/>
        <v>0</v>
      </c>
      <c r="DW15" s="2"/>
      <c r="DX15" s="2"/>
      <c r="DY15" s="13"/>
      <c r="DZ15" s="5"/>
      <c r="EA15" s="14"/>
      <c r="EB15" s="15">
        <f t="shared" si="18"/>
        <v>0</v>
      </c>
      <c r="ED15" s="2"/>
      <c r="EE15" s="2"/>
      <c r="EF15" s="13"/>
      <c r="EG15" s="5"/>
      <c r="EH15" s="14"/>
      <c r="EI15" s="15">
        <f t="shared" si="19"/>
        <v>0</v>
      </c>
      <c r="EK15" s="2"/>
      <c r="EL15" s="2"/>
      <c r="EM15" s="13"/>
      <c r="EN15" s="5"/>
      <c r="EO15" s="14"/>
      <c r="EP15" s="15">
        <f t="shared" si="20"/>
        <v>0</v>
      </c>
      <c r="ER15" s="5"/>
      <c r="ES15" s="2"/>
      <c r="ET15" s="13"/>
      <c r="EU15" s="5"/>
      <c r="EV15" s="14"/>
      <c r="EW15" s="15">
        <f t="shared" si="21"/>
        <v>0</v>
      </c>
      <c r="EY15" s="2"/>
      <c r="EZ15" s="2"/>
      <c r="FA15" s="13"/>
      <c r="FB15" s="5"/>
      <c r="FC15" s="14"/>
      <c r="FD15" s="15">
        <f t="shared" si="22"/>
        <v>0</v>
      </c>
      <c r="FF15" s="5"/>
      <c r="FG15" s="2"/>
      <c r="FH15" s="141"/>
      <c r="FI15" s="30"/>
      <c r="FJ15" s="14"/>
      <c r="FK15" s="142">
        <f t="shared" si="23"/>
        <v>0</v>
      </c>
      <c r="FM15" s="5"/>
      <c r="FN15" s="2"/>
      <c r="FO15" s="141"/>
      <c r="FP15" s="30"/>
      <c r="FQ15" s="14"/>
      <c r="FR15" s="142">
        <f t="shared" si="24"/>
        <v>0</v>
      </c>
      <c r="FT15" s="5"/>
      <c r="FU15" s="2"/>
      <c r="FV15" s="13"/>
      <c r="FW15" s="5"/>
      <c r="FX15" s="14"/>
      <c r="FY15" s="15">
        <f t="shared" si="25"/>
        <v>0</v>
      </c>
      <c r="GA15" s="5"/>
      <c r="GB15" s="2"/>
      <c r="GC15" s="13"/>
      <c r="GD15" s="5"/>
      <c r="GE15" s="14"/>
      <c r="GF15" s="15">
        <f t="shared" ref="GF15:GF43" si="142">GF14+GC15-GE15</f>
        <v>0</v>
      </c>
      <c r="GH15" s="5"/>
      <c r="GI15" s="2"/>
      <c r="GJ15" s="13"/>
      <c r="GK15" s="5"/>
      <c r="GL15" s="14"/>
      <c r="GM15" s="15">
        <f t="shared" si="27"/>
        <v>0</v>
      </c>
      <c r="GO15" s="5"/>
      <c r="GP15" s="2"/>
      <c r="GQ15" s="13"/>
      <c r="GR15" s="5"/>
      <c r="GS15" s="14"/>
      <c r="GT15" s="15">
        <f t="shared" si="28"/>
        <v>0</v>
      </c>
      <c r="GV15" s="5"/>
      <c r="GW15" s="2"/>
      <c r="GX15" s="13"/>
      <c r="GY15" s="5"/>
      <c r="GZ15" s="14"/>
      <c r="HA15" s="15">
        <f t="shared" si="29"/>
        <v>0</v>
      </c>
      <c r="HC15" s="5"/>
      <c r="HD15" s="2"/>
      <c r="HE15" s="13"/>
      <c r="HF15" s="5"/>
      <c r="HG15" s="14"/>
      <c r="HH15" s="15">
        <f t="shared" si="30"/>
        <v>0</v>
      </c>
      <c r="HJ15" s="5"/>
      <c r="HK15" s="2"/>
      <c r="HL15" s="13"/>
      <c r="HM15" s="5"/>
      <c r="HN15" s="14"/>
      <c r="HO15" s="15">
        <f t="shared" si="31"/>
        <v>0</v>
      </c>
      <c r="HQ15" s="5"/>
      <c r="HR15" s="2"/>
      <c r="HS15" s="13"/>
      <c r="HT15" s="5"/>
      <c r="HU15" s="14"/>
      <c r="HV15" s="15">
        <f t="shared" si="32"/>
        <v>0</v>
      </c>
      <c r="HX15" s="5"/>
      <c r="HY15" s="2"/>
      <c r="HZ15" s="13"/>
      <c r="IA15" s="5"/>
      <c r="IB15" s="14"/>
      <c r="IC15" s="15">
        <f t="shared" si="33"/>
        <v>0</v>
      </c>
      <c r="IE15" s="2"/>
      <c r="IF15" s="2"/>
      <c r="IG15" s="13"/>
      <c r="IH15" s="5"/>
      <c r="II15" s="14"/>
      <c r="IJ15" s="15">
        <f t="shared" si="34"/>
        <v>0</v>
      </c>
      <c r="IL15" s="2"/>
      <c r="IM15" s="2"/>
      <c r="IN15" s="13"/>
      <c r="IO15" s="5"/>
      <c r="IP15" s="14"/>
      <c r="IQ15" s="15">
        <f t="shared" si="35"/>
        <v>0</v>
      </c>
      <c r="IS15" s="5"/>
      <c r="IT15" s="2"/>
      <c r="IU15" s="13"/>
      <c r="IV15" s="5"/>
      <c r="IW15" s="14"/>
      <c r="IX15" s="15">
        <f t="shared" si="36"/>
        <v>0</v>
      </c>
      <c r="IZ15" s="5"/>
      <c r="JA15" s="2"/>
      <c r="JB15" s="13"/>
      <c r="JC15" s="5"/>
      <c r="JD15" s="14"/>
      <c r="JE15" s="15">
        <f t="shared" si="37"/>
        <v>0</v>
      </c>
      <c r="JG15" s="5"/>
      <c r="JH15" s="2"/>
      <c r="JI15" s="13"/>
      <c r="JJ15" s="5"/>
      <c r="JK15" s="14"/>
      <c r="JL15" s="15">
        <f t="shared" si="38"/>
        <v>0</v>
      </c>
      <c r="JN15" s="5"/>
      <c r="JO15" s="2"/>
      <c r="JP15" s="13"/>
      <c r="JQ15" s="5"/>
      <c r="JR15" s="14"/>
      <c r="JS15" s="15">
        <f t="shared" si="39"/>
        <v>0</v>
      </c>
      <c r="JU15" s="5"/>
      <c r="JV15" s="2"/>
      <c r="JW15" s="13"/>
      <c r="JX15" s="5"/>
      <c r="JY15" s="14"/>
      <c r="JZ15" s="15">
        <f t="shared" si="40"/>
        <v>0</v>
      </c>
      <c r="KB15" s="5"/>
      <c r="KC15" s="2"/>
      <c r="KD15" s="13"/>
      <c r="KE15" s="5"/>
      <c r="KF15" s="14"/>
      <c r="KG15" s="15">
        <f t="shared" si="41"/>
        <v>0</v>
      </c>
      <c r="KI15" s="5"/>
      <c r="KJ15" s="2"/>
      <c r="KK15" s="13"/>
      <c r="KL15" s="5"/>
      <c r="KM15" s="14"/>
      <c r="KN15" s="15">
        <f t="shared" si="42"/>
        <v>0</v>
      </c>
      <c r="KP15" s="5"/>
      <c r="KQ15" s="2"/>
      <c r="KR15" s="13"/>
      <c r="KS15" s="5"/>
      <c r="KT15" s="14"/>
      <c r="KU15" s="15">
        <f t="shared" si="43"/>
        <v>0</v>
      </c>
      <c r="KW15" s="5"/>
      <c r="KX15" s="2"/>
      <c r="KY15" s="13"/>
      <c r="KZ15" s="5"/>
      <c r="LA15" s="14"/>
      <c r="LB15" s="15">
        <f t="shared" si="44"/>
        <v>0</v>
      </c>
      <c r="LD15" s="5"/>
      <c r="LE15" s="2"/>
      <c r="LF15" s="13"/>
      <c r="LG15" s="5"/>
      <c r="LH15" s="14"/>
      <c r="LI15" s="15">
        <f t="shared" si="45"/>
        <v>0</v>
      </c>
      <c r="LK15" s="5"/>
      <c r="LL15" s="2"/>
      <c r="LM15" s="13"/>
      <c r="LN15" s="5"/>
      <c r="LO15" s="14"/>
      <c r="LP15" s="15">
        <f t="shared" si="46"/>
        <v>0</v>
      </c>
      <c r="LR15" s="5"/>
      <c r="LS15" s="2"/>
      <c r="LT15" s="13"/>
      <c r="LU15" s="5"/>
      <c r="LV15" s="14"/>
      <c r="LW15" s="15">
        <f t="shared" si="47"/>
        <v>0</v>
      </c>
      <c r="LY15" s="5"/>
      <c r="LZ15" s="2"/>
      <c r="MA15" s="13"/>
      <c r="MB15" s="5"/>
      <c r="MC15" s="14"/>
      <c r="MD15" s="15">
        <f t="shared" si="48"/>
        <v>0</v>
      </c>
      <c r="MF15" s="5"/>
      <c r="MG15" s="2"/>
      <c r="MH15" s="13"/>
      <c r="MI15" s="5"/>
      <c r="MJ15" s="14"/>
      <c r="MK15" s="15">
        <f t="shared" si="49"/>
        <v>0</v>
      </c>
      <c r="MM15" s="5"/>
      <c r="MN15" s="2"/>
      <c r="MO15" s="13"/>
      <c r="MP15" s="5"/>
      <c r="MQ15" s="14"/>
      <c r="MR15" s="15">
        <f t="shared" si="50"/>
        <v>0</v>
      </c>
      <c r="MT15" s="5"/>
      <c r="MU15" s="2"/>
      <c r="MV15" s="13"/>
      <c r="MW15" s="5"/>
      <c r="MX15" s="14"/>
      <c r="MY15" s="15">
        <f t="shared" si="51"/>
        <v>0</v>
      </c>
      <c r="NA15" s="5"/>
      <c r="NB15" s="2"/>
      <c r="NC15" s="13"/>
      <c r="ND15" s="5"/>
      <c r="NE15" s="14"/>
      <c r="NF15" s="15">
        <f t="shared" si="52"/>
        <v>0</v>
      </c>
      <c r="NH15" s="5"/>
      <c r="NI15" s="2"/>
      <c r="NJ15" s="13"/>
      <c r="NK15" s="5"/>
      <c r="NL15" s="14"/>
      <c r="NM15" s="15">
        <f t="shared" si="53"/>
        <v>0</v>
      </c>
      <c r="NO15" s="5"/>
      <c r="NP15" s="2"/>
      <c r="NQ15" s="13"/>
      <c r="NR15" s="5"/>
      <c r="NS15" s="14"/>
      <c r="NT15" s="15">
        <f t="shared" si="54"/>
        <v>0</v>
      </c>
      <c r="NV15" s="5"/>
      <c r="NW15" s="2"/>
      <c r="NX15" s="13"/>
      <c r="NY15" s="5"/>
      <c r="NZ15" s="14"/>
      <c r="OA15" s="15">
        <f t="shared" si="55"/>
        <v>0</v>
      </c>
      <c r="OC15" s="5"/>
      <c r="OD15" s="2"/>
      <c r="OE15" s="13"/>
      <c r="OF15" s="64"/>
      <c r="OG15" s="14"/>
      <c r="OH15" s="15">
        <f t="shared" si="56"/>
        <v>0</v>
      </c>
      <c r="OJ15" s="5"/>
      <c r="OK15" s="2"/>
      <c r="OL15" s="13"/>
      <c r="OM15" s="5"/>
      <c r="ON15" s="14"/>
      <c r="OO15" s="15">
        <f t="shared" si="57"/>
        <v>0</v>
      </c>
      <c r="OQ15" s="5"/>
      <c r="OR15" s="2"/>
      <c r="OS15" s="13"/>
      <c r="OT15" s="5"/>
      <c r="OU15" s="14"/>
      <c r="OV15" s="15">
        <f t="shared" si="58"/>
        <v>0</v>
      </c>
      <c r="OX15" s="2"/>
      <c r="OY15" s="2"/>
      <c r="OZ15" s="13"/>
      <c r="PA15" s="5"/>
      <c r="PB15" s="14"/>
      <c r="PC15" s="15">
        <f t="shared" si="59"/>
        <v>0</v>
      </c>
      <c r="PE15" s="346"/>
      <c r="PF15" s="2"/>
      <c r="PG15" s="13"/>
      <c r="PH15" s="5"/>
      <c r="PI15" s="14"/>
      <c r="PJ15" s="15">
        <f t="shared" si="60"/>
        <v>0</v>
      </c>
      <c r="PL15" s="2"/>
      <c r="PM15" s="2"/>
      <c r="PN15" s="13"/>
      <c r="PO15" s="5"/>
      <c r="PP15" s="14"/>
      <c r="PQ15" s="15">
        <f t="shared" si="61"/>
        <v>0</v>
      </c>
      <c r="PS15" s="2"/>
      <c r="PT15" s="2"/>
      <c r="PU15" s="13"/>
      <c r="PV15" s="5"/>
      <c r="PW15" s="14"/>
      <c r="PX15" s="15">
        <f t="shared" si="62"/>
        <v>0</v>
      </c>
      <c r="PZ15" s="2"/>
      <c r="QA15" s="2"/>
      <c r="QB15" s="13"/>
      <c r="QC15" s="5"/>
      <c r="QD15" s="14"/>
      <c r="QE15" s="15">
        <f t="shared" si="63"/>
        <v>0</v>
      </c>
      <c r="QG15" s="2"/>
      <c r="QH15" s="2"/>
      <c r="QI15" s="13"/>
      <c r="QJ15" s="5"/>
      <c r="QK15" s="14"/>
      <c r="QL15" s="15">
        <f t="shared" si="64"/>
        <v>0</v>
      </c>
      <c r="QN15" s="2"/>
      <c r="QO15" s="2"/>
      <c r="QP15" s="13"/>
      <c r="QQ15" s="5"/>
      <c r="QR15" s="14"/>
      <c r="QS15" s="15">
        <f t="shared" si="65"/>
        <v>0</v>
      </c>
      <c r="QU15" s="2"/>
      <c r="QV15" s="2"/>
      <c r="QW15" s="13"/>
      <c r="QX15" s="5"/>
      <c r="QY15" s="14"/>
      <c r="QZ15" s="15">
        <f t="shared" si="66"/>
        <v>0</v>
      </c>
      <c r="RB15" s="2"/>
      <c r="RC15" s="2"/>
      <c r="RD15" s="13"/>
      <c r="RE15" s="5"/>
      <c r="RF15" s="14"/>
      <c r="RG15" s="15">
        <f t="shared" si="67"/>
        <v>0</v>
      </c>
      <c r="RI15" s="2"/>
      <c r="RJ15" s="2"/>
      <c r="RK15" s="13"/>
      <c r="RL15" s="5"/>
      <c r="RM15" s="14"/>
      <c r="RN15" s="15">
        <f t="shared" si="68"/>
        <v>0</v>
      </c>
      <c r="RP15" s="2"/>
      <c r="RQ15" s="2"/>
      <c r="RR15" s="13"/>
      <c r="RS15" s="5"/>
      <c r="RT15" s="14"/>
      <c r="RU15" s="15">
        <f t="shared" si="69"/>
        <v>0</v>
      </c>
      <c r="RW15" s="2"/>
      <c r="RX15" s="2"/>
      <c r="RY15" s="13"/>
      <c r="RZ15" s="5"/>
      <c r="SA15" s="14"/>
      <c r="SB15" s="15">
        <f t="shared" si="70"/>
        <v>0</v>
      </c>
      <c r="SD15" s="2"/>
      <c r="SE15" s="2"/>
      <c r="SF15" s="13"/>
      <c r="SG15" s="5"/>
      <c r="SH15" s="14"/>
      <c r="SI15" s="15">
        <f t="shared" si="71"/>
        <v>0</v>
      </c>
      <c r="SK15" s="5"/>
      <c r="SL15" s="2"/>
      <c r="SM15" s="13"/>
      <c r="SN15" s="5"/>
      <c r="SO15" s="14"/>
      <c r="SP15" s="15">
        <f t="shared" si="72"/>
        <v>0</v>
      </c>
      <c r="SR15" s="2"/>
      <c r="SS15" s="2"/>
      <c r="ST15" s="13"/>
      <c r="SU15" s="5" t="s">
        <v>52</v>
      </c>
      <c r="SV15" s="14"/>
      <c r="SW15" s="15">
        <f t="shared" si="73"/>
        <v>0</v>
      </c>
      <c r="SY15" s="2"/>
      <c r="SZ15" s="2"/>
      <c r="TA15" s="13"/>
      <c r="TB15" s="5" t="s">
        <v>52</v>
      </c>
      <c r="TC15" s="14"/>
      <c r="TD15" s="15">
        <f t="shared" si="74"/>
        <v>0</v>
      </c>
      <c r="TF15" s="5"/>
      <c r="TG15" s="2"/>
      <c r="TH15" s="13"/>
      <c r="TI15" s="5"/>
      <c r="TJ15" s="14"/>
      <c r="TK15" s="15">
        <f t="shared" si="75"/>
        <v>0</v>
      </c>
      <c r="TM15" s="5"/>
      <c r="TN15" s="2"/>
      <c r="TO15" s="13"/>
      <c r="TP15" s="5"/>
      <c r="TQ15" s="14"/>
      <c r="TR15" s="15">
        <f t="shared" si="76"/>
        <v>0</v>
      </c>
      <c r="TT15" s="5"/>
      <c r="TU15" s="2"/>
      <c r="TV15" s="13"/>
      <c r="TW15" s="64"/>
      <c r="TX15" s="14"/>
      <c r="TY15" s="15">
        <f t="shared" si="77"/>
        <v>0</v>
      </c>
      <c r="UA15" s="5"/>
      <c r="UB15" s="2"/>
      <c r="UC15" s="13"/>
      <c r="UD15" s="5"/>
      <c r="UE15" s="14"/>
      <c r="UF15" s="15">
        <f t="shared" si="78"/>
        <v>0</v>
      </c>
      <c r="UH15" s="2"/>
      <c r="UI15" s="2"/>
      <c r="UJ15" s="13"/>
      <c r="UK15" s="5"/>
      <c r="UL15" s="14"/>
      <c r="UM15" s="15">
        <f t="shared" si="79"/>
        <v>0</v>
      </c>
      <c r="UO15" s="5"/>
      <c r="UP15" s="2"/>
      <c r="UQ15" s="13"/>
      <c r="UR15" s="5"/>
      <c r="US15" s="14"/>
      <c r="UT15" s="15">
        <f t="shared" si="80"/>
        <v>0</v>
      </c>
      <c r="UV15" s="94"/>
      <c r="UW15" s="31"/>
      <c r="UX15" s="143"/>
      <c r="UY15" s="87"/>
      <c r="UZ15" s="26"/>
      <c r="VA15" s="142">
        <f t="shared" si="81"/>
        <v>0</v>
      </c>
      <c r="VC15" s="5"/>
      <c r="VD15" s="2"/>
      <c r="VE15" s="141"/>
      <c r="VF15" s="164"/>
      <c r="VG15" s="14"/>
      <c r="VH15" s="142">
        <f t="shared" si="82"/>
        <v>0</v>
      </c>
      <c r="VJ15" s="5"/>
      <c r="VK15" s="2"/>
      <c r="VL15" s="13"/>
      <c r="VM15" s="5"/>
      <c r="VN15" s="73"/>
      <c r="VO15" s="15">
        <f t="shared" si="83"/>
        <v>0</v>
      </c>
      <c r="VQ15" s="2"/>
      <c r="VR15" s="2"/>
      <c r="VS15" s="13"/>
      <c r="VT15" s="5"/>
      <c r="VU15" s="14"/>
      <c r="VV15" s="15">
        <f t="shared" si="84"/>
        <v>0</v>
      </c>
      <c r="VX15" s="28"/>
      <c r="VY15" s="2"/>
      <c r="VZ15" s="13"/>
      <c r="WA15" s="5"/>
      <c r="WB15" s="73"/>
      <c r="WC15" s="15">
        <f t="shared" si="85"/>
        <v>0</v>
      </c>
      <c r="WE15" s="2"/>
      <c r="WF15" s="2"/>
      <c r="WG15" s="13"/>
      <c r="WH15" s="5"/>
      <c r="WI15" s="14"/>
      <c r="WJ15" s="15">
        <f t="shared" si="86"/>
        <v>0</v>
      </c>
      <c r="WL15" s="2"/>
      <c r="WM15" s="2"/>
      <c r="WN15" s="13"/>
      <c r="WO15" s="5"/>
      <c r="WP15" s="14"/>
      <c r="WQ15" s="15">
        <f t="shared" si="87"/>
        <v>0</v>
      </c>
      <c r="WS15" s="2"/>
      <c r="WT15" s="2"/>
      <c r="WU15" s="13"/>
      <c r="WV15" s="5"/>
      <c r="WW15" s="14"/>
      <c r="WX15" s="15">
        <f t="shared" si="88"/>
        <v>0</v>
      </c>
      <c r="WZ15" s="2"/>
      <c r="XA15" s="2"/>
      <c r="XB15" s="13"/>
      <c r="XC15" s="5"/>
      <c r="XD15" s="14"/>
      <c r="XE15" s="15">
        <f t="shared" si="0"/>
        <v>0</v>
      </c>
      <c r="XG15" s="2"/>
      <c r="XH15" s="2"/>
      <c r="XI15" s="13"/>
      <c r="XJ15" s="5"/>
      <c r="XK15" s="14"/>
      <c r="XL15" s="15">
        <f t="shared" si="89"/>
        <v>0</v>
      </c>
      <c r="XN15" s="5"/>
      <c r="XO15" s="2"/>
      <c r="XP15" s="13"/>
      <c r="XQ15" s="5"/>
      <c r="XR15" s="14"/>
      <c r="XS15" s="15">
        <f t="shared" si="90"/>
        <v>0</v>
      </c>
      <c r="XU15" s="5"/>
      <c r="XV15" s="2"/>
      <c r="XW15" s="13"/>
      <c r="XX15" s="5"/>
      <c r="XY15" s="14"/>
      <c r="XZ15" s="15">
        <f t="shared" si="91"/>
        <v>0</v>
      </c>
      <c r="YB15" s="2"/>
      <c r="YC15" s="2"/>
      <c r="YD15" s="13"/>
      <c r="YE15" s="5"/>
      <c r="YF15" s="14"/>
      <c r="YG15" s="15">
        <f t="shared" si="92"/>
        <v>0</v>
      </c>
      <c r="YI15" s="2"/>
      <c r="YJ15" s="2"/>
      <c r="YK15" s="13"/>
      <c r="YL15" s="5"/>
      <c r="YM15" s="14"/>
      <c r="YN15" s="15">
        <f t="shared" si="93"/>
        <v>0</v>
      </c>
      <c r="YP15" s="5"/>
      <c r="YQ15" s="2"/>
      <c r="YR15" s="13"/>
      <c r="YS15" s="5"/>
      <c r="YT15" s="14"/>
      <c r="YU15" s="15">
        <f t="shared" si="94"/>
        <v>0</v>
      </c>
      <c r="YW15" s="2"/>
      <c r="YX15" s="2"/>
      <c r="YY15" s="13"/>
      <c r="YZ15" s="5"/>
      <c r="ZA15" s="14"/>
      <c r="ZB15" s="15">
        <f t="shared" si="95"/>
        <v>0</v>
      </c>
      <c r="ZD15" s="2"/>
      <c r="ZE15" s="2"/>
      <c r="ZF15" s="13"/>
      <c r="ZG15" s="5"/>
      <c r="ZH15" s="14"/>
      <c r="ZI15" s="15">
        <f t="shared" si="96"/>
        <v>0</v>
      </c>
      <c r="ZK15" s="2"/>
      <c r="ZL15" s="2"/>
      <c r="ZM15" s="13"/>
      <c r="ZN15" s="5"/>
      <c r="ZO15" s="14"/>
      <c r="ZP15" s="15">
        <f t="shared" si="97"/>
        <v>0</v>
      </c>
      <c r="ZR15" s="2"/>
      <c r="ZS15" s="2"/>
      <c r="ZT15" s="13"/>
      <c r="ZU15" s="5"/>
      <c r="ZV15" s="14"/>
      <c r="ZW15" s="15">
        <f t="shared" si="98"/>
        <v>0</v>
      </c>
      <c r="ZY15" s="2"/>
      <c r="ZZ15" s="2"/>
      <c r="AAA15" s="13"/>
      <c r="AAB15" s="5"/>
      <c r="AAC15" s="14"/>
      <c r="AAD15" s="15">
        <f t="shared" si="99"/>
        <v>0</v>
      </c>
      <c r="AAF15" s="2"/>
      <c r="AAG15" s="2"/>
      <c r="AAH15" s="13"/>
      <c r="AAI15" s="5"/>
      <c r="AAJ15" s="14"/>
      <c r="AAK15" s="15">
        <f t="shared" si="100"/>
        <v>0</v>
      </c>
      <c r="AAM15" s="5"/>
      <c r="AAN15" s="2"/>
      <c r="AAO15" s="13"/>
      <c r="AAP15" s="5"/>
      <c r="AAQ15" s="14"/>
      <c r="AAR15" s="15">
        <f t="shared" si="101"/>
        <v>0</v>
      </c>
      <c r="AAT15" s="5"/>
      <c r="AAU15" s="2"/>
      <c r="AAV15" s="13"/>
      <c r="AAW15" s="5"/>
      <c r="AAX15" s="14"/>
      <c r="AAY15" s="15">
        <f t="shared" si="137"/>
        <v>0</v>
      </c>
      <c r="ABA15" s="5"/>
      <c r="ABB15" s="2"/>
      <c r="ABC15" s="13"/>
      <c r="ABD15" s="5"/>
      <c r="ABE15" s="14"/>
      <c r="ABF15" s="15">
        <f t="shared" si="102"/>
        <v>0</v>
      </c>
      <c r="ABH15" s="5"/>
      <c r="ABI15" s="2"/>
      <c r="ABJ15" s="13"/>
      <c r="ABK15" s="5"/>
      <c r="ABL15" s="14"/>
      <c r="ABM15" s="15">
        <f t="shared" si="103"/>
        <v>0</v>
      </c>
      <c r="ABO15" s="5"/>
      <c r="ABP15" s="2"/>
      <c r="ABQ15" s="13"/>
      <c r="ABR15" s="5"/>
      <c r="ABS15" s="14"/>
      <c r="ABT15" s="15">
        <f t="shared" si="139"/>
        <v>0</v>
      </c>
      <c r="ABV15" s="2"/>
      <c r="ABW15" s="2"/>
      <c r="ABX15" s="13"/>
      <c r="ABY15" s="5"/>
      <c r="ABZ15" s="14"/>
      <c r="ACA15" s="15">
        <f t="shared" si="104"/>
        <v>0</v>
      </c>
      <c r="ACC15" s="2"/>
      <c r="ACD15" s="2"/>
      <c r="ACE15" s="13"/>
      <c r="ACF15" s="5"/>
      <c r="ACG15" s="14"/>
      <c r="ACH15" s="15">
        <f t="shared" si="105"/>
        <v>0</v>
      </c>
      <c r="ACJ15" s="2"/>
      <c r="ACK15" s="2"/>
      <c r="ACL15" s="13"/>
      <c r="ACM15" s="5"/>
      <c r="ACN15" s="14"/>
      <c r="ACO15" s="15">
        <f t="shared" si="106"/>
        <v>0</v>
      </c>
      <c r="ACQ15" s="2"/>
      <c r="ACR15" s="2"/>
      <c r="ACS15" s="13"/>
      <c r="ACT15" s="5"/>
      <c r="ACU15" s="14"/>
      <c r="ACV15" s="15">
        <f t="shared" si="138"/>
        <v>0</v>
      </c>
      <c r="ACX15" s="2"/>
      <c r="ACY15" s="2"/>
      <c r="ACZ15" s="13"/>
      <c r="ADA15" s="5"/>
      <c r="ADB15" s="14"/>
      <c r="ADC15" s="15">
        <f t="shared" si="107"/>
        <v>0</v>
      </c>
      <c r="ADE15" s="2"/>
      <c r="ADF15" s="2"/>
      <c r="ADG15" s="13"/>
      <c r="ADH15" s="5"/>
      <c r="ADI15" s="14"/>
      <c r="ADJ15" s="15">
        <f t="shared" si="108"/>
        <v>0</v>
      </c>
      <c r="ADL15" s="2"/>
      <c r="ADM15" s="2"/>
      <c r="ADN15" s="13"/>
      <c r="ADO15" s="5"/>
      <c r="ADP15" s="14"/>
      <c r="ADQ15" s="15">
        <f t="shared" si="109"/>
        <v>0</v>
      </c>
      <c r="ADS15" s="2"/>
      <c r="ADT15" s="2"/>
      <c r="ADU15" s="13"/>
      <c r="ADV15" s="5"/>
      <c r="ADW15" s="14"/>
      <c r="ADX15" s="15">
        <f t="shared" si="110"/>
        <v>0</v>
      </c>
      <c r="ADZ15" s="5"/>
      <c r="AEA15" s="2"/>
      <c r="AEB15" s="13"/>
      <c r="AEC15" s="5"/>
      <c r="AED15" s="14"/>
      <c r="AEE15" s="15">
        <f t="shared" si="111"/>
        <v>0</v>
      </c>
      <c r="AEG15" s="2"/>
      <c r="AEH15" s="2"/>
      <c r="AEI15" s="355"/>
      <c r="AEJ15" s="5"/>
      <c r="AEK15" s="345"/>
      <c r="AEL15" s="15">
        <f t="shared" si="112"/>
        <v>0</v>
      </c>
      <c r="AEN15" s="2"/>
      <c r="AEO15" s="2"/>
      <c r="AEP15" s="13"/>
      <c r="AEQ15" s="5"/>
      <c r="AER15" s="14"/>
      <c r="AES15" s="15">
        <f t="shared" si="113"/>
        <v>0</v>
      </c>
      <c r="AEU15" s="5"/>
      <c r="AEV15" s="2"/>
      <c r="AEW15" s="13"/>
      <c r="AEX15" s="204"/>
      <c r="AEY15" s="298"/>
      <c r="AEZ15" s="15">
        <f t="shared" si="114"/>
        <v>0</v>
      </c>
      <c r="AFB15" s="2"/>
      <c r="AFC15" s="2"/>
      <c r="AFD15" s="13"/>
      <c r="AFE15" s="5"/>
      <c r="AFF15" s="14"/>
      <c r="AFG15" s="15">
        <f t="shared" si="115"/>
        <v>0</v>
      </c>
      <c r="AFI15" s="2"/>
      <c r="AFJ15" s="2"/>
      <c r="AFK15" s="13"/>
      <c r="AFL15" s="5"/>
      <c r="AFM15" s="14"/>
      <c r="AFN15" s="15">
        <f t="shared" si="116"/>
        <v>0</v>
      </c>
      <c r="AFP15" s="5"/>
      <c r="AFQ15" s="2"/>
      <c r="AFR15" s="13"/>
      <c r="AFS15" s="5"/>
      <c r="AFT15" s="14"/>
      <c r="AFU15" s="15">
        <f t="shared" si="117"/>
        <v>0</v>
      </c>
      <c r="AFW15" s="2"/>
      <c r="AFX15" s="2"/>
      <c r="AFY15" s="13"/>
      <c r="AFZ15" s="5"/>
      <c r="AGA15" s="14"/>
      <c r="AGB15" s="15">
        <f t="shared" si="118"/>
        <v>0</v>
      </c>
      <c r="AGD15" s="2"/>
      <c r="AGE15" s="2"/>
      <c r="AGF15" s="13"/>
      <c r="AGG15" s="5"/>
      <c r="AGH15" s="14"/>
      <c r="AGI15" s="15">
        <f t="shared" si="119"/>
        <v>0</v>
      </c>
      <c r="AGK15" s="99"/>
      <c r="AGL15" s="98"/>
      <c r="AGM15" s="22"/>
      <c r="AGN15" s="99"/>
      <c r="AGO15" s="26"/>
      <c r="AGP15" s="15">
        <f t="shared" si="120"/>
        <v>0</v>
      </c>
      <c r="AGR15" s="99"/>
      <c r="AGS15" s="98"/>
      <c r="AGT15" s="22"/>
      <c r="AGU15" s="99"/>
      <c r="AGV15" s="26"/>
      <c r="AGW15" s="15">
        <f t="shared" si="121"/>
        <v>0</v>
      </c>
      <c r="AGY15" s="5"/>
      <c r="AGZ15" s="107"/>
      <c r="AHA15" s="13"/>
      <c r="AHB15" s="5"/>
      <c r="AHC15" s="14"/>
      <c r="AHD15" s="15">
        <f t="shared" si="122"/>
        <v>0</v>
      </c>
      <c r="AHF15" s="5"/>
      <c r="AHG15" s="107"/>
      <c r="AHH15" s="13"/>
      <c r="AHI15" s="5"/>
      <c r="AHJ15" s="14"/>
      <c r="AHK15" s="15">
        <f t="shared" si="123"/>
        <v>0</v>
      </c>
      <c r="AHM15" s="5"/>
      <c r="AHN15" s="107"/>
      <c r="AHO15" s="13"/>
      <c r="AHP15" s="5"/>
      <c r="AHQ15" s="14"/>
      <c r="AHR15" s="15">
        <f t="shared" si="124"/>
        <v>0</v>
      </c>
      <c r="AHT15" s="5"/>
      <c r="AHU15" s="107"/>
      <c r="AHV15" s="13"/>
      <c r="AHW15" s="5"/>
      <c r="AHX15" s="14"/>
      <c r="AHY15" s="15">
        <f t="shared" si="125"/>
        <v>0</v>
      </c>
      <c r="AIA15" s="5"/>
      <c r="AIB15" s="107"/>
      <c r="AIC15" s="13"/>
      <c r="AID15" s="5"/>
      <c r="AIE15" s="14"/>
      <c r="AIF15" s="15">
        <f t="shared" si="126"/>
        <v>0</v>
      </c>
      <c r="AIH15" s="5"/>
      <c r="AII15" s="107"/>
      <c r="AIJ15" s="13"/>
      <c r="AIK15" s="5"/>
      <c r="AIL15" s="14"/>
      <c r="AIM15" s="15">
        <f t="shared" si="127"/>
        <v>0</v>
      </c>
      <c r="AIO15" s="5"/>
      <c r="AIP15" s="2"/>
      <c r="AIQ15" s="13"/>
      <c r="AIR15" s="5"/>
      <c r="AIS15" s="14"/>
      <c r="AIT15" s="15">
        <f t="shared" si="128"/>
        <v>0</v>
      </c>
      <c r="AIV15" s="5"/>
      <c r="AIW15" s="2"/>
      <c r="AIX15" s="13"/>
      <c r="AIY15" s="5"/>
      <c r="AIZ15" s="14"/>
      <c r="AJA15" s="15">
        <f t="shared" si="129"/>
        <v>0</v>
      </c>
      <c r="AJC15" s="5"/>
      <c r="AJD15" s="2"/>
      <c r="AJE15" s="13"/>
      <c r="AJF15" s="5"/>
      <c r="AJG15" s="14"/>
      <c r="AJH15" s="15">
        <f t="shared" si="130"/>
        <v>0</v>
      </c>
      <c r="AJJ15" s="99"/>
      <c r="AJK15" s="31"/>
      <c r="AJL15" s="26"/>
      <c r="AJM15" s="99"/>
      <c r="AJN15" s="26"/>
      <c r="AJO15" s="15">
        <f t="shared" si="131"/>
        <v>0</v>
      </c>
      <c r="AJQ15" s="99"/>
      <c r="AJR15" s="31"/>
      <c r="AJS15" s="26"/>
      <c r="AJT15" s="99"/>
      <c r="AJU15" s="26"/>
      <c r="AJV15" s="15">
        <f t="shared" si="132"/>
        <v>0</v>
      </c>
      <c r="AJX15" s="99"/>
      <c r="AJY15" s="31"/>
      <c r="AJZ15" s="26"/>
      <c r="AKA15" s="99"/>
      <c r="AKB15" s="26"/>
      <c r="AKC15" s="15">
        <f t="shared" si="133"/>
        <v>0</v>
      </c>
      <c r="AKE15" s="2"/>
      <c r="AKF15" s="2"/>
      <c r="AKG15" s="13"/>
      <c r="AKH15" s="5"/>
      <c r="AKI15" s="14"/>
      <c r="AKJ15" s="15">
        <f t="shared" si="134"/>
        <v>0</v>
      </c>
    </row>
    <row r="16" spans="1:973" x14ac:dyDescent="0.25">
      <c r="A16" s="5"/>
      <c r="B16" s="2"/>
      <c r="C16" s="13"/>
      <c r="D16" s="5"/>
      <c r="E16" s="14"/>
      <c r="F16" s="15">
        <f t="shared" si="2"/>
        <v>0</v>
      </c>
      <c r="H16" s="2"/>
      <c r="I16" s="2"/>
      <c r="J16" s="13"/>
      <c r="K16" s="5"/>
      <c r="L16" s="14"/>
      <c r="M16" s="15">
        <f t="shared" si="140"/>
        <v>0</v>
      </c>
      <c r="O16" s="2"/>
      <c r="P16" s="2"/>
      <c r="Q16" s="13"/>
      <c r="R16" s="5"/>
      <c r="S16" s="14"/>
      <c r="T16" s="15">
        <f t="shared" si="4"/>
        <v>0</v>
      </c>
      <c r="V16" s="5"/>
      <c r="W16" s="2"/>
      <c r="X16" s="13"/>
      <c r="Y16" s="5"/>
      <c r="Z16" s="14"/>
      <c r="AA16" s="15">
        <f t="shared" si="5"/>
        <v>0</v>
      </c>
      <c r="AC16" s="2"/>
      <c r="AD16" s="2"/>
      <c r="AE16" s="13"/>
      <c r="AF16" s="5"/>
      <c r="AG16" s="14"/>
      <c r="AH16" s="15">
        <f t="shared" ref="AH16:AH43" si="143">AH15+AE16-AG16</f>
        <v>0</v>
      </c>
      <c r="AJ16" s="5"/>
      <c r="AK16" s="2"/>
      <c r="AL16" s="13"/>
      <c r="AM16" s="5"/>
      <c r="AN16" s="14"/>
      <c r="AO16" s="15">
        <f t="shared" si="7"/>
        <v>0</v>
      </c>
      <c r="AQ16" s="2"/>
      <c r="AR16" s="2"/>
      <c r="AS16" s="13"/>
      <c r="AT16" s="5"/>
      <c r="AU16" s="14"/>
      <c r="AV16" s="15">
        <f t="shared" si="8"/>
        <v>0</v>
      </c>
      <c r="AX16" s="2"/>
      <c r="AY16" s="2"/>
      <c r="AZ16" s="13"/>
      <c r="BA16" s="5"/>
      <c r="BB16" s="14"/>
      <c r="BC16" s="15">
        <f t="shared" si="9"/>
        <v>0</v>
      </c>
      <c r="BE16" s="5"/>
      <c r="BF16" s="2"/>
      <c r="BG16" s="13"/>
      <c r="BH16" s="5"/>
      <c r="BI16" s="14"/>
      <c r="BJ16" s="15">
        <f t="shared" si="10"/>
        <v>0</v>
      </c>
      <c r="BL16" s="2"/>
      <c r="BM16" s="2"/>
      <c r="BN16" s="13"/>
      <c r="BO16" s="5"/>
      <c r="BP16" s="14"/>
      <c r="BQ16" s="15">
        <f t="shared" si="136"/>
        <v>0</v>
      </c>
      <c r="BS16" s="2"/>
      <c r="BT16" s="2"/>
      <c r="BU16" s="13"/>
      <c r="BV16" s="5"/>
      <c r="BW16" s="298"/>
      <c r="BX16" s="15">
        <f t="shared" si="11"/>
        <v>0</v>
      </c>
      <c r="BZ16" s="2"/>
      <c r="CA16" s="2"/>
      <c r="CB16" s="13"/>
      <c r="CC16" s="5"/>
      <c r="CD16" s="14"/>
      <c r="CE16" s="15">
        <f t="shared" si="135"/>
        <v>0</v>
      </c>
      <c r="CG16" s="2"/>
      <c r="CH16" s="2"/>
      <c r="CI16" s="13"/>
      <c r="CJ16" s="5"/>
      <c r="CK16" s="14"/>
      <c r="CL16" s="15">
        <f t="shared" si="141"/>
        <v>0</v>
      </c>
      <c r="CN16" s="2"/>
      <c r="CO16" s="2"/>
      <c r="CP16" s="13"/>
      <c r="CQ16" s="5"/>
      <c r="CR16" s="14"/>
      <c r="CS16" s="15">
        <f t="shared" si="13"/>
        <v>0</v>
      </c>
      <c r="CU16" s="2"/>
      <c r="CV16" s="2"/>
      <c r="CW16" s="13"/>
      <c r="CX16" s="5"/>
      <c r="CY16" s="14"/>
      <c r="CZ16" s="15">
        <f t="shared" si="14"/>
        <v>0</v>
      </c>
      <c r="DB16" s="2"/>
      <c r="DC16" s="2"/>
      <c r="DD16" s="13"/>
      <c r="DE16" s="5"/>
      <c r="DF16" s="14"/>
      <c r="DG16" s="15">
        <f t="shared" si="15"/>
        <v>0</v>
      </c>
      <c r="DI16" s="2"/>
      <c r="DJ16" s="2"/>
      <c r="DK16" s="13"/>
      <c r="DL16" s="5"/>
      <c r="DM16" s="14"/>
      <c r="DN16" s="15">
        <f t="shared" si="16"/>
        <v>0</v>
      </c>
      <c r="DP16" s="2"/>
      <c r="DQ16" s="2"/>
      <c r="DR16" s="13"/>
      <c r="DS16" s="5"/>
      <c r="DT16" s="14"/>
      <c r="DU16" s="15">
        <f t="shared" si="17"/>
        <v>0</v>
      </c>
      <c r="DW16" s="2"/>
      <c r="DX16" s="2"/>
      <c r="DY16" s="13"/>
      <c r="DZ16" s="5"/>
      <c r="EA16" s="14"/>
      <c r="EB16" s="15">
        <f t="shared" si="18"/>
        <v>0</v>
      </c>
      <c r="ED16" s="2"/>
      <c r="EE16" s="2"/>
      <c r="EF16" s="13"/>
      <c r="EG16" s="5"/>
      <c r="EH16" s="14"/>
      <c r="EI16" s="15">
        <f t="shared" si="19"/>
        <v>0</v>
      </c>
      <c r="EK16" s="2"/>
      <c r="EL16" s="2"/>
      <c r="EM16" s="13"/>
      <c r="EN16" s="5"/>
      <c r="EO16" s="14"/>
      <c r="EP16" s="15">
        <f t="shared" si="20"/>
        <v>0</v>
      </c>
      <c r="ER16" s="5"/>
      <c r="ES16" s="2"/>
      <c r="ET16" s="13"/>
      <c r="EU16" s="5"/>
      <c r="EV16" s="14"/>
      <c r="EW16" s="15">
        <f t="shared" si="21"/>
        <v>0</v>
      </c>
      <c r="EY16" s="2"/>
      <c r="EZ16" s="2"/>
      <c r="FA16" s="13"/>
      <c r="FB16" s="5"/>
      <c r="FC16" s="14"/>
      <c r="FD16" s="15">
        <f t="shared" si="22"/>
        <v>0</v>
      </c>
      <c r="FF16" s="5"/>
      <c r="FG16" s="2"/>
      <c r="FH16" s="141"/>
      <c r="FI16" s="30"/>
      <c r="FJ16" s="14"/>
      <c r="FK16" s="142">
        <f t="shared" si="23"/>
        <v>0</v>
      </c>
      <c r="FM16" s="5"/>
      <c r="FN16" s="2"/>
      <c r="FO16" s="141"/>
      <c r="FP16" s="30"/>
      <c r="FQ16" s="14"/>
      <c r="FR16" s="142">
        <f t="shared" si="24"/>
        <v>0</v>
      </c>
      <c r="FT16" s="5"/>
      <c r="FU16" s="2"/>
      <c r="FV16" s="13"/>
      <c r="FW16" s="5"/>
      <c r="FX16" s="14"/>
      <c r="FY16" s="15">
        <f t="shared" si="25"/>
        <v>0</v>
      </c>
      <c r="GA16" s="5"/>
      <c r="GB16" s="2"/>
      <c r="GC16" s="13"/>
      <c r="GD16" s="5"/>
      <c r="GE16" s="14"/>
      <c r="GF16" s="15">
        <f t="shared" si="142"/>
        <v>0</v>
      </c>
      <c r="GH16" s="5"/>
      <c r="GI16" s="2"/>
      <c r="GJ16" s="13"/>
      <c r="GK16" s="5"/>
      <c r="GL16" s="14"/>
      <c r="GM16" s="15">
        <f t="shared" si="27"/>
        <v>0</v>
      </c>
      <c r="GO16" s="5"/>
      <c r="GP16" s="2"/>
      <c r="GQ16" s="13"/>
      <c r="GR16" s="5"/>
      <c r="GS16" s="14"/>
      <c r="GT16" s="15">
        <f t="shared" si="28"/>
        <v>0</v>
      </c>
      <c r="GV16" s="5"/>
      <c r="GW16" s="2"/>
      <c r="GX16" s="13"/>
      <c r="GY16" s="5"/>
      <c r="GZ16" s="14"/>
      <c r="HA16" s="15">
        <f t="shared" si="29"/>
        <v>0</v>
      </c>
      <c r="HC16" s="5"/>
      <c r="HD16" s="2"/>
      <c r="HE16" s="13"/>
      <c r="HF16" s="5"/>
      <c r="HG16" s="14"/>
      <c r="HH16" s="15">
        <f t="shared" si="30"/>
        <v>0</v>
      </c>
      <c r="HJ16" s="5"/>
      <c r="HK16" s="2"/>
      <c r="HL16" s="13"/>
      <c r="HM16" s="5"/>
      <c r="HN16" s="14"/>
      <c r="HO16" s="15">
        <f t="shared" si="31"/>
        <v>0</v>
      </c>
      <c r="HQ16" s="5"/>
      <c r="HR16" s="2"/>
      <c r="HS16" s="13"/>
      <c r="HT16" s="5"/>
      <c r="HU16" s="14"/>
      <c r="HV16" s="15">
        <f t="shared" si="32"/>
        <v>0</v>
      </c>
      <c r="HX16" s="5"/>
      <c r="HY16" s="2"/>
      <c r="HZ16" s="13"/>
      <c r="IA16" s="5"/>
      <c r="IB16" s="14"/>
      <c r="IC16" s="15">
        <f t="shared" si="33"/>
        <v>0</v>
      </c>
      <c r="IE16" s="2"/>
      <c r="IF16" s="2"/>
      <c r="IG16" s="13"/>
      <c r="IH16" s="5"/>
      <c r="II16" s="14"/>
      <c r="IJ16" s="15">
        <f t="shared" si="34"/>
        <v>0</v>
      </c>
      <c r="IL16" s="2"/>
      <c r="IM16" s="2"/>
      <c r="IN16" s="13"/>
      <c r="IO16" s="5"/>
      <c r="IP16" s="14"/>
      <c r="IQ16" s="15">
        <f t="shared" si="35"/>
        <v>0</v>
      </c>
      <c r="IS16" s="5"/>
      <c r="IT16" s="2"/>
      <c r="IU16" s="13"/>
      <c r="IV16" s="64"/>
      <c r="IW16" s="73"/>
      <c r="IX16" s="15">
        <f t="shared" si="36"/>
        <v>0</v>
      </c>
      <c r="IZ16" s="5"/>
      <c r="JA16" s="2"/>
      <c r="JB16" s="13"/>
      <c r="JC16" s="5"/>
      <c r="JD16" s="66"/>
      <c r="JE16" s="15">
        <f t="shared" si="37"/>
        <v>0</v>
      </c>
      <c r="JG16" s="5"/>
      <c r="JH16" s="2"/>
      <c r="JI16" s="13"/>
      <c r="JJ16" s="239"/>
      <c r="JK16" s="73"/>
      <c r="JL16" s="15">
        <f t="shared" si="38"/>
        <v>0</v>
      </c>
      <c r="JN16" s="5"/>
      <c r="JO16" s="2"/>
      <c r="JP16" s="13"/>
      <c r="JQ16" s="239"/>
      <c r="JR16" s="73"/>
      <c r="JS16" s="15">
        <f t="shared" si="39"/>
        <v>0</v>
      </c>
      <c r="JU16" s="5"/>
      <c r="JV16" s="2"/>
      <c r="JW16" s="13"/>
      <c r="JX16" s="60"/>
      <c r="JY16" s="66"/>
      <c r="JZ16" s="15">
        <f t="shared" si="40"/>
        <v>0</v>
      </c>
      <c r="KB16" s="5"/>
      <c r="KC16" s="2"/>
      <c r="KD16" s="13"/>
      <c r="KE16" s="60"/>
      <c r="KF16" s="66"/>
      <c r="KG16" s="15">
        <f t="shared" si="41"/>
        <v>0</v>
      </c>
      <c r="KI16" s="5"/>
      <c r="KJ16" s="2"/>
      <c r="KK16" s="13"/>
      <c r="KL16" s="60"/>
      <c r="KM16" s="66"/>
      <c r="KN16" s="15">
        <f t="shared" si="42"/>
        <v>0</v>
      </c>
      <c r="KP16" s="5"/>
      <c r="KQ16" s="2"/>
      <c r="KR16" s="13"/>
      <c r="KS16" s="60"/>
      <c r="KT16" s="66"/>
      <c r="KU16" s="15">
        <f t="shared" si="43"/>
        <v>0</v>
      </c>
      <c r="KW16" s="5"/>
      <c r="KX16" s="2"/>
      <c r="KY16" s="13"/>
      <c r="KZ16" s="60"/>
      <c r="LA16" s="66"/>
      <c r="LB16" s="15">
        <f t="shared" si="44"/>
        <v>0</v>
      </c>
      <c r="LD16" s="5"/>
      <c r="LE16" s="2"/>
      <c r="LF16" s="13"/>
      <c r="LG16" s="60"/>
      <c r="LH16" s="66"/>
      <c r="LI16" s="15">
        <f t="shared" si="45"/>
        <v>0</v>
      </c>
      <c r="LK16" s="5"/>
      <c r="LL16" s="2"/>
      <c r="LM16" s="13"/>
      <c r="LN16" s="60"/>
      <c r="LO16" s="66"/>
      <c r="LP16" s="15">
        <f t="shared" si="46"/>
        <v>0</v>
      </c>
      <c r="LR16" s="5"/>
      <c r="LS16" s="2"/>
      <c r="LT16" s="13"/>
      <c r="LU16" s="60"/>
      <c r="LV16" s="66"/>
      <c r="LW16" s="15">
        <f t="shared" si="47"/>
        <v>0</v>
      </c>
      <c r="LY16" s="5"/>
      <c r="LZ16" s="2"/>
      <c r="MA16" s="13"/>
      <c r="MB16" s="60"/>
      <c r="MC16" s="66"/>
      <c r="MD16" s="15">
        <f t="shared" si="48"/>
        <v>0</v>
      </c>
      <c r="MF16" s="5"/>
      <c r="MG16" s="2"/>
      <c r="MH16" s="13"/>
      <c r="MI16" s="5"/>
      <c r="MJ16" s="14"/>
      <c r="MK16" s="15">
        <f t="shared" si="49"/>
        <v>0</v>
      </c>
      <c r="MM16" s="5"/>
      <c r="MN16" s="2"/>
      <c r="MO16" s="13"/>
      <c r="MP16" s="5"/>
      <c r="MQ16" s="14"/>
      <c r="MR16" s="15">
        <f t="shared" si="50"/>
        <v>0</v>
      </c>
      <c r="MT16" s="5"/>
      <c r="MU16" s="2"/>
      <c r="MV16" s="13"/>
      <c r="MW16" s="5"/>
      <c r="MX16" s="14"/>
      <c r="MY16" s="15">
        <f t="shared" si="51"/>
        <v>0</v>
      </c>
      <c r="NA16" s="5"/>
      <c r="NB16" s="2"/>
      <c r="NC16" s="13"/>
      <c r="ND16" s="5"/>
      <c r="NE16" s="14"/>
      <c r="NF16" s="15">
        <f t="shared" si="52"/>
        <v>0</v>
      </c>
      <c r="NH16" s="5"/>
      <c r="NI16" s="2"/>
      <c r="NJ16" s="13"/>
      <c r="NK16" s="5"/>
      <c r="NL16" s="14"/>
      <c r="NM16" s="15">
        <f t="shared" si="53"/>
        <v>0</v>
      </c>
      <c r="NO16" s="5"/>
      <c r="NP16" s="2"/>
      <c r="NQ16" s="13"/>
      <c r="NR16" s="5"/>
      <c r="NS16" s="14"/>
      <c r="NT16" s="15">
        <f t="shared" si="54"/>
        <v>0</v>
      </c>
      <c r="NV16" s="5"/>
      <c r="NW16" s="2"/>
      <c r="NX16" s="13"/>
      <c r="NY16" s="5"/>
      <c r="NZ16" s="14"/>
      <c r="OA16" s="15">
        <f t="shared" si="55"/>
        <v>0</v>
      </c>
      <c r="OC16" s="5"/>
      <c r="OD16" s="2"/>
      <c r="OE16" s="13"/>
      <c r="OF16" s="64"/>
      <c r="OG16" s="14"/>
      <c r="OH16" s="15">
        <f t="shared" si="56"/>
        <v>0</v>
      </c>
      <c r="OJ16" s="5"/>
      <c r="OK16" s="2"/>
      <c r="OL16" s="13"/>
      <c r="OM16" s="5"/>
      <c r="ON16" s="14"/>
      <c r="OO16" s="15">
        <f t="shared" si="57"/>
        <v>0</v>
      </c>
      <c r="OQ16" s="5"/>
      <c r="OR16" s="2"/>
      <c r="OS16" s="13"/>
      <c r="OT16" s="5"/>
      <c r="OU16" s="14"/>
      <c r="OV16" s="15">
        <f t="shared" si="58"/>
        <v>0</v>
      </c>
      <c r="OX16" s="2"/>
      <c r="OY16" s="2"/>
      <c r="OZ16" s="13"/>
      <c r="PA16" s="5"/>
      <c r="PB16" s="14"/>
      <c r="PC16" s="15">
        <f t="shared" si="59"/>
        <v>0</v>
      </c>
      <c r="PE16" s="346"/>
      <c r="PF16" s="2"/>
      <c r="PG16" s="13"/>
      <c r="PH16" s="5"/>
      <c r="PI16" s="14"/>
      <c r="PJ16" s="15">
        <f t="shared" si="60"/>
        <v>0</v>
      </c>
      <c r="PL16" s="2"/>
      <c r="PM16" s="2"/>
      <c r="PN16" s="13"/>
      <c r="PO16" s="5"/>
      <c r="PP16" s="14"/>
      <c r="PQ16" s="15">
        <f t="shared" si="61"/>
        <v>0</v>
      </c>
      <c r="PS16" s="2"/>
      <c r="PT16" s="2"/>
      <c r="PU16" s="13"/>
      <c r="PV16" s="5"/>
      <c r="PW16" s="14"/>
      <c r="PX16" s="15">
        <f t="shared" si="62"/>
        <v>0</v>
      </c>
      <c r="PZ16" s="2"/>
      <c r="QA16" s="2"/>
      <c r="QB16" s="13"/>
      <c r="QC16" s="5"/>
      <c r="QD16" s="14"/>
      <c r="QE16" s="15">
        <f t="shared" si="63"/>
        <v>0</v>
      </c>
      <c r="QG16" s="2"/>
      <c r="QH16" s="2"/>
      <c r="QI16" s="13"/>
      <c r="QJ16" s="5"/>
      <c r="QK16" s="14"/>
      <c r="QL16" s="15">
        <f t="shared" si="64"/>
        <v>0</v>
      </c>
      <c r="QN16" s="2"/>
      <c r="QO16" s="2"/>
      <c r="QP16" s="13"/>
      <c r="QQ16" s="5"/>
      <c r="QR16" s="14"/>
      <c r="QS16" s="15">
        <f t="shared" si="65"/>
        <v>0</v>
      </c>
      <c r="QU16" s="2"/>
      <c r="QV16" s="2"/>
      <c r="QW16" s="13"/>
      <c r="QX16" s="5"/>
      <c r="QY16" s="14"/>
      <c r="QZ16" s="15">
        <f t="shared" si="66"/>
        <v>0</v>
      </c>
      <c r="RB16" s="2"/>
      <c r="RC16" s="2"/>
      <c r="RD16" s="13"/>
      <c r="RE16" s="5"/>
      <c r="RF16" s="14"/>
      <c r="RG16" s="15">
        <f t="shared" si="67"/>
        <v>0</v>
      </c>
      <c r="RI16" s="2"/>
      <c r="RJ16" s="2"/>
      <c r="RK16" s="13"/>
      <c r="RL16" s="5"/>
      <c r="RM16" s="14"/>
      <c r="RN16" s="15">
        <f t="shared" si="68"/>
        <v>0</v>
      </c>
      <c r="RP16" s="2"/>
      <c r="RQ16" s="2"/>
      <c r="RR16" s="13"/>
      <c r="RS16" s="5"/>
      <c r="RT16" s="14"/>
      <c r="RU16" s="15">
        <f t="shared" si="69"/>
        <v>0</v>
      </c>
      <c r="RW16" s="2"/>
      <c r="RX16" s="2"/>
      <c r="RY16" s="13"/>
      <c r="RZ16" s="5"/>
      <c r="SA16" s="14"/>
      <c r="SB16" s="15">
        <f t="shared" si="70"/>
        <v>0</v>
      </c>
      <c r="SD16" s="2"/>
      <c r="SE16" s="2"/>
      <c r="SF16" s="13"/>
      <c r="SG16" s="5"/>
      <c r="SH16" s="14"/>
      <c r="SI16" s="15">
        <f t="shared" si="71"/>
        <v>0</v>
      </c>
      <c r="SK16" s="5"/>
      <c r="SL16" s="211"/>
      <c r="SM16" s="13"/>
      <c r="SN16" s="5"/>
      <c r="SO16" s="14"/>
      <c r="SP16" s="15">
        <f t="shared" si="72"/>
        <v>0</v>
      </c>
      <c r="SR16" s="2"/>
      <c r="SS16" s="2"/>
      <c r="ST16" s="13"/>
      <c r="SU16" s="5"/>
      <c r="SV16" s="14"/>
      <c r="SW16" s="15">
        <f t="shared" si="73"/>
        <v>0</v>
      </c>
      <c r="SY16" s="2"/>
      <c r="SZ16" s="2"/>
      <c r="TA16" s="13"/>
      <c r="TB16" s="5"/>
      <c r="TC16" s="14"/>
      <c r="TD16" s="15">
        <f t="shared" si="74"/>
        <v>0</v>
      </c>
      <c r="TF16" s="5"/>
      <c r="TG16" s="2"/>
      <c r="TH16" s="13"/>
      <c r="TI16" s="5"/>
      <c r="TJ16" s="14"/>
      <c r="TK16" s="15">
        <f t="shared" si="75"/>
        <v>0</v>
      </c>
      <c r="TM16" s="5"/>
      <c r="TN16" s="2"/>
      <c r="TO16" s="13"/>
      <c r="TP16" s="5"/>
      <c r="TQ16" s="14"/>
      <c r="TR16" s="15">
        <f t="shared" si="76"/>
        <v>0</v>
      </c>
      <c r="TT16" s="5"/>
      <c r="TU16" s="2"/>
      <c r="TV16" s="13"/>
      <c r="TW16" s="64"/>
      <c r="TX16" s="14"/>
      <c r="TY16" s="15">
        <f t="shared" si="77"/>
        <v>0</v>
      </c>
      <c r="UA16" s="5"/>
      <c r="UB16" s="2"/>
      <c r="UC16" s="13"/>
      <c r="UD16" s="5"/>
      <c r="UE16" s="14"/>
      <c r="UF16" s="15">
        <f t="shared" si="78"/>
        <v>0</v>
      </c>
      <c r="UH16" s="2"/>
      <c r="UI16" s="2"/>
      <c r="UJ16" s="13"/>
      <c r="UK16" s="5"/>
      <c r="UL16" s="14"/>
      <c r="UM16" s="15">
        <f t="shared" si="79"/>
        <v>0</v>
      </c>
      <c r="UO16" s="5"/>
      <c r="UP16" s="2"/>
      <c r="UQ16" s="13"/>
      <c r="UR16" s="5"/>
      <c r="US16" s="14"/>
      <c r="UT16" s="15">
        <f t="shared" si="80"/>
        <v>0</v>
      </c>
      <c r="UV16" s="94"/>
      <c r="UW16" s="31"/>
      <c r="UX16" s="143"/>
      <c r="UY16" s="87"/>
      <c r="UZ16" s="26"/>
      <c r="VA16" s="142">
        <f t="shared" si="81"/>
        <v>0</v>
      </c>
      <c r="VC16" s="5"/>
      <c r="VD16" s="2"/>
      <c r="VE16" s="141"/>
      <c r="VF16" s="164"/>
      <c r="VG16" s="14"/>
      <c r="VH16" s="142">
        <f t="shared" si="82"/>
        <v>0</v>
      </c>
      <c r="VJ16" s="5"/>
      <c r="VK16" s="2"/>
      <c r="VL16" s="13"/>
      <c r="VM16" s="5"/>
      <c r="VN16" s="73"/>
      <c r="VO16" s="15">
        <f t="shared" si="83"/>
        <v>0</v>
      </c>
      <c r="VQ16" s="2"/>
      <c r="VR16" s="2"/>
      <c r="VS16" s="13"/>
      <c r="VT16" s="5"/>
      <c r="VU16" s="14"/>
      <c r="VV16" s="15">
        <f t="shared" si="84"/>
        <v>0</v>
      </c>
      <c r="VX16" s="5"/>
      <c r="VY16" s="2"/>
      <c r="VZ16" s="13"/>
      <c r="WA16" s="5"/>
      <c r="WB16" s="14"/>
      <c r="WC16" s="15">
        <f t="shared" si="85"/>
        <v>0</v>
      </c>
      <c r="WE16" s="2"/>
      <c r="WF16" s="2"/>
      <c r="WG16" s="13"/>
      <c r="WH16" s="5"/>
      <c r="WI16" s="14"/>
      <c r="WJ16" s="15">
        <f t="shared" si="86"/>
        <v>0</v>
      </c>
      <c r="WL16" s="2"/>
      <c r="WM16" s="2"/>
      <c r="WN16" s="13"/>
      <c r="WO16" s="5"/>
      <c r="WP16" s="14"/>
      <c r="WQ16" s="15">
        <f t="shared" si="87"/>
        <v>0</v>
      </c>
      <c r="WS16" s="2"/>
      <c r="WT16" s="2"/>
      <c r="WU16" s="13"/>
      <c r="WV16" s="5"/>
      <c r="WW16" s="14"/>
      <c r="WX16" s="15">
        <f t="shared" si="88"/>
        <v>0</v>
      </c>
      <c r="WZ16" s="2"/>
      <c r="XA16" s="2"/>
      <c r="XB16" s="13"/>
      <c r="XC16" s="5"/>
      <c r="XD16" s="14"/>
      <c r="XE16" s="15">
        <f t="shared" si="0"/>
        <v>0</v>
      </c>
      <c r="XG16" s="2"/>
      <c r="XH16" s="2"/>
      <c r="XI16" s="13"/>
      <c r="XJ16" s="5"/>
      <c r="XK16" s="14"/>
      <c r="XL16" s="15">
        <f t="shared" si="89"/>
        <v>0</v>
      </c>
      <c r="XN16" s="5"/>
      <c r="XO16" s="2"/>
      <c r="XP16" s="13"/>
      <c r="XQ16" s="5"/>
      <c r="XR16" s="14"/>
      <c r="XS16" s="15">
        <f t="shared" si="90"/>
        <v>0</v>
      </c>
      <c r="XU16" s="5"/>
      <c r="XV16" s="2"/>
      <c r="XW16" s="13"/>
      <c r="XX16" s="5"/>
      <c r="XY16" s="14"/>
      <c r="XZ16" s="15">
        <f t="shared" si="91"/>
        <v>0</v>
      </c>
      <c r="YB16" s="2"/>
      <c r="YC16" s="2"/>
      <c r="YD16" s="13"/>
      <c r="YE16" s="5"/>
      <c r="YF16" s="14"/>
      <c r="YG16" s="15">
        <f t="shared" si="92"/>
        <v>0</v>
      </c>
      <c r="YI16" s="2"/>
      <c r="YJ16" s="2"/>
      <c r="YK16" s="13"/>
      <c r="YL16" s="5"/>
      <c r="YM16" s="14"/>
      <c r="YN16" s="15">
        <f t="shared" si="93"/>
        <v>0</v>
      </c>
      <c r="YP16" s="5"/>
      <c r="YQ16" s="2"/>
      <c r="YR16" s="13"/>
      <c r="YS16" s="5"/>
      <c r="YT16" s="14"/>
      <c r="YU16" s="15">
        <f t="shared" si="94"/>
        <v>0</v>
      </c>
      <c r="YW16" s="2"/>
      <c r="YX16" s="2"/>
      <c r="YY16" s="13"/>
      <c r="YZ16" s="5"/>
      <c r="ZA16" s="14"/>
      <c r="ZB16" s="15">
        <f t="shared" si="95"/>
        <v>0</v>
      </c>
      <c r="ZD16" s="2"/>
      <c r="ZE16" s="2"/>
      <c r="ZF16" s="13"/>
      <c r="ZG16" s="5"/>
      <c r="ZH16" s="14"/>
      <c r="ZI16" s="15">
        <f t="shared" si="96"/>
        <v>0</v>
      </c>
      <c r="ZK16" s="2"/>
      <c r="ZL16" s="2"/>
      <c r="ZM16" s="13"/>
      <c r="ZN16" s="5"/>
      <c r="ZO16" s="14"/>
      <c r="ZP16" s="15">
        <f t="shared" si="97"/>
        <v>0</v>
      </c>
      <c r="ZR16" s="2"/>
      <c r="ZS16" s="2"/>
      <c r="ZT16" s="13"/>
      <c r="ZU16" s="5"/>
      <c r="ZV16" s="14"/>
      <c r="ZW16" s="15">
        <f t="shared" si="98"/>
        <v>0</v>
      </c>
      <c r="ZY16" s="2"/>
      <c r="ZZ16" s="2"/>
      <c r="AAA16" s="13"/>
      <c r="AAB16" s="5"/>
      <c r="AAC16" s="14"/>
      <c r="AAD16" s="15">
        <f t="shared" si="99"/>
        <v>0</v>
      </c>
      <c r="AAF16" s="2"/>
      <c r="AAG16" s="2"/>
      <c r="AAH16" s="13"/>
      <c r="AAI16" s="5"/>
      <c r="AAJ16" s="14"/>
      <c r="AAK16" s="15">
        <f t="shared" si="100"/>
        <v>0</v>
      </c>
      <c r="AAM16" s="5"/>
      <c r="AAN16" s="2"/>
      <c r="AAO16" s="13"/>
      <c r="AAP16" s="5"/>
      <c r="AAQ16" s="14"/>
      <c r="AAR16" s="15">
        <f t="shared" si="101"/>
        <v>0</v>
      </c>
      <c r="AAT16" s="5"/>
      <c r="AAU16" s="2"/>
      <c r="AAV16" s="13"/>
      <c r="AAW16" s="5"/>
      <c r="AAX16" s="14"/>
      <c r="AAY16" s="15">
        <f t="shared" si="137"/>
        <v>0</v>
      </c>
      <c r="ABA16" s="5"/>
      <c r="ABB16" s="2"/>
      <c r="ABC16" s="13"/>
      <c r="ABD16" s="5"/>
      <c r="ABE16" s="14"/>
      <c r="ABF16" s="15">
        <f t="shared" si="102"/>
        <v>0</v>
      </c>
      <c r="ABH16" s="5"/>
      <c r="ABI16" s="2"/>
      <c r="ABJ16" s="13"/>
      <c r="ABK16" s="5"/>
      <c r="ABL16" s="14"/>
      <c r="ABM16" s="15">
        <f t="shared" si="103"/>
        <v>0</v>
      </c>
      <c r="ABO16" s="5"/>
      <c r="ABP16" s="2"/>
      <c r="ABQ16" s="13"/>
      <c r="ABR16" s="5"/>
      <c r="ABS16" s="14"/>
      <c r="ABT16" s="15">
        <f t="shared" si="139"/>
        <v>0</v>
      </c>
      <c r="ABV16" s="2"/>
      <c r="ABW16" s="2"/>
      <c r="ABX16" s="13"/>
      <c r="ABY16" s="5"/>
      <c r="ABZ16" s="14"/>
      <c r="ACA16" s="15">
        <f t="shared" si="104"/>
        <v>0</v>
      </c>
      <c r="ACC16" s="2"/>
      <c r="ACD16" s="2"/>
      <c r="ACE16" s="13"/>
      <c r="ACF16" s="5"/>
      <c r="ACG16" s="14"/>
      <c r="ACH16" s="15">
        <f t="shared" si="105"/>
        <v>0</v>
      </c>
      <c r="ACJ16" s="2"/>
      <c r="ACK16" s="2"/>
      <c r="ACL16" s="13"/>
      <c r="ACM16" s="5"/>
      <c r="ACN16" s="14"/>
      <c r="ACO16" s="15">
        <f t="shared" si="106"/>
        <v>0</v>
      </c>
      <c r="ACQ16" s="2"/>
      <c r="ACR16" s="2"/>
      <c r="ACS16" s="13"/>
      <c r="ACT16" s="5"/>
      <c r="ACU16" s="14"/>
      <c r="ACV16" s="15">
        <f t="shared" si="138"/>
        <v>0</v>
      </c>
      <c r="ACX16" s="2"/>
      <c r="ACY16" s="2"/>
      <c r="ACZ16" s="13"/>
      <c r="ADA16" s="5"/>
      <c r="ADB16" s="14"/>
      <c r="ADC16" s="15">
        <f t="shared" si="107"/>
        <v>0</v>
      </c>
      <c r="ADE16" s="2"/>
      <c r="ADF16" s="2"/>
      <c r="ADG16" s="13"/>
      <c r="ADH16" s="5"/>
      <c r="ADI16" s="14"/>
      <c r="ADJ16" s="15">
        <f t="shared" si="108"/>
        <v>0</v>
      </c>
      <c r="ADL16" s="2"/>
      <c r="ADM16" s="2"/>
      <c r="ADN16" s="13"/>
      <c r="ADO16" s="5"/>
      <c r="ADP16" s="14"/>
      <c r="ADQ16" s="15">
        <f t="shared" si="109"/>
        <v>0</v>
      </c>
      <c r="ADS16" s="2"/>
      <c r="ADT16" s="2"/>
      <c r="ADU16" s="13"/>
      <c r="ADV16" s="5"/>
      <c r="ADW16" s="14"/>
      <c r="ADX16" s="15">
        <f t="shared" si="110"/>
        <v>0</v>
      </c>
      <c r="ADZ16" s="5"/>
      <c r="AEA16" s="2"/>
      <c r="AEB16" s="13"/>
      <c r="AEC16" s="5"/>
      <c r="AED16" s="14"/>
      <c r="AEE16" s="15">
        <f t="shared" si="111"/>
        <v>0</v>
      </c>
      <c r="AEG16" s="2"/>
      <c r="AEH16" s="2"/>
      <c r="AEI16" s="355"/>
      <c r="AEJ16" s="5"/>
      <c r="AEK16" s="345"/>
      <c r="AEL16" s="15">
        <f t="shared" si="112"/>
        <v>0</v>
      </c>
      <c r="AEN16" s="2"/>
      <c r="AEO16" s="2"/>
      <c r="AEP16" s="13"/>
      <c r="AEQ16" s="5"/>
      <c r="AER16" s="14"/>
      <c r="AES16" s="15">
        <f t="shared" si="113"/>
        <v>0</v>
      </c>
      <c r="AEU16" s="5"/>
      <c r="AEV16" s="2"/>
      <c r="AEW16" s="13"/>
      <c r="AEX16" s="5"/>
      <c r="AEY16" s="298"/>
      <c r="AEZ16" s="15">
        <f t="shared" si="114"/>
        <v>0</v>
      </c>
      <c r="AFB16" s="2"/>
      <c r="AFC16" s="2"/>
      <c r="AFD16" s="13"/>
      <c r="AFE16" s="5"/>
      <c r="AFF16" s="14"/>
      <c r="AFG16" s="15">
        <f t="shared" si="115"/>
        <v>0</v>
      </c>
      <c r="AFI16" s="2"/>
      <c r="AFJ16" s="2"/>
      <c r="AFK16" s="13"/>
      <c r="AFL16" s="5"/>
      <c r="AFM16" s="14"/>
      <c r="AFN16" s="15">
        <f t="shared" si="116"/>
        <v>0</v>
      </c>
      <c r="AFP16" s="5"/>
      <c r="AFQ16" s="2"/>
      <c r="AFR16" s="13"/>
      <c r="AFS16" s="5"/>
      <c r="AFT16" s="14"/>
      <c r="AFU16" s="15">
        <f t="shared" si="117"/>
        <v>0</v>
      </c>
      <c r="AFW16" s="2"/>
      <c r="AFX16" s="2"/>
      <c r="AFY16" s="13"/>
      <c r="AFZ16" s="5"/>
      <c r="AGA16" s="14"/>
      <c r="AGB16" s="15">
        <f t="shared" si="118"/>
        <v>0</v>
      </c>
      <c r="AGD16" s="2"/>
      <c r="AGE16" s="2"/>
      <c r="AGF16" s="13"/>
      <c r="AGG16" s="5"/>
      <c r="AGH16" s="14"/>
      <c r="AGI16" s="15">
        <f t="shared" si="119"/>
        <v>0</v>
      </c>
      <c r="AGK16" s="99"/>
      <c r="AGL16" s="98"/>
      <c r="AGM16" s="22"/>
      <c r="AGN16" s="99"/>
      <c r="AGO16" s="26"/>
      <c r="AGP16" s="15">
        <f t="shared" si="120"/>
        <v>0</v>
      </c>
      <c r="AGR16" s="99"/>
      <c r="AGS16" s="98"/>
      <c r="AGT16" s="22"/>
      <c r="AGU16" s="99"/>
      <c r="AGV16" s="26"/>
      <c r="AGW16" s="15">
        <f t="shared" si="121"/>
        <v>0</v>
      </c>
      <c r="AGY16" s="5"/>
      <c r="AGZ16" s="107"/>
      <c r="AHA16" s="13"/>
      <c r="AHB16" s="5"/>
      <c r="AHC16" s="14"/>
      <c r="AHD16" s="15">
        <f t="shared" si="122"/>
        <v>0</v>
      </c>
      <c r="AHF16" s="5"/>
      <c r="AHG16" s="107"/>
      <c r="AHH16" s="13"/>
      <c r="AHI16" s="5"/>
      <c r="AHJ16" s="14"/>
      <c r="AHK16" s="15">
        <f t="shared" si="123"/>
        <v>0</v>
      </c>
      <c r="AHM16" s="5"/>
      <c r="AHN16" s="107"/>
      <c r="AHO16" s="13"/>
      <c r="AHP16" s="5"/>
      <c r="AHQ16" s="14"/>
      <c r="AHR16" s="15">
        <f t="shared" si="124"/>
        <v>0</v>
      </c>
      <c r="AHT16" s="5"/>
      <c r="AHU16" s="107"/>
      <c r="AHV16" s="13"/>
      <c r="AHW16" s="5"/>
      <c r="AHX16" s="14"/>
      <c r="AHY16" s="15">
        <f t="shared" si="125"/>
        <v>0</v>
      </c>
      <c r="AIA16" s="5"/>
      <c r="AIB16" s="107"/>
      <c r="AIC16" s="13"/>
      <c r="AID16" s="5"/>
      <c r="AIE16" s="14"/>
      <c r="AIF16" s="15">
        <f t="shared" si="126"/>
        <v>0</v>
      </c>
      <c r="AIH16" s="5"/>
      <c r="AII16" s="107"/>
      <c r="AIJ16" s="13"/>
      <c r="AIK16" s="5"/>
      <c r="AIL16" s="14"/>
      <c r="AIM16" s="15">
        <f t="shared" si="127"/>
        <v>0</v>
      </c>
      <c r="AIO16" s="5"/>
      <c r="AIP16" s="2"/>
      <c r="AIQ16" s="13"/>
      <c r="AIR16" s="5"/>
      <c r="AIS16" s="14"/>
      <c r="AIT16" s="15">
        <f t="shared" si="128"/>
        <v>0</v>
      </c>
      <c r="AIV16" s="5"/>
      <c r="AIW16" s="2"/>
      <c r="AIX16" s="13"/>
      <c r="AIY16" s="5"/>
      <c r="AIZ16" s="14"/>
      <c r="AJA16" s="15">
        <f t="shared" si="129"/>
        <v>0</v>
      </c>
      <c r="AJC16" s="5"/>
      <c r="AJD16" s="2"/>
      <c r="AJE16" s="13"/>
      <c r="AJF16" s="5"/>
      <c r="AJG16" s="14"/>
      <c r="AJH16" s="15">
        <f t="shared" si="130"/>
        <v>0</v>
      </c>
      <c r="AJJ16" s="99"/>
      <c r="AJK16" s="23"/>
      <c r="AJL16" s="22"/>
      <c r="AJM16" s="99"/>
      <c r="AJN16" s="26"/>
      <c r="AJO16" s="15">
        <f t="shared" si="131"/>
        <v>0</v>
      </c>
      <c r="AJQ16" s="99"/>
      <c r="AJR16" s="23"/>
      <c r="AJS16" s="22"/>
      <c r="AJT16" s="99"/>
      <c r="AJU16" s="26"/>
      <c r="AJV16" s="15">
        <f t="shared" si="132"/>
        <v>0</v>
      </c>
      <c r="AJX16" s="99"/>
      <c r="AJY16" s="23"/>
      <c r="AJZ16" s="22"/>
      <c r="AKA16" s="99"/>
      <c r="AKB16" s="26"/>
      <c r="AKC16" s="15">
        <f t="shared" si="133"/>
        <v>0</v>
      </c>
      <c r="AKE16" s="2"/>
      <c r="AKF16" s="2"/>
      <c r="AKG16" s="13"/>
      <c r="AKH16" s="5"/>
      <c r="AKI16" s="14"/>
      <c r="AKJ16" s="15">
        <f t="shared" si="134"/>
        <v>0</v>
      </c>
    </row>
    <row r="17" spans="1:972" x14ac:dyDescent="0.25">
      <c r="A17" s="5"/>
      <c r="B17" s="2"/>
      <c r="C17" s="13"/>
      <c r="D17" s="5"/>
      <c r="E17" s="14"/>
      <c r="F17" s="15">
        <f t="shared" si="2"/>
        <v>0</v>
      </c>
      <c r="H17" s="2"/>
      <c r="I17" s="2"/>
      <c r="J17" s="13"/>
      <c r="K17" s="5"/>
      <c r="L17" s="14"/>
      <c r="M17" s="15">
        <f t="shared" si="140"/>
        <v>0</v>
      </c>
      <c r="O17" s="2"/>
      <c r="P17" s="2"/>
      <c r="Q17" s="13"/>
      <c r="R17" s="5"/>
      <c r="S17" s="14"/>
      <c r="T17" s="15">
        <f t="shared" si="4"/>
        <v>0</v>
      </c>
      <c r="V17" s="5"/>
      <c r="W17" s="2"/>
      <c r="X17" s="13"/>
      <c r="Y17" s="5"/>
      <c r="Z17" s="14"/>
      <c r="AA17" s="15">
        <f t="shared" si="5"/>
        <v>0</v>
      </c>
      <c r="AC17" s="2"/>
      <c r="AD17" s="2"/>
      <c r="AE17" s="13"/>
      <c r="AF17" s="5"/>
      <c r="AG17" s="14"/>
      <c r="AH17" s="15">
        <f t="shared" si="143"/>
        <v>0</v>
      </c>
      <c r="AJ17" s="5"/>
      <c r="AK17" s="2"/>
      <c r="AL17" s="13"/>
      <c r="AM17" s="5"/>
      <c r="AN17" s="14"/>
      <c r="AO17" s="15">
        <f t="shared" si="7"/>
        <v>0</v>
      </c>
      <c r="AQ17" s="2"/>
      <c r="AR17" s="2"/>
      <c r="AS17" s="13"/>
      <c r="AT17" s="5"/>
      <c r="AU17" s="14"/>
      <c r="AV17" s="15">
        <f t="shared" si="8"/>
        <v>0</v>
      </c>
      <c r="AX17" s="2"/>
      <c r="AY17" s="2"/>
      <c r="AZ17" s="13"/>
      <c r="BA17" s="5"/>
      <c r="BB17" s="14"/>
      <c r="BC17" s="15">
        <f t="shared" si="9"/>
        <v>0</v>
      </c>
      <c r="BE17" s="5"/>
      <c r="BF17" s="31"/>
      <c r="BG17" s="26"/>
      <c r="BH17" s="5"/>
      <c r="BI17" s="26"/>
      <c r="BJ17" s="15">
        <f t="shared" si="10"/>
        <v>0</v>
      </c>
      <c r="BL17" s="2"/>
      <c r="BM17" s="2"/>
      <c r="BN17" s="13"/>
      <c r="BO17" s="5"/>
      <c r="BP17" s="14"/>
      <c r="BQ17" s="15">
        <f t="shared" si="136"/>
        <v>0</v>
      </c>
      <c r="BS17" s="2"/>
      <c r="BT17" s="2"/>
      <c r="BU17" s="13"/>
      <c r="BV17" s="5"/>
      <c r="BW17" s="298"/>
      <c r="BX17" s="15">
        <f t="shared" si="11"/>
        <v>0</v>
      </c>
      <c r="BZ17" s="2"/>
      <c r="CA17" s="2"/>
      <c r="CB17" s="13"/>
      <c r="CC17" s="5"/>
      <c r="CD17" s="14"/>
      <c r="CE17" s="15">
        <f t="shared" si="135"/>
        <v>0</v>
      </c>
      <c r="CG17" s="2"/>
      <c r="CH17" s="2"/>
      <c r="CI17" s="13"/>
      <c r="CJ17" s="5"/>
      <c r="CK17" s="14"/>
      <c r="CL17" s="15">
        <f t="shared" si="141"/>
        <v>0</v>
      </c>
      <c r="CN17" s="2"/>
      <c r="CO17" s="2"/>
      <c r="CP17" s="13"/>
      <c r="CQ17" s="5"/>
      <c r="CR17" s="14"/>
      <c r="CS17" s="15">
        <f t="shared" si="13"/>
        <v>0</v>
      </c>
      <c r="CU17" s="2"/>
      <c r="CV17" s="2"/>
      <c r="CW17" s="13"/>
      <c r="CX17" s="5"/>
      <c r="CY17" s="14"/>
      <c r="CZ17" s="15">
        <f t="shared" si="14"/>
        <v>0</v>
      </c>
      <c r="DB17" s="2"/>
      <c r="DC17" s="2"/>
      <c r="DD17" s="13"/>
      <c r="DE17" s="5"/>
      <c r="DF17" s="14"/>
      <c r="DG17" s="15">
        <f t="shared" si="15"/>
        <v>0</v>
      </c>
      <c r="DI17" s="2"/>
      <c r="DJ17" s="2"/>
      <c r="DK17" s="13"/>
      <c r="DL17" s="5"/>
      <c r="DM17" s="14"/>
      <c r="DN17" s="15">
        <f t="shared" si="16"/>
        <v>0</v>
      </c>
      <c r="DP17" s="2"/>
      <c r="DQ17" s="2"/>
      <c r="DR17" s="13"/>
      <c r="DS17" s="5"/>
      <c r="DT17" s="14"/>
      <c r="DU17" s="15">
        <f t="shared" si="17"/>
        <v>0</v>
      </c>
      <c r="DW17" s="2"/>
      <c r="DX17" s="2"/>
      <c r="DY17" s="13"/>
      <c r="DZ17" s="5"/>
      <c r="EA17" s="14"/>
      <c r="EB17" s="15">
        <f t="shared" si="18"/>
        <v>0</v>
      </c>
      <c r="ED17" s="2"/>
      <c r="EE17" s="2"/>
      <c r="EF17" s="13"/>
      <c r="EG17" s="5"/>
      <c r="EH17" s="14"/>
      <c r="EI17" s="15">
        <f t="shared" si="19"/>
        <v>0</v>
      </c>
      <c r="EK17" s="2"/>
      <c r="EL17" s="2"/>
      <c r="EM17" s="13"/>
      <c r="EN17" s="5"/>
      <c r="EO17" s="14"/>
      <c r="EP17" s="15">
        <f t="shared" si="20"/>
        <v>0</v>
      </c>
      <c r="ER17" s="5"/>
      <c r="ES17" s="2"/>
      <c r="ET17" s="13"/>
      <c r="EU17" s="5"/>
      <c r="EV17" s="14"/>
      <c r="EW17" s="15">
        <f t="shared" si="21"/>
        <v>0</v>
      </c>
      <c r="EY17" s="2"/>
      <c r="EZ17" s="2"/>
      <c r="FA17" s="13"/>
      <c r="FB17" s="5"/>
      <c r="FC17" s="14"/>
      <c r="FD17" s="15">
        <f t="shared" si="22"/>
        <v>0</v>
      </c>
      <c r="FF17" s="5"/>
      <c r="FG17" s="2"/>
      <c r="FH17" s="141"/>
      <c r="FI17" s="30"/>
      <c r="FJ17" s="14"/>
      <c r="FK17" s="142">
        <f t="shared" si="23"/>
        <v>0</v>
      </c>
      <c r="FM17" s="5"/>
      <c r="FN17" s="2"/>
      <c r="FO17" s="141"/>
      <c r="FP17" s="30"/>
      <c r="FQ17" s="14"/>
      <c r="FR17" s="142">
        <f t="shared" si="24"/>
        <v>0</v>
      </c>
      <c r="FT17" s="5"/>
      <c r="FU17" s="2"/>
      <c r="FV17" s="13"/>
      <c r="FW17" s="5"/>
      <c r="FX17" s="14"/>
      <c r="FY17" s="15">
        <f t="shared" si="25"/>
        <v>0</v>
      </c>
      <c r="GA17" s="5"/>
      <c r="GB17" s="2"/>
      <c r="GC17" s="13"/>
      <c r="GD17" s="5"/>
      <c r="GE17" s="14"/>
      <c r="GF17" s="15">
        <f t="shared" si="142"/>
        <v>0</v>
      </c>
      <c r="GH17" s="5"/>
      <c r="GI17" s="2"/>
      <c r="GJ17" s="13"/>
      <c r="GK17" s="5"/>
      <c r="GL17" s="14"/>
      <c r="GM17" s="15">
        <f t="shared" si="27"/>
        <v>0</v>
      </c>
      <c r="GO17" s="5"/>
      <c r="GP17" s="2"/>
      <c r="GQ17" s="13"/>
      <c r="GR17" s="5"/>
      <c r="GS17" s="14"/>
      <c r="GT17" s="15">
        <f t="shared" si="28"/>
        <v>0</v>
      </c>
      <c r="GV17" s="5"/>
      <c r="GW17" s="2"/>
      <c r="GX17" s="13"/>
      <c r="GY17" s="5"/>
      <c r="GZ17" s="14"/>
      <c r="HA17" s="15">
        <f t="shared" si="29"/>
        <v>0</v>
      </c>
      <c r="HC17" s="5"/>
      <c r="HD17" s="2"/>
      <c r="HE17" s="13"/>
      <c r="HF17" s="5"/>
      <c r="HG17" s="14"/>
      <c r="HH17" s="15">
        <f t="shared" si="30"/>
        <v>0</v>
      </c>
      <c r="HJ17" s="5"/>
      <c r="HK17" s="2"/>
      <c r="HL17" s="13"/>
      <c r="HM17" s="5"/>
      <c r="HN17" s="14"/>
      <c r="HO17" s="15">
        <f t="shared" si="31"/>
        <v>0</v>
      </c>
      <c r="HQ17" s="5"/>
      <c r="HR17" s="2"/>
      <c r="HS17" s="13"/>
      <c r="HT17" s="5"/>
      <c r="HU17" s="14"/>
      <c r="HV17" s="15">
        <f t="shared" si="32"/>
        <v>0</v>
      </c>
      <c r="HX17" s="5"/>
      <c r="HY17" s="2"/>
      <c r="HZ17" s="13"/>
      <c r="IA17" s="5"/>
      <c r="IB17" s="14"/>
      <c r="IC17" s="15">
        <f t="shared" si="33"/>
        <v>0</v>
      </c>
      <c r="IE17" s="2"/>
      <c r="IF17" s="2"/>
      <c r="IG17" s="13"/>
      <c r="IH17" s="5"/>
      <c r="II17" s="14"/>
      <c r="IJ17" s="15">
        <f t="shared" si="34"/>
        <v>0</v>
      </c>
      <c r="IL17" s="2"/>
      <c r="IM17" s="2"/>
      <c r="IN17" s="13"/>
      <c r="IO17" s="5"/>
      <c r="IP17" s="14"/>
      <c r="IQ17" s="15">
        <f t="shared" si="35"/>
        <v>0</v>
      </c>
      <c r="IS17" s="5"/>
      <c r="IT17" s="33"/>
      <c r="IU17" s="14"/>
      <c r="IV17" s="5"/>
      <c r="IW17" s="14"/>
      <c r="IX17" s="15">
        <f t="shared" si="36"/>
        <v>0</v>
      </c>
      <c r="IZ17" s="5"/>
      <c r="JA17" s="33"/>
      <c r="JB17" s="14"/>
      <c r="JC17" s="5"/>
      <c r="JD17" s="14"/>
      <c r="JE17" s="15">
        <f t="shared" si="37"/>
        <v>0</v>
      </c>
      <c r="JG17" s="5"/>
      <c r="JH17" s="33"/>
      <c r="JI17" s="14"/>
      <c r="JJ17" s="239"/>
      <c r="JK17" s="14"/>
      <c r="JL17" s="15">
        <f t="shared" si="38"/>
        <v>0</v>
      </c>
      <c r="JN17" s="5"/>
      <c r="JO17" s="33"/>
      <c r="JP17" s="14"/>
      <c r="JQ17" s="239"/>
      <c r="JR17" s="14"/>
      <c r="JS17" s="15">
        <f t="shared" si="39"/>
        <v>0</v>
      </c>
      <c r="JU17" s="5"/>
      <c r="JV17" s="33"/>
      <c r="JW17" s="14"/>
      <c r="JX17" s="5"/>
      <c r="JY17" s="14"/>
      <c r="JZ17" s="15">
        <f t="shared" si="40"/>
        <v>0</v>
      </c>
      <c r="KB17" s="5"/>
      <c r="KC17" s="33"/>
      <c r="KD17" s="14"/>
      <c r="KE17" s="5"/>
      <c r="KF17" s="14"/>
      <c r="KG17" s="15">
        <f t="shared" si="41"/>
        <v>0</v>
      </c>
      <c r="KI17" s="5"/>
      <c r="KJ17" s="33"/>
      <c r="KK17" s="14"/>
      <c r="KL17" s="5"/>
      <c r="KM17" s="14"/>
      <c r="KN17" s="15">
        <f t="shared" si="42"/>
        <v>0</v>
      </c>
      <c r="KP17" s="5"/>
      <c r="KQ17" s="33"/>
      <c r="KR17" s="14"/>
      <c r="KS17" s="5"/>
      <c r="KT17" s="14"/>
      <c r="KU17" s="15">
        <f t="shared" si="43"/>
        <v>0</v>
      </c>
      <c r="KW17" s="5"/>
      <c r="KX17" s="33"/>
      <c r="KY17" s="14"/>
      <c r="KZ17" s="5"/>
      <c r="LA17" s="14"/>
      <c r="LB17" s="15">
        <f t="shared" si="44"/>
        <v>0</v>
      </c>
      <c r="LD17" s="5"/>
      <c r="LE17" s="33"/>
      <c r="LF17" s="14"/>
      <c r="LG17" s="5"/>
      <c r="LH17" s="14"/>
      <c r="LI17" s="15">
        <f t="shared" si="45"/>
        <v>0</v>
      </c>
      <c r="LK17" s="5"/>
      <c r="LL17" s="33"/>
      <c r="LM17" s="14"/>
      <c r="LN17" s="5"/>
      <c r="LO17" s="14"/>
      <c r="LP17" s="15">
        <f t="shared" si="46"/>
        <v>0</v>
      </c>
      <c r="LR17" s="5"/>
      <c r="LS17" s="33"/>
      <c r="LT17" s="14"/>
      <c r="LU17" s="5"/>
      <c r="LV17" s="14"/>
      <c r="LW17" s="15">
        <f t="shared" si="47"/>
        <v>0</v>
      </c>
      <c r="LY17" s="5"/>
      <c r="LZ17" s="33"/>
      <c r="MA17" s="14"/>
      <c r="MB17" s="5"/>
      <c r="MC17" s="14"/>
      <c r="MD17" s="15">
        <f t="shared" si="48"/>
        <v>0</v>
      </c>
      <c r="MF17" s="5"/>
      <c r="MG17" s="2"/>
      <c r="MH17" s="13"/>
      <c r="MI17" s="5"/>
      <c r="MJ17" s="14"/>
      <c r="MK17" s="15">
        <f t="shared" si="49"/>
        <v>0</v>
      </c>
      <c r="MM17" s="5"/>
      <c r="MN17" s="2"/>
      <c r="MO17" s="13"/>
      <c r="MP17" s="5"/>
      <c r="MQ17" s="14"/>
      <c r="MR17" s="15">
        <f t="shared" si="50"/>
        <v>0</v>
      </c>
      <c r="MT17" s="5"/>
      <c r="MU17" s="2"/>
      <c r="MV17" s="13"/>
      <c r="MW17" s="5"/>
      <c r="MX17" s="14"/>
      <c r="MY17" s="15">
        <f t="shared" si="51"/>
        <v>0</v>
      </c>
      <c r="NA17" s="5"/>
      <c r="NB17" s="2"/>
      <c r="NC17" s="13"/>
      <c r="ND17" s="5"/>
      <c r="NE17" s="14"/>
      <c r="NF17" s="15">
        <f t="shared" si="52"/>
        <v>0</v>
      </c>
      <c r="NH17" s="5"/>
      <c r="NI17" s="2"/>
      <c r="NJ17" s="13"/>
      <c r="NK17" s="5"/>
      <c r="NL17" s="14"/>
      <c r="NM17" s="15">
        <f t="shared" si="53"/>
        <v>0</v>
      </c>
      <c r="NO17" s="5"/>
      <c r="NP17" s="2"/>
      <c r="NQ17" s="13"/>
      <c r="NR17" s="5"/>
      <c r="NS17" s="14"/>
      <c r="NT17" s="15">
        <f t="shared" si="54"/>
        <v>0</v>
      </c>
      <c r="NV17" s="5"/>
      <c r="NW17" s="2"/>
      <c r="NX17" s="13"/>
      <c r="NY17" s="5"/>
      <c r="NZ17" s="14"/>
      <c r="OA17" s="15">
        <f t="shared" si="55"/>
        <v>0</v>
      </c>
      <c r="OC17" s="5"/>
      <c r="OD17" s="2"/>
      <c r="OE17" s="13"/>
      <c r="OF17" s="64"/>
      <c r="OG17" s="14"/>
      <c r="OH17" s="15">
        <f t="shared" si="56"/>
        <v>0</v>
      </c>
      <c r="OJ17" s="5"/>
      <c r="OK17" s="2"/>
      <c r="OL17" s="13"/>
      <c r="OM17" s="5"/>
      <c r="ON17" s="14"/>
      <c r="OO17" s="15">
        <f t="shared" si="57"/>
        <v>0</v>
      </c>
      <c r="OQ17" s="5"/>
      <c r="OR17" s="2"/>
      <c r="OS17" s="13"/>
      <c r="OT17" s="5"/>
      <c r="OU17" s="14"/>
      <c r="OV17" s="15">
        <f t="shared" si="58"/>
        <v>0</v>
      </c>
      <c r="OX17" s="2"/>
      <c r="OY17" s="2"/>
      <c r="OZ17" s="13"/>
      <c r="PA17" s="5"/>
      <c r="PB17" s="14"/>
      <c r="PC17" s="15">
        <f t="shared" si="59"/>
        <v>0</v>
      </c>
      <c r="PE17" s="346"/>
      <c r="PF17" s="2"/>
      <c r="PG17" s="13"/>
      <c r="PH17" s="5"/>
      <c r="PI17" s="14"/>
      <c r="PJ17" s="15">
        <f t="shared" si="60"/>
        <v>0</v>
      </c>
      <c r="PL17" s="2"/>
      <c r="PM17" s="2"/>
      <c r="PN17" s="13"/>
      <c r="PO17" s="5"/>
      <c r="PP17" s="14"/>
      <c r="PQ17" s="15">
        <f t="shared" si="61"/>
        <v>0</v>
      </c>
      <c r="PS17" s="2"/>
      <c r="PT17" s="2"/>
      <c r="PU17" s="13"/>
      <c r="PV17" s="5"/>
      <c r="PW17" s="14"/>
      <c r="PX17" s="15">
        <f t="shared" si="62"/>
        <v>0</v>
      </c>
      <c r="PZ17" s="2"/>
      <c r="QA17" s="2"/>
      <c r="QB17" s="13"/>
      <c r="QC17" s="5"/>
      <c r="QD17" s="14"/>
      <c r="QE17" s="15">
        <f t="shared" si="63"/>
        <v>0</v>
      </c>
      <c r="QG17" s="2"/>
      <c r="QH17" s="2"/>
      <c r="QI17" s="13"/>
      <c r="QJ17" s="5"/>
      <c r="QK17" s="14"/>
      <c r="QL17" s="15">
        <f t="shared" si="64"/>
        <v>0</v>
      </c>
      <c r="QN17" s="2"/>
      <c r="QO17" s="2"/>
      <c r="QP17" s="13"/>
      <c r="QQ17" s="5"/>
      <c r="QR17" s="14"/>
      <c r="QS17" s="15">
        <f t="shared" si="65"/>
        <v>0</v>
      </c>
      <c r="QU17" s="2"/>
      <c r="QV17" s="2"/>
      <c r="QW17" s="13"/>
      <c r="QX17" s="5"/>
      <c r="QY17" s="14"/>
      <c r="QZ17" s="15">
        <f t="shared" si="66"/>
        <v>0</v>
      </c>
      <c r="RB17" s="2"/>
      <c r="RC17" s="2"/>
      <c r="RD17" s="13"/>
      <c r="RE17" s="5"/>
      <c r="RF17" s="14"/>
      <c r="RG17" s="15">
        <f t="shared" si="67"/>
        <v>0</v>
      </c>
      <c r="RI17" s="2"/>
      <c r="RJ17" s="2"/>
      <c r="RK17" s="13"/>
      <c r="RL17" s="5"/>
      <c r="RM17" s="14"/>
      <c r="RN17" s="15">
        <f t="shared" si="68"/>
        <v>0</v>
      </c>
      <c r="RP17" s="2"/>
      <c r="RQ17" s="2"/>
      <c r="RR17" s="13"/>
      <c r="RS17" s="5"/>
      <c r="RT17" s="14"/>
      <c r="RU17" s="15">
        <f t="shared" si="69"/>
        <v>0</v>
      </c>
      <c r="RW17" s="2"/>
      <c r="RX17" s="2"/>
      <c r="RY17" s="13"/>
      <c r="RZ17" s="5"/>
      <c r="SA17" s="14"/>
      <c r="SB17" s="15">
        <f t="shared" si="70"/>
        <v>0</v>
      </c>
      <c r="SD17" s="2"/>
      <c r="SE17" s="2"/>
      <c r="SF17" s="13"/>
      <c r="SG17" s="5"/>
      <c r="SH17" s="14"/>
      <c r="SI17" s="15">
        <f t="shared" si="71"/>
        <v>0</v>
      </c>
      <c r="SK17" s="5"/>
      <c r="SL17" s="2"/>
      <c r="SM17" s="13"/>
      <c r="SN17" s="5"/>
      <c r="SO17" s="14"/>
      <c r="SP17" s="15">
        <f t="shared" si="72"/>
        <v>0</v>
      </c>
      <c r="SR17" s="2"/>
      <c r="SS17" s="2"/>
      <c r="ST17" s="13"/>
      <c r="SU17" s="5"/>
      <c r="SV17" s="14"/>
      <c r="SW17" s="15">
        <f t="shared" si="73"/>
        <v>0</v>
      </c>
      <c r="SY17" s="2"/>
      <c r="SZ17" s="2"/>
      <c r="TA17" s="13"/>
      <c r="TB17" s="5"/>
      <c r="TC17" s="14"/>
      <c r="TD17" s="15">
        <f t="shared" si="74"/>
        <v>0</v>
      </c>
      <c r="TF17" s="5"/>
      <c r="TG17" s="2"/>
      <c r="TH17" s="13"/>
      <c r="TI17" s="5"/>
      <c r="TJ17" s="14"/>
      <c r="TK17" s="15">
        <f t="shared" si="75"/>
        <v>0</v>
      </c>
      <c r="TM17" s="5"/>
      <c r="TN17" s="2"/>
      <c r="TO17" s="13"/>
      <c r="TP17" s="5"/>
      <c r="TQ17" s="14"/>
      <c r="TR17" s="15">
        <f t="shared" si="76"/>
        <v>0</v>
      </c>
      <c r="TT17" s="5"/>
      <c r="TU17" s="2"/>
      <c r="TV17" s="22"/>
      <c r="TW17" s="5"/>
      <c r="TX17" s="26"/>
      <c r="TY17" s="15">
        <f t="shared" si="77"/>
        <v>0</v>
      </c>
      <c r="UA17" s="5"/>
      <c r="UB17" s="2"/>
      <c r="UC17" s="13"/>
      <c r="UD17" s="5"/>
      <c r="UE17" s="14"/>
      <c r="UF17" s="15">
        <f t="shared" si="78"/>
        <v>0</v>
      </c>
      <c r="UH17" s="2"/>
      <c r="UI17" s="2"/>
      <c r="UJ17" s="13"/>
      <c r="UK17" s="5"/>
      <c r="UL17" s="14"/>
      <c r="UM17" s="15">
        <f t="shared" si="79"/>
        <v>0</v>
      </c>
      <c r="UO17" s="5"/>
      <c r="UP17" s="2"/>
      <c r="UQ17" s="13"/>
      <c r="UR17" s="5"/>
      <c r="US17" s="14"/>
      <c r="UT17" s="15">
        <f t="shared" si="80"/>
        <v>0</v>
      </c>
      <c r="UV17" s="94"/>
      <c r="UW17" s="31"/>
      <c r="UX17" s="143"/>
      <c r="UY17" s="87"/>
      <c r="UZ17" s="26"/>
      <c r="VA17" s="142">
        <f t="shared" si="81"/>
        <v>0</v>
      </c>
      <c r="VC17" s="5"/>
      <c r="VD17" s="2"/>
      <c r="VE17" s="162"/>
      <c r="VF17" s="164"/>
      <c r="VG17" s="14"/>
      <c r="VH17" s="142">
        <f t="shared" si="82"/>
        <v>0</v>
      </c>
      <c r="VJ17" s="5"/>
      <c r="VK17" s="2"/>
      <c r="VL17" s="13"/>
      <c r="VM17" s="5"/>
      <c r="VN17" s="73"/>
      <c r="VO17" s="15">
        <f t="shared" si="83"/>
        <v>0</v>
      </c>
      <c r="VQ17" s="2"/>
      <c r="VR17" s="2"/>
      <c r="VS17" s="13"/>
      <c r="VT17" s="5"/>
      <c r="VU17" s="14"/>
      <c r="VV17" s="15">
        <f t="shared" si="84"/>
        <v>0</v>
      </c>
      <c r="VX17" s="5"/>
      <c r="VY17" s="2"/>
      <c r="VZ17" s="13"/>
      <c r="WA17" s="5"/>
      <c r="WB17" s="14"/>
      <c r="WC17" s="15">
        <f t="shared" si="85"/>
        <v>0</v>
      </c>
      <c r="WE17" s="2"/>
      <c r="WF17" s="2"/>
      <c r="WG17" s="13"/>
      <c r="WH17" s="5"/>
      <c r="WI17" s="14"/>
      <c r="WJ17" s="15">
        <f t="shared" si="86"/>
        <v>0</v>
      </c>
      <c r="WL17" s="2"/>
      <c r="WM17" s="2"/>
      <c r="WN17" s="13"/>
      <c r="WO17" s="5"/>
      <c r="WP17" s="14"/>
      <c r="WQ17" s="15">
        <f t="shared" si="87"/>
        <v>0</v>
      </c>
      <c r="WS17" s="2"/>
      <c r="WT17" s="2"/>
      <c r="WU17" s="13"/>
      <c r="WV17" s="5"/>
      <c r="WW17" s="14"/>
      <c r="WX17" s="15">
        <f t="shared" si="88"/>
        <v>0</v>
      </c>
      <c r="WZ17" s="2"/>
      <c r="XA17" s="2"/>
      <c r="XB17" s="13"/>
      <c r="XC17" s="5"/>
      <c r="XD17" s="14"/>
      <c r="XE17" s="15">
        <f t="shared" si="0"/>
        <v>0</v>
      </c>
      <c r="XG17" s="2"/>
      <c r="XH17" s="2"/>
      <c r="XI17" s="13"/>
      <c r="XJ17" s="5"/>
      <c r="XK17" s="14"/>
      <c r="XL17" s="15">
        <f t="shared" si="89"/>
        <v>0</v>
      </c>
      <c r="XN17" s="5"/>
      <c r="XO17" s="2"/>
      <c r="XP17" s="13"/>
      <c r="XQ17" s="5"/>
      <c r="XR17" s="14"/>
      <c r="XS17" s="15">
        <f t="shared" si="90"/>
        <v>0</v>
      </c>
      <c r="XU17" s="5"/>
      <c r="XV17" s="2"/>
      <c r="XW17" s="13"/>
      <c r="XX17" s="5"/>
      <c r="XY17" s="14"/>
      <c r="XZ17" s="15">
        <f t="shared" si="91"/>
        <v>0</v>
      </c>
      <c r="YB17" s="2"/>
      <c r="YC17" s="2"/>
      <c r="YD17" s="13"/>
      <c r="YE17" s="5"/>
      <c r="YF17" s="14"/>
      <c r="YG17" s="15">
        <f t="shared" si="92"/>
        <v>0</v>
      </c>
      <c r="YI17" s="2"/>
      <c r="YJ17" s="2"/>
      <c r="YK17" s="13"/>
      <c r="YL17" s="5"/>
      <c r="YM17" s="14"/>
      <c r="YN17" s="15">
        <f t="shared" si="93"/>
        <v>0</v>
      </c>
      <c r="YP17" s="5"/>
      <c r="YQ17" s="2"/>
      <c r="YR17" s="13"/>
      <c r="YS17" s="5"/>
      <c r="YT17" s="14"/>
      <c r="YU17" s="15">
        <f t="shared" si="94"/>
        <v>0</v>
      </c>
      <c r="YW17" s="2"/>
      <c r="YX17" s="2"/>
      <c r="YY17" s="13"/>
      <c r="YZ17" s="5"/>
      <c r="ZA17" s="14"/>
      <c r="ZB17" s="15">
        <f t="shared" si="95"/>
        <v>0</v>
      </c>
      <c r="ZD17" s="2"/>
      <c r="ZE17" s="2"/>
      <c r="ZF17" s="13"/>
      <c r="ZG17" s="5"/>
      <c r="ZH17" s="14"/>
      <c r="ZI17" s="15">
        <f t="shared" si="96"/>
        <v>0</v>
      </c>
      <c r="ZK17" s="2"/>
      <c r="ZL17" s="2"/>
      <c r="ZM17" s="13"/>
      <c r="ZN17" s="5"/>
      <c r="ZO17" s="14"/>
      <c r="ZP17" s="15">
        <f t="shared" si="97"/>
        <v>0</v>
      </c>
      <c r="ZR17" s="2"/>
      <c r="ZS17" s="2"/>
      <c r="ZT17" s="13"/>
      <c r="ZU17" s="5"/>
      <c r="ZV17" s="14"/>
      <c r="ZW17" s="15">
        <f t="shared" si="98"/>
        <v>0</v>
      </c>
      <c r="ZY17" s="2"/>
      <c r="ZZ17" s="2"/>
      <c r="AAA17" s="13"/>
      <c r="AAB17" s="5"/>
      <c r="AAC17" s="14"/>
      <c r="AAD17" s="15">
        <f t="shared" si="99"/>
        <v>0</v>
      </c>
      <c r="AAF17" s="2"/>
      <c r="AAG17" s="2"/>
      <c r="AAH17" s="13"/>
      <c r="AAI17" s="5"/>
      <c r="AAJ17" s="14"/>
      <c r="AAK17" s="15">
        <f t="shared" si="100"/>
        <v>0</v>
      </c>
      <c r="AAM17" s="5"/>
      <c r="AAN17" s="2"/>
      <c r="AAO17" s="13"/>
      <c r="AAP17" s="5"/>
      <c r="AAQ17" s="14"/>
      <c r="AAR17" s="15">
        <f t="shared" si="101"/>
        <v>0</v>
      </c>
      <c r="AAT17" s="5"/>
      <c r="AAU17" s="2"/>
      <c r="AAV17" s="13"/>
      <c r="AAW17" s="5"/>
      <c r="AAX17" s="14"/>
      <c r="AAY17" s="15">
        <f t="shared" si="137"/>
        <v>0</v>
      </c>
      <c r="ABA17" s="5"/>
      <c r="ABB17" s="2"/>
      <c r="ABC17" s="13"/>
      <c r="ABD17" s="5"/>
      <c r="ABE17" s="14"/>
      <c r="ABF17" s="15">
        <f t="shared" si="102"/>
        <v>0</v>
      </c>
      <c r="ABH17" s="5"/>
      <c r="ABI17" s="2"/>
      <c r="ABJ17" s="13"/>
      <c r="ABK17" s="5"/>
      <c r="ABL17" s="14"/>
      <c r="ABM17" s="15">
        <f t="shared" si="103"/>
        <v>0</v>
      </c>
      <c r="ABO17" s="5"/>
      <c r="ABP17" s="2"/>
      <c r="ABQ17" s="13"/>
      <c r="ABR17" s="5"/>
      <c r="ABS17" s="14"/>
      <c r="ABT17" s="15">
        <f t="shared" si="139"/>
        <v>0</v>
      </c>
      <c r="ABV17" s="5"/>
      <c r="ABW17" s="2"/>
      <c r="ABX17" s="13"/>
      <c r="ABY17" s="5"/>
      <c r="ABZ17" s="14"/>
      <c r="ACA17" s="15">
        <f t="shared" si="104"/>
        <v>0</v>
      </c>
      <c r="ACC17" s="2"/>
      <c r="ACD17" s="2"/>
      <c r="ACE17" s="13"/>
      <c r="ACF17" s="5"/>
      <c r="ACG17" s="14"/>
      <c r="ACH17" s="15">
        <f t="shared" si="105"/>
        <v>0</v>
      </c>
      <c r="ACJ17" s="2"/>
      <c r="ACK17" s="2"/>
      <c r="ACL17" s="13"/>
      <c r="ACM17" s="5"/>
      <c r="ACN17" s="14"/>
      <c r="ACO17" s="15">
        <f t="shared" si="106"/>
        <v>0</v>
      </c>
      <c r="ACQ17" s="2"/>
      <c r="ACR17" s="2"/>
      <c r="ACS17" s="13"/>
      <c r="ACT17" s="5"/>
      <c r="ACU17" s="14"/>
      <c r="ACV17" s="15">
        <f t="shared" si="138"/>
        <v>0</v>
      </c>
      <c r="ACX17" s="2"/>
      <c r="ACY17" s="2"/>
      <c r="ACZ17" s="13"/>
      <c r="ADA17" s="5"/>
      <c r="ADB17" s="14"/>
      <c r="ADC17" s="15">
        <f t="shared" si="107"/>
        <v>0</v>
      </c>
      <c r="ADE17" s="2"/>
      <c r="ADF17" s="2"/>
      <c r="ADG17" s="13"/>
      <c r="ADH17" s="5"/>
      <c r="ADI17" s="14"/>
      <c r="ADJ17" s="15">
        <f t="shared" si="108"/>
        <v>0</v>
      </c>
      <c r="ADL17" s="2"/>
      <c r="ADM17" s="2"/>
      <c r="ADN17" s="13"/>
      <c r="ADO17" s="5"/>
      <c r="ADP17" s="14"/>
      <c r="ADQ17" s="15">
        <f t="shared" si="109"/>
        <v>0</v>
      </c>
      <c r="ADS17" s="2"/>
      <c r="ADT17" s="2"/>
      <c r="ADU17" s="13"/>
      <c r="ADV17" s="5"/>
      <c r="ADW17" s="14"/>
      <c r="ADX17" s="15">
        <f t="shared" si="110"/>
        <v>0</v>
      </c>
      <c r="ADZ17" s="5"/>
      <c r="AEA17" s="2"/>
      <c r="AEB17" s="13"/>
      <c r="AEC17" s="5"/>
      <c r="AED17" s="14"/>
      <c r="AEE17" s="15">
        <f t="shared" si="111"/>
        <v>0</v>
      </c>
      <c r="AEG17" s="2"/>
      <c r="AEH17" s="2"/>
      <c r="AEI17" s="355"/>
      <c r="AEJ17" s="5"/>
      <c r="AEK17" s="345"/>
      <c r="AEL17" s="15">
        <f t="shared" si="112"/>
        <v>0</v>
      </c>
      <c r="AEN17" s="2"/>
      <c r="AEO17" s="2"/>
      <c r="AEP17" s="13"/>
      <c r="AEQ17" s="5"/>
      <c r="AER17" s="14"/>
      <c r="AES17" s="15">
        <f t="shared" si="113"/>
        <v>0</v>
      </c>
      <c r="AEU17" s="5"/>
      <c r="AEV17" s="2"/>
      <c r="AEW17" s="13"/>
      <c r="AEX17" s="5"/>
      <c r="AEY17" s="298"/>
      <c r="AEZ17" s="15">
        <f t="shared" si="114"/>
        <v>0</v>
      </c>
      <c r="AFB17" s="2"/>
      <c r="AFC17" s="2"/>
      <c r="AFD17" s="13"/>
      <c r="AFE17" s="5"/>
      <c r="AFF17" s="14"/>
      <c r="AFG17" s="15">
        <f t="shared" si="115"/>
        <v>0</v>
      </c>
      <c r="AFI17" s="2"/>
      <c r="AFJ17" s="2"/>
      <c r="AFK17" s="13"/>
      <c r="AFL17" s="5"/>
      <c r="AFM17" s="14"/>
      <c r="AFN17" s="15">
        <f t="shared" si="116"/>
        <v>0</v>
      </c>
      <c r="AFP17" s="5"/>
      <c r="AFQ17" s="2"/>
      <c r="AFR17" s="13"/>
      <c r="AFS17" s="5"/>
      <c r="AFT17" s="14"/>
      <c r="AFU17" s="15">
        <f t="shared" si="117"/>
        <v>0</v>
      </c>
      <c r="AFW17" s="2"/>
      <c r="AFX17" s="2"/>
      <c r="AFY17" s="13"/>
      <c r="AFZ17" s="5"/>
      <c r="AGA17" s="14"/>
      <c r="AGB17" s="15">
        <f t="shared" si="118"/>
        <v>0</v>
      </c>
      <c r="AGD17" s="2"/>
      <c r="AGE17" s="2"/>
      <c r="AGF17" s="13"/>
      <c r="AGG17" s="5"/>
      <c r="AGH17" s="14"/>
      <c r="AGI17" s="15">
        <f t="shared" si="119"/>
        <v>0</v>
      </c>
      <c r="AGK17" s="99"/>
      <c r="AGL17" s="98"/>
      <c r="AGM17" s="22"/>
      <c r="AGN17" s="99"/>
      <c r="AGO17" s="26"/>
      <c r="AGP17" s="15">
        <f t="shared" si="120"/>
        <v>0</v>
      </c>
      <c r="AGR17" s="99"/>
      <c r="AGS17" s="98"/>
      <c r="AGT17" s="22"/>
      <c r="AGU17" s="99"/>
      <c r="AGV17" s="26"/>
      <c r="AGW17" s="15">
        <f t="shared" si="121"/>
        <v>0</v>
      </c>
      <c r="AGY17" s="5"/>
      <c r="AGZ17" s="107"/>
      <c r="AHA17" s="13"/>
      <c r="AHB17" s="5"/>
      <c r="AHC17" s="14"/>
      <c r="AHD17" s="15">
        <f t="shared" si="122"/>
        <v>0</v>
      </c>
      <c r="AHF17" s="2"/>
      <c r="AHG17" s="107"/>
      <c r="AHH17" s="13"/>
      <c r="AHI17" s="5"/>
      <c r="AHJ17" s="14"/>
      <c r="AHK17" s="15">
        <f t="shared" si="123"/>
        <v>0</v>
      </c>
      <c r="AHM17" s="2"/>
      <c r="AHN17" s="107"/>
      <c r="AHO17" s="13"/>
      <c r="AHP17" s="5"/>
      <c r="AHQ17" s="14"/>
      <c r="AHR17" s="15">
        <f t="shared" si="124"/>
        <v>0</v>
      </c>
      <c r="AHT17" s="2"/>
      <c r="AHU17" s="107"/>
      <c r="AHV17" s="13"/>
      <c r="AHW17" s="5"/>
      <c r="AHX17" s="14"/>
      <c r="AHY17" s="15">
        <f t="shared" si="125"/>
        <v>0</v>
      </c>
      <c r="AIA17" s="2"/>
      <c r="AIB17" s="107"/>
      <c r="AIC17" s="13"/>
      <c r="AID17" s="5"/>
      <c r="AIE17" s="14"/>
      <c r="AIF17" s="15">
        <f t="shared" si="126"/>
        <v>0</v>
      </c>
      <c r="AIH17" s="2"/>
      <c r="AII17" s="107"/>
      <c r="AIJ17" s="13"/>
      <c r="AIK17" s="5"/>
      <c r="AIL17" s="14"/>
      <c r="AIM17" s="15">
        <f t="shared" si="127"/>
        <v>0</v>
      </c>
      <c r="AIO17" s="5"/>
      <c r="AIP17" s="2"/>
      <c r="AIQ17" s="13"/>
      <c r="AIR17" s="5"/>
      <c r="AIS17" s="14"/>
      <c r="AIT17" s="15">
        <f t="shared" si="128"/>
        <v>0</v>
      </c>
      <c r="AIV17" s="5"/>
      <c r="AIW17" s="2"/>
      <c r="AIX17" s="13"/>
      <c r="AIY17" s="5"/>
      <c r="AIZ17" s="14"/>
      <c r="AJA17" s="15">
        <f t="shared" si="129"/>
        <v>0</v>
      </c>
      <c r="AJC17" s="2"/>
      <c r="AJD17" s="2"/>
      <c r="AJE17" s="13"/>
      <c r="AJF17" s="5"/>
      <c r="AJG17" s="14"/>
      <c r="AJH17" s="15">
        <f t="shared" si="130"/>
        <v>0</v>
      </c>
      <c r="AJJ17" s="99"/>
      <c r="AJK17" s="23"/>
      <c r="AJL17" s="22"/>
      <c r="AJM17" s="99"/>
      <c r="AJN17" s="26"/>
      <c r="AJO17" s="15">
        <f t="shared" si="131"/>
        <v>0</v>
      </c>
      <c r="AJQ17" s="99"/>
      <c r="AJR17" s="23"/>
      <c r="AJS17" s="22"/>
      <c r="AJT17" s="99"/>
      <c r="AJU17" s="26"/>
      <c r="AJV17" s="15">
        <f t="shared" si="132"/>
        <v>0</v>
      </c>
      <c r="AJX17" s="99"/>
      <c r="AJY17" s="23"/>
      <c r="AJZ17" s="22"/>
      <c r="AKA17" s="99"/>
      <c r="AKB17" s="26"/>
      <c r="AKC17" s="15">
        <f t="shared" si="133"/>
        <v>0</v>
      </c>
      <c r="AKE17" s="2"/>
      <c r="AKF17" s="2"/>
      <c r="AKG17" s="13"/>
      <c r="AKH17" s="5"/>
      <c r="AKI17" s="14"/>
      <c r="AKJ17" s="15">
        <f t="shared" si="134"/>
        <v>0</v>
      </c>
    </row>
    <row r="18" spans="1:972" x14ac:dyDescent="0.25">
      <c r="A18" s="5"/>
      <c r="B18" s="2"/>
      <c r="C18" s="13"/>
      <c r="D18" s="5"/>
      <c r="E18" s="14"/>
      <c r="F18" s="15">
        <f t="shared" si="2"/>
        <v>0</v>
      </c>
      <c r="H18" s="2"/>
      <c r="I18" s="2"/>
      <c r="J18" s="13"/>
      <c r="K18" s="5"/>
      <c r="L18" s="14"/>
      <c r="M18" s="15">
        <f t="shared" si="140"/>
        <v>0</v>
      </c>
      <c r="O18" s="2"/>
      <c r="P18" s="2"/>
      <c r="Q18" s="13"/>
      <c r="R18" s="5"/>
      <c r="S18" s="14"/>
      <c r="T18" s="15">
        <f t="shared" si="4"/>
        <v>0</v>
      </c>
      <c r="V18" s="5"/>
      <c r="W18" s="2"/>
      <c r="X18" s="13"/>
      <c r="Y18" s="5"/>
      <c r="Z18" s="14"/>
      <c r="AA18" s="15">
        <f t="shared" si="5"/>
        <v>0</v>
      </c>
      <c r="AC18" s="2"/>
      <c r="AD18" s="2"/>
      <c r="AE18" s="13"/>
      <c r="AF18" s="5"/>
      <c r="AG18" s="14"/>
      <c r="AH18" s="15">
        <f t="shared" si="143"/>
        <v>0</v>
      </c>
      <c r="AJ18" s="5"/>
      <c r="AK18" s="2"/>
      <c r="AL18" s="13"/>
      <c r="AM18" s="5"/>
      <c r="AN18" s="14"/>
      <c r="AO18" s="15">
        <f t="shared" si="7"/>
        <v>0</v>
      </c>
      <c r="AQ18" s="2"/>
      <c r="AR18" s="2"/>
      <c r="AS18" s="13"/>
      <c r="AT18" s="5"/>
      <c r="AU18" s="14"/>
      <c r="AV18" s="15">
        <f t="shared" si="8"/>
        <v>0</v>
      </c>
      <c r="AX18" s="2"/>
      <c r="AY18" s="2"/>
      <c r="AZ18" s="13"/>
      <c r="BA18" s="5"/>
      <c r="BB18" s="14"/>
      <c r="BC18" s="15">
        <f t="shared" si="9"/>
        <v>0</v>
      </c>
      <c r="BE18" s="5"/>
      <c r="BF18" s="2"/>
      <c r="BG18" s="13"/>
      <c r="BH18" s="5"/>
      <c r="BI18" s="14"/>
      <c r="BJ18" s="15">
        <f t="shared" si="10"/>
        <v>0</v>
      </c>
      <c r="BL18" s="2"/>
      <c r="BM18" s="2"/>
      <c r="BN18" s="13"/>
      <c r="BO18" s="5"/>
      <c r="BP18" s="14"/>
      <c r="BQ18" s="15">
        <f t="shared" si="136"/>
        <v>0</v>
      </c>
      <c r="BS18" s="2"/>
      <c r="BT18" s="2"/>
      <c r="BU18" s="13"/>
      <c r="BV18" s="5"/>
      <c r="BW18" s="298"/>
      <c r="BX18" s="15">
        <f t="shared" si="11"/>
        <v>0</v>
      </c>
      <c r="BZ18" s="2"/>
      <c r="CA18" s="2"/>
      <c r="CB18" s="13"/>
      <c r="CC18" s="5"/>
      <c r="CD18" s="14"/>
      <c r="CE18" s="15">
        <f t="shared" si="135"/>
        <v>0</v>
      </c>
      <c r="CG18" s="2"/>
      <c r="CH18" s="2"/>
      <c r="CI18" s="13"/>
      <c r="CJ18" s="5"/>
      <c r="CK18" s="14"/>
      <c r="CL18" s="15">
        <f t="shared" si="141"/>
        <v>0</v>
      </c>
      <c r="CN18" s="2"/>
      <c r="CO18" s="2"/>
      <c r="CP18" s="13"/>
      <c r="CQ18" s="5"/>
      <c r="CR18" s="14"/>
      <c r="CS18" s="15">
        <f t="shared" si="13"/>
        <v>0</v>
      </c>
      <c r="CU18" s="2"/>
      <c r="CV18" s="2"/>
      <c r="CW18" s="13"/>
      <c r="CX18" s="5"/>
      <c r="CY18" s="14"/>
      <c r="CZ18" s="15">
        <f t="shared" si="14"/>
        <v>0</v>
      </c>
      <c r="DB18" s="2"/>
      <c r="DC18" s="2"/>
      <c r="DD18" s="13"/>
      <c r="DE18" s="5"/>
      <c r="DF18" s="14"/>
      <c r="DG18" s="15">
        <f t="shared" si="15"/>
        <v>0</v>
      </c>
      <c r="DI18" s="2"/>
      <c r="DJ18" s="2"/>
      <c r="DK18" s="13"/>
      <c r="DL18" s="5"/>
      <c r="DM18" s="14"/>
      <c r="DN18" s="15">
        <f t="shared" si="16"/>
        <v>0</v>
      </c>
      <c r="DP18" s="2"/>
      <c r="DQ18" s="2"/>
      <c r="DR18" s="13"/>
      <c r="DS18" s="5"/>
      <c r="DT18" s="14"/>
      <c r="DU18" s="15">
        <f t="shared" si="17"/>
        <v>0</v>
      </c>
      <c r="DW18" s="2"/>
      <c r="DX18" s="2"/>
      <c r="DY18" s="13"/>
      <c r="DZ18" s="5"/>
      <c r="EA18" s="14"/>
      <c r="EB18" s="15">
        <f t="shared" si="18"/>
        <v>0</v>
      </c>
      <c r="ED18" s="2"/>
      <c r="EE18" s="2"/>
      <c r="EF18" s="13"/>
      <c r="EG18" s="5"/>
      <c r="EH18" s="14"/>
      <c r="EI18" s="15">
        <f t="shared" si="19"/>
        <v>0</v>
      </c>
      <c r="EK18" s="2"/>
      <c r="EL18" s="2"/>
      <c r="EM18" s="13"/>
      <c r="EN18" s="5"/>
      <c r="EO18" s="14"/>
      <c r="EP18" s="15">
        <f t="shared" si="20"/>
        <v>0</v>
      </c>
      <c r="ER18" s="5"/>
      <c r="ES18" s="2"/>
      <c r="ET18" s="13"/>
      <c r="EU18" s="5"/>
      <c r="EV18" s="14"/>
      <c r="EW18" s="15">
        <f t="shared" si="21"/>
        <v>0</v>
      </c>
      <c r="EY18" s="2"/>
      <c r="EZ18" s="2"/>
      <c r="FA18" s="13"/>
      <c r="FB18" s="5"/>
      <c r="FC18" s="14"/>
      <c r="FD18" s="15">
        <f t="shared" si="22"/>
        <v>0</v>
      </c>
      <c r="FF18" s="28"/>
      <c r="FG18" s="2"/>
      <c r="FH18" s="141"/>
      <c r="FI18" s="221"/>
      <c r="FJ18" s="14"/>
      <c r="FK18" s="142">
        <f t="shared" si="23"/>
        <v>0</v>
      </c>
      <c r="FM18" s="28"/>
      <c r="FN18" s="2"/>
      <c r="FO18" s="141"/>
      <c r="FP18" s="221"/>
      <c r="FQ18" s="14"/>
      <c r="FR18" s="142">
        <f t="shared" si="24"/>
        <v>0</v>
      </c>
      <c r="FT18" s="5"/>
      <c r="FU18" s="23"/>
      <c r="FV18" s="13"/>
      <c r="FW18" s="5"/>
      <c r="FX18" s="14"/>
      <c r="FY18" s="15">
        <f t="shared" si="25"/>
        <v>0</v>
      </c>
      <c r="GA18" s="5"/>
      <c r="GB18" s="23"/>
      <c r="GC18" s="13"/>
      <c r="GD18" s="5"/>
      <c r="GE18" s="14"/>
      <c r="GF18" s="15">
        <f t="shared" si="142"/>
        <v>0</v>
      </c>
      <c r="GH18" s="5"/>
      <c r="GI18" s="2"/>
      <c r="GJ18" s="13"/>
      <c r="GK18" s="5"/>
      <c r="GL18" s="14"/>
      <c r="GM18" s="15">
        <f t="shared" si="27"/>
        <v>0</v>
      </c>
      <c r="GO18" s="5"/>
      <c r="GP18" s="2"/>
      <c r="GQ18" s="13"/>
      <c r="GR18" s="5"/>
      <c r="GS18" s="14"/>
      <c r="GT18" s="15">
        <f t="shared" si="28"/>
        <v>0</v>
      </c>
      <c r="GV18" s="5"/>
      <c r="GW18" s="2"/>
      <c r="GX18" s="13"/>
      <c r="GY18" s="5"/>
      <c r="GZ18" s="14"/>
      <c r="HA18" s="15">
        <f t="shared" si="29"/>
        <v>0</v>
      </c>
      <c r="HC18" s="5"/>
      <c r="HD18" s="2"/>
      <c r="HE18" s="13"/>
      <c r="HF18" s="5"/>
      <c r="HG18" s="14"/>
      <c r="HH18" s="15">
        <f t="shared" si="30"/>
        <v>0</v>
      </c>
      <c r="HJ18" s="5"/>
      <c r="HK18" s="2"/>
      <c r="HL18" s="13"/>
      <c r="HM18" s="5"/>
      <c r="HN18" s="14"/>
      <c r="HO18" s="15">
        <f t="shared" si="31"/>
        <v>0</v>
      </c>
      <c r="HQ18" s="5"/>
      <c r="HR18" s="2"/>
      <c r="HS18" s="13"/>
      <c r="HT18" s="5"/>
      <c r="HU18" s="14"/>
      <c r="HV18" s="15">
        <f t="shared" si="32"/>
        <v>0</v>
      </c>
      <c r="HX18" s="5"/>
      <c r="HY18" s="2"/>
      <c r="HZ18" s="13"/>
      <c r="IA18" s="5"/>
      <c r="IB18" s="14"/>
      <c r="IC18" s="15">
        <f t="shared" si="33"/>
        <v>0</v>
      </c>
      <c r="IE18" s="2"/>
      <c r="IF18" s="2"/>
      <c r="IG18" s="13"/>
      <c r="IH18" s="5"/>
      <c r="II18" s="14"/>
      <c r="IJ18" s="15">
        <f t="shared" si="34"/>
        <v>0</v>
      </c>
      <c r="IL18" s="2"/>
      <c r="IM18" s="2"/>
      <c r="IN18" s="13"/>
      <c r="IO18" s="5"/>
      <c r="IP18" s="14"/>
      <c r="IQ18" s="15">
        <f t="shared" si="35"/>
        <v>0</v>
      </c>
      <c r="IS18" s="5"/>
      <c r="IT18" s="33"/>
      <c r="IU18" s="26"/>
      <c r="IV18" s="64"/>
      <c r="IW18" s="73"/>
      <c r="IX18" s="15">
        <f t="shared" si="36"/>
        <v>0</v>
      </c>
      <c r="IZ18" s="5"/>
      <c r="JA18" s="33"/>
      <c r="JB18" s="26"/>
      <c r="JC18" s="60"/>
      <c r="JD18" s="66"/>
      <c r="JE18" s="15">
        <f t="shared" si="37"/>
        <v>0</v>
      </c>
      <c r="JG18" s="5"/>
      <c r="JH18" s="33"/>
      <c r="JI18" s="26"/>
      <c r="JJ18" s="239"/>
      <c r="JK18" s="73"/>
      <c r="JL18" s="15">
        <f t="shared" si="38"/>
        <v>0</v>
      </c>
      <c r="JN18" s="5"/>
      <c r="JO18" s="33"/>
      <c r="JP18" s="26"/>
      <c r="JQ18" s="239"/>
      <c r="JR18" s="73"/>
      <c r="JS18" s="15">
        <f t="shared" si="39"/>
        <v>0</v>
      </c>
      <c r="JU18" s="5"/>
      <c r="JV18" s="33"/>
      <c r="JW18" s="26"/>
      <c r="JX18" s="60"/>
      <c r="JY18" s="66"/>
      <c r="JZ18" s="15">
        <f t="shared" si="40"/>
        <v>0</v>
      </c>
      <c r="KB18" s="5"/>
      <c r="KC18" s="33"/>
      <c r="KD18" s="26"/>
      <c r="KE18" s="60"/>
      <c r="KF18" s="66"/>
      <c r="KG18" s="15">
        <f t="shared" si="41"/>
        <v>0</v>
      </c>
      <c r="KI18" s="5"/>
      <c r="KJ18" s="33"/>
      <c r="KK18" s="26"/>
      <c r="KL18" s="60"/>
      <c r="KM18" s="66"/>
      <c r="KN18" s="15">
        <f t="shared" si="42"/>
        <v>0</v>
      </c>
      <c r="KP18" s="5"/>
      <c r="KQ18" s="33"/>
      <c r="KR18" s="26"/>
      <c r="KS18" s="60"/>
      <c r="KT18" s="66"/>
      <c r="KU18" s="15">
        <f t="shared" si="43"/>
        <v>0</v>
      </c>
      <c r="KW18" s="5"/>
      <c r="KX18" s="33"/>
      <c r="KY18" s="26"/>
      <c r="KZ18" s="60"/>
      <c r="LA18" s="66"/>
      <c r="LB18" s="15">
        <f t="shared" si="44"/>
        <v>0</v>
      </c>
      <c r="LD18" s="5"/>
      <c r="LE18" s="33"/>
      <c r="LF18" s="26"/>
      <c r="LG18" s="60"/>
      <c r="LH18" s="66"/>
      <c r="LI18" s="15">
        <f t="shared" si="45"/>
        <v>0</v>
      </c>
      <c r="LK18" s="5"/>
      <c r="LL18" s="33"/>
      <c r="LM18" s="26"/>
      <c r="LN18" s="60"/>
      <c r="LO18" s="66"/>
      <c r="LP18" s="15">
        <f t="shared" si="46"/>
        <v>0</v>
      </c>
      <c r="LR18" s="5"/>
      <c r="LS18" s="33"/>
      <c r="LT18" s="26"/>
      <c r="LU18" s="60"/>
      <c r="LV18" s="66"/>
      <c r="LW18" s="15">
        <f t="shared" si="47"/>
        <v>0</v>
      </c>
      <c r="LY18" s="5"/>
      <c r="LZ18" s="33"/>
      <c r="MA18" s="26"/>
      <c r="MB18" s="60"/>
      <c r="MC18" s="66"/>
      <c r="MD18" s="15">
        <f t="shared" si="48"/>
        <v>0</v>
      </c>
      <c r="MF18" s="5"/>
      <c r="MG18" s="2"/>
      <c r="MH18" s="13"/>
      <c r="MI18" s="5"/>
      <c r="MJ18" s="14"/>
      <c r="MK18" s="15">
        <f t="shared" si="49"/>
        <v>0</v>
      </c>
      <c r="MM18" s="2"/>
      <c r="MN18" s="2"/>
      <c r="MO18" s="13"/>
      <c r="MP18" s="5"/>
      <c r="MQ18" s="14"/>
      <c r="MR18" s="15">
        <f t="shared" si="50"/>
        <v>0</v>
      </c>
      <c r="MT18" s="2"/>
      <c r="MU18" s="2"/>
      <c r="MV18" s="13"/>
      <c r="MW18" s="5"/>
      <c r="MX18" s="14"/>
      <c r="MY18" s="15">
        <f t="shared" si="51"/>
        <v>0</v>
      </c>
      <c r="NA18" s="2"/>
      <c r="NB18" s="2"/>
      <c r="NC18" s="13"/>
      <c r="ND18" s="5"/>
      <c r="NE18" s="14"/>
      <c r="NF18" s="15">
        <f t="shared" si="52"/>
        <v>0</v>
      </c>
      <c r="NH18" s="2"/>
      <c r="NI18" s="2"/>
      <c r="NJ18" s="13"/>
      <c r="NK18" s="5"/>
      <c r="NL18" s="14"/>
      <c r="NM18" s="15">
        <f t="shared" si="53"/>
        <v>0</v>
      </c>
      <c r="NO18" s="2"/>
      <c r="NP18" s="2"/>
      <c r="NQ18" s="13"/>
      <c r="NR18" s="5"/>
      <c r="NS18" s="14"/>
      <c r="NT18" s="15">
        <f t="shared" si="54"/>
        <v>0</v>
      </c>
      <c r="NV18" s="2"/>
      <c r="NW18" s="2"/>
      <c r="NX18" s="13"/>
      <c r="NY18" s="5"/>
      <c r="NZ18" s="14"/>
      <c r="OA18" s="15">
        <f t="shared" si="55"/>
        <v>0</v>
      </c>
      <c r="OC18" s="28"/>
      <c r="OD18" s="2"/>
      <c r="OE18" s="13"/>
      <c r="OF18" s="5"/>
      <c r="OG18" s="14"/>
      <c r="OH18" s="15">
        <f t="shared" si="56"/>
        <v>0</v>
      </c>
      <c r="OJ18" s="5"/>
      <c r="OK18" s="2"/>
      <c r="OL18" s="13"/>
      <c r="OM18" s="5"/>
      <c r="ON18" s="14"/>
      <c r="OO18" s="15">
        <f t="shared" si="57"/>
        <v>0</v>
      </c>
      <c r="OQ18" s="2"/>
      <c r="OR18" s="2"/>
      <c r="OS18" s="13"/>
      <c r="OT18" s="5"/>
      <c r="OU18" s="14"/>
      <c r="OV18" s="15">
        <f t="shared" si="58"/>
        <v>0</v>
      </c>
      <c r="OX18" s="2"/>
      <c r="OY18" s="2"/>
      <c r="OZ18" s="13"/>
      <c r="PA18" s="5"/>
      <c r="PB18" s="14"/>
      <c r="PC18" s="15">
        <f t="shared" si="59"/>
        <v>0</v>
      </c>
      <c r="PE18" s="346"/>
      <c r="PF18" s="2"/>
      <c r="PG18" s="13"/>
      <c r="PH18" s="5"/>
      <c r="PI18" s="14"/>
      <c r="PJ18" s="15">
        <f t="shared" si="60"/>
        <v>0</v>
      </c>
      <c r="PL18" s="2"/>
      <c r="PM18" s="2"/>
      <c r="PN18" s="13"/>
      <c r="PO18" s="5"/>
      <c r="PP18" s="14"/>
      <c r="PQ18" s="15">
        <f t="shared" si="61"/>
        <v>0</v>
      </c>
      <c r="PS18" s="2"/>
      <c r="PT18" s="2"/>
      <c r="PU18" s="13"/>
      <c r="PV18" s="5"/>
      <c r="PW18" s="14"/>
      <c r="PX18" s="15">
        <f t="shared" si="62"/>
        <v>0</v>
      </c>
      <c r="PZ18" s="2"/>
      <c r="QA18" s="2"/>
      <c r="QB18" s="13"/>
      <c r="QC18" s="5"/>
      <c r="QD18" s="14"/>
      <c r="QE18" s="15">
        <f t="shared" si="63"/>
        <v>0</v>
      </c>
      <c r="QG18" s="2"/>
      <c r="QH18" s="2"/>
      <c r="QI18" s="13"/>
      <c r="QJ18" s="5"/>
      <c r="QK18" s="14"/>
      <c r="QL18" s="15">
        <f t="shared" si="64"/>
        <v>0</v>
      </c>
      <c r="QN18" s="2"/>
      <c r="QO18" s="2"/>
      <c r="QP18" s="13"/>
      <c r="QQ18" s="5"/>
      <c r="QR18" s="14"/>
      <c r="QS18" s="15">
        <f t="shared" si="65"/>
        <v>0</v>
      </c>
      <c r="QU18" s="2"/>
      <c r="QV18" s="2"/>
      <c r="QW18" s="13"/>
      <c r="QX18" s="5"/>
      <c r="QY18" s="14"/>
      <c r="QZ18" s="15">
        <f t="shared" si="66"/>
        <v>0</v>
      </c>
      <c r="RB18" s="2"/>
      <c r="RC18" s="2"/>
      <c r="RD18" s="13"/>
      <c r="RE18" s="5"/>
      <c r="RF18" s="14"/>
      <c r="RG18" s="15">
        <f t="shared" si="67"/>
        <v>0</v>
      </c>
      <c r="RI18" s="2"/>
      <c r="RJ18" s="2"/>
      <c r="RK18" s="13"/>
      <c r="RL18" s="5"/>
      <c r="RM18" s="14"/>
      <c r="RN18" s="15">
        <f t="shared" si="68"/>
        <v>0</v>
      </c>
      <c r="RP18" s="2"/>
      <c r="RQ18" s="2"/>
      <c r="RR18" s="13"/>
      <c r="RS18" s="5"/>
      <c r="RT18" s="14"/>
      <c r="RU18" s="15">
        <f t="shared" si="69"/>
        <v>0</v>
      </c>
      <c r="RW18" s="2"/>
      <c r="RX18" s="2"/>
      <c r="RY18" s="13"/>
      <c r="RZ18" s="5"/>
      <c r="SA18" s="14"/>
      <c r="SB18" s="15">
        <f t="shared" si="70"/>
        <v>0</v>
      </c>
      <c r="SD18" s="2"/>
      <c r="SE18" s="2"/>
      <c r="SF18" s="13"/>
      <c r="SG18" s="5"/>
      <c r="SH18" s="14"/>
      <c r="SI18" s="15">
        <f t="shared" si="71"/>
        <v>0</v>
      </c>
      <c r="SK18" s="5"/>
      <c r="SL18" s="211"/>
      <c r="SM18" s="13"/>
      <c r="SN18" s="5"/>
      <c r="SO18" s="14"/>
      <c r="SP18" s="15">
        <f t="shared" si="72"/>
        <v>0</v>
      </c>
      <c r="SR18" s="2"/>
      <c r="SS18" s="2"/>
      <c r="ST18" s="13"/>
      <c r="SU18" s="5"/>
      <c r="SV18" s="14"/>
      <c r="SW18" s="15">
        <f t="shared" si="73"/>
        <v>0</v>
      </c>
      <c r="SY18" s="2"/>
      <c r="SZ18" s="2"/>
      <c r="TA18" s="13"/>
      <c r="TB18" s="5"/>
      <c r="TC18" s="14"/>
      <c r="TD18" s="15">
        <f t="shared" si="74"/>
        <v>0</v>
      </c>
      <c r="TF18" s="5"/>
      <c r="TG18" s="2"/>
      <c r="TH18" s="13"/>
      <c r="TI18" s="5"/>
      <c r="TJ18" s="14"/>
      <c r="TK18" s="15">
        <f t="shared" si="75"/>
        <v>0</v>
      </c>
      <c r="TM18" s="5"/>
      <c r="TN18" s="2"/>
      <c r="TO18" s="13"/>
      <c r="TP18" s="5"/>
      <c r="TQ18" s="14"/>
      <c r="TR18" s="15">
        <f t="shared" si="76"/>
        <v>0</v>
      </c>
      <c r="TT18" s="5"/>
      <c r="TU18" s="2"/>
      <c r="TV18" s="22"/>
      <c r="TW18" s="5"/>
      <c r="TX18" s="26"/>
      <c r="TY18" s="15">
        <f t="shared" si="77"/>
        <v>0</v>
      </c>
      <c r="UA18" s="5"/>
      <c r="UB18" s="2"/>
      <c r="UC18" s="13"/>
      <c r="UD18" s="5"/>
      <c r="UE18" s="14"/>
      <c r="UF18" s="15">
        <f t="shared" si="78"/>
        <v>0</v>
      </c>
      <c r="UH18" s="2"/>
      <c r="UI18" s="2"/>
      <c r="UJ18" s="13"/>
      <c r="UK18" s="5"/>
      <c r="UL18" s="14"/>
      <c r="UM18" s="15">
        <f t="shared" si="79"/>
        <v>0</v>
      </c>
      <c r="UO18" s="5"/>
      <c r="UP18" s="2"/>
      <c r="UQ18" s="13"/>
      <c r="UR18" s="5"/>
      <c r="US18" s="14"/>
      <c r="UT18" s="15">
        <f t="shared" si="80"/>
        <v>0</v>
      </c>
      <c r="UV18" s="94"/>
      <c r="UW18" s="31"/>
      <c r="UX18" s="143"/>
      <c r="UY18" s="113"/>
      <c r="UZ18" s="26"/>
      <c r="VA18" s="142">
        <f t="shared" si="81"/>
        <v>0</v>
      </c>
      <c r="VC18" s="5"/>
      <c r="VE18" s="141"/>
      <c r="VF18" s="164"/>
      <c r="VG18" s="14"/>
      <c r="VH18" s="142">
        <f t="shared" si="82"/>
        <v>0</v>
      </c>
      <c r="VJ18" s="5"/>
      <c r="VK18" s="2"/>
      <c r="VL18" s="13"/>
      <c r="VM18" s="5"/>
      <c r="VN18" s="73"/>
      <c r="VO18" s="15">
        <f t="shared" si="83"/>
        <v>0</v>
      </c>
      <c r="VQ18" s="2"/>
      <c r="VR18" s="2"/>
      <c r="VS18" s="13"/>
      <c r="VT18" s="5"/>
      <c r="VU18" s="14"/>
      <c r="VV18" s="15">
        <f t="shared" si="84"/>
        <v>0</v>
      </c>
      <c r="VX18" s="5"/>
      <c r="VY18" s="2"/>
      <c r="VZ18" s="13"/>
      <c r="WA18" s="5"/>
      <c r="WB18" s="14"/>
      <c r="WC18" s="15">
        <f t="shared" si="85"/>
        <v>0</v>
      </c>
      <c r="WE18" s="2"/>
      <c r="WF18" s="2"/>
      <c r="WG18" s="13"/>
      <c r="WH18" s="5"/>
      <c r="WI18" s="14"/>
      <c r="WJ18" s="15">
        <f t="shared" si="86"/>
        <v>0</v>
      </c>
      <c r="WL18" s="2"/>
      <c r="WM18" s="2"/>
      <c r="WN18" s="13"/>
      <c r="WO18" s="5"/>
      <c r="WP18" s="14"/>
      <c r="WQ18" s="15">
        <f t="shared" si="87"/>
        <v>0</v>
      </c>
      <c r="WS18" s="2"/>
      <c r="WT18" s="2"/>
      <c r="WU18" s="13"/>
      <c r="WV18" s="5"/>
      <c r="WW18" s="14"/>
      <c r="WX18" s="15">
        <f t="shared" si="88"/>
        <v>0</v>
      </c>
      <c r="WZ18" s="2"/>
      <c r="XA18" s="2"/>
      <c r="XB18" s="13"/>
      <c r="XC18" s="5"/>
      <c r="XD18" s="14"/>
      <c r="XE18" s="15">
        <f t="shared" si="0"/>
        <v>0</v>
      </c>
      <c r="XG18" s="2"/>
      <c r="XH18" s="2"/>
      <c r="XI18" s="13"/>
      <c r="XJ18" s="5"/>
      <c r="XK18" s="14"/>
      <c r="XL18" s="15">
        <f t="shared" si="89"/>
        <v>0</v>
      </c>
      <c r="XN18" s="5"/>
      <c r="XO18" s="2"/>
      <c r="XP18" s="13"/>
      <c r="XQ18" s="5"/>
      <c r="XR18" s="14"/>
      <c r="XS18" s="15">
        <f t="shared" si="90"/>
        <v>0</v>
      </c>
      <c r="XU18" s="5"/>
      <c r="XV18" s="2"/>
      <c r="XW18" s="13"/>
      <c r="XX18" s="5"/>
      <c r="XY18" s="14"/>
      <c r="XZ18" s="15">
        <f t="shared" si="91"/>
        <v>0</v>
      </c>
      <c r="YB18" s="2"/>
      <c r="YC18" s="2"/>
      <c r="YD18" s="13"/>
      <c r="YE18" s="5"/>
      <c r="YF18" s="14"/>
      <c r="YG18" s="15">
        <f t="shared" si="92"/>
        <v>0</v>
      </c>
      <c r="YI18" s="2"/>
      <c r="YJ18" s="2"/>
      <c r="YK18" s="13"/>
      <c r="YL18" s="5"/>
      <c r="YM18" s="14"/>
      <c r="YN18" s="15">
        <f t="shared" si="93"/>
        <v>0</v>
      </c>
      <c r="YP18" s="5"/>
      <c r="YQ18" s="2"/>
      <c r="YR18" s="13"/>
      <c r="YS18" s="5"/>
      <c r="YT18" s="14"/>
      <c r="YU18" s="15">
        <f t="shared" si="94"/>
        <v>0</v>
      </c>
      <c r="YW18" s="2"/>
      <c r="YX18" s="2"/>
      <c r="YY18" s="13"/>
      <c r="YZ18" s="5"/>
      <c r="ZA18" s="14"/>
      <c r="ZB18" s="15">
        <f t="shared" si="95"/>
        <v>0</v>
      </c>
      <c r="ZD18" s="2"/>
      <c r="ZE18" s="2"/>
      <c r="ZF18" s="13"/>
      <c r="ZG18" s="5"/>
      <c r="ZH18" s="14"/>
      <c r="ZI18" s="15">
        <f t="shared" si="96"/>
        <v>0</v>
      </c>
      <c r="ZK18" s="2"/>
      <c r="ZL18" s="2"/>
      <c r="ZM18" s="13"/>
      <c r="ZN18" s="5"/>
      <c r="ZO18" s="14"/>
      <c r="ZP18" s="15">
        <f t="shared" si="97"/>
        <v>0</v>
      </c>
      <c r="ZR18" s="2"/>
      <c r="ZS18" s="2"/>
      <c r="ZT18" s="13"/>
      <c r="ZU18" s="5"/>
      <c r="ZV18" s="14"/>
      <c r="ZW18" s="15">
        <f t="shared" si="98"/>
        <v>0</v>
      </c>
      <c r="ZY18" s="2"/>
      <c r="ZZ18" s="2"/>
      <c r="AAA18" s="13"/>
      <c r="AAB18" s="5"/>
      <c r="AAC18" s="14"/>
      <c r="AAD18" s="15">
        <f t="shared" si="99"/>
        <v>0</v>
      </c>
      <c r="AAF18" s="2"/>
      <c r="AAG18" s="2"/>
      <c r="AAH18" s="13"/>
      <c r="AAI18" s="5"/>
      <c r="AAJ18" s="14"/>
      <c r="AAK18" s="15">
        <f t="shared" si="100"/>
        <v>0</v>
      </c>
      <c r="AAM18" s="5"/>
      <c r="AAN18" s="2"/>
      <c r="AAO18" s="13"/>
      <c r="AAP18" s="5"/>
      <c r="AAQ18" s="14"/>
      <c r="AAR18" s="15">
        <f t="shared" si="101"/>
        <v>0</v>
      </c>
      <c r="AAT18" s="5"/>
      <c r="AAU18" s="2"/>
      <c r="AAV18" s="13"/>
      <c r="AAW18" s="5"/>
      <c r="AAX18" s="14"/>
      <c r="AAY18" s="15">
        <f t="shared" si="137"/>
        <v>0</v>
      </c>
      <c r="ABA18" s="5"/>
      <c r="ABB18" s="2"/>
      <c r="ABC18" s="13"/>
      <c r="ABD18" s="5"/>
      <c r="ABE18" s="14"/>
      <c r="ABF18" s="15">
        <f t="shared" si="102"/>
        <v>0</v>
      </c>
      <c r="ABH18" s="5"/>
      <c r="ABI18" s="2"/>
      <c r="ABJ18" s="13"/>
      <c r="ABK18" s="5"/>
      <c r="ABL18" s="14"/>
      <c r="ABM18" s="15">
        <f t="shared" si="103"/>
        <v>0</v>
      </c>
      <c r="ABO18" s="5"/>
      <c r="ABP18" s="2"/>
      <c r="ABQ18" s="13"/>
      <c r="ABR18" s="5"/>
      <c r="ABS18" s="14"/>
      <c r="ABT18" s="15">
        <f t="shared" si="139"/>
        <v>0</v>
      </c>
      <c r="ABV18" s="2"/>
      <c r="ABW18" s="2"/>
      <c r="ABX18" s="13"/>
      <c r="ABY18" s="5"/>
      <c r="ABZ18" s="14"/>
      <c r="ACA18" s="15">
        <f t="shared" si="104"/>
        <v>0</v>
      </c>
      <c r="ACC18" s="2"/>
      <c r="ACD18" s="2"/>
      <c r="ACE18" s="13"/>
      <c r="ACF18" s="5"/>
      <c r="ACG18" s="14"/>
      <c r="ACH18" s="15">
        <f t="shared" si="105"/>
        <v>0</v>
      </c>
      <c r="ACJ18" s="2"/>
      <c r="ACK18" s="2"/>
      <c r="ACL18" s="13"/>
      <c r="ACM18" s="5"/>
      <c r="ACN18" s="14"/>
      <c r="ACO18" s="15">
        <f t="shared" si="106"/>
        <v>0</v>
      </c>
      <c r="ACQ18" s="2"/>
      <c r="ACR18" s="2"/>
      <c r="ACS18" s="13"/>
      <c r="ACT18" s="5"/>
      <c r="ACU18" s="14"/>
      <c r="ACV18" s="15">
        <f t="shared" si="138"/>
        <v>0</v>
      </c>
      <c r="ACX18" s="2"/>
      <c r="ACY18" s="2"/>
      <c r="ACZ18" s="13"/>
      <c r="ADA18" s="5"/>
      <c r="ADB18" s="14"/>
      <c r="ADC18" s="15">
        <f t="shared" si="107"/>
        <v>0</v>
      </c>
      <c r="ADE18" s="2"/>
      <c r="ADF18" s="2"/>
      <c r="ADG18" s="13"/>
      <c r="ADH18" s="5"/>
      <c r="ADI18" s="14"/>
      <c r="ADJ18" s="15">
        <f t="shared" si="108"/>
        <v>0</v>
      </c>
      <c r="ADL18" s="2"/>
      <c r="ADM18" s="2"/>
      <c r="ADN18" s="13"/>
      <c r="ADO18" s="5"/>
      <c r="ADP18" s="14"/>
      <c r="ADQ18" s="15">
        <f t="shared" si="109"/>
        <v>0</v>
      </c>
      <c r="ADS18" s="2"/>
      <c r="ADT18" s="2"/>
      <c r="ADU18" s="13"/>
      <c r="ADV18" s="5"/>
      <c r="ADW18" s="14"/>
      <c r="ADX18" s="15">
        <f t="shared" si="110"/>
        <v>0</v>
      </c>
      <c r="ADZ18" s="5"/>
      <c r="AEA18" s="2"/>
      <c r="AEB18" s="13"/>
      <c r="AEC18" s="5"/>
      <c r="AED18" s="14"/>
      <c r="AEE18" s="15">
        <f t="shared" si="111"/>
        <v>0</v>
      </c>
      <c r="AEG18" s="2"/>
      <c r="AEH18" s="2"/>
      <c r="AEI18" s="355"/>
      <c r="AEJ18" s="5"/>
      <c r="AEK18" s="345"/>
      <c r="AEL18" s="15">
        <f t="shared" si="112"/>
        <v>0</v>
      </c>
      <c r="AEN18" s="2"/>
      <c r="AEO18" s="2"/>
      <c r="AEP18" s="13"/>
      <c r="AEQ18" s="5"/>
      <c r="AER18" s="14"/>
      <c r="AES18" s="15">
        <f t="shared" si="113"/>
        <v>0</v>
      </c>
      <c r="AEU18" s="5"/>
      <c r="AEV18" s="2"/>
      <c r="AEW18" s="13"/>
      <c r="AEX18" s="5"/>
      <c r="AEY18" s="298"/>
      <c r="AEZ18" s="15">
        <f t="shared" si="114"/>
        <v>0</v>
      </c>
      <c r="AFB18" s="2"/>
      <c r="AFC18" s="2"/>
      <c r="AFD18" s="13"/>
      <c r="AFE18" s="5"/>
      <c r="AFF18" s="14"/>
      <c r="AFG18" s="15">
        <f t="shared" si="115"/>
        <v>0</v>
      </c>
      <c r="AFI18" s="2"/>
      <c r="AFJ18" s="2"/>
      <c r="AFK18" s="13"/>
      <c r="AFL18" s="5"/>
      <c r="AFM18" s="14"/>
      <c r="AFN18" s="15">
        <f t="shared" si="116"/>
        <v>0</v>
      </c>
      <c r="AFP18" s="5"/>
      <c r="AFQ18" s="2"/>
      <c r="AFR18" s="13"/>
      <c r="AFS18" s="5"/>
      <c r="AFT18" s="14"/>
      <c r="AFU18" s="15">
        <f t="shared" si="117"/>
        <v>0</v>
      </c>
      <c r="AFW18" s="2"/>
      <c r="AFX18" s="2"/>
      <c r="AFY18" s="13"/>
      <c r="AFZ18" s="5"/>
      <c r="AGA18" s="14"/>
      <c r="AGB18" s="15">
        <f t="shared" si="118"/>
        <v>0</v>
      </c>
      <c r="AGD18" s="2"/>
      <c r="AGE18" s="2"/>
      <c r="AGF18" s="13"/>
      <c r="AGG18" s="5"/>
      <c r="AGH18" s="14"/>
      <c r="AGI18" s="15">
        <f t="shared" si="119"/>
        <v>0</v>
      </c>
      <c r="AGK18" s="99"/>
      <c r="AGL18" s="23"/>
      <c r="AGM18" s="22"/>
      <c r="AGN18" s="99"/>
      <c r="AGO18" s="26"/>
      <c r="AGP18" s="15">
        <f t="shared" si="120"/>
        <v>0</v>
      </c>
      <c r="AGR18" s="99"/>
      <c r="AGS18" s="23"/>
      <c r="AGT18" s="22"/>
      <c r="AGU18" s="99"/>
      <c r="AGV18" s="26"/>
      <c r="AGW18" s="15">
        <f t="shared" si="121"/>
        <v>0</v>
      </c>
      <c r="AGY18" s="5"/>
      <c r="AGZ18" s="107"/>
      <c r="AHA18" s="13"/>
      <c r="AHB18" s="5"/>
      <c r="AHC18" s="14"/>
      <c r="AHD18" s="15">
        <f t="shared" si="122"/>
        <v>0</v>
      </c>
      <c r="AHF18" s="2"/>
      <c r="AHG18" s="107"/>
      <c r="AHH18" s="13"/>
      <c r="AHI18" s="5"/>
      <c r="AHJ18" s="14"/>
      <c r="AHK18" s="15">
        <f t="shared" si="123"/>
        <v>0</v>
      </c>
      <c r="AHM18" s="2"/>
      <c r="AHN18" s="107"/>
      <c r="AHO18" s="13"/>
      <c r="AHP18" s="5"/>
      <c r="AHQ18" s="14"/>
      <c r="AHR18" s="15">
        <f t="shared" si="124"/>
        <v>0</v>
      </c>
      <c r="AHT18" s="2"/>
      <c r="AHU18" s="107"/>
      <c r="AHV18" s="13"/>
      <c r="AHW18" s="5"/>
      <c r="AHX18" s="14"/>
      <c r="AHY18" s="15">
        <f t="shared" si="125"/>
        <v>0</v>
      </c>
      <c r="AIA18" s="2"/>
      <c r="AIB18" s="107"/>
      <c r="AIC18" s="13"/>
      <c r="AID18" s="5"/>
      <c r="AIE18" s="14"/>
      <c r="AIF18" s="15">
        <f t="shared" si="126"/>
        <v>0</v>
      </c>
      <c r="AIH18" s="2"/>
      <c r="AII18" s="107"/>
      <c r="AIJ18" s="13"/>
      <c r="AIK18" s="5"/>
      <c r="AIL18" s="14"/>
      <c r="AIM18" s="15">
        <f t="shared" si="127"/>
        <v>0</v>
      </c>
      <c r="AIO18" s="5"/>
      <c r="AIP18" s="2"/>
      <c r="AIQ18" s="13"/>
      <c r="AIR18" s="5"/>
      <c r="AIS18" s="14"/>
      <c r="AIT18" s="15">
        <f t="shared" si="128"/>
        <v>0</v>
      </c>
      <c r="AIV18" s="5"/>
      <c r="AIW18" s="2"/>
      <c r="AIX18" s="13"/>
      <c r="AIY18" s="5"/>
      <c r="AIZ18" s="14"/>
      <c r="AJA18" s="15">
        <f t="shared" si="129"/>
        <v>0</v>
      </c>
      <c r="AJC18" s="2"/>
      <c r="AJD18" s="2"/>
      <c r="AJE18" s="13"/>
      <c r="AJF18" s="5"/>
      <c r="AJG18" s="14"/>
      <c r="AJH18" s="15">
        <f t="shared" si="130"/>
        <v>0</v>
      </c>
      <c r="AJJ18" s="23"/>
      <c r="AJK18" s="23"/>
      <c r="AJL18" s="22"/>
      <c r="AJM18" s="99"/>
      <c r="AJN18" s="26"/>
      <c r="AJO18" s="15">
        <f t="shared" si="131"/>
        <v>0</v>
      </c>
      <c r="AJQ18" s="23"/>
      <c r="AJR18" s="23"/>
      <c r="AJS18" s="22"/>
      <c r="AJT18" s="99"/>
      <c r="AJU18" s="26"/>
      <c r="AJV18" s="15">
        <f t="shared" si="132"/>
        <v>0</v>
      </c>
      <c r="AJX18" s="23"/>
      <c r="AJY18" s="23"/>
      <c r="AJZ18" s="22"/>
      <c r="AKA18" s="99"/>
      <c r="AKB18" s="26"/>
      <c r="AKC18" s="15">
        <f t="shared" si="133"/>
        <v>0</v>
      </c>
      <c r="AKE18" s="2"/>
      <c r="AKF18" s="319"/>
      <c r="AKG18" s="13"/>
      <c r="AKH18" s="5"/>
      <c r="AKI18" s="14"/>
      <c r="AKJ18" s="15">
        <f t="shared" si="134"/>
        <v>0</v>
      </c>
    </row>
    <row r="19" spans="1:972" x14ac:dyDescent="0.25">
      <c r="A19" s="5"/>
      <c r="B19" s="2"/>
      <c r="C19" s="13"/>
      <c r="D19" s="5"/>
      <c r="E19" s="14"/>
      <c r="F19" s="15">
        <f t="shared" si="2"/>
        <v>0</v>
      </c>
      <c r="H19" s="2"/>
      <c r="I19" s="2"/>
      <c r="J19" s="13"/>
      <c r="K19" s="5"/>
      <c r="L19" s="14"/>
      <c r="M19" s="15">
        <f t="shared" si="140"/>
        <v>0</v>
      </c>
      <c r="O19" s="2"/>
      <c r="P19" s="2"/>
      <c r="Q19" s="13"/>
      <c r="R19" s="5"/>
      <c r="S19" s="14"/>
      <c r="T19" s="15">
        <f t="shared" si="4"/>
        <v>0</v>
      </c>
      <c r="V19" s="5"/>
      <c r="W19" s="2"/>
      <c r="X19" s="13"/>
      <c r="Y19" s="5"/>
      <c r="Z19" s="14"/>
      <c r="AA19" s="15">
        <f t="shared" si="5"/>
        <v>0</v>
      </c>
      <c r="AC19" s="2"/>
      <c r="AD19" s="2"/>
      <c r="AE19" s="13"/>
      <c r="AF19" s="5"/>
      <c r="AG19" s="14"/>
      <c r="AH19" s="15">
        <f t="shared" si="143"/>
        <v>0</v>
      </c>
      <c r="AJ19" s="5"/>
      <c r="AK19" s="2"/>
      <c r="AL19" s="13"/>
      <c r="AM19" s="5"/>
      <c r="AN19" s="14"/>
      <c r="AO19" s="15">
        <f t="shared" si="7"/>
        <v>0</v>
      </c>
      <c r="AQ19" s="2"/>
      <c r="AR19" s="2"/>
      <c r="AS19" s="13"/>
      <c r="AT19" s="5"/>
      <c r="AU19" s="14"/>
      <c r="AV19" s="15">
        <f t="shared" si="8"/>
        <v>0</v>
      </c>
      <c r="AX19" s="2"/>
      <c r="AY19" s="2"/>
      <c r="AZ19" s="13"/>
      <c r="BA19" s="5"/>
      <c r="BB19" s="14"/>
      <c r="BC19" s="15">
        <f t="shared" si="9"/>
        <v>0</v>
      </c>
      <c r="BE19" s="5"/>
      <c r="BF19" s="2"/>
      <c r="BG19" s="13"/>
      <c r="BH19" s="5"/>
      <c r="BI19" s="14"/>
      <c r="BJ19" s="15">
        <f t="shared" si="10"/>
        <v>0</v>
      </c>
      <c r="BL19" s="2"/>
      <c r="BM19" s="2"/>
      <c r="BN19" s="13"/>
      <c r="BO19" s="5"/>
      <c r="BP19" s="14"/>
      <c r="BQ19" s="15">
        <f t="shared" si="136"/>
        <v>0</v>
      </c>
      <c r="BS19" s="2"/>
      <c r="BT19" s="2"/>
      <c r="BU19" s="13"/>
      <c r="BV19" s="5"/>
      <c r="BW19" s="298"/>
      <c r="BX19" s="15">
        <f t="shared" si="11"/>
        <v>0</v>
      </c>
      <c r="BZ19" s="2"/>
      <c r="CA19" s="2"/>
      <c r="CB19" s="13"/>
      <c r="CC19" s="5"/>
      <c r="CD19" s="14"/>
      <c r="CE19" s="15">
        <f t="shared" si="135"/>
        <v>0</v>
      </c>
      <c r="CG19" s="2"/>
      <c r="CH19" s="2"/>
      <c r="CI19" s="13"/>
      <c r="CJ19" s="5"/>
      <c r="CK19" s="14"/>
      <c r="CL19" s="15">
        <f t="shared" si="141"/>
        <v>0</v>
      </c>
      <c r="CN19" s="2"/>
      <c r="CO19" s="2"/>
      <c r="CP19" s="13"/>
      <c r="CQ19" s="5"/>
      <c r="CR19" s="14"/>
      <c r="CS19" s="15">
        <f t="shared" si="13"/>
        <v>0</v>
      </c>
      <c r="CU19" s="2"/>
      <c r="CV19" s="2"/>
      <c r="CW19" s="13"/>
      <c r="CX19" s="5"/>
      <c r="CY19" s="14"/>
      <c r="CZ19" s="15">
        <f t="shared" si="14"/>
        <v>0</v>
      </c>
      <c r="DB19" s="2"/>
      <c r="DC19" s="2"/>
      <c r="DD19" s="13"/>
      <c r="DE19" s="5"/>
      <c r="DF19" s="14"/>
      <c r="DG19" s="15">
        <f t="shared" si="15"/>
        <v>0</v>
      </c>
      <c r="DI19" s="2"/>
      <c r="DJ19" s="2"/>
      <c r="DK19" s="13"/>
      <c r="DL19" s="5"/>
      <c r="DM19" s="14"/>
      <c r="DN19" s="15">
        <f t="shared" si="16"/>
        <v>0</v>
      </c>
      <c r="DP19" s="2"/>
      <c r="DQ19" s="2"/>
      <c r="DR19" s="13"/>
      <c r="DS19" s="5"/>
      <c r="DT19" s="14"/>
      <c r="DU19" s="15">
        <f t="shared" si="17"/>
        <v>0</v>
      </c>
      <c r="DW19" s="2"/>
      <c r="DX19" s="2"/>
      <c r="DY19" s="13"/>
      <c r="DZ19" s="5"/>
      <c r="EA19" s="14"/>
      <c r="EB19" s="15">
        <f t="shared" si="18"/>
        <v>0</v>
      </c>
      <c r="ED19" s="2"/>
      <c r="EE19" s="2"/>
      <c r="EF19" s="13"/>
      <c r="EG19" s="5"/>
      <c r="EH19" s="14"/>
      <c r="EI19" s="15">
        <f t="shared" si="19"/>
        <v>0</v>
      </c>
      <c r="EK19" s="2"/>
      <c r="EL19" s="2"/>
      <c r="EM19" s="13"/>
      <c r="EN19" s="5"/>
      <c r="EO19" s="14"/>
      <c r="EP19" s="15">
        <f t="shared" si="20"/>
        <v>0</v>
      </c>
      <c r="ER19" s="5"/>
      <c r="ES19" s="2"/>
      <c r="ET19" s="13"/>
      <c r="EU19" s="5"/>
      <c r="EV19" s="14"/>
      <c r="EW19" s="15">
        <f t="shared" si="21"/>
        <v>0</v>
      </c>
      <c r="EY19" s="2"/>
      <c r="EZ19" s="2"/>
      <c r="FA19" s="13"/>
      <c r="FB19" s="5"/>
      <c r="FC19" s="14"/>
      <c r="FD19" s="15">
        <f t="shared" si="22"/>
        <v>0</v>
      </c>
      <c r="FF19" s="5"/>
      <c r="FG19" s="2"/>
      <c r="FH19" s="141"/>
      <c r="FI19" s="30"/>
      <c r="FJ19" s="14"/>
      <c r="FK19" s="142">
        <f t="shared" si="23"/>
        <v>0</v>
      </c>
      <c r="FM19" s="5"/>
      <c r="FN19" s="2"/>
      <c r="FO19" s="141"/>
      <c r="FP19" s="30"/>
      <c r="FQ19" s="14"/>
      <c r="FR19" s="142">
        <f t="shared" si="24"/>
        <v>0</v>
      </c>
      <c r="FT19" s="5"/>
      <c r="FU19" s="2"/>
      <c r="FV19" s="13"/>
      <c r="FW19" s="5"/>
      <c r="FX19" s="14"/>
      <c r="FY19" s="15">
        <f t="shared" si="25"/>
        <v>0</v>
      </c>
      <c r="GA19" s="5"/>
      <c r="GB19" s="2"/>
      <c r="GC19" s="13"/>
      <c r="GD19" s="5"/>
      <c r="GE19" s="14"/>
      <c r="GF19" s="15">
        <f t="shared" si="142"/>
        <v>0</v>
      </c>
      <c r="GH19" s="5"/>
      <c r="GI19" s="2"/>
      <c r="GJ19" s="13"/>
      <c r="GK19" s="5"/>
      <c r="GL19" s="14"/>
      <c r="GM19" s="15">
        <f t="shared" si="27"/>
        <v>0</v>
      </c>
      <c r="GO19" s="5"/>
      <c r="GP19" s="2"/>
      <c r="GQ19" s="13"/>
      <c r="GR19" s="5"/>
      <c r="GS19" s="14"/>
      <c r="GT19" s="15">
        <f t="shared" si="28"/>
        <v>0</v>
      </c>
      <c r="GV19" s="5"/>
      <c r="GW19" s="2"/>
      <c r="GX19" s="13"/>
      <c r="GY19" s="5"/>
      <c r="GZ19" s="14"/>
      <c r="HA19" s="15">
        <f t="shared" si="29"/>
        <v>0</v>
      </c>
      <c r="HC19" s="5"/>
      <c r="HD19" s="2"/>
      <c r="HE19" s="13"/>
      <c r="HF19" s="5"/>
      <c r="HG19" s="14"/>
      <c r="HH19" s="15">
        <f t="shared" si="30"/>
        <v>0</v>
      </c>
      <c r="HJ19" s="5"/>
      <c r="HK19" s="2"/>
      <c r="HL19" s="13"/>
      <c r="HM19" s="5"/>
      <c r="HN19" s="14"/>
      <c r="HO19" s="15">
        <f t="shared" si="31"/>
        <v>0</v>
      </c>
      <c r="HQ19" s="2"/>
      <c r="HR19" s="2"/>
      <c r="HS19" s="13"/>
      <c r="HT19" s="5"/>
      <c r="HU19" s="14"/>
      <c r="HV19" s="15">
        <f t="shared" si="32"/>
        <v>0</v>
      </c>
      <c r="HX19" s="2"/>
      <c r="HY19" s="2"/>
      <c r="HZ19" s="13"/>
      <c r="IA19" s="5"/>
      <c r="IB19" s="14"/>
      <c r="IC19" s="15">
        <f t="shared" si="33"/>
        <v>0</v>
      </c>
      <c r="IE19" s="2"/>
      <c r="IF19" s="2"/>
      <c r="IG19" s="13"/>
      <c r="IH19" s="5"/>
      <c r="II19" s="14"/>
      <c r="IJ19" s="15">
        <f t="shared" si="34"/>
        <v>0</v>
      </c>
      <c r="IL19" s="2"/>
      <c r="IM19" s="2"/>
      <c r="IN19" s="13"/>
      <c r="IO19" s="5"/>
      <c r="IP19" s="14"/>
      <c r="IQ19" s="15">
        <f t="shared" si="35"/>
        <v>0</v>
      </c>
      <c r="IS19" s="28"/>
      <c r="IT19" s="33"/>
      <c r="IU19" s="14"/>
      <c r="IV19" s="49"/>
      <c r="IW19" s="73"/>
      <c r="IX19" s="15">
        <f t="shared" si="36"/>
        <v>0</v>
      </c>
      <c r="IZ19" s="5"/>
      <c r="JA19" s="33"/>
      <c r="JB19" s="14"/>
      <c r="JC19" s="128"/>
      <c r="JD19" s="66"/>
      <c r="JE19" s="15">
        <f t="shared" si="37"/>
        <v>0</v>
      </c>
      <c r="JG19" s="5"/>
      <c r="JH19" s="33"/>
      <c r="JI19" s="14"/>
      <c r="JJ19" s="229"/>
      <c r="JK19" s="73"/>
      <c r="JL19" s="15">
        <f t="shared" si="38"/>
        <v>0</v>
      </c>
      <c r="JN19" s="5"/>
      <c r="JO19" s="33"/>
      <c r="JP19" s="14"/>
      <c r="JQ19" s="229"/>
      <c r="JR19" s="73"/>
      <c r="JS19" s="15">
        <f t="shared" si="39"/>
        <v>0</v>
      </c>
      <c r="JU19" s="5"/>
      <c r="JV19" s="33"/>
      <c r="JW19" s="14"/>
      <c r="JX19" s="126"/>
      <c r="JY19" s="66"/>
      <c r="JZ19" s="15">
        <f t="shared" si="40"/>
        <v>0</v>
      </c>
      <c r="KB19" s="5"/>
      <c r="KC19" s="33"/>
      <c r="KD19" s="14"/>
      <c r="KE19" s="254"/>
      <c r="KF19" s="66"/>
      <c r="KG19" s="15">
        <f t="shared" si="41"/>
        <v>0</v>
      </c>
      <c r="KI19" s="5"/>
      <c r="KJ19" s="33"/>
      <c r="KK19" s="14"/>
      <c r="KL19" s="258"/>
      <c r="KM19" s="66"/>
      <c r="KN19" s="15">
        <f t="shared" si="42"/>
        <v>0</v>
      </c>
      <c r="KP19" s="5"/>
      <c r="KQ19" s="33"/>
      <c r="KR19" s="14"/>
      <c r="KS19" s="128"/>
      <c r="KT19" s="66"/>
      <c r="KU19" s="15">
        <f t="shared" si="43"/>
        <v>0</v>
      </c>
      <c r="KW19" s="5"/>
      <c r="KX19" s="33"/>
      <c r="KY19" s="14"/>
      <c r="KZ19" s="171"/>
      <c r="LA19" s="66"/>
      <c r="LB19" s="15">
        <f t="shared" si="44"/>
        <v>0</v>
      </c>
      <c r="LD19" s="5"/>
      <c r="LE19" s="33"/>
      <c r="LF19" s="14"/>
      <c r="LG19" s="195"/>
      <c r="LH19" s="66"/>
      <c r="LI19" s="15">
        <f t="shared" si="45"/>
        <v>0</v>
      </c>
      <c r="LK19" s="5"/>
      <c r="LL19" s="33"/>
      <c r="LM19" s="14"/>
      <c r="LN19" s="195"/>
      <c r="LO19" s="66"/>
      <c r="LP19" s="15">
        <f t="shared" si="46"/>
        <v>0</v>
      </c>
      <c r="LR19" s="5"/>
      <c r="LS19" s="33"/>
      <c r="LT19" s="14"/>
      <c r="LU19" s="168"/>
      <c r="LV19" s="66"/>
      <c r="LW19" s="15">
        <f t="shared" si="47"/>
        <v>0</v>
      </c>
      <c r="LY19" s="5"/>
      <c r="LZ19" s="33"/>
      <c r="MA19" s="14"/>
      <c r="MB19" s="171"/>
      <c r="MC19" s="66"/>
      <c r="MD19" s="15">
        <f t="shared" si="48"/>
        <v>0</v>
      </c>
      <c r="MF19" s="2"/>
      <c r="MG19" s="2"/>
      <c r="MH19" s="13"/>
      <c r="MI19" s="5"/>
      <c r="MJ19" s="14"/>
      <c r="MK19" s="15">
        <f t="shared" si="49"/>
        <v>0</v>
      </c>
      <c r="MM19" s="2"/>
      <c r="MN19" s="2"/>
      <c r="MO19" s="13"/>
      <c r="MP19" s="5"/>
      <c r="MQ19" s="14"/>
      <c r="MR19" s="15">
        <f t="shared" si="50"/>
        <v>0</v>
      </c>
      <c r="MT19" s="2"/>
      <c r="MU19" s="2"/>
      <c r="MV19" s="13"/>
      <c r="MW19" s="5"/>
      <c r="MX19" s="14"/>
      <c r="MY19" s="15">
        <f t="shared" si="51"/>
        <v>0</v>
      </c>
      <c r="NA19" s="2"/>
      <c r="NB19" s="2"/>
      <c r="NC19" s="13"/>
      <c r="ND19" s="5"/>
      <c r="NE19" s="14"/>
      <c r="NF19" s="15">
        <f t="shared" si="52"/>
        <v>0</v>
      </c>
      <c r="NH19" s="2"/>
      <c r="NI19" s="2"/>
      <c r="NJ19" s="13"/>
      <c r="NK19" s="5"/>
      <c r="NL19" s="14"/>
      <c r="NM19" s="15">
        <f t="shared" si="53"/>
        <v>0</v>
      </c>
      <c r="NO19" s="2"/>
      <c r="NP19" s="2"/>
      <c r="NQ19" s="13"/>
      <c r="NR19" s="5"/>
      <c r="NS19" s="14"/>
      <c r="NT19" s="15">
        <f t="shared" si="54"/>
        <v>0</v>
      </c>
      <c r="NV19" s="2"/>
      <c r="NW19" s="2"/>
      <c r="NX19" s="13"/>
      <c r="NY19" s="5"/>
      <c r="NZ19" s="14"/>
      <c r="OA19" s="15">
        <f t="shared" si="55"/>
        <v>0</v>
      </c>
      <c r="OC19" s="5"/>
      <c r="OD19" s="2"/>
      <c r="OE19" s="13"/>
      <c r="OF19" s="5"/>
      <c r="OG19" s="14"/>
      <c r="OH19" s="15">
        <f t="shared" si="56"/>
        <v>0</v>
      </c>
      <c r="OJ19" s="2"/>
      <c r="OK19" s="2"/>
      <c r="OL19" s="13"/>
      <c r="OM19" s="5"/>
      <c r="ON19" s="14"/>
      <c r="OO19" s="15">
        <f t="shared" si="57"/>
        <v>0</v>
      </c>
      <c r="OQ19" s="2"/>
      <c r="OR19" s="2"/>
      <c r="OS19" s="13"/>
      <c r="OT19" s="5"/>
      <c r="OU19" s="14"/>
      <c r="OV19" s="15">
        <f t="shared" si="58"/>
        <v>0</v>
      </c>
      <c r="OX19" s="2"/>
      <c r="OY19" s="2"/>
      <c r="OZ19" s="13"/>
      <c r="PA19" s="5"/>
      <c r="PB19" s="14"/>
      <c r="PC19" s="15">
        <f t="shared" si="59"/>
        <v>0</v>
      </c>
      <c r="PE19" s="346"/>
      <c r="PF19" s="2"/>
      <c r="PG19" s="13"/>
      <c r="PH19" s="5"/>
      <c r="PI19" s="14"/>
      <c r="PJ19" s="15">
        <f t="shared" si="60"/>
        <v>0</v>
      </c>
      <c r="PL19" s="2"/>
      <c r="PM19" s="2"/>
      <c r="PN19" s="13"/>
      <c r="PO19" s="5"/>
      <c r="PP19" s="14"/>
      <c r="PQ19" s="15">
        <f t="shared" si="61"/>
        <v>0</v>
      </c>
      <c r="PS19" s="2"/>
      <c r="PT19" s="2"/>
      <c r="PU19" s="13"/>
      <c r="PV19" s="5"/>
      <c r="PW19" s="14"/>
      <c r="PX19" s="15">
        <f t="shared" si="62"/>
        <v>0</v>
      </c>
      <c r="PZ19" s="2"/>
      <c r="QA19" s="2"/>
      <c r="QB19" s="13"/>
      <c r="QC19" s="5"/>
      <c r="QD19" s="14"/>
      <c r="QE19" s="15">
        <f t="shared" si="63"/>
        <v>0</v>
      </c>
      <c r="QG19" s="2"/>
      <c r="QH19" s="2"/>
      <c r="QI19" s="13"/>
      <c r="QJ19" s="5"/>
      <c r="QK19" s="14"/>
      <c r="QL19" s="15">
        <f t="shared" si="64"/>
        <v>0</v>
      </c>
      <c r="QN19" s="2"/>
      <c r="QO19" s="2"/>
      <c r="QP19" s="13"/>
      <c r="QQ19" s="5"/>
      <c r="QR19" s="14"/>
      <c r="QS19" s="15">
        <f t="shared" si="65"/>
        <v>0</v>
      </c>
      <c r="QU19" s="2"/>
      <c r="QV19" s="2"/>
      <c r="QW19" s="13"/>
      <c r="QX19" s="5"/>
      <c r="QY19" s="14"/>
      <c r="QZ19" s="15">
        <f t="shared" si="66"/>
        <v>0</v>
      </c>
      <c r="RB19" s="2"/>
      <c r="RC19" s="2"/>
      <c r="RD19" s="13"/>
      <c r="RE19" s="5"/>
      <c r="RF19" s="14"/>
      <c r="RG19" s="15">
        <f t="shared" si="67"/>
        <v>0</v>
      </c>
      <c r="RI19" s="2"/>
      <c r="RJ19" s="2"/>
      <c r="RK19" s="13"/>
      <c r="RL19" s="5"/>
      <c r="RM19" s="14"/>
      <c r="RN19" s="15">
        <f t="shared" si="68"/>
        <v>0</v>
      </c>
      <c r="RP19" s="2"/>
      <c r="RQ19" s="2"/>
      <c r="RR19" s="13"/>
      <c r="RS19" s="5"/>
      <c r="RT19" s="14"/>
      <c r="RU19" s="15">
        <f t="shared" si="69"/>
        <v>0</v>
      </c>
      <c r="RW19" s="2"/>
      <c r="RX19" s="2"/>
      <c r="RY19" s="13"/>
      <c r="RZ19" s="5"/>
      <c r="SA19" s="14"/>
      <c r="SB19" s="15">
        <f t="shared" si="70"/>
        <v>0</v>
      </c>
      <c r="SD19" s="2"/>
      <c r="SE19" s="2"/>
      <c r="SF19" s="13"/>
      <c r="SG19" s="5"/>
      <c r="SH19" s="14"/>
      <c r="SI19" s="15">
        <f t="shared" si="71"/>
        <v>0</v>
      </c>
      <c r="SK19" s="5"/>
      <c r="SL19" s="2"/>
      <c r="SM19" s="13"/>
      <c r="SN19" s="5"/>
      <c r="SO19" s="14"/>
      <c r="SP19" s="15">
        <f t="shared" si="72"/>
        <v>0</v>
      </c>
      <c r="SR19" s="2"/>
      <c r="SS19" s="2"/>
      <c r="ST19" s="13"/>
      <c r="SU19" s="5"/>
      <c r="SV19" s="14"/>
      <c r="SW19" s="15">
        <f t="shared" si="73"/>
        <v>0</v>
      </c>
      <c r="SY19" s="2"/>
      <c r="SZ19" s="2"/>
      <c r="TA19" s="13"/>
      <c r="TB19" s="5"/>
      <c r="TC19" s="14"/>
      <c r="TD19" s="15">
        <f t="shared" si="74"/>
        <v>0</v>
      </c>
      <c r="TF19" s="5"/>
      <c r="TG19" s="2"/>
      <c r="TH19" s="13"/>
      <c r="TI19" s="5"/>
      <c r="TJ19" s="14"/>
      <c r="TK19" s="15">
        <f t="shared" si="75"/>
        <v>0</v>
      </c>
      <c r="TM19" s="5"/>
      <c r="TN19" s="2"/>
      <c r="TO19" s="13"/>
      <c r="TP19" s="5"/>
      <c r="TQ19" s="14"/>
      <c r="TR19" s="15">
        <f t="shared" si="76"/>
        <v>0</v>
      </c>
      <c r="TT19" s="5"/>
      <c r="TU19" s="2"/>
      <c r="TV19" s="13"/>
      <c r="TW19" s="5"/>
      <c r="TX19" s="14"/>
      <c r="TY19" s="15">
        <f t="shared" si="77"/>
        <v>0</v>
      </c>
      <c r="UA19" s="2"/>
      <c r="UB19" s="2"/>
      <c r="UC19" s="13"/>
      <c r="UD19" s="5"/>
      <c r="UE19" s="14"/>
      <c r="UF19" s="15">
        <f t="shared" si="78"/>
        <v>0</v>
      </c>
      <c r="UH19" s="2"/>
      <c r="UI19" s="2"/>
      <c r="UJ19" s="13"/>
      <c r="UK19" s="5"/>
      <c r="UL19" s="14"/>
      <c r="UM19" s="15">
        <f t="shared" si="79"/>
        <v>0</v>
      </c>
      <c r="UO19" s="5"/>
      <c r="UP19" s="2"/>
      <c r="UQ19" s="13"/>
      <c r="UR19" s="5"/>
      <c r="US19" s="14"/>
      <c r="UT19" s="15">
        <f t="shared" si="80"/>
        <v>0</v>
      </c>
      <c r="UV19" s="94"/>
      <c r="UW19" s="31"/>
      <c r="UX19" s="143"/>
      <c r="UY19" s="113"/>
      <c r="UZ19" s="26"/>
      <c r="VA19" s="142">
        <f t="shared" si="81"/>
        <v>0</v>
      </c>
      <c r="VC19" s="5"/>
      <c r="VD19" s="2"/>
      <c r="VE19" s="141"/>
      <c r="VF19" s="164"/>
      <c r="VG19" s="14"/>
      <c r="VH19" s="142">
        <f t="shared" si="82"/>
        <v>0</v>
      </c>
      <c r="VJ19" s="5"/>
      <c r="VK19" s="2"/>
      <c r="VL19" s="13"/>
      <c r="VM19" s="5"/>
      <c r="VN19" s="14"/>
      <c r="VO19" s="15">
        <f t="shared" si="83"/>
        <v>0</v>
      </c>
      <c r="VQ19" s="2"/>
      <c r="VR19" s="2"/>
      <c r="VS19" s="13"/>
      <c r="VT19" s="5"/>
      <c r="VU19" s="14"/>
      <c r="VV19" s="15">
        <f t="shared" si="84"/>
        <v>0</v>
      </c>
      <c r="VX19" s="5"/>
      <c r="VY19" s="2"/>
      <c r="VZ19" s="13"/>
      <c r="WA19" s="5"/>
      <c r="WB19" s="14"/>
      <c r="WC19" s="15">
        <f t="shared" si="85"/>
        <v>0</v>
      </c>
      <c r="WE19" s="2"/>
      <c r="WF19" s="2"/>
      <c r="WG19" s="13"/>
      <c r="WH19" s="5"/>
      <c r="WI19" s="14"/>
      <c r="WJ19" s="15">
        <f t="shared" si="86"/>
        <v>0</v>
      </c>
      <c r="WL19" s="2"/>
      <c r="WM19" s="2"/>
      <c r="WN19" s="13"/>
      <c r="WO19" s="5"/>
      <c r="WP19" s="14"/>
      <c r="WQ19" s="15">
        <f t="shared" si="87"/>
        <v>0</v>
      </c>
      <c r="WS19" s="2"/>
      <c r="WT19" s="2"/>
      <c r="WU19" s="13"/>
      <c r="WV19" s="5"/>
      <c r="WW19" s="14"/>
      <c r="WX19" s="15">
        <f t="shared" si="88"/>
        <v>0</v>
      </c>
      <c r="WZ19" s="2"/>
      <c r="XA19" s="2"/>
      <c r="XB19" s="13"/>
      <c r="XC19" s="5"/>
      <c r="XD19" s="14"/>
      <c r="XE19" s="15">
        <f t="shared" si="0"/>
        <v>0</v>
      </c>
      <c r="XG19" s="2"/>
      <c r="XH19" s="2"/>
      <c r="XI19" s="13"/>
      <c r="XJ19" s="5"/>
      <c r="XK19" s="14"/>
      <c r="XL19" s="15">
        <f t="shared" si="89"/>
        <v>0</v>
      </c>
      <c r="XN19" s="5"/>
      <c r="XO19" s="2"/>
      <c r="XP19" s="13"/>
      <c r="XQ19" s="5"/>
      <c r="XR19" s="14"/>
      <c r="XS19" s="15">
        <f t="shared" si="90"/>
        <v>0</v>
      </c>
      <c r="XU19" s="2"/>
      <c r="XV19" s="2"/>
      <c r="XW19" s="13"/>
      <c r="XX19" s="5"/>
      <c r="XY19" s="14"/>
      <c r="XZ19" s="15">
        <f t="shared" si="91"/>
        <v>0</v>
      </c>
      <c r="YB19" s="2"/>
      <c r="YC19" s="2"/>
      <c r="YD19" s="13"/>
      <c r="YE19" s="5"/>
      <c r="YF19" s="14"/>
      <c r="YG19" s="15">
        <f t="shared" si="92"/>
        <v>0</v>
      </c>
      <c r="YI19" s="2"/>
      <c r="YJ19" s="2"/>
      <c r="YK19" s="13"/>
      <c r="YL19" s="5"/>
      <c r="YM19" s="14"/>
      <c r="YN19" s="15">
        <f t="shared" si="93"/>
        <v>0</v>
      </c>
      <c r="YP19" s="5"/>
      <c r="YQ19" s="2"/>
      <c r="YR19" s="13"/>
      <c r="YS19" s="5"/>
      <c r="YT19" s="14"/>
      <c r="YU19" s="15">
        <f t="shared" si="94"/>
        <v>0</v>
      </c>
      <c r="YW19" s="2"/>
      <c r="YX19" s="2"/>
      <c r="YY19" s="13"/>
      <c r="YZ19" s="5"/>
      <c r="ZA19" s="14"/>
      <c r="ZB19" s="15">
        <f t="shared" si="95"/>
        <v>0</v>
      </c>
      <c r="ZD19" s="2"/>
      <c r="ZE19" s="2"/>
      <c r="ZF19" s="13"/>
      <c r="ZG19" s="5"/>
      <c r="ZH19" s="14"/>
      <c r="ZI19" s="15">
        <f t="shared" si="96"/>
        <v>0</v>
      </c>
      <c r="ZK19" s="2"/>
      <c r="ZL19" s="2"/>
      <c r="ZM19" s="13"/>
      <c r="ZN19" s="5"/>
      <c r="ZO19" s="14"/>
      <c r="ZP19" s="15">
        <f t="shared" si="97"/>
        <v>0</v>
      </c>
      <c r="ZR19" s="2"/>
      <c r="ZS19" s="2"/>
      <c r="ZT19" s="13"/>
      <c r="ZU19" s="5"/>
      <c r="ZV19" s="14"/>
      <c r="ZW19" s="15">
        <f t="shared" si="98"/>
        <v>0</v>
      </c>
      <c r="ZY19" s="2"/>
      <c r="ZZ19" s="2"/>
      <c r="AAA19" s="13"/>
      <c r="AAB19" s="5"/>
      <c r="AAC19" s="14"/>
      <c r="AAD19" s="15">
        <f t="shared" si="99"/>
        <v>0</v>
      </c>
      <c r="AAF19" s="2"/>
      <c r="AAG19" s="2"/>
      <c r="AAH19" s="13"/>
      <c r="AAI19" s="5"/>
      <c r="AAJ19" s="14"/>
      <c r="AAK19" s="15">
        <f t="shared" si="100"/>
        <v>0</v>
      </c>
      <c r="AAM19" s="5"/>
      <c r="AAN19" s="2"/>
      <c r="AAO19" s="13"/>
      <c r="AAP19" s="5"/>
      <c r="AAQ19" s="14"/>
      <c r="AAR19" s="15">
        <f t="shared" si="101"/>
        <v>0</v>
      </c>
      <c r="AAT19" s="5"/>
      <c r="AAU19" s="2"/>
      <c r="AAV19" s="13"/>
      <c r="AAW19" s="5"/>
      <c r="AAX19" s="14"/>
      <c r="AAY19" s="15">
        <f t="shared" si="137"/>
        <v>0</v>
      </c>
      <c r="ABA19" s="5"/>
      <c r="ABB19" s="2"/>
      <c r="ABC19" s="13"/>
      <c r="ABD19" s="5"/>
      <c r="ABE19" s="14"/>
      <c r="ABF19" s="15">
        <f t="shared" si="102"/>
        <v>0</v>
      </c>
      <c r="ABH19" s="5"/>
      <c r="ABI19" s="2"/>
      <c r="ABJ19" s="13"/>
      <c r="ABK19" s="5"/>
      <c r="ABL19" s="14"/>
      <c r="ABM19" s="15">
        <f t="shared" si="103"/>
        <v>0</v>
      </c>
      <c r="ABO19" s="5"/>
      <c r="ABP19" s="2"/>
      <c r="ABQ19" s="13"/>
      <c r="ABR19" s="5"/>
      <c r="ABS19" s="14"/>
      <c r="ABT19" s="15">
        <f t="shared" si="139"/>
        <v>0</v>
      </c>
      <c r="ABV19" s="2"/>
      <c r="ABW19" s="2"/>
      <c r="ABX19" s="13"/>
      <c r="ABY19" s="5"/>
      <c r="ABZ19" s="14"/>
      <c r="ACA19" s="15">
        <f t="shared" si="104"/>
        <v>0</v>
      </c>
      <c r="ACC19" s="2"/>
      <c r="ACD19" s="2"/>
      <c r="ACE19" s="13"/>
      <c r="ACF19" s="5"/>
      <c r="ACG19" s="14"/>
      <c r="ACH19" s="15">
        <f t="shared" si="105"/>
        <v>0</v>
      </c>
      <c r="ACJ19" s="2"/>
      <c r="ACK19" s="2"/>
      <c r="ACL19" s="13"/>
      <c r="ACM19" s="5"/>
      <c r="ACN19" s="14"/>
      <c r="ACO19" s="15">
        <f t="shared" si="106"/>
        <v>0</v>
      </c>
      <c r="ACQ19" s="2"/>
      <c r="ACR19" s="2"/>
      <c r="ACS19" s="13"/>
      <c r="ACT19" s="5"/>
      <c r="ACU19" s="14"/>
      <c r="ACV19" s="15">
        <f t="shared" si="138"/>
        <v>0</v>
      </c>
      <c r="ACX19" s="2"/>
      <c r="ACY19" s="2"/>
      <c r="ACZ19" s="13"/>
      <c r="ADA19" s="5"/>
      <c r="ADB19" s="14"/>
      <c r="ADC19" s="15">
        <f t="shared" si="107"/>
        <v>0</v>
      </c>
      <c r="ADE19" s="2"/>
      <c r="ADF19" s="2"/>
      <c r="ADG19" s="13"/>
      <c r="ADH19" s="5"/>
      <c r="ADI19" s="14"/>
      <c r="ADJ19" s="15">
        <f t="shared" si="108"/>
        <v>0</v>
      </c>
      <c r="ADL19" s="2"/>
      <c r="ADM19" s="2"/>
      <c r="ADN19" s="13"/>
      <c r="ADO19" s="5"/>
      <c r="ADP19" s="14"/>
      <c r="ADQ19" s="15">
        <f t="shared" si="109"/>
        <v>0</v>
      </c>
      <c r="ADS19" s="2"/>
      <c r="ADT19" s="2"/>
      <c r="ADU19" s="13"/>
      <c r="ADV19" s="5"/>
      <c r="ADW19" s="14"/>
      <c r="ADX19" s="15">
        <f t="shared" si="110"/>
        <v>0</v>
      </c>
      <c r="ADZ19" s="5"/>
      <c r="AEA19" s="2"/>
      <c r="AEB19" s="13"/>
      <c r="AEC19" s="5"/>
      <c r="AED19" s="14"/>
      <c r="AEE19" s="15">
        <f t="shared" si="111"/>
        <v>0</v>
      </c>
      <c r="AEG19" s="2"/>
      <c r="AEH19" s="2"/>
      <c r="AEI19" s="13"/>
      <c r="AEJ19" s="5"/>
      <c r="AEK19" s="14"/>
      <c r="AEL19" s="15">
        <f t="shared" si="112"/>
        <v>0</v>
      </c>
      <c r="AEN19" s="2"/>
      <c r="AEO19" s="2"/>
      <c r="AEP19" s="13"/>
      <c r="AEQ19" s="5"/>
      <c r="AER19" s="14"/>
      <c r="AES19" s="15">
        <f t="shared" si="113"/>
        <v>0</v>
      </c>
      <c r="AEU19" s="5"/>
      <c r="AEV19" s="2"/>
      <c r="AEW19" s="13"/>
      <c r="AEX19" s="5"/>
      <c r="AEY19" s="298"/>
      <c r="AEZ19" s="15">
        <f t="shared" si="114"/>
        <v>0</v>
      </c>
      <c r="AFB19" s="2"/>
      <c r="AFC19" s="2"/>
      <c r="AFD19" s="13"/>
      <c r="AFE19" s="5"/>
      <c r="AFF19" s="14"/>
      <c r="AFG19" s="15">
        <f t="shared" si="115"/>
        <v>0</v>
      </c>
      <c r="AFI19" s="2"/>
      <c r="AFJ19" s="2"/>
      <c r="AFK19" s="13"/>
      <c r="AFL19" s="5"/>
      <c r="AFM19" s="14"/>
      <c r="AFN19" s="15">
        <f t="shared" si="116"/>
        <v>0</v>
      </c>
      <c r="AFP19" s="5"/>
      <c r="AFQ19" s="2"/>
      <c r="AFR19" s="13"/>
      <c r="AFS19" s="5"/>
      <c r="AFT19" s="14"/>
      <c r="AFU19" s="15">
        <f t="shared" si="117"/>
        <v>0</v>
      </c>
      <c r="AFW19" s="2"/>
      <c r="AFX19" s="2"/>
      <c r="AFY19" s="13"/>
      <c r="AFZ19" s="5"/>
      <c r="AGA19" s="14"/>
      <c r="AGB19" s="15">
        <f t="shared" si="118"/>
        <v>0</v>
      </c>
      <c r="AGD19" s="2"/>
      <c r="AGE19" s="2"/>
      <c r="AGF19" s="13"/>
      <c r="AGG19" s="5"/>
      <c r="AGH19" s="14"/>
      <c r="AGI19" s="15">
        <f t="shared" si="119"/>
        <v>0</v>
      </c>
      <c r="AGK19" s="99"/>
      <c r="AGL19" s="98"/>
      <c r="AGM19" s="22"/>
      <c r="AGN19" s="99"/>
      <c r="AGO19" s="26"/>
      <c r="AGP19" s="15">
        <f t="shared" si="120"/>
        <v>0</v>
      </c>
      <c r="AGR19" s="99"/>
      <c r="AGS19" s="98"/>
      <c r="AGT19" s="22"/>
      <c r="AGU19" s="99"/>
      <c r="AGV19" s="26"/>
      <c r="AGW19" s="15">
        <f t="shared" si="121"/>
        <v>0</v>
      </c>
      <c r="AGY19" s="5"/>
      <c r="AGZ19" s="107"/>
      <c r="AHA19" s="13"/>
      <c r="AHB19" s="5"/>
      <c r="AHC19" s="14"/>
      <c r="AHD19" s="15">
        <f t="shared" si="122"/>
        <v>0</v>
      </c>
      <c r="AHF19" s="2"/>
      <c r="AHG19" s="107"/>
      <c r="AHH19" s="13"/>
      <c r="AHI19" s="5"/>
      <c r="AHJ19" s="14"/>
      <c r="AHK19" s="15">
        <f t="shared" si="123"/>
        <v>0</v>
      </c>
      <c r="AHM19" s="2"/>
      <c r="AHN19" s="107"/>
      <c r="AHO19" s="13"/>
      <c r="AHP19" s="5"/>
      <c r="AHQ19" s="14"/>
      <c r="AHR19" s="15">
        <f t="shared" si="124"/>
        <v>0</v>
      </c>
      <c r="AHT19" s="2"/>
      <c r="AHU19" s="107"/>
      <c r="AHV19" s="13"/>
      <c r="AHW19" s="5"/>
      <c r="AHX19" s="14"/>
      <c r="AHY19" s="15">
        <f t="shared" si="125"/>
        <v>0</v>
      </c>
      <c r="AIA19" s="2"/>
      <c r="AIB19" s="107"/>
      <c r="AIC19" s="13"/>
      <c r="AID19" s="5"/>
      <c r="AIE19" s="14"/>
      <c r="AIF19" s="15">
        <f t="shared" si="126"/>
        <v>0</v>
      </c>
      <c r="AIH19" s="2"/>
      <c r="AII19" s="107"/>
      <c r="AIJ19" s="13"/>
      <c r="AIK19" s="5"/>
      <c r="AIL19" s="14"/>
      <c r="AIM19" s="15">
        <f t="shared" si="127"/>
        <v>0</v>
      </c>
      <c r="AIO19" s="5"/>
      <c r="AIP19" s="2"/>
      <c r="AIQ19" s="13"/>
      <c r="AIR19" s="5"/>
      <c r="AIS19" s="14"/>
      <c r="AIT19" s="15">
        <f t="shared" si="128"/>
        <v>0</v>
      </c>
      <c r="AIV19" s="5"/>
      <c r="AIW19" s="2"/>
      <c r="AIX19" s="13"/>
      <c r="AIY19" s="5"/>
      <c r="AIZ19" s="14"/>
      <c r="AJA19" s="15">
        <f t="shared" si="129"/>
        <v>0</v>
      </c>
      <c r="AJC19" s="2"/>
      <c r="AJD19" s="2"/>
      <c r="AJE19" s="13"/>
      <c r="AJF19" s="5"/>
      <c r="AJG19" s="14"/>
      <c r="AJH19" s="15">
        <f t="shared" si="130"/>
        <v>0</v>
      </c>
      <c r="AJJ19" s="99"/>
      <c r="AJK19" s="23"/>
      <c r="AJL19" s="22"/>
      <c r="AJM19" s="99"/>
      <c r="AJN19" s="26"/>
      <c r="AJO19" s="15">
        <f t="shared" si="131"/>
        <v>0</v>
      </c>
      <c r="AJQ19" s="99"/>
      <c r="AJR19" s="23"/>
      <c r="AJS19" s="22"/>
      <c r="AJT19" s="99"/>
      <c r="AJU19" s="26"/>
      <c r="AJV19" s="15">
        <f t="shared" si="132"/>
        <v>0</v>
      </c>
      <c r="AJX19" s="99"/>
      <c r="AJY19" s="23"/>
      <c r="AJZ19" s="22"/>
      <c r="AKA19" s="99"/>
      <c r="AKB19" s="26"/>
      <c r="AKC19" s="15">
        <f t="shared" si="133"/>
        <v>0</v>
      </c>
      <c r="AKE19" s="2"/>
      <c r="AKF19" s="2"/>
      <c r="AKG19" s="13"/>
      <c r="AKH19" s="5"/>
      <c r="AKI19" s="14"/>
      <c r="AKJ19" s="15">
        <f t="shared" si="134"/>
        <v>0</v>
      </c>
    </row>
    <row r="20" spans="1:972" x14ac:dyDescent="0.25">
      <c r="A20" s="5"/>
      <c r="B20" s="2"/>
      <c r="C20" s="13"/>
      <c r="D20" s="5"/>
      <c r="E20" s="14"/>
      <c r="F20" s="15">
        <f t="shared" si="2"/>
        <v>0</v>
      </c>
      <c r="H20" s="2"/>
      <c r="I20" s="2"/>
      <c r="J20" s="13"/>
      <c r="K20" s="5"/>
      <c r="L20" s="14"/>
      <c r="M20" s="15">
        <f t="shared" si="140"/>
        <v>0</v>
      </c>
      <c r="O20" s="2"/>
      <c r="P20" s="2"/>
      <c r="Q20" s="13"/>
      <c r="R20" s="5"/>
      <c r="S20" s="14"/>
      <c r="T20" s="15">
        <f t="shared" si="4"/>
        <v>0</v>
      </c>
      <c r="V20" s="5"/>
      <c r="W20" s="2"/>
      <c r="X20" s="13"/>
      <c r="Y20" s="5"/>
      <c r="Z20" s="14"/>
      <c r="AA20" s="15">
        <f t="shared" si="5"/>
        <v>0</v>
      </c>
      <c r="AC20" s="2"/>
      <c r="AD20" s="2"/>
      <c r="AE20" s="13"/>
      <c r="AF20" s="5"/>
      <c r="AG20" s="14"/>
      <c r="AH20" s="15">
        <f t="shared" si="143"/>
        <v>0</v>
      </c>
      <c r="AJ20" s="5"/>
      <c r="AK20" s="2"/>
      <c r="AL20" s="13"/>
      <c r="AM20" s="5"/>
      <c r="AN20" s="14"/>
      <c r="AO20" s="15">
        <f t="shared" si="7"/>
        <v>0</v>
      </c>
      <c r="AQ20" s="2"/>
      <c r="AR20" s="2"/>
      <c r="AS20" s="13"/>
      <c r="AT20" s="5"/>
      <c r="AU20" s="14"/>
      <c r="AV20" s="15">
        <f t="shared" si="8"/>
        <v>0</v>
      </c>
      <c r="AX20" s="2"/>
      <c r="AY20" s="2"/>
      <c r="AZ20" s="13"/>
      <c r="BA20" s="5"/>
      <c r="BB20" s="14"/>
      <c r="BC20" s="15">
        <f t="shared" si="9"/>
        <v>0</v>
      </c>
      <c r="BE20" s="5"/>
      <c r="BF20" s="2"/>
      <c r="BG20" s="13"/>
      <c r="BH20" s="5"/>
      <c r="BI20" s="14"/>
      <c r="BJ20" s="15">
        <f t="shared" si="10"/>
        <v>0</v>
      </c>
      <c r="BL20" s="2"/>
      <c r="BM20" s="2"/>
      <c r="BN20" s="13"/>
      <c r="BO20" s="5"/>
      <c r="BP20" s="14"/>
      <c r="BQ20" s="15">
        <f t="shared" si="136"/>
        <v>0</v>
      </c>
      <c r="BS20" s="2"/>
      <c r="BT20" s="2"/>
      <c r="BU20" s="13"/>
      <c r="BV20" s="5"/>
      <c r="BW20" s="14"/>
      <c r="BX20" s="15">
        <f t="shared" si="11"/>
        <v>0</v>
      </c>
      <c r="BZ20" s="2"/>
      <c r="CA20" s="2"/>
      <c r="CB20" s="13"/>
      <c r="CC20" s="5"/>
      <c r="CD20" s="14"/>
      <c r="CE20" s="15">
        <f t="shared" si="135"/>
        <v>0</v>
      </c>
      <c r="CG20" s="2"/>
      <c r="CH20" s="2"/>
      <c r="CI20" s="13"/>
      <c r="CJ20" s="5"/>
      <c r="CK20" s="14"/>
      <c r="CL20" s="15">
        <f t="shared" si="141"/>
        <v>0</v>
      </c>
      <c r="CN20" s="2"/>
      <c r="CO20" s="2"/>
      <c r="CP20" s="13"/>
      <c r="CQ20" s="5"/>
      <c r="CR20" s="14"/>
      <c r="CS20" s="15">
        <f t="shared" si="13"/>
        <v>0</v>
      </c>
      <c r="CU20" s="2"/>
      <c r="CV20" s="2"/>
      <c r="CW20" s="13"/>
      <c r="CX20" s="5"/>
      <c r="CY20" s="14"/>
      <c r="CZ20" s="15">
        <f t="shared" si="14"/>
        <v>0</v>
      </c>
      <c r="DB20" s="2"/>
      <c r="DC20" s="2"/>
      <c r="DD20" s="13"/>
      <c r="DE20" s="5"/>
      <c r="DF20" s="14"/>
      <c r="DG20" s="15">
        <f t="shared" si="15"/>
        <v>0</v>
      </c>
      <c r="DI20" s="2"/>
      <c r="DJ20" s="2"/>
      <c r="DK20" s="13"/>
      <c r="DL20" s="5"/>
      <c r="DM20" s="14"/>
      <c r="DN20" s="15">
        <f t="shared" si="16"/>
        <v>0</v>
      </c>
      <c r="DP20" s="2"/>
      <c r="DQ20" s="2"/>
      <c r="DR20" s="13"/>
      <c r="DS20" s="5"/>
      <c r="DT20" s="14"/>
      <c r="DU20" s="15">
        <f t="shared" si="17"/>
        <v>0</v>
      </c>
      <c r="DW20" s="2"/>
      <c r="DX20" s="2"/>
      <c r="DY20" s="13"/>
      <c r="DZ20" s="5"/>
      <c r="EA20" s="14"/>
      <c r="EB20" s="15">
        <f t="shared" si="18"/>
        <v>0</v>
      </c>
      <c r="ED20" s="2"/>
      <c r="EE20" s="2"/>
      <c r="EF20" s="13"/>
      <c r="EG20" s="5"/>
      <c r="EH20" s="14"/>
      <c r="EI20" s="15">
        <f t="shared" si="19"/>
        <v>0</v>
      </c>
      <c r="EK20" s="2"/>
      <c r="EL20" s="2"/>
      <c r="EM20" s="13"/>
      <c r="EN20" s="5"/>
      <c r="EO20" s="14"/>
      <c r="EP20" s="15">
        <f t="shared" si="20"/>
        <v>0</v>
      </c>
      <c r="ER20" s="5"/>
      <c r="ES20" s="2"/>
      <c r="ET20" s="13"/>
      <c r="EU20" s="5"/>
      <c r="EV20" s="14"/>
      <c r="EW20" s="15">
        <f t="shared" si="21"/>
        <v>0</v>
      </c>
      <c r="EY20" s="2"/>
      <c r="EZ20" s="2"/>
      <c r="FA20" s="13"/>
      <c r="FB20" s="5"/>
      <c r="FC20" s="14"/>
      <c r="FD20" s="15">
        <f t="shared" si="22"/>
        <v>0</v>
      </c>
      <c r="FF20" s="5"/>
      <c r="FG20" s="2"/>
      <c r="FH20" s="141"/>
      <c r="FI20" s="30"/>
      <c r="FJ20" s="14"/>
      <c r="FK20" s="142">
        <f t="shared" si="23"/>
        <v>0</v>
      </c>
      <c r="FM20" s="5"/>
      <c r="FN20" s="2"/>
      <c r="FO20" s="141"/>
      <c r="FP20" s="30"/>
      <c r="FQ20" s="14"/>
      <c r="FR20" s="142">
        <f t="shared" si="24"/>
        <v>0</v>
      </c>
      <c r="FT20" s="5"/>
      <c r="FU20" s="2"/>
      <c r="FV20" s="13"/>
      <c r="FW20" s="5"/>
      <c r="FX20" s="14"/>
      <c r="FY20" s="15">
        <f t="shared" si="25"/>
        <v>0</v>
      </c>
      <c r="GA20" s="5"/>
      <c r="GB20" s="2"/>
      <c r="GC20" s="13"/>
      <c r="GD20" s="5"/>
      <c r="GE20" s="14"/>
      <c r="GF20" s="15">
        <f t="shared" si="142"/>
        <v>0</v>
      </c>
      <c r="GH20" s="5"/>
      <c r="GI20" s="2"/>
      <c r="GJ20" s="13"/>
      <c r="GK20" s="5"/>
      <c r="GL20" s="14"/>
      <c r="GM20" s="15">
        <f t="shared" si="27"/>
        <v>0</v>
      </c>
      <c r="GO20" s="5"/>
      <c r="GP20" s="2"/>
      <c r="GQ20" s="13"/>
      <c r="GR20" s="5"/>
      <c r="GS20" s="14"/>
      <c r="GT20" s="15">
        <f t="shared" si="28"/>
        <v>0</v>
      </c>
      <c r="GV20" s="5"/>
      <c r="GW20" s="2"/>
      <c r="GX20" s="13"/>
      <c r="GY20" s="5"/>
      <c r="GZ20" s="14"/>
      <c r="HA20" s="15">
        <f t="shared" si="29"/>
        <v>0</v>
      </c>
      <c r="HC20" s="5"/>
      <c r="HD20" s="2"/>
      <c r="HE20" s="13"/>
      <c r="HF20" s="5"/>
      <c r="HG20" s="14"/>
      <c r="HH20" s="15">
        <f t="shared" si="30"/>
        <v>0</v>
      </c>
      <c r="HJ20" s="5"/>
      <c r="HK20" s="2"/>
      <c r="HL20" s="13"/>
      <c r="HM20" s="5"/>
      <c r="HN20" s="14"/>
      <c r="HO20" s="15">
        <f t="shared" si="31"/>
        <v>0</v>
      </c>
      <c r="HQ20" s="2"/>
      <c r="HR20" s="2"/>
      <c r="HS20" s="13"/>
      <c r="HT20" s="5"/>
      <c r="HU20" s="14"/>
      <c r="HV20" s="15">
        <f t="shared" si="32"/>
        <v>0</v>
      </c>
      <c r="HX20" s="2"/>
      <c r="HY20" s="2"/>
      <c r="HZ20" s="13"/>
      <c r="IA20" s="5"/>
      <c r="IB20" s="14"/>
      <c r="IC20" s="15">
        <f t="shared" si="33"/>
        <v>0</v>
      </c>
      <c r="IE20" s="2"/>
      <c r="IF20" s="2"/>
      <c r="IG20" s="13"/>
      <c r="IH20" s="5"/>
      <c r="II20" s="14"/>
      <c r="IJ20" s="15">
        <f t="shared" si="34"/>
        <v>0</v>
      </c>
      <c r="IL20" s="2"/>
      <c r="IM20" s="2"/>
      <c r="IN20" s="13"/>
      <c r="IO20" s="5"/>
      <c r="IP20" s="14"/>
      <c r="IQ20" s="15">
        <f t="shared" si="35"/>
        <v>0</v>
      </c>
      <c r="IS20" s="5"/>
      <c r="IT20" s="33"/>
      <c r="IU20" s="26"/>
      <c r="IV20" s="64"/>
      <c r="IW20" s="73"/>
      <c r="IX20" s="15">
        <f t="shared" si="36"/>
        <v>0</v>
      </c>
      <c r="IZ20" s="5"/>
      <c r="JA20" s="33"/>
      <c r="JB20" s="26"/>
      <c r="JC20" s="60"/>
      <c r="JD20" s="66"/>
      <c r="JE20" s="15">
        <f t="shared" si="37"/>
        <v>0</v>
      </c>
      <c r="JG20" s="5"/>
      <c r="JH20" s="33"/>
      <c r="JI20" s="26"/>
      <c r="JJ20" s="239"/>
      <c r="JK20" s="73"/>
      <c r="JL20" s="15">
        <f t="shared" si="38"/>
        <v>0</v>
      </c>
      <c r="JN20" s="5"/>
      <c r="JO20" s="33"/>
      <c r="JP20" s="26"/>
      <c r="JQ20" s="239"/>
      <c r="JR20" s="73"/>
      <c r="JS20" s="15">
        <f t="shared" si="39"/>
        <v>0</v>
      </c>
      <c r="JU20" s="5"/>
      <c r="JV20" s="33"/>
      <c r="JW20" s="26"/>
      <c r="JX20" s="60"/>
      <c r="JY20" s="66"/>
      <c r="JZ20" s="15">
        <f t="shared" si="40"/>
        <v>0</v>
      </c>
      <c r="KB20" s="5"/>
      <c r="KC20" s="33"/>
      <c r="KD20" s="26"/>
      <c r="KE20" s="60"/>
      <c r="KF20" s="66"/>
      <c r="KG20" s="15">
        <f t="shared" si="41"/>
        <v>0</v>
      </c>
      <c r="KI20" s="5"/>
      <c r="KJ20" s="33"/>
      <c r="KK20" s="26"/>
      <c r="KL20" s="60"/>
      <c r="KM20" s="66"/>
      <c r="KN20" s="15">
        <f t="shared" si="42"/>
        <v>0</v>
      </c>
      <c r="KP20" s="5"/>
      <c r="KQ20" s="33"/>
      <c r="KR20" s="26"/>
      <c r="KS20" s="60"/>
      <c r="KT20" s="66"/>
      <c r="KU20" s="15">
        <f t="shared" si="43"/>
        <v>0</v>
      </c>
      <c r="KW20" s="5"/>
      <c r="KX20" s="33"/>
      <c r="KY20" s="26"/>
      <c r="KZ20" s="60"/>
      <c r="LA20" s="66"/>
      <c r="LB20" s="15">
        <f t="shared" si="44"/>
        <v>0</v>
      </c>
      <c r="LD20" s="5"/>
      <c r="LE20" s="33"/>
      <c r="LF20" s="26"/>
      <c r="LG20" s="60"/>
      <c r="LH20" s="66"/>
      <c r="LI20" s="15">
        <f t="shared" si="45"/>
        <v>0</v>
      </c>
      <c r="LK20" s="5"/>
      <c r="LL20" s="33"/>
      <c r="LM20" s="26"/>
      <c r="LN20" s="60"/>
      <c r="LO20" s="66"/>
      <c r="LP20" s="15">
        <f t="shared" si="46"/>
        <v>0</v>
      </c>
      <c r="LR20" s="5"/>
      <c r="LS20" s="33"/>
      <c r="LT20" s="26"/>
      <c r="LU20" s="60"/>
      <c r="LV20" s="66"/>
      <c r="LW20" s="15">
        <f t="shared" si="47"/>
        <v>0</v>
      </c>
      <c r="LY20" s="5"/>
      <c r="LZ20" s="33"/>
      <c r="MA20" s="26"/>
      <c r="MB20" s="60"/>
      <c r="MC20" s="66"/>
      <c r="MD20" s="15">
        <f t="shared" si="48"/>
        <v>0</v>
      </c>
      <c r="MF20" s="2"/>
      <c r="MG20" s="2"/>
      <c r="MH20" s="13"/>
      <c r="MI20" s="5"/>
      <c r="MJ20" s="14"/>
      <c r="MK20" s="15">
        <f t="shared" si="49"/>
        <v>0</v>
      </c>
      <c r="MM20" s="2"/>
      <c r="MN20" s="2"/>
      <c r="MO20" s="13"/>
      <c r="MP20" s="5"/>
      <c r="MQ20" s="14"/>
      <c r="MR20" s="15">
        <f t="shared" si="50"/>
        <v>0</v>
      </c>
      <c r="MT20" s="2"/>
      <c r="MU20" s="2"/>
      <c r="MV20" s="13"/>
      <c r="MW20" s="5"/>
      <c r="MX20" s="14"/>
      <c r="MY20" s="15">
        <f t="shared" si="51"/>
        <v>0</v>
      </c>
      <c r="NA20" s="2"/>
      <c r="NB20" s="2"/>
      <c r="NC20" s="13"/>
      <c r="ND20" s="5"/>
      <c r="NE20" s="14"/>
      <c r="NF20" s="15">
        <f t="shared" si="52"/>
        <v>0</v>
      </c>
      <c r="NH20" s="2"/>
      <c r="NI20" s="2"/>
      <c r="NJ20" s="13"/>
      <c r="NK20" s="5"/>
      <c r="NL20" s="14"/>
      <c r="NM20" s="15">
        <f t="shared" si="53"/>
        <v>0</v>
      </c>
      <c r="NO20" s="2"/>
      <c r="NP20" s="2"/>
      <c r="NQ20" s="13"/>
      <c r="NR20" s="5"/>
      <c r="NS20" s="14"/>
      <c r="NT20" s="15">
        <f t="shared" si="54"/>
        <v>0</v>
      </c>
      <c r="NV20" s="2"/>
      <c r="NW20" s="2"/>
      <c r="NX20" s="13"/>
      <c r="NY20" s="5"/>
      <c r="NZ20" s="14"/>
      <c r="OA20" s="15">
        <f t="shared" si="55"/>
        <v>0</v>
      </c>
      <c r="OC20" s="5"/>
      <c r="OD20" s="2"/>
      <c r="OE20" s="13"/>
      <c r="OF20" s="5"/>
      <c r="OG20" s="14"/>
      <c r="OH20" s="15">
        <f t="shared" si="56"/>
        <v>0</v>
      </c>
      <c r="OJ20" s="2"/>
      <c r="OK20" s="2"/>
      <c r="OL20" s="13"/>
      <c r="OM20" s="5"/>
      <c r="ON20" s="14"/>
      <c r="OO20" s="15">
        <f t="shared" si="57"/>
        <v>0</v>
      </c>
      <c r="OQ20" s="2"/>
      <c r="OR20" s="2"/>
      <c r="OS20" s="13"/>
      <c r="OT20" s="5"/>
      <c r="OU20" s="14"/>
      <c r="OV20" s="15">
        <f t="shared" si="58"/>
        <v>0</v>
      </c>
      <c r="OX20" s="2"/>
      <c r="OY20" s="2"/>
      <c r="OZ20" s="13"/>
      <c r="PA20" s="5"/>
      <c r="PB20" s="14"/>
      <c r="PC20" s="15">
        <f t="shared" si="59"/>
        <v>0</v>
      </c>
      <c r="PE20" s="346"/>
      <c r="PF20" s="2"/>
      <c r="PG20" s="13"/>
      <c r="PH20" s="5"/>
      <c r="PI20" s="14"/>
      <c r="PJ20" s="15">
        <f t="shared" si="60"/>
        <v>0</v>
      </c>
      <c r="PL20" s="2"/>
      <c r="PM20" s="2"/>
      <c r="PN20" s="13"/>
      <c r="PO20" s="5"/>
      <c r="PP20" s="14"/>
      <c r="PQ20" s="15">
        <f t="shared" si="61"/>
        <v>0</v>
      </c>
      <c r="PS20" s="2"/>
      <c r="PT20" s="2"/>
      <c r="PU20" s="13"/>
      <c r="PV20" s="5"/>
      <c r="PW20" s="14"/>
      <c r="PX20" s="15">
        <f t="shared" si="62"/>
        <v>0</v>
      </c>
      <c r="PZ20" s="2"/>
      <c r="QA20" s="2"/>
      <c r="QB20" s="13"/>
      <c r="QC20" s="5"/>
      <c r="QD20" s="14"/>
      <c r="QE20" s="15">
        <f t="shared" si="63"/>
        <v>0</v>
      </c>
      <c r="QG20" s="2"/>
      <c r="QH20" s="2"/>
      <c r="QI20" s="13"/>
      <c r="QJ20" s="5"/>
      <c r="QK20" s="14"/>
      <c r="QL20" s="15">
        <f t="shared" si="64"/>
        <v>0</v>
      </c>
      <c r="QN20" s="2"/>
      <c r="QO20" s="2"/>
      <c r="QP20" s="13"/>
      <c r="QQ20" s="5"/>
      <c r="QR20" s="14"/>
      <c r="QS20" s="15">
        <f t="shared" si="65"/>
        <v>0</v>
      </c>
      <c r="QU20" s="2"/>
      <c r="QV20" s="2"/>
      <c r="QW20" s="13"/>
      <c r="QX20" s="5"/>
      <c r="QY20" s="14"/>
      <c r="QZ20" s="15">
        <f t="shared" si="66"/>
        <v>0</v>
      </c>
      <c r="RB20" s="2"/>
      <c r="RC20" s="2"/>
      <c r="RD20" s="13"/>
      <c r="RE20" s="5"/>
      <c r="RF20" s="14"/>
      <c r="RG20" s="15">
        <f t="shared" si="67"/>
        <v>0</v>
      </c>
      <c r="RI20" s="2"/>
      <c r="RJ20" s="2"/>
      <c r="RK20" s="13"/>
      <c r="RL20" s="5"/>
      <c r="RM20" s="14"/>
      <c r="RN20" s="15">
        <f t="shared" si="68"/>
        <v>0</v>
      </c>
      <c r="RP20" s="2"/>
      <c r="RQ20" s="2"/>
      <c r="RR20" s="13"/>
      <c r="RS20" s="5"/>
      <c r="RT20" s="14"/>
      <c r="RU20" s="15">
        <f t="shared" si="69"/>
        <v>0</v>
      </c>
      <c r="RW20" s="2"/>
      <c r="RX20" s="2"/>
      <c r="RY20" s="13"/>
      <c r="RZ20" s="5"/>
      <c r="SA20" s="14"/>
      <c r="SB20" s="15">
        <f t="shared" si="70"/>
        <v>0</v>
      </c>
      <c r="SD20" s="2"/>
      <c r="SE20" s="2"/>
      <c r="SF20" s="13"/>
      <c r="SG20" s="5"/>
      <c r="SH20" s="14"/>
      <c r="SI20" s="15">
        <f t="shared" si="71"/>
        <v>0</v>
      </c>
      <c r="SK20" s="5"/>
      <c r="SL20" s="211"/>
      <c r="SM20" s="13"/>
      <c r="SN20" s="5"/>
      <c r="SO20" s="14"/>
      <c r="SP20" s="15">
        <f t="shared" si="72"/>
        <v>0</v>
      </c>
      <c r="SR20" s="2"/>
      <c r="SS20" s="2"/>
      <c r="ST20" s="13"/>
      <c r="SU20" s="5"/>
      <c r="SV20" s="14"/>
      <c r="SW20" s="15">
        <f t="shared" si="73"/>
        <v>0</v>
      </c>
      <c r="SY20" s="2"/>
      <c r="SZ20" s="2"/>
      <c r="TA20" s="13"/>
      <c r="TB20" s="5"/>
      <c r="TC20" s="14"/>
      <c r="TD20" s="15">
        <f t="shared" si="74"/>
        <v>0</v>
      </c>
      <c r="TF20" s="5"/>
      <c r="TG20" s="2"/>
      <c r="TH20" s="13"/>
      <c r="TI20" s="60"/>
      <c r="TJ20" s="14"/>
      <c r="TK20" s="15">
        <f t="shared" si="75"/>
        <v>0</v>
      </c>
      <c r="TM20" s="5"/>
      <c r="TN20" s="2"/>
      <c r="TO20" s="13"/>
      <c r="TP20" s="5"/>
      <c r="TQ20" s="14"/>
      <c r="TR20" s="15">
        <f t="shared" si="76"/>
        <v>0</v>
      </c>
      <c r="TT20" s="5"/>
      <c r="TU20" s="2"/>
      <c r="TV20" s="22"/>
      <c r="TW20" s="5"/>
      <c r="TX20" s="26"/>
      <c r="TY20" s="15">
        <f t="shared" si="77"/>
        <v>0</v>
      </c>
      <c r="UA20" s="2"/>
      <c r="UB20" s="2"/>
      <c r="UC20" s="13"/>
      <c r="UD20" s="5"/>
      <c r="UE20" s="14"/>
      <c r="UF20" s="15">
        <f t="shared" si="78"/>
        <v>0</v>
      </c>
      <c r="UH20" s="2"/>
      <c r="UI20" s="2"/>
      <c r="UJ20" s="13"/>
      <c r="UK20" s="5"/>
      <c r="UL20" s="14"/>
      <c r="UM20" s="15">
        <f t="shared" si="79"/>
        <v>0</v>
      </c>
      <c r="UO20" s="5"/>
      <c r="UP20" s="2"/>
      <c r="UQ20" s="13"/>
      <c r="UR20" s="5"/>
      <c r="US20" s="14"/>
      <c r="UT20" s="15">
        <f t="shared" si="80"/>
        <v>0</v>
      </c>
      <c r="UV20" s="94"/>
      <c r="UW20" s="31"/>
      <c r="UX20" s="143"/>
      <c r="UY20" s="113"/>
      <c r="UZ20" s="26"/>
      <c r="VA20" s="142">
        <f t="shared" si="81"/>
        <v>0</v>
      </c>
      <c r="VC20" s="5"/>
      <c r="VD20" s="2"/>
      <c r="VE20" s="141"/>
      <c r="VF20" s="164"/>
      <c r="VG20" s="14"/>
      <c r="VH20" s="142">
        <f t="shared" si="82"/>
        <v>0</v>
      </c>
      <c r="VJ20" s="5"/>
      <c r="VK20" s="2"/>
      <c r="VL20" s="13"/>
      <c r="VM20" s="5"/>
      <c r="VN20" s="14"/>
      <c r="VO20" s="15">
        <f t="shared" si="83"/>
        <v>0</v>
      </c>
      <c r="VQ20" s="2"/>
      <c r="VR20" s="2"/>
      <c r="VS20" s="13"/>
      <c r="VT20" s="5"/>
      <c r="VU20" s="14"/>
      <c r="VV20" s="15">
        <f t="shared" si="84"/>
        <v>0</v>
      </c>
      <c r="VX20" s="5"/>
      <c r="VY20" s="2"/>
      <c r="VZ20" s="13"/>
      <c r="WA20" s="5"/>
      <c r="WB20" s="14"/>
      <c r="WC20" s="15">
        <f t="shared" si="85"/>
        <v>0</v>
      </c>
      <c r="WE20" s="2"/>
      <c r="WF20" s="2"/>
      <c r="WG20" s="13"/>
      <c r="WH20" s="5"/>
      <c r="WI20" s="14"/>
      <c r="WJ20" s="15">
        <f t="shared" si="86"/>
        <v>0</v>
      </c>
      <c r="WL20" s="2"/>
      <c r="WM20" s="2"/>
      <c r="WN20" s="13"/>
      <c r="WO20" s="5"/>
      <c r="WP20" s="14"/>
      <c r="WQ20" s="15">
        <f t="shared" si="87"/>
        <v>0</v>
      </c>
      <c r="WS20" s="2"/>
      <c r="WT20" s="2"/>
      <c r="WU20" s="13"/>
      <c r="WV20" s="5"/>
      <c r="WW20" s="14"/>
      <c r="WX20" s="15">
        <f t="shared" si="88"/>
        <v>0</v>
      </c>
      <c r="WZ20" s="2"/>
      <c r="XA20" s="2"/>
      <c r="XB20" s="13"/>
      <c r="XC20" s="5"/>
      <c r="XD20" s="14"/>
      <c r="XE20" s="15">
        <f t="shared" si="0"/>
        <v>0</v>
      </c>
      <c r="XG20" s="2"/>
      <c r="XH20" s="2"/>
      <c r="XI20" s="13"/>
      <c r="XJ20" s="5"/>
      <c r="XK20" s="14"/>
      <c r="XL20" s="15">
        <f t="shared" si="89"/>
        <v>0</v>
      </c>
      <c r="XN20" s="5"/>
      <c r="XO20" s="2"/>
      <c r="XP20" s="13"/>
      <c r="XQ20" s="5"/>
      <c r="XR20" s="14"/>
      <c r="XS20" s="15">
        <f t="shared" si="90"/>
        <v>0</v>
      </c>
      <c r="XU20" s="2"/>
      <c r="XV20" s="2"/>
      <c r="XW20" s="13"/>
      <c r="XX20" s="5"/>
      <c r="XY20" s="14"/>
      <c r="XZ20" s="15">
        <f t="shared" si="91"/>
        <v>0</v>
      </c>
      <c r="YB20" s="2"/>
      <c r="YC20" s="2"/>
      <c r="YD20" s="13"/>
      <c r="YE20" s="5"/>
      <c r="YF20" s="14"/>
      <c r="YG20" s="15">
        <f t="shared" si="92"/>
        <v>0</v>
      </c>
      <c r="YI20" s="2"/>
      <c r="YJ20" s="2"/>
      <c r="YK20" s="13"/>
      <c r="YL20" s="5"/>
      <c r="YM20" s="14"/>
      <c r="YN20" s="15">
        <f t="shared" si="93"/>
        <v>0</v>
      </c>
      <c r="YP20" s="5"/>
      <c r="YQ20" s="2"/>
      <c r="YR20" s="13"/>
      <c r="YS20" s="5"/>
      <c r="YT20" s="14"/>
      <c r="YU20" s="15">
        <f t="shared" si="94"/>
        <v>0</v>
      </c>
      <c r="YW20" s="2"/>
      <c r="YX20" s="2"/>
      <c r="YY20" s="13"/>
      <c r="YZ20" s="5"/>
      <c r="ZA20" s="14"/>
      <c r="ZB20" s="15">
        <f t="shared" si="95"/>
        <v>0</v>
      </c>
      <c r="ZD20" s="2"/>
      <c r="ZE20" s="2"/>
      <c r="ZF20" s="13"/>
      <c r="ZG20" s="5"/>
      <c r="ZH20" s="14"/>
      <c r="ZI20" s="15">
        <f t="shared" si="96"/>
        <v>0</v>
      </c>
      <c r="ZK20" s="2"/>
      <c r="ZL20" s="2"/>
      <c r="ZM20" s="13"/>
      <c r="ZN20" s="5"/>
      <c r="ZO20" s="14"/>
      <c r="ZP20" s="15">
        <f t="shared" si="97"/>
        <v>0</v>
      </c>
      <c r="ZR20" s="2"/>
      <c r="ZS20" s="2"/>
      <c r="ZT20" s="13"/>
      <c r="ZU20" s="5"/>
      <c r="ZV20" s="14"/>
      <c r="ZW20" s="15">
        <f t="shared" si="98"/>
        <v>0</v>
      </c>
      <c r="ZY20" s="2"/>
      <c r="ZZ20" s="2"/>
      <c r="AAA20" s="13"/>
      <c r="AAB20" s="5"/>
      <c r="AAC20" s="14"/>
      <c r="AAD20" s="15">
        <f t="shared" si="99"/>
        <v>0</v>
      </c>
      <c r="AAF20" s="2"/>
      <c r="AAG20" s="2"/>
      <c r="AAH20" s="13"/>
      <c r="AAI20" s="5"/>
      <c r="AAJ20" s="14"/>
      <c r="AAK20" s="15">
        <f t="shared" si="100"/>
        <v>0</v>
      </c>
      <c r="AAM20" s="5"/>
      <c r="AAN20" s="2"/>
      <c r="AAO20" s="13"/>
      <c r="AAP20" s="5"/>
      <c r="AAQ20" s="14"/>
      <c r="AAR20" s="15">
        <f t="shared" si="101"/>
        <v>0</v>
      </c>
      <c r="AAT20" s="2"/>
      <c r="AAU20" s="2"/>
      <c r="AAV20" s="13"/>
      <c r="AAW20" s="5"/>
      <c r="AAX20" s="14"/>
      <c r="AAY20" s="15">
        <f t="shared" si="137"/>
        <v>0</v>
      </c>
      <c r="ABA20" s="2"/>
      <c r="ABB20" s="2"/>
      <c r="ABC20" s="13"/>
      <c r="ABD20" s="5"/>
      <c r="ABE20" s="14"/>
      <c r="ABF20" s="15">
        <f t="shared" si="102"/>
        <v>0</v>
      </c>
      <c r="ABH20" s="2"/>
      <c r="ABI20" s="2"/>
      <c r="ABJ20" s="13"/>
      <c r="ABK20" s="5"/>
      <c r="ABL20" s="14"/>
      <c r="ABM20" s="15">
        <f t="shared" si="103"/>
        <v>0</v>
      </c>
      <c r="ABO20" s="2"/>
      <c r="ABP20" s="2"/>
      <c r="ABQ20" s="13"/>
      <c r="ABR20" s="5"/>
      <c r="ABS20" s="14"/>
      <c r="ABT20" s="15">
        <f t="shared" si="139"/>
        <v>0</v>
      </c>
      <c r="ABV20" s="2"/>
      <c r="ABW20" s="2"/>
      <c r="ABX20" s="13"/>
      <c r="ABY20" s="5"/>
      <c r="ABZ20" s="14"/>
      <c r="ACA20" s="15">
        <f t="shared" si="104"/>
        <v>0</v>
      </c>
      <c r="ACC20" s="2"/>
      <c r="ACD20" s="2"/>
      <c r="ACE20" s="13"/>
      <c r="ACF20" s="5"/>
      <c r="ACG20" s="14"/>
      <c r="ACH20" s="15">
        <f t="shared" si="105"/>
        <v>0</v>
      </c>
      <c r="ACJ20" s="2"/>
      <c r="ACK20" s="2"/>
      <c r="ACL20" s="13"/>
      <c r="ACM20" s="5"/>
      <c r="ACN20" s="14"/>
      <c r="ACO20" s="15">
        <f t="shared" si="106"/>
        <v>0</v>
      </c>
      <c r="ACQ20" s="2"/>
      <c r="ACR20" s="2"/>
      <c r="ACS20" s="13"/>
      <c r="ACT20" s="5"/>
      <c r="ACU20" s="14"/>
      <c r="ACV20" s="15">
        <f t="shared" si="138"/>
        <v>0</v>
      </c>
      <c r="ACX20" s="2"/>
      <c r="ACY20" s="2"/>
      <c r="ACZ20" s="13"/>
      <c r="ADA20" s="5"/>
      <c r="ADB20" s="14"/>
      <c r="ADC20" s="15">
        <f t="shared" si="107"/>
        <v>0</v>
      </c>
      <c r="ADE20" s="2"/>
      <c r="ADF20" s="2"/>
      <c r="ADG20" s="13"/>
      <c r="ADH20" s="5"/>
      <c r="ADI20" s="14"/>
      <c r="ADJ20" s="15">
        <f t="shared" si="108"/>
        <v>0</v>
      </c>
      <c r="ADL20" s="2"/>
      <c r="ADM20" s="2"/>
      <c r="ADN20" s="13"/>
      <c r="ADO20" s="5"/>
      <c r="ADP20" s="14"/>
      <c r="ADQ20" s="15">
        <f t="shared" si="109"/>
        <v>0</v>
      </c>
      <c r="ADS20" s="2"/>
      <c r="ADT20" s="2"/>
      <c r="ADU20" s="13"/>
      <c r="ADV20" s="5"/>
      <c r="ADW20" s="14"/>
      <c r="ADX20" s="15">
        <f t="shared" si="110"/>
        <v>0</v>
      </c>
      <c r="ADZ20" s="5"/>
      <c r="AEA20" s="2"/>
      <c r="AEB20" s="13"/>
      <c r="AEC20" s="5"/>
      <c r="AED20" s="14"/>
      <c r="AEE20" s="15">
        <f t="shared" si="111"/>
        <v>0</v>
      </c>
      <c r="AEG20" s="2"/>
      <c r="AEH20" s="2"/>
      <c r="AEI20" s="13"/>
      <c r="AEJ20" s="5"/>
      <c r="AEK20" s="14"/>
      <c r="AEL20" s="15">
        <f t="shared" si="112"/>
        <v>0</v>
      </c>
      <c r="AEN20" s="2"/>
      <c r="AEO20" s="2"/>
      <c r="AEP20" s="13"/>
      <c r="AEQ20" s="5"/>
      <c r="AER20" s="14"/>
      <c r="AES20" s="15">
        <f t="shared" si="113"/>
        <v>0</v>
      </c>
      <c r="AEU20" s="5"/>
      <c r="AEV20" s="2"/>
      <c r="AEW20" s="13"/>
      <c r="AEX20" s="5"/>
      <c r="AEY20" s="298"/>
      <c r="AEZ20" s="15">
        <f t="shared" si="114"/>
        <v>0</v>
      </c>
      <c r="AFB20" s="2"/>
      <c r="AFC20" s="2"/>
      <c r="AFD20" s="13"/>
      <c r="AFE20" s="5"/>
      <c r="AFF20" s="14"/>
      <c r="AFG20" s="15">
        <f t="shared" si="115"/>
        <v>0</v>
      </c>
      <c r="AFI20" s="2"/>
      <c r="AFJ20" s="2"/>
      <c r="AFK20" s="13"/>
      <c r="AFL20" s="5"/>
      <c r="AFM20" s="14"/>
      <c r="AFN20" s="15">
        <f t="shared" si="116"/>
        <v>0</v>
      </c>
      <c r="AFP20" s="5"/>
      <c r="AFQ20" s="2"/>
      <c r="AFR20" s="13"/>
      <c r="AFS20" s="5"/>
      <c r="AFT20" s="14"/>
      <c r="AFU20" s="15">
        <f t="shared" si="117"/>
        <v>0</v>
      </c>
      <c r="AFW20" s="2"/>
      <c r="AFX20" s="2"/>
      <c r="AFY20" s="13"/>
      <c r="AFZ20" s="5"/>
      <c r="AGA20" s="14"/>
      <c r="AGB20" s="15">
        <f t="shared" si="118"/>
        <v>0</v>
      </c>
      <c r="AGD20" s="2"/>
      <c r="AGE20" s="2"/>
      <c r="AGF20" s="13"/>
      <c r="AGG20" s="5"/>
      <c r="AGH20" s="14"/>
      <c r="AGI20" s="15">
        <f t="shared" si="119"/>
        <v>0</v>
      </c>
      <c r="AGK20" s="99"/>
      <c r="AGL20" s="98"/>
      <c r="AGM20" s="22"/>
      <c r="AGN20" s="99"/>
      <c r="AGO20" s="26"/>
      <c r="AGP20" s="15">
        <f t="shared" si="120"/>
        <v>0</v>
      </c>
      <c r="AGR20" s="99"/>
      <c r="AGS20" s="98"/>
      <c r="AGT20" s="22"/>
      <c r="AGU20" s="99"/>
      <c r="AGV20" s="26"/>
      <c r="AGW20" s="15">
        <f t="shared" si="121"/>
        <v>0</v>
      </c>
      <c r="AGY20" s="5"/>
      <c r="AGZ20" s="107"/>
      <c r="AHA20" s="13"/>
      <c r="AHB20" s="5"/>
      <c r="AHC20" s="14"/>
      <c r="AHD20" s="15">
        <f t="shared" si="122"/>
        <v>0</v>
      </c>
      <c r="AHF20" s="2"/>
      <c r="AHG20" s="107"/>
      <c r="AHH20" s="13"/>
      <c r="AHI20" s="5"/>
      <c r="AHJ20" s="14"/>
      <c r="AHK20" s="15">
        <f t="shared" si="123"/>
        <v>0</v>
      </c>
      <c r="AHM20" s="2"/>
      <c r="AHN20" s="107"/>
      <c r="AHO20" s="13"/>
      <c r="AHP20" s="5"/>
      <c r="AHQ20" s="14"/>
      <c r="AHR20" s="15">
        <f t="shared" si="124"/>
        <v>0</v>
      </c>
      <c r="AHT20" s="2"/>
      <c r="AHU20" s="107"/>
      <c r="AHV20" s="13"/>
      <c r="AHW20" s="5"/>
      <c r="AHX20" s="14"/>
      <c r="AHY20" s="15">
        <f t="shared" si="125"/>
        <v>0</v>
      </c>
      <c r="AIA20" s="2"/>
      <c r="AIB20" s="107"/>
      <c r="AIC20" s="13"/>
      <c r="AID20" s="5"/>
      <c r="AIE20" s="14"/>
      <c r="AIF20" s="15">
        <f t="shared" si="126"/>
        <v>0</v>
      </c>
      <c r="AIH20" s="2"/>
      <c r="AII20" s="107"/>
      <c r="AIJ20" s="13"/>
      <c r="AIK20" s="5"/>
      <c r="AIL20" s="14"/>
      <c r="AIM20" s="15">
        <f t="shared" si="127"/>
        <v>0</v>
      </c>
      <c r="AIO20" s="5"/>
      <c r="AIP20" s="2"/>
      <c r="AIQ20" s="13"/>
      <c r="AIR20" s="5"/>
      <c r="AIS20" s="14"/>
      <c r="AIT20" s="15">
        <f t="shared" si="128"/>
        <v>0</v>
      </c>
      <c r="AIV20" s="5"/>
      <c r="AIW20" s="2"/>
      <c r="AIX20" s="13"/>
      <c r="AIY20" s="5"/>
      <c r="AIZ20" s="14"/>
      <c r="AJA20" s="15">
        <f t="shared" si="129"/>
        <v>0</v>
      </c>
      <c r="AJC20" s="2"/>
      <c r="AJD20" s="2"/>
      <c r="AJE20" s="13"/>
      <c r="AJF20" s="5"/>
      <c r="AJG20" s="14"/>
      <c r="AJH20" s="15">
        <f t="shared" si="130"/>
        <v>0</v>
      </c>
      <c r="AJJ20" s="118"/>
      <c r="AJK20" s="119"/>
      <c r="AJL20" s="119"/>
      <c r="AJM20" s="111"/>
      <c r="AJN20" s="65"/>
      <c r="AJO20" s="15">
        <f t="shared" si="131"/>
        <v>0</v>
      </c>
      <c r="AJQ20" s="118"/>
      <c r="AJR20" s="119"/>
      <c r="AJS20" s="119"/>
      <c r="AJT20" s="223"/>
      <c r="AJU20" s="65"/>
      <c r="AJV20" s="15">
        <f t="shared" si="132"/>
        <v>0</v>
      </c>
      <c r="AJX20" s="118"/>
      <c r="AJY20" s="119"/>
      <c r="AJZ20" s="119"/>
      <c r="AKA20" s="259"/>
      <c r="AKB20" s="65"/>
      <c r="AKC20" s="15">
        <f t="shared" si="133"/>
        <v>0</v>
      </c>
      <c r="AKE20" s="2"/>
      <c r="AKF20" s="2"/>
      <c r="AKG20" s="13"/>
      <c r="AKH20" s="5"/>
      <c r="AKI20" s="14"/>
      <c r="AKJ20" s="15">
        <f t="shared" si="134"/>
        <v>0</v>
      </c>
    </row>
    <row r="21" spans="1:972" x14ac:dyDescent="0.25">
      <c r="A21" s="5"/>
      <c r="B21" s="2"/>
      <c r="C21" s="22"/>
      <c r="D21" s="5"/>
      <c r="E21" s="14"/>
      <c r="F21" s="15">
        <f t="shared" si="2"/>
        <v>0</v>
      </c>
      <c r="H21" s="2"/>
      <c r="I21" s="2"/>
      <c r="J21" s="13"/>
      <c r="K21" s="5"/>
      <c r="L21" s="14"/>
      <c r="M21" s="15">
        <f t="shared" si="140"/>
        <v>0</v>
      </c>
      <c r="O21" s="2"/>
      <c r="P21" s="2"/>
      <c r="Q21" s="13"/>
      <c r="R21" s="5"/>
      <c r="S21" s="14"/>
      <c r="T21" s="15">
        <f t="shared" si="4"/>
        <v>0</v>
      </c>
      <c r="V21" s="5"/>
      <c r="W21" s="2"/>
      <c r="X21" s="13"/>
      <c r="Y21" s="5"/>
      <c r="Z21" s="14"/>
      <c r="AA21" s="15">
        <f t="shared" si="5"/>
        <v>0</v>
      </c>
      <c r="AC21" s="2"/>
      <c r="AD21" s="2"/>
      <c r="AE21" s="13"/>
      <c r="AF21" s="5"/>
      <c r="AG21" s="14"/>
      <c r="AH21" s="15">
        <f t="shared" si="143"/>
        <v>0</v>
      </c>
      <c r="AJ21" s="5"/>
      <c r="AK21" s="2"/>
      <c r="AL21" s="13"/>
      <c r="AM21" s="5"/>
      <c r="AN21" s="14"/>
      <c r="AO21" s="15">
        <f t="shared" si="7"/>
        <v>0</v>
      </c>
      <c r="AQ21" s="2"/>
      <c r="AR21" s="2"/>
      <c r="AS21" s="13"/>
      <c r="AT21" s="5"/>
      <c r="AU21" s="14"/>
      <c r="AV21" s="15">
        <f t="shared" si="8"/>
        <v>0</v>
      </c>
      <c r="AX21" s="2"/>
      <c r="AY21" s="2"/>
      <c r="AZ21" s="13"/>
      <c r="BA21" s="5"/>
      <c r="BB21" s="14"/>
      <c r="BC21" s="15">
        <f t="shared" si="9"/>
        <v>0</v>
      </c>
      <c r="BE21" s="2"/>
      <c r="BF21" s="2"/>
      <c r="BG21" s="13"/>
      <c r="BH21" s="5"/>
      <c r="BI21" s="14"/>
      <c r="BJ21" s="15">
        <f t="shared" si="10"/>
        <v>0</v>
      </c>
      <c r="BL21" s="2"/>
      <c r="BM21" s="2"/>
      <c r="BN21" s="13"/>
      <c r="BO21" s="5"/>
      <c r="BP21" s="14"/>
      <c r="BQ21" s="15">
        <f t="shared" si="136"/>
        <v>0</v>
      </c>
      <c r="BS21" s="2"/>
      <c r="BT21" s="2"/>
      <c r="BU21" s="13"/>
      <c r="BV21" s="5"/>
      <c r="BW21" s="14"/>
      <c r="BX21" s="15">
        <f t="shared" si="11"/>
        <v>0</v>
      </c>
      <c r="BZ21" s="2"/>
      <c r="CA21" s="2"/>
      <c r="CB21" s="13"/>
      <c r="CC21" s="5"/>
      <c r="CD21" s="14"/>
      <c r="CE21" s="15">
        <f t="shared" si="135"/>
        <v>0</v>
      </c>
      <c r="CG21" s="2"/>
      <c r="CH21" s="2"/>
      <c r="CI21" s="13"/>
      <c r="CJ21" s="5"/>
      <c r="CK21" s="14"/>
      <c r="CL21" s="15">
        <f t="shared" si="141"/>
        <v>0</v>
      </c>
      <c r="CN21" s="2"/>
      <c r="CO21" s="2"/>
      <c r="CP21" s="13"/>
      <c r="CQ21" s="5"/>
      <c r="CR21" s="14"/>
      <c r="CS21" s="15">
        <f t="shared" si="13"/>
        <v>0</v>
      </c>
      <c r="CU21" s="2"/>
      <c r="CV21" s="2"/>
      <c r="CW21" s="13"/>
      <c r="CX21" s="5"/>
      <c r="CY21" s="14"/>
      <c r="CZ21" s="15">
        <f t="shared" si="14"/>
        <v>0</v>
      </c>
      <c r="DB21" s="2"/>
      <c r="DC21" s="2"/>
      <c r="DD21" s="13"/>
      <c r="DE21" s="5"/>
      <c r="DF21" s="14"/>
      <c r="DG21" s="15">
        <f t="shared" si="15"/>
        <v>0</v>
      </c>
      <c r="DI21" s="2"/>
      <c r="DJ21" s="2"/>
      <c r="DK21" s="13"/>
      <c r="DL21" s="5"/>
      <c r="DM21" s="14"/>
      <c r="DN21" s="15">
        <f t="shared" si="16"/>
        <v>0</v>
      </c>
      <c r="DP21" s="2"/>
      <c r="DQ21" s="2"/>
      <c r="DR21" s="13"/>
      <c r="DS21" s="5"/>
      <c r="DT21" s="14"/>
      <c r="DU21" s="15">
        <f t="shared" si="17"/>
        <v>0</v>
      </c>
      <c r="DW21" s="2"/>
      <c r="DX21" s="2"/>
      <c r="DY21" s="13"/>
      <c r="DZ21" s="5"/>
      <c r="EA21" s="14"/>
      <c r="EB21" s="15">
        <f t="shared" si="18"/>
        <v>0</v>
      </c>
      <c r="ED21" s="2"/>
      <c r="EE21" s="2"/>
      <c r="EF21" s="13"/>
      <c r="EG21" s="5"/>
      <c r="EH21" s="14"/>
      <c r="EI21" s="15">
        <f t="shared" si="19"/>
        <v>0</v>
      </c>
      <c r="EK21" s="2"/>
      <c r="EL21" s="2"/>
      <c r="EM21" s="13"/>
      <c r="EN21" s="5"/>
      <c r="EO21" s="14"/>
      <c r="EP21" s="15">
        <f t="shared" si="20"/>
        <v>0</v>
      </c>
      <c r="ER21" s="5"/>
      <c r="ES21" s="2"/>
      <c r="ET21" s="13"/>
      <c r="EU21" s="5"/>
      <c r="EV21" s="14"/>
      <c r="EW21" s="15">
        <f t="shared" si="21"/>
        <v>0</v>
      </c>
      <c r="EY21" s="2"/>
      <c r="EZ21" s="2"/>
      <c r="FA21" s="13"/>
      <c r="FB21" s="5"/>
      <c r="FC21" s="14"/>
      <c r="FD21" s="15">
        <f t="shared" si="22"/>
        <v>0</v>
      </c>
      <c r="FF21" s="5"/>
      <c r="FG21" s="2"/>
      <c r="FH21" s="141"/>
      <c r="FI21" s="30"/>
      <c r="FJ21" s="14"/>
      <c r="FK21" s="142">
        <f t="shared" si="23"/>
        <v>0</v>
      </c>
      <c r="FM21" s="5"/>
      <c r="FN21" s="2"/>
      <c r="FO21" s="141"/>
      <c r="FP21" s="30"/>
      <c r="FQ21" s="14"/>
      <c r="FR21" s="142">
        <f t="shared" si="24"/>
        <v>0</v>
      </c>
      <c r="FT21" s="5"/>
      <c r="FU21" s="2"/>
      <c r="FV21" s="13"/>
      <c r="FW21" s="5"/>
      <c r="FX21" s="14"/>
      <c r="FY21" s="15">
        <f t="shared" si="25"/>
        <v>0</v>
      </c>
      <c r="GA21" s="5"/>
      <c r="GB21" s="2"/>
      <c r="GC21" s="13"/>
      <c r="GD21" s="5"/>
      <c r="GE21" s="14"/>
      <c r="GF21" s="15">
        <f t="shared" si="142"/>
        <v>0</v>
      </c>
      <c r="GH21" s="5"/>
      <c r="GI21" s="2"/>
      <c r="GJ21" s="13"/>
      <c r="GK21" s="5"/>
      <c r="GL21" s="14"/>
      <c r="GM21" s="15">
        <f t="shared" si="27"/>
        <v>0</v>
      </c>
      <c r="GO21" s="5"/>
      <c r="GP21" s="2"/>
      <c r="GQ21" s="13"/>
      <c r="GR21" s="5"/>
      <c r="GS21" s="14"/>
      <c r="GT21" s="15">
        <f t="shared" si="28"/>
        <v>0</v>
      </c>
      <c r="GV21" s="5"/>
      <c r="GW21" s="2"/>
      <c r="GX21" s="13"/>
      <c r="GY21" s="5"/>
      <c r="GZ21" s="14"/>
      <c r="HA21" s="15">
        <f t="shared" si="29"/>
        <v>0</v>
      </c>
      <c r="HC21" s="5"/>
      <c r="HD21" s="2"/>
      <c r="HE21" s="13"/>
      <c r="HF21" s="5"/>
      <c r="HG21" s="14"/>
      <c r="HH21" s="15">
        <f t="shared" si="30"/>
        <v>0</v>
      </c>
      <c r="HJ21" s="2"/>
      <c r="HK21" s="2"/>
      <c r="HL21" s="13"/>
      <c r="HM21" s="5"/>
      <c r="HN21" s="14"/>
      <c r="HO21" s="15">
        <f t="shared" si="31"/>
        <v>0</v>
      </c>
      <c r="HQ21" s="2"/>
      <c r="HR21" s="2"/>
      <c r="HS21" s="13"/>
      <c r="HT21" s="5"/>
      <c r="HU21" s="14"/>
      <c r="HV21" s="15">
        <f t="shared" si="32"/>
        <v>0</v>
      </c>
      <c r="HX21" s="2"/>
      <c r="HY21" s="2"/>
      <c r="HZ21" s="13"/>
      <c r="IA21" s="5"/>
      <c r="IB21" s="14"/>
      <c r="IC21" s="15">
        <f t="shared" si="33"/>
        <v>0</v>
      </c>
      <c r="IE21" s="2"/>
      <c r="IF21" s="2"/>
      <c r="IG21" s="13"/>
      <c r="IH21" s="5"/>
      <c r="II21" s="14"/>
      <c r="IJ21" s="15">
        <f t="shared" si="34"/>
        <v>0</v>
      </c>
      <c r="IL21" s="2"/>
      <c r="IM21" s="2"/>
      <c r="IN21" s="13"/>
      <c r="IO21" s="5"/>
      <c r="IP21" s="14"/>
      <c r="IQ21" s="15">
        <f t="shared" si="35"/>
        <v>0</v>
      </c>
      <c r="IS21" s="28"/>
      <c r="IT21" s="33"/>
      <c r="IU21" s="26"/>
      <c r="IV21" s="49"/>
      <c r="IW21" s="73"/>
      <c r="IX21" s="15">
        <f t="shared" si="36"/>
        <v>0</v>
      </c>
      <c r="IZ21" s="5"/>
      <c r="JA21" s="33"/>
      <c r="JB21" s="26"/>
      <c r="JC21" s="128"/>
      <c r="JD21" s="66"/>
      <c r="JE21" s="15">
        <f t="shared" si="37"/>
        <v>0</v>
      </c>
      <c r="JG21" s="5"/>
      <c r="JH21" s="33"/>
      <c r="JI21" s="26"/>
      <c r="JJ21" s="229"/>
      <c r="JK21" s="73"/>
      <c r="JL21" s="15">
        <f t="shared" si="38"/>
        <v>0</v>
      </c>
      <c r="JN21" s="5"/>
      <c r="JO21" s="33"/>
      <c r="JP21" s="26"/>
      <c r="JQ21" s="229"/>
      <c r="JR21" s="73"/>
      <c r="JS21" s="15">
        <f t="shared" si="39"/>
        <v>0</v>
      </c>
      <c r="JU21" s="5"/>
      <c r="JV21" s="33"/>
      <c r="JW21" s="26"/>
      <c r="JX21" s="126"/>
      <c r="JY21" s="66"/>
      <c r="JZ21" s="15">
        <f t="shared" si="40"/>
        <v>0</v>
      </c>
      <c r="KB21" s="5"/>
      <c r="KC21" s="33"/>
      <c r="KD21" s="26"/>
      <c r="KE21" s="254"/>
      <c r="KF21" s="66"/>
      <c r="KG21" s="15">
        <f t="shared" si="41"/>
        <v>0</v>
      </c>
      <c r="KI21" s="5"/>
      <c r="KJ21" s="33"/>
      <c r="KK21" s="26"/>
      <c r="KL21" s="258"/>
      <c r="KM21" s="66"/>
      <c r="KN21" s="15">
        <f t="shared" si="42"/>
        <v>0</v>
      </c>
      <c r="KP21" s="5"/>
      <c r="KQ21" s="33"/>
      <c r="KR21" s="26"/>
      <c r="KS21" s="128"/>
      <c r="KT21" s="66"/>
      <c r="KU21" s="15">
        <f t="shared" si="43"/>
        <v>0</v>
      </c>
      <c r="KW21" s="5"/>
      <c r="KX21" s="33"/>
      <c r="KY21" s="26"/>
      <c r="KZ21" s="171"/>
      <c r="LA21" s="66"/>
      <c r="LB21" s="15">
        <f t="shared" si="44"/>
        <v>0</v>
      </c>
      <c r="LD21" s="5"/>
      <c r="LE21" s="33"/>
      <c r="LF21" s="26"/>
      <c r="LG21" s="195"/>
      <c r="LH21" s="66"/>
      <c r="LI21" s="15">
        <f t="shared" si="45"/>
        <v>0</v>
      </c>
      <c r="LK21" s="5"/>
      <c r="LL21" s="33"/>
      <c r="LM21" s="26"/>
      <c r="LN21" s="195"/>
      <c r="LO21" s="66"/>
      <c r="LP21" s="15">
        <f t="shared" si="46"/>
        <v>0</v>
      </c>
      <c r="LR21" s="5"/>
      <c r="LS21" s="33"/>
      <c r="LT21" s="26"/>
      <c r="LU21" s="168"/>
      <c r="LV21" s="66"/>
      <c r="LW21" s="15">
        <f t="shared" si="47"/>
        <v>0</v>
      </c>
      <c r="LY21" s="5"/>
      <c r="LZ21" s="33"/>
      <c r="MA21" s="26"/>
      <c r="MB21" s="171"/>
      <c r="MC21" s="66"/>
      <c r="MD21" s="15">
        <f t="shared" si="48"/>
        <v>0</v>
      </c>
      <c r="MF21" s="2"/>
      <c r="MG21" s="2"/>
      <c r="MH21" s="13"/>
      <c r="MI21" s="5"/>
      <c r="MJ21" s="14"/>
      <c r="MK21" s="15">
        <f t="shared" si="49"/>
        <v>0</v>
      </c>
      <c r="MM21" s="2"/>
      <c r="MN21" s="2"/>
      <c r="MO21" s="13"/>
      <c r="MP21" s="5"/>
      <c r="MQ21" s="14"/>
      <c r="MR21" s="15">
        <f t="shared" si="50"/>
        <v>0</v>
      </c>
      <c r="MT21" s="2"/>
      <c r="MU21" s="2"/>
      <c r="MV21" s="13"/>
      <c r="MW21" s="5"/>
      <c r="MX21" s="14"/>
      <c r="MY21" s="15">
        <f t="shared" si="51"/>
        <v>0</v>
      </c>
      <c r="NA21" s="2"/>
      <c r="NB21" s="2"/>
      <c r="NC21" s="13"/>
      <c r="ND21" s="5"/>
      <c r="NE21" s="14"/>
      <c r="NF21" s="15">
        <f t="shared" si="52"/>
        <v>0</v>
      </c>
      <c r="NH21" s="2"/>
      <c r="NI21" s="2"/>
      <c r="NJ21" s="13"/>
      <c r="NK21" s="5"/>
      <c r="NL21" s="14"/>
      <c r="NM21" s="15">
        <f t="shared" si="53"/>
        <v>0</v>
      </c>
      <c r="NO21" s="2"/>
      <c r="NP21" s="2"/>
      <c r="NQ21" s="13"/>
      <c r="NR21" s="5"/>
      <c r="NS21" s="14"/>
      <c r="NT21" s="15">
        <f t="shared" si="54"/>
        <v>0</v>
      </c>
      <c r="NV21" s="2"/>
      <c r="NW21" s="2"/>
      <c r="NX21" s="13"/>
      <c r="NY21" s="5"/>
      <c r="NZ21" s="14"/>
      <c r="OA21" s="15">
        <f t="shared" si="55"/>
        <v>0</v>
      </c>
      <c r="OC21" s="5"/>
      <c r="OD21" s="2"/>
      <c r="OE21" s="13"/>
      <c r="OF21" s="5"/>
      <c r="OG21" s="14"/>
      <c r="OH21" s="15">
        <f t="shared" si="56"/>
        <v>0</v>
      </c>
      <c r="OJ21" s="2"/>
      <c r="OK21" s="2"/>
      <c r="OL21" s="13"/>
      <c r="OM21" s="5"/>
      <c r="ON21" s="14"/>
      <c r="OO21" s="15">
        <f t="shared" si="57"/>
        <v>0</v>
      </c>
      <c r="OQ21" s="2"/>
      <c r="OR21" s="2"/>
      <c r="OS21" s="13"/>
      <c r="OT21" s="5"/>
      <c r="OU21" s="14"/>
      <c r="OV21" s="15">
        <f t="shared" si="58"/>
        <v>0</v>
      </c>
      <c r="OX21" s="2"/>
      <c r="OY21" s="2"/>
      <c r="OZ21" s="13"/>
      <c r="PA21" s="5"/>
      <c r="PB21" s="14"/>
      <c r="PC21" s="15">
        <f t="shared" si="59"/>
        <v>0</v>
      </c>
      <c r="PE21" s="346"/>
      <c r="PF21" s="2"/>
      <c r="PG21" s="13"/>
      <c r="PH21" s="5"/>
      <c r="PI21" s="14"/>
      <c r="PJ21" s="15">
        <f t="shared" si="60"/>
        <v>0</v>
      </c>
      <c r="PL21" s="2"/>
      <c r="PM21" s="2"/>
      <c r="PN21" s="13"/>
      <c r="PO21" s="5"/>
      <c r="PP21" s="14"/>
      <c r="PQ21" s="15">
        <f t="shared" si="61"/>
        <v>0</v>
      </c>
      <c r="PS21" s="2"/>
      <c r="PT21" s="2"/>
      <c r="PU21" s="13"/>
      <c r="PV21" s="5"/>
      <c r="PW21" s="14"/>
      <c r="PX21" s="15">
        <f t="shared" si="62"/>
        <v>0</v>
      </c>
      <c r="PZ21" s="2"/>
      <c r="QA21" s="2"/>
      <c r="QB21" s="13"/>
      <c r="QC21" s="5"/>
      <c r="QD21" s="14"/>
      <c r="QE21" s="15">
        <f t="shared" si="63"/>
        <v>0</v>
      </c>
      <c r="QG21" s="2"/>
      <c r="QH21" s="2"/>
      <c r="QI21" s="13"/>
      <c r="QJ21" s="5"/>
      <c r="QK21" s="14"/>
      <c r="QL21" s="15">
        <f t="shared" si="64"/>
        <v>0</v>
      </c>
      <c r="QN21" s="2"/>
      <c r="QO21" s="2"/>
      <c r="QP21" s="13"/>
      <c r="QQ21" s="5"/>
      <c r="QR21" s="14"/>
      <c r="QS21" s="15">
        <f t="shared" si="65"/>
        <v>0</v>
      </c>
      <c r="QU21" s="2"/>
      <c r="QV21" s="2"/>
      <c r="QW21" s="13"/>
      <c r="QX21" s="5"/>
      <c r="QY21" s="14"/>
      <c r="QZ21" s="15">
        <f t="shared" si="66"/>
        <v>0</v>
      </c>
      <c r="RB21" s="2"/>
      <c r="RC21" s="2"/>
      <c r="RD21" s="13"/>
      <c r="RE21" s="5"/>
      <c r="RF21" s="14"/>
      <c r="RG21" s="15">
        <f t="shared" si="67"/>
        <v>0</v>
      </c>
      <c r="RI21" s="2"/>
      <c r="RJ21" s="2"/>
      <c r="RK21" s="13"/>
      <c r="RL21" s="5"/>
      <c r="RM21" s="14"/>
      <c r="RN21" s="15">
        <f t="shared" si="68"/>
        <v>0</v>
      </c>
      <c r="RP21" s="2"/>
      <c r="RQ21" s="2"/>
      <c r="RR21" s="13"/>
      <c r="RS21" s="5"/>
      <c r="RT21" s="14"/>
      <c r="RU21" s="15">
        <f t="shared" si="69"/>
        <v>0</v>
      </c>
      <c r="RW21" s="2"/>
      <c r="RX21" s="2"/>
      <c r="RY21" s="13"/>
      <c r="RZ21" s="5"/>
      <c r="SA21" s="14"/>
      <c r="SB21" s="15">
        <f t="shared" si="70"/>
        <v>0</v>
      </c>
      <c r="SD21" s="2"/>
      <c r="SE21" s="2"/>
      <c r="SF21" s="13"/>
      <c r="SG21" s="5"/>
      <c r="SH21" s="14"/>
      <c r="SI21" s="15">
        <f t="shared" si="71"/>
        <v>0</v>
      </c>
      <c r="SK21" s="5"/>
      <c r="SL21" s="2"/>
      <c r="SM21" s="13"/>
      <c r="SN21" s="5"/>
      <c r="SO21" s="14"/>
      <c r="SP21" s="15">
        <f t="shared" si="72"/>
        <v>0</v>
      </c>
      <c r="SR21" s="2"/>
      <c r="SS21" s="2"/>
      <c r="ST21" s="13"/>
      <c r="SU21" s="5"/>
      <c r="SV21" s="14"/>
      <c r="SW21" s="15">
        <f t="shared" si="73"/>
        <v>0</v>
      </c>
      <c r="SY21" s="2"/>
      <c r="SZ21" s="2"/>
      <c r="TA21" s="13"/>
      <c r="TB21" s="5"/>
      <c r="TC21" s="14"/>
      <c r="TD21" s="15">
        <f t="shared" si="74"/>
        <v>0</v>
      </c>
      <c r="TF21" s="5"/>
      <c r="TG21" s="2"/>
      <c r="TH21" s="13"/>
      <c r="TI21" s="5"/>
      <c r="TJ21" s="14"/>
      <c r="TK21" s="15">
        <f t="shared" si="75"/>
        <v>0</v>
      </c>
      <c r="TM21" s="2"/>
      <c r="TN21" s="2"/>
      <c r="TO21" s="13"/>
      <c r="TP21" s="5"/>
      <c r="TQ21" s="14"/>
      <c r="TR21" s="15">
        <f t="shared" si="76"/>
        <v>0</v>
      </c>
      <c r="TT21" s="5"/>
      <c r="TU21" s="2"/>
      <c r="TV21" s="22"/>
      <c r="TW21" s="5"/>
      <c r="TX21" s="26"/>
      <c r="TY21" s="15">
        <f t="shared" si="77"/>
        <v>0</v>
      </c>
      <c r="UA21" s="2"/>
      <c r="UB21" s="2"/>
      <c r="UC21" s="13"/>
      <c r="UD21" s="5"/>
      <c r="UE21" s="14"/>
      <c r="UF21" s="15">
        <f t="shared" si="78"/>
        <v>0</v>
      </c>
      <c r="UH21" s="2"/>
      <c r="UI21" s="2"/>
      <c r="UJ21" s="13"/>
      <c r="UK21" s="5"/>
      <c r="UL21" s="14"/>
      <c r="UM21" s="15">
        <f t="shared" si="79"/>
        <v>0</v>
      </c>
      <c r="UO21" s="5"/>
      <c r="UP21" s="2"/>
      <c r="UQ21" s="13"/>
      <c r="UR21" s="5"/>
      <c r="US21" s="14"/>
      <c r="UT21" s="15">
        <f t="shared" si="80"/>
        <v>0</v>
      </c>
      <c r="UV21" s="94"/>
      <c r="UW21" s="31"/>
      <c r="UX21" s="143"/>
      <c r="UY21" s="113"/>
      <c r="UZ21" s="26"/>
      <c r="VA21" s="142">
        <f t="shared" si="81"/>
        <v>0</v>
      </c>
      <c r="VC21" s="5"/>
      <c r="VD21" s="2"/>
      <c r="VE21" s="141"/>
      <c r="VF21" s="164"/>
      <c r="VG21" s="14"/>
      <c r="VH21" s="142">
        <f t="shared" si="82"/>
        <v>0</v>
      </c>
      <c r="VJ21" s="5"/>
      <c r="VK21" s="2"/>
      <c r="VL21" s="13"/>
      <c r="VM21" s="5"/>
      <c r="VN21" s="14"/>
      <c r="VO21" s="15">
        <f t="shared" si="83"/>
        <v>0</v>
      </c>
      <c r="VQ21" s="2"/>
      <c r="VR21" s="2"/>
      <c r="VS21" s="13"/>
      <c r="VT21" s="5"/>
      <c r="VU21" s="14"/>
      <c r="VV21" s="15">
        <f t="shared" si="84"/>
        <v>0</v>
      </c>
      <c r="VX21" s="5"/>
      <c r="VY21" s="2"/>
      <c r="VZ21" s="13"/>
      <c r="WA21" s="5"/>
      <c r="WB21" s="14"/>
      <c r="WC21" s="15">
        <f t="shared" si="85"/>
        <v>0</v>
      </c>
      <c r="WE21" s="2"/>
      <c r="WF21" s="2"/>
      <c r="WG21" s="13"/>
      <c r="WH21" s="5"/>
      <c r="WI21" s="14"/>
      <c r="WJ21" s="15">
        <f t="shared" si="86"/>
        <v>0</v>
      </c>
      <c r="WL21" s="2"/>
      <c r="WM21" s="2"/>
      <c r="WN21" s="13"/>
      <c r="WO21" s="5"/>
      <c r="WP21" s="14"/>
      <c r="WQ21" s="15">
        <f t="shared" si="87"/>
        <v>0</v>
      </c>
      <c r="WS21" s="2"/>
      <c r="WT21" s="2"/>
      <c r="WU21" s="13"/>
      <c r="WV21" s="5"/>
      <c r="WW21" s="14"/>
      <c r="WX21" s="15">
        <f t="shared" si="88"/>
        <v>0</v>
      </c>
      <c r="WZ21" s="2"/>
      <c r="XA21" s="2"/>
      <c r="XB21" s="13"/>
      <c r="XC21" s="5"/>
      <c r="XD21" s="14"/>
      <c r="XE21" s="15">
        <f t="shared" si="0"/>
        <v>0</v>
      </c>
      <c r="XG21" s="2"/>
      <c r="XH21" s="2"/>
      <c r="XI21" s="13"/>
      <c r="XJ21" s="5"/>
      <c r="XK21" s="14"/>
      <c r="XL21" s="15">
        <f t="shared" si="89"/>
        <v>0</v>
      </c>
      <c r="XN21" s="5"/>
      <c r="XO21" s="2"/>
      <c r="XP21" s="13"/>
      <c r="XQ21" s="5"/>
      <c r="XR21" s="14"/>
      <c r="XS21" s="15">
        <f t="shared" si="90"/>
        <v>0</v>
      </c>
      <c r="XU21" s="2"/>
      <c r="XV21" s="2"/>
      <c r="XW21" s="13"/>
      <c r="XX21" s="5"/>
      <c r="XY21" s="14"/>
      <c r="XZ21" s="15">
        <f t="shared" si="91"/>
        <v>0</v>
      </c>
      <c r="YB21" s="2"/>
      <c r="YC21" s="2"/>
      <c r="YD21" s="13"/>
      <c r="YE21" s="5"/>
      <c r="YF21" s="14"/>
      <c r="YG21" s="15">
        <f t="shared" si="92"/>
        <v>0</v>
      </c>
      <c r="YI21" s="2"/>
      <c r="YJ21" s="2"/>
      <c r="YK21" s="13"/>
      <c r="YL21" s="5"/>
      <c r="YM21" s="14"/>
      <c r="YN21" s="15">
        <f t="shared" si="93"/>
        <v>0</v>
      </c>
      <c r="YP21" s="5"/>
      <c r="YQ21" s="2"/>
      <c r="YR21" s="13"/>
      <c r="YS21" s="5"/>
      <c r="YT21" s="14"/>
      <c r="YU21" s="15">
        <f t="shared" si="94"/>
        <v>0</v>
      </c>
      <c r="YW21" s="2"/>
      <c r="YX21" s="2"/>
      <c r="YY21" s="13"/>
      <c r="YZ21" s="5"/>
      <c r="ZA21" s="14"/>
      <c r="ZB21" s="15">
        <f t="shared" si="95"/>
        <v>0</v>
      </c>
      <c r="ZD21" s="2"/>
      <c r="ZE21" s="2"/>
      <c r="ZF21" s="13"/>
      <c r="ZG21" s="5"/>
      <c r="ZH21" s="14"/>
      <c r="ZI21" s="15">
        <f t="shared" si="96"/>
        <v>0</v>
      </c>
      <c r="ZK21" s="2"/>
      <c r="ZL21" s="2"/>
      <c r="ZM21" s="13"/>
      <c r="ZN21" s="5"/>
      <c r="ZO21" s="14"/>
      <c r="ZP21" s="15">
        <f t="shared" si="97"/>
        <v>0</v>
      </c>
      <c r="ZR21" s="2"/>
      <c r="ZS21" s="2"/>
      <c r="ZT21" s="13"/>
      <c r="ZU21" s="5"/>
      <c r="ZV21" s="14"/>
      <c r="ZW21" s="15">
        <f t="shared" si="98"/>
        <v>0</v>
      </c>
      <c r="ZY21" s="2"/>
      <c r="ZZ21" s="2"/>
      <c r="AAA21" s="13"/>
      <c r="AAB21" s="5"/>
      <c r="AAC21" s="14"/>
      <c r="AAD21" s="15">
        <f t="shared" si="99"/>
        <v>0</v>
      </c>
      <c r="AAF21" s="2"/>
      <c r="AAG21" s="2"/>
      <c r="AAH21" s="13"/>
      <c r="AAI21" s="5"/>
      <c r="AAJ21" s="14"/>
      <c r="AAK21" s="15">
        <f t="shared" si="100"/>
        <v>0</v>
      </c>
      <c r="AAM21" s="5"/>
      <c r="AAN21" s="2"/>
      <c r="AAO21" s="13"/>
      <c r="AAP21" s="5"/>
      <c r="AAQ21" s="14"/>
      <c r="AAR21" s="15">
        <f t="shared" si="101"/>
        <v>0</v>
      </c>
      <c r="AAT21" s="2"/>
      <c r="AAU21" s="2"/>
      <c r="AAV21" s="13"/>
      <c r="AAW21" s="5"/>
      <c r="AAX21" s="14"/>
      <c r="AAY21" s="15">
        <f t="shared" si="137"/>
        <v>0</v>
      </c>
      <c r="ABA21" s="2"/>
      <c r="ABB21" s="2"/>
      <c r="ABC21" s="13"/>
      <c r="ABD21" s="5"/>
      <c r="ABE21" s="14"/>
      <c r="ABF21" s="15">
        <f t="shared" si="102"/>
        <v>0</v>
      </c>
      <c r="ABH21" s="2"/>
      <c r="ABI21" s="2"/>
      <c r="ABJ21" s="13"/>
      <c r="ABK21" s="5"/>
      <c r="ABL21" s="14"/>
      <c r="ABM21" s="15">
        <f t="shared" si="103"/>
        <v>0</v>
      </c>
      <c r="ABO21" s="2"/>
      <c r="ABP21" s="2"/>
      <c r="ABQ21" s="13"/>
      <c r="ABR21" s="5"/>
      <c r="ABS21" s="14"/>
      <c r="ABT21" s="15">
        <f t="shared" si="139"/>
        <v>0</v>
      </c>
      <c r="ABV21" s="2"/>
      <c r="ABW21" s="2"/>
      <c r="ABX21" s="13"/>
      <c r="ABY21" s="5"/>
      <c r="ABZ21" s="14"/>
      <c r="ACA21" s="15">
        <f t="shared" si="104"/>
        <v>0</v>
      </c>
      <c r="ACC21" s="2"/>
      <c r="ACD21" s="2"/>
      <c r="ACE21" s="13"/>
      <c r="ACF21" s="5"/>
      <c r="ACG21" s="14"/>
      <c r="ACH21" s="15">
        <f t="shared" si="105"/>
        <v>0</v>
      </c>
      <c r="ACJ21" s="2"/>
      <c r="ACK21" s="2"/>
      <c r="ACL21" s="13"/>
      <c r="ACM21" s="5"/>
      <c r="ACN21" s="14"/>
      <c r="ACO21" s="15">
        <f t="shared" si="106"/>
        <v>0</v>
      </c>
      <c r="ACQ21" s="2"/>
      <c r="ACR21" s="2"/>
      <c r="ACS21" s="13"/>
      <c r="ACT21" s="5"/>
      <c r="ACU21" s="14"/>
      <c r="ACV21" s="15">
        <f t="shared" si="138"/>
        <v>0</v>
      </c>
      <c r="ACX21" s="2"/>
      <c r="ACY21" s="2"/>
      <c r="ACZ21" s="13"/>
      <c r="ADA21" s="5"/>
      <c r="ADB21" s="14"/>
      <c r="ADC21" s="15">
        <f t="shared" si="107"/>
        <v>0</v>
      </c>
      <c r="ADE21" s="2"/>
      <c r="ADF21" s="2"/>
      <c r="ADG21" s="13"/>
      <c r="ADH21" s="5"/>
      <c r="ADI21" s="14"/>
      <c r="ADJ21" s="15">
        <f t="shared" si="108"/>
        <v>0</v>
      </c>
      <c r="ADL21" s="2"/>
      <c r="ADM21" s="2"/>
      <c r="ADN21" s="13"/>
      <c r="ADO21" s="5"/>
      <c r="ADP21" s="14"/>
      <c r="ADQ21" s="15">
        <f t="shared" si="109"/>
        <v>0</v>
      </c>
      <c r="ADS21" s="2"/>
      <c r="ADT21" s="2"/>
      <c r="ADU21" s="13"/>
      <c r="ADV21" s="5"/>
      <c r="ADW21" s="14"/>
      <c r="ADX21" s="15">
        <f t="shared" si="110"/>
        <v>0</v>
      </c>
      <c r="ADZ21" s="5"/>
      <c r="AEA21" s="2"/>
      <c r="AEB21" s="13"/>
      <c r="AEC21" s="5"/>
      <c r="AED21" s="14"/>
      <c r="AEE21" s="15">
        <f t="shared" si="111"/>
        <v>0</v>
      </c>
      <c r="AEG21" s="2"/>
      <c r="AEH21" s="2"/>
      <c r="AEI21" s="13"/>
      <c r="AEJ21" s="5"/>
      <c r="AEK21" s="14"/>
      <c r="AEL21" s="15">
        <f t="shared" si="112"/>
        <v>0</v>
      </c>
      <c r="AEN21" s="2"/>
      <c r="AEO21" s="2"/>
      <c r="AEP21" s="13"/>
      <c r="AEQ21" s="5"/>
      <c r="AER21" s="14"/>
      <c r="AES21" s="15">
        <f t="shared" si="113"/>
        <v>0</v>
      </c>
      <c r="AEU21" s="5"/>
      <c r="AEV21" s="2"/>
      <c r="AEW21" s="13"/>
      <c r="AEX21" s="5"/>
      <c r="AEY21" s="298"/>
      <c r="AEZ21" s="15">
        <f t="shared" si="114"/>
        <v>0</v>
      </c>
      <c r="AFB21" s="2"/>
      <c r="AFC21" s="2"/>
      <c r="AFD21" s="13"/>
      <c r="AFE21" s="5"/>
      <c r="AFF21" s="14"/>
      <c r="AFG21" s="15">
        <f t="shared" si="115"/>
        <v>0</v>
      </c>
      <c r="AFI21" s="2"/>
      <c r="AFJ21" s="2"/>
      <c r="AFK21" s="13"/>
      <c r="AFL21" s="5"/>
      <c r="AFM21" s="14"/>
      <c r="AFN21" s="15">
        <f t="shared" si="116"/>
        <v>0</v>
      </c>
      <c r="AFP21" s="5"/>
      <c r="AFQ21" s="2"/>
      <c r="AFR21" s="13"/>
      <c r="AFS21" s="5"/>
      <c r="AFT21" s="14"/>
      <c r="AFU21" s="15">
        <f t="shared" si="117"/>
        <v>0</v>
      </c>
      <c r="AFW21" s="2"/>
      <c r="AFX21" s="2"/>
      <c r="AFY21" s="13"/>
      <c r="AFZ21" s="5"/>
      <c r="AGA21" s="14"/>
      <c r="AGB21" s="15">
        <f t="shared" si="118"/>
        <v>0</v>
      </c>
      <c r="AGD21" s="2"/>
      <c r="AGE21" s="2"/>
      <c r="AGF21" s="13"/>
      <c r="AGG21" s="5"/>
      <c r="AGH21" s="14"/>
      <c r="AGI21" s="15">
        <f t="shared" si="119"/>
        <v>0</v>
      </c>
      <c r="AGK21" s="99"/>
      <c r="AGL21" s="98"/>
      <c r="AGM21" s="22"/>
      <c r="AGN21" s="99"/>
      <c r="AGO21" s="26"/>
      <c r="AGP21" s="15">
        <f t="shared" si="120"/>
        <v>0</v>
      </c>
      <c r="AGR21" s="99"/>
      <c r="AGS21" s="98"/>
      <c r="AGT21" s="22"/>
      <c r="AGU21" s="99"/>
      <c r="AGV21" s="26"/>
      <c r="AGW21" s="15">
        <f t="shared" si="121"/>
        <v>0</v>
      </c>
      <c r="AGY21" s="5"/>
      <c r="AGZ21" s="107"/>
      <c r="AHA21" s="13"/>
      <c r="AHB21" s="5"/>
      <c r="AHC21" s="14"/>
      <c r="AHD21" s="15">
        <f t="shared" si="122"/>
        <v>0</v>
      </c>
      <c r="AHF21" s="2"/>
      <c r="AHG21" s="107"/>
      <c r="AHH21" s="13"/>
      <c r="AHI21" s="5"/>
      <c r="AHJ21" s="14"/>
      <c r="AHK21" s="15">
        <f t="shared" si="123"/>
        <v>0</v>
      </c>
      <c r="AHM21" s="2"/>
      <c r="AHN21" s="107"/>
      <c r="AHO21" s="13"/>
      <c r="AHP21" s="5"/>
      <c r="AHQ21" s="14"/>
      <c r="AHR21" s="15">
        <f t="shared" si="124"/>
        <v>0</v>
      </c>
      <c r="AHT21" s="2"/>
      <c r="AHU21" s="107"/>
      <c r="AHV21" s="13"/>
      <c r="AHW21" s="5"/>
      <c r="AHX21" s="14"/>
      <c r="AHY21" s="15">
        <f t="shared" si="125"/>
        <v>0</v>
      </c>
      <c r="AIA21" s="2"/>
      <c r="AIB21" s="107"/>
      <c r="AIC21" s="13"/>
      <c r="AID21" s="5"/>
      <c r="AIE21" s="14"/>
      <c r="AIF21" s="15">
        <f t="shared" si="126"/>
        <v>0</v>
      </c>
      <c r="AIH21" s="2"/>
      <c r="AII21" s="107"/>
      <c r="AIJ21" s="13"/>
      <c r="AIK21" s="5"/>
      <c r="AIL21" s="14"/>
      <c r="AIM21" s="15">
        <f t="shared" si="127"/>
        <v>0</v>
      </c>
      <c r="AIO21" s="5"/>
      <c r="AIP21" s="2"/>
      <c r="AIQ21" s="13"/>
      <c r="AIR21" s="5"/>
      <c r="AIS21" s="14"/>
      <c r="AIT21" s="15">
        <f t="shared" si="128"/>
        <v>0</v>
      </c>
      <c r="AIV21" s="5"/>
      <c r="AIW21" s="2"/>
      <c r="AIX21" s="13"/>
      <c r="AIY21" s="5"/>
      <c r="AIZ21" s="14"/>
      <c r="AJA21" s="15">
        <f t="shared" si="129"/>
        <v>0</v>
      </c>
      <c r="AJC21" s="2"/>
      <c r="AJD21" s="2"/>
      <c r="AJE21" s="13"/>
      <c r="AJF21" s="5"/>
      <c r="AJG21" s="14"/>
      <c r="AJH21" s="15">
        <f t="shared" si="130"/>
        <v>0</v>
      </c>
      <c r="AJJ21" s="99"/>
      <c r="AJK21" s="23"/>
      <c r="AJL21" s="22"/>
      <c r="AJM21" s="99"/>
      <c r="AJN21" s="26"/>
      <c r="AJO21" s="15">
        <f t="shared" si="131"/>
        <v>0</v>
      </c>
      <c r="AJQ21" s="99"/>
      <c r="AJR21" s="23"/>
      <c r="AJS21" s="22"/>
      <c r="AJT21" s="99"/>
      <c r="AJU21" s="26"/>
      <c r="AJV21" s="15">
        <f t="shared" si="132"/>
        <v>0</v>
      </c>
      <c r="AJX21" s="99"/>
      <c r="AJY21" s="23"/>
      <c r="AJZ21" s="22"/>
      <c r="AKA21" s="99"/>
      <c r="AKB21" s="26"/>
      <c r="AKC21" s="15">
        <f t="shared" si="133"/>
        <v>0</v>
      </c>
      <c r="AKE21" s="2"/>
      <c r="AKF21" s="2"/>
      <c r="AKG21" s="13"/>
      <c r="AKH21" s="5"/>
      <c r="AKI21" s="14"/>
      <c r="AKJ21" s="15">
        <f t="shared" si="134"/>
        <v>0</v>
      </c>
    </row>
    <row r="22" spans="1:972" x14ac:dyDescent="0.25">
      <c r="A22" s="5"/>
      <c r="B22" s="2"/>
      <c r="C22" s="13"/>
      <c r="D22" s="5"/>
      <c r="E22" s="14"/>
      <c r="F22" s="15">
        <f t="shared" si="2"/>
        <v>0</v>
      </c>
      <c r="H22" s="2"/>
      <c r="I22" s="2"/>
      <c r="J22" s="13"/>
      <c r="K22" s="5"/>
      <c r="L22" s="14"/>
      <c r="M22" s="15">
        <f t="shared" si="140"/>
        <v>0</v>
      </c>
      <c r="O22" s="2"/>
      <c r="P22" s="2"/>
      <c r="Q22" s="13"/>
      <c r="R22" s="5"/>
      <c r="S22" s="14"/>
      <c r="T22" s="15">
        <f t="shared" si="4"/>
        <v>0</v>
      </c>
      <c r="V22" s="2"/>
      <c r="W22" s="2"/>
      <c r="X22" s="13"/>
      <c r="Y22" s="5"/>
      <c r="Z22" s="14"/>
      <c r="AA22" s="15">
        <f t="shared" si="5"/>
        <v>0</v>
      </c>
      <c r="AC22" s="2"/>
      <c r="AD22" s="2"/>
      <c r="AE22" s="13"/>
      <c r="AF22" s="5"/>
      <c r="AG22" s="14"/>
      <c r="AH22" s="15">
        <f t="shared" si="143"/>
        <v>0</v>
      </c>
      <c r="AJ22" s="346"/>
      <c r="AK22" s="2"/>
      <c r="AL22" s="13"/>
      <c r="AM22" s="5"/>
      <c r="AN22" s="14"/>
      <c r="AO22" s="15">
        <f t="shared" si="7"/>
        <v>0</v>
      </c>
      <c r="AQ22" s="2"/>
      <c r="AR22" s="2"/>
      <c r="AS22" s="13"/>
      <c r="AT22" s="5"/>
      <c r="AU22" s="14"/>
      <c r="AV22" s="15">
        <f t="shared" si="8"/>
        <v>0</v>
      </c>
      <c r="AX22" s="2"/>
      <c r="AY22" s="2"/>
      <c r="AZ22" s="13"/>
      <c r="BA22" s="5"/>
      <c r="BB22" s="14"/>
      <c r="BC22" s="15">
        <f t="shared" si="9"/>
        <v>0</v>
      </c>
      <c r="BE22" s="2"/>
      <c r="BF22" s="2"/>
      <c r="BG22" s="13"/>
      <c r="BH22" s="5"/>
      <c r="BI22" s="14"/>
      <c r="BJ22" s="15">
        <f t="shared" si="10"/>
        <v>0</v>
      </c>
      <c r="BL22" s="2"/>
      <c r="BM22" s="2"/>
      <c r="BN22" s="13"/>
      <c r="BO22" s="5"/>
      <c r="BP22" s="14"/>
      <c r="BQ22" s="15">
        <f t="shared" si="136"/>
        <v>0</v>
      </c>
      <c r="BS22" s="2"/>
      <c r="BT22" s="2"/>
      <c r="BU22" s="13"/>
      <c r="BV22" s="5"/>
      <c r="BW22" s="14"/>
      <c r="BX22" s="15">
        <f t="shared" si="11"/>
        <v>0</v>
      </c>
      <c r="BZ22" s="2"/>
      <c r="CA22" s="2"/>
      <c r="CB22" s="13"/>
      <c r="CC22" s="5"/>
      <c r="CD22" s="14"/>
      <c r="CE22" s="15">
        <f t="shared" si="135"/>
        <v>0</v>
      </c>
      <c r="CG22" s="2"/>
      <c r="CH22" s="2"/>
      <c r="CI22" s="13"/>
      <c r="CJ22" s="5"/>
      <c r="CK22" s="14"/>
      <c r="CL22" s="15">
        <f t="shared" si="141"/>
        <v>0</v>
      </c>
      <c r="CN22" s="2"/>
      <c r="CO22" s="2"/>
      <c r="CP22" s="13"/>
      <c r="CQ22" s="5"/>
      <c r="CR22" s="14"/>
      <c r="CS22" s="15">
        <f t="shared" si="13"/>
        <v>0</v>
      </c>
      <c r="CU22" s="2"/>
      <c r="CV22" s="2"/>
      <c r="CW22" s="13"/>
      <c r="CX22" s="5"/>
      <c r="CY22" s="14"/>
      <c r="CZ22" s="15">
        <f t="shared" si="14"/>
        <v>0</v>
      </c>
      <c r="DB22" s="2"/>
      <c r="DC22" s="2"/>
      <c r="DD22" s="13"/>
      <c r="DE22" s="5"/>
      <c r="DF22" s="14"/>
      <c r="DG22" s="15">
        <f t="shared" si="15"/>
        <v>0</v>
      </c>
      <c r="DI22" s="2"/>
      <c r="DJ22" s="2"/>
      <c r="DK22" s="13"/>
      <c r="DL22" s="5"/>
      <c r="DM22" s="14"/>
      <c r="DN22" s="15">
        <f t="shared" si="16"/>
        <v>0</v>
      </c>
      <c r="DP22" s="2"/>
      <c r="DQ22" s="2"/>
      <c r="DR22" s="13"/>
      <c r="DS22" s="5"/>
      <c r="DT22" s="14"/>
      <c r="DU22" s="15">
        <f t="shared" si="17"/>
        <v>0</v>
      </c>
      <c r="DW22" s="2"/>
      <c r="DX22" s="2"/>
      <c r="DY22" s="13"/>
      <c r="DZ22" s="5"/>
      <c r="EA22" s="14"/>
      <c r="EB22" s="15">
        <f t="shared" si="18"/>
        <v>0</v>
      </c>
      <c r="ED22" s="2"/>
      <c r="EE22" s="2"/>
      <c r="EF22" s="13"/>
      <c r="EG22" s="5"/>
      <c r="EH22" s="14"/>
      <c r="EI22" s="15">
        <f t="shared" si="19"/>
        <v>0</v>
      </c>
      <c r="EK22" s="2"/>
      <c r="EL22" s="2"/>
      <c r="EM22" s="13"/>
      <c r="EN22" s="5"/>
      <c r="EO22" s="14"/>
      <c r="EP22" s="15">
        <f t="shared" si="20"/>
        <v>0</v>
      </c>
      <c r="ER22" s="2"/>
      <c r="ES22" s="2"/>
      <c r="ET22" s="13"/>
      <c r="EU22" s="5"/>
      <c r="EV22" s="14"/>
      <c r="EW22" s="15">
        <f t="shared" si="21"/>
        <v>0</v>
      </c>
      <c r="EY22" s="2"/>
      <c r="EZ22" s="2"/>
      <c r="FA22" s="13"/>
      <c r="FB22" s="5"/>
      <c r="FC22" s="14"/>
      <c r="FD22" s="15">
        <f t="shared" si="22"/>
        <v>0</v>
      </c>
      <c r="FF22" s="5"/>
      <c r="FG22" s="2"/>
      <c r="FH22" s="141"/>
      <c r="FI22" s="30"/>
      <c r="FJ22" s="14"/>
      <c r="FK22" s="142">
        <f t="shared" si="23"/>
        <v>0</v>
      </c>
      <c r="FM22" s="5"/>
      <c r="FN22" s="2"/>
      <c r="FO22" s="141"/>
      <c r="FP22" s="30"/>
      <c r="FQ22" s="14"/>
      <c r="FR22" s="142">
        <f t="shared" si="24"/>
        <v>0</v>
      </c>
      <c r="FT22" s="5"/>
      <c r="FU22" s="2"/>
      <c r="FV22" s="13"/>
      <c r="FW22" s="5"/>
      <c r="FX22" s="14"/>
      <c r="FY22" s="15">
        <f t="shared" si="25"/>
        <v>0</v>
      </c>
      <c r="GA22" s="5"/>
      <c r="GB22" s="2"/>
      <c r="GC22" s="13"/>
      <c r="GD22" s="5"/>
      <c r="GE22" s="14"/>
      <c r="GF22" s="15">
        <f t="shared" si="142"/>
        <v>0</v>
      </c>
      <c r="GH22" s="5"/>
      <c r="GI22" s="2"/>
      <c r="GJ22" s="13"/>
      <c r="GK22" s="5"/>
      <c r="GL22" s="14"/>
      <c r="GM22" s="15">
        <f t="shared" si="27"/>
        <v>0</v>
      </c>
      <c r="GO22" s="5"/>
      <c r="GP22" s="2"/>
      <c r="GQ22" s="13"/>
      <c r="GR22" s="5"/>
      <c r="GS22" s="14"/>
      <c r="GT22" s="15">
        <f t="shared" si="28"/>
        <v>0</v>
      </c>
      <c r="GV22" s="5"/>
      <c r="GW22" s="2"/>
      <c r="GX22" s="13"/>
      <c r="GY22" s="5"/>
      <c r="GZ22" s="14"/>
      <c r="HA22" s="15">
        <f t="shared" si="29"/>
        <v>0</v>
      </c>
      <c r="HC22" s="5"/>
      <c r="HD22" s="2"/>
      <c r="HE22" s="13"/>
      <c r="HF22" s="5"/>
      <c r="HG22" s="14"/>
      <c r="HH22" s="15">
        <f t="shared" si="30"/>
        <v>0</v>
      </c>
      <c r="HJ22" s="2"/>
      <c r="HK22" s="2"/>
      <c r="HL22" s="13"/>
      <c r="HM22" s="5"/>
      <c r="HN22" s="14"/>
      <c r="HO22" s="15">
        <f t="shared" si="31"/>
        <v>0</v>
      </c>
      <c r="HQ22" s="2"/>
      <c r="HR22" s="2"/>
      <c r="HS22" s="13"/>
      <c r="HT22" s="5"/>
      <c r="HU22" s="14"/>
      <c r="HV22" s="15">
        <f t="shared" si="32"/>
        <v>0</v>
      </c>
      <c r="HX22" s="2"/>
      <c r="HY22" s="2"/>
      <c r="HZ22" s="13"/>
      <c r="IA22" s="5"/>
      <c r="IB22" s="14"/>
      <c r="IC22" s="15">
        <f t="shared" si="33"/>
        <v>0</v>
      </c>
      <c r="IE22" s="2"/>
      <c r="IF22" s="2"/>
      <c r="IG22" s="13"/>
      <c r="IH22" s="5"/>
      <c r="II22" s="14"/>
      <c r="IJ22" s="15">
        <f t="shared" si="34"/>
        <v>0</v>
      </c>
      <c r="IL22" s="2"/>
      <c r="IM22" s="2"/>
      <c r="IN22" s="13"/>
      <c r="IO22" s="5"/>
      <c r="IP22" s="14"/>
      <c r="IQ22" s="15">
        <f t="shared" si="35"/>
        <v>0</v>
      </c>
      <c r="IS22" s="5"/>
      <c r="IT22" s="33"/>
      <c r="IU22" s="26"/>
      <c r="IV22" s="64"/>
      <c r="IW22" s="51"/>
      <c r="IX22" s="15">
        <f t="shared" si="36"/>
        <v>0</v>
      </c>
      <c r="IZ22" s="5"/>
      <c r="JA22" s="33"/>
      <c r="JB22" s="26"/>
      <c r="JC22" s="60"/>
      <c r="JD22" s="65"/>
      <c r="JE22" s="15">
        <f t="shared" si="37"/>
        <v>0</v>
      </c>
      <c r="JG22" s="5"/>
      <c r="JH22" s="33"/>
      <c r="JI22" s="26"/>
      <c r="JJ22" s="239"/>
      <c r="JK22" s="51"/>
      <c r="JL22" s="15">
        <f t="shared" si="38"/>
        <v>0</v>
      </c>
      <c r="JN22" s="5"/>
      <c r="JO22" s="33"/>
      <c r="JP22" s="26"/>
      <c r="JQ22" s="239"/>
      <c r="JR22" s="51"/>
      <c r="JS22" s="15">
        <f t="shared" si="39"/>
        <v>0</v>
      </c>
      <c r="JU22" s="5"/>
      <c r="JV22" s="33"/>
      <c r="JW22" s="26"/>
      <c r="JX22" s="60"/>
      <c r="JY22" s="65"/>
      <c r="JZ22" s="15">
        <f t="shared" si="40"/>
        <v>0</v>
      </c>
      <c r="KB22" s="5"/>
      <c r="KC22" s="33"/>
      <c r="KD22" s="26"/>
      <c r="KE22" s="60"/>
      <c r="KF22" s="65"/>
      <c r="KG22" s="15">
        <f t="shared" si="41"/>
        <v>0</v>
      </c>
      <c r="KI22" s="5"/>
      <c r="KJ22" s="33"/>
      <c r="KK22" s="26"/>
      <c r="KL22" s="60"/>
      <c r="KM22" s="65"/>
      <c r="KN22" s="15">
        <f t="shared" si="42"/>
        <v>0</v>
      </c>
      <c r="KP22" s="5"/>
      <c r="KQ22" s="33"/>
      <c r="KR22" s="26"/>
      <c r="KS22" s="60"/>
      <c r="KT22" s="65"/>
      <c r="KU22" s="15">
        <f t="shared" si="43"/>
        <v>0</v>
      </c>
      <c r="KW22" s="5"/>
      <c r="KX22" s="33"/>
      <c r="KY22" s="26"/>
      <c r="KZ22" s="60"/>
      <c r="LA22" s="65"/>
      <c r="LB22" s="15">
        <f t="shared" si="44"/>
        <v>0</v>
      </c>
      <c r="LD22" s="5"/>
      <c r="LE22" s="33"/>
      <c r="LF22" s="26"/>
      <c r="LG22" s="60"/>
      <c r="LH22" s="65"/>
      <c r="LI22" s="15">
        <f t="shared" si="45"/>
        <v>0</v>
      </c>
      <c r="LK22" s="5"/>
      <c r="LL22" s="33"/>
      <c r="LM22" s="26"/>
      <c r="LN22" s="60"/>
      <c r="LO22" s="65"/>
      <c r="LP22" s="15">
        <f t="shared" si="46"/>
        <v>0</v>
      </c>
      <c r="LR22" s="5"/>
      <c r="LS22" s="33"/>
      <c r="LT22" s="26"/>
      <c r="LU22" s="60"/>
      <c r="LV22" s="65"/>
      <c r="LW22" s="15">
        <f t="shared" si="47"/>
        <v>0</v>
      </c>
      <c r="LY22" s="5"/>
      <c r="LZ22" s="33"/>
      <c r="MA22" s="26"/>
      <c r="MB22" s="60"/>
      <c r="MC22" s="65"/>
      <c r="MD22" s="15">
        <f t="shared" si="48"/>
        <v>0</v>
      </c>
      <c r="MF22" s="2"/>
      <c r="MG22" s="2"/>
      <c r="MH22" s="13"/>
      <c r="MI22" s="5"/>
      <c r="MJ22" s="14"/>
      <c r="MK22" s="15">
        <f t="shared" si="49"/>
        <v>0</v>
      </c>
      <c r="MM22" s="2"/>
      <c r="MN22" s="2"/>
      <c r="MO22" s="13"/>
      <c r="MP22" s="5"/>
      <c r="MQ22" s="14"/>
      <c r="MR22" s="15">
        <f t="shared" si="50"/>
        <v>0</v>
      </c>
      <c r="MT22" s="2"/>
      <c r="MU22" s="2"/>
      <c r="MV22" s="13"/>
      <c r="MW22" s="5"/>
      <c r="MX22" s="14"/>
      <c r="MY22" s="15">
        <f t="shared" si="51"/>
        <v>0</v>
      </c>
      <c r="NA22" s="2"/>
      <c r="NB22" s="2"/>
      <c r="NC22" s="13"/>
      <c r="ND22" s="5"/>
      <c r="NE22" s="14"/>
      <c r="NF22" s="15">
        <f t="shared" si="52"/>
        <v>0</v>
      </c>
      <c r="NH22" s="2"/>
      <c r="NI22" s="2"/>
      <c r="NJ22" s="13"/>
      <c r="NK22" s="5"/>
      <c r="NL22" s="14"/>
      <c r="NM22" s="15">
        <f t="shared" si="53"/>
        <v>0</v>
      </c>
      <c r="NO22" s="2"/>
      <c r="NP22" s="2"/>
      <c r="NQ22" s="13"/>
      <c r="NR22" s="5"/>
      <c r="NS22" s="14"/>
      <c r="NT22" s="15">
        <f t="shared" si="54"/>
        <v>0</v>
      </c>
      <c r="NV22" s="2"/>
      <c r="NW22" s="2"/>
      <c r="NX22" s="13"/>
      <c r="NY22" s="5"/>
      <c r="NZ22" s="14"/>
      <c r="OA22" s="15">
        <f t="shared" si="55"/>
        <v>0</v>
      </c>
      <c r="OC22" s="5"/>
      <c r="OD22" s="2"/>
      <c r="OE22" s="13"/>
      <c r="OF22" s="5"/>
      <c r="OG22" s="14"/>
      <c r="OH22" s="15">
        <f t="shared" si="56"/>
        <v>0</v>
      </c>
      <c r="OJ22" s="2"/>
      <c r="OK22" s="2"/>
      <c r="OL22" s="13"/>
      <c r="OM22" s="5"/>
      <c r="ON22" s="14"/>
      <c r="OO22" s="15">
        <f t="shared" si="57"/>
        <v>0</v>
      </c>
      <c r="OQ22" s="2"/>
      <c r="OR22" s="2"/>
      <c r="OS22" s="13"/>
      <c r="OT22" s="5"/>
      <c r="OU22" s="14"/>
      <c r="OV22" s="15">
        <f t="shared" si="58"/>
        <v>0</v>
      </c>
      <c r="OX22" s="2"/>
      <c r="OY22" s="2"/>
      <c r="OZ22" s="13"/>
      <c r="PA22" s="5"/>
      <c r="PB22" s="14"/>
      <c r="PC22" s="15">
        <f t="shared" si="59"/>
        <v>0</v>
      </c>
      <c r="PE22" s="346"/>
      <c r="PF22" s="2"/>
      <c r="PG22" s="13"/>
      <c r="PH22" s="5"/>
      <c r="PI22" s="14"/>
      <c r="PJ22" s="15">
        <f t="shared" si="60"/>
        <v>0</v>
      </c>
      <c r="PL22" s="2"/>
      <c r="PM22" s="2"/>
      <c r="PN22" s="13"/>
      <c r="PO22" s="5"/>
      <c r="PP22" s="14"/>
      <c r="PQ22" s="15">
        <f t="shared" si="61"/>
        <v>0</v>
      </c>
      <c r="PS22" s="2"/>
      <c r="PT22" s="2"/>
      <c r="PU22" s="13"/>
      <c r="PV22" s="5"/>
      <c r="PW22" s="14"/>
      <c r="PX22" s="15">
        <f t="shared" si="62"/>
        <v>0</v>
      </c>
      <c r="PZ22" s="2"/>
      <c r="QA22" s="2"/>
      <c r="QB22" s="13"/>
      <c r="QC22" s="5"/>
      <c r="QD22" s="14"/>
      <c r="QE22" s="15">
        <f t="shared" si="63"/>
        <v>0</v>
      </c>
      <c r="QG22" s="2"/>
      <c r="QH22" s="2"/>
      <c r="QI22" s="13"/>
      <c r="QJ22" s="5"/>
      <c r="QK22" s="14"/>
      <c r="QL22" s="15">
        <f t="shared" si="64"/>
        <v>0</v>
      </c>
      <c r="QN22" s="2"/>
      <c r="QO22" s="2"/>
      <c r="QP22" s="13"/>
      <c r="QQ22" s="5"/>
      <c r="QR22" s="14"/>
      <c r="QS22" s="15">
        <f t="shared" si="65"/>
        <v>0</v>
      </c>
      <c r="QU22" s="2"/>
      <c r="QV22" s="2"/>
      <c r="QW22" s="13"/>
      <c r="QX22" s="5"/>
      <c r="QY22" s="14"/>
      <c r="QZ22" s="15">
        <f t="shared" si="66"/>
        <v>0</v>
      </c>
      <c r="RB22" s="2"/>
      <c r="RC22" s="2"/>
      <c r="RD22" s="13"/>
      <c r="RE22" s="5"/>
      <c r="RF22" s="14"/>
      <c r="RG22" s="15">
        <f t="shared" si="67"/>
        <v>0</v>
      </c>
      <c r="RI22" s="2"/>
      <c r="RJ22" s="2"/>
      <c r="RK22" s="13"/>
      <c r="RL22" s="5"/>
      <c r="RM22" s="14"/>
      <c r="RN22" s="15">
        <f t="shared" si="68"/>
        <v>0</v>
      </c>
      <c r="RP22" s="2"/>
      <c r="RQ22" s="2"/>
      <c r="RR22" s="13"/>
      <c r="RS22" s="5"/>
      <c r="RT22" s="14"/>
      <c r="RU22" s="15">
        <f t="shared" si="69"/>
        <v>0</v>
      </c>
      <c r="RW22" s="2"/>
      <c r="RX22" s="2"/>
      <c r="RY22" s="13"/>
      <c r="RZ22" s="5"/>
      <c r="SA22" s="14"/>
      <c r="SB22" s="15">
        <f t="shared" si="70"/>
        <v>0</v>
      </c>
      <c r="SD22" s="2"/>
      <c r="SE22" s="2"/>
      <c r="SF22" s="13"/>
      <c r="SG22" s="5"/>
      <c r="SH22" s="14"/>
      <c r="SI22" s="15">
        <f t="shared" si="71"/>
        <v>0</v>
      </c>
      <c r="SK22" s="5"/>
      <c r="SL22" s="211"/>
      <c r="SM22" s="13"/>
      <c r="SN22" s="5"/>
      <c r="SO22" s="14"/>
      <c r="SP22" s="15">
        <f t="shared" si="72"/>
        <v>0</v>
      </c>
      <c r="SR22" s="2"/>
      <c r="SS22" s="2"/>
      <c r="ST22" s="13"/>
      <c r="SU22" s="5"/>
      <c r="SV22" s="14"/>
      <c r="SW22" s="15">
        <f t="shared" si="73"/>
        <v>0</v>
      </c>
      <c r="SY22" s="2"/>
      <c r="SZ22" s="2"/>
      <c r="TA22" s="13"/>
      <c r="TB22" s="5"/>
      <c r="TC22" s="14"/>
      <c r="TD22" s="15">
        <f t="shared" si="74"/>
        <v>0</v>
      </c>
      <c r="TF22" s="5"/>
      <c r="TG22" s="2"/>
      <c r="TH22" s="13"/>
      <c r="TI22" s="5"/>
      <c r="TJ22" s="14"/>
      <c r="TK22" s="15">
        <f t="shared" si="75"/>
        <v>0</v>
      </c>
      <c r="TM22" s="2"/>
      <c r="TN22" s="2"/>
      <c r="TO22" s="13"/>
      <c r="TP22" s="5"/>
      <c r="TQ22" s="14"/>
      <c r="TR22" s="15">
        <f t="shared" si="76"/>
        <v>0</v>
      </c>
      <c r="TT22" s="5"/>
      <c r="TU22" s="2"/>
      <c r="TV22" s="13"/>
      <c r="TW22" s="5"/>
      <c r="TX22" s="14"/>
      <c r="TY22" s="15">
        <f t="shared" si="77"/>
        <v>0</v>
      </c>
      <c r="UA22" s="2"/>
      <c r="UB22" s="2"/>
      <c r="UC22" s="13"/>
      <c r="UD22" s="5"/>
      <c r="UE22" s="14"/>
      <c r="UF22" s="15">
        <f t="shared" si="78"/>
        <v>0</v>
      </c>
      <c r="UH22" s="2"/>
      <c r="UI22" s="2"/>
      <c r="UJ22" s="13"/>
      <c r="UK22" s="5"/>
      <c r="UL22" s="14"/>
      <c r="UM22" s="15">
        <f t="shared" si="79"/>
        <v>0</v>
      </c>
      <c r="UO22" s="2"/>
      <c r="UP22" s="2"/>
      <c r="UQ22" s="13"/>
      <c r="UR22" s="5"/>
      <c r="US22" s="14"/>
      <c r="UT22" s="15">
        <f t="shared" si="80"/>
        <v>0</v>
      </c>
      <c r="UV22" s="94"/>
      <c r="UW22" s="31"/>
      <c r="UX22" s="143"/>
      <c r="UY22" s="113"/>
      <c r="UZ22" s="26"/>
      <c r="VA22" s="142">
        <f t="shared" si="81"/>
        <v>0</v>
      </c>
      <c r="VC22" s="5"/>
      <c r="VD22" s="2"/>
      <c r="VE22" s="141"/>
      <c r="VF22" s="164"/>
      <c r="VG22" s="14"/>
      <c r="VH22" s="142">
        <f t="shared" si="82"/>
        <v>0</v>
      </c>
      <c r="VJ22" s="5"/>
      <c r="VK22" s="2"/>
      <c r="VL22" s="13"/>
      <c r="VM22" s="5"/>
      <c r="VN22" s="14"/>
      <c r="VO22" s="15">
        <f t="shared" si="83"/>
        <v>0</v>
      </c>
      <c r="VQ22" s="2"/>
      <c r="VR22" s="2"/>
      <c r="VS22" s="13"/>
      <c r="VT22" s="5"/>
      <c r="VU22" s="14"/>
      <c r="VV22" s="15">
        <f t="shared" si="84"/>
        <v>0</v>
      </c>
      <c r="VX22" s="5"/>
      <c r="VY22" s="2"/>
      <c r="VZ22" s="13"/>
      <c r="WA22" s="5"/>
      <c r="WB22" s="14"/>
      <c r="WC22" s="15">
        <f t="shared" si="85"/>
        <v>0</v>
      </c>
      <c r="WE22" s="2"/>
      <c r="WF22" s="2"/>
      <c r="WG22" s="13"/>
      <c r="WH22" s="5"/>
      <c r="WI22" s="14"/>
      <c r="WJ22" s="15">
        <f t="shared" si="86"/>
        <v>0</v>
      </c>
      <c r="WL22" s="2"/>
      <c r="WM22" s="2"/>
      <c r="WN22" s="13"/>
      <c r="WO22" s="5"/>
      <c r="WP22" s="14"/>
      <c r="WQ22" s="15">
        <f t="shared" si="87"/>
        <v>0</v>
      </c>
      <c r="WS22" s="2"/>
      <c r="WT22" s="2"/>
      <c r="WU22" s="13"/>
      <c r="WV22" s="5"/>
      <c r="WW22" s="14"/>
      <c r="WX22" s="15">
        <f t="shared" si="88"/>
        <v>0</v>
      </c>
      <c r="WZ22" s="2"/>
      <c r="XA22" s="2"/>
      <c r="XB22" s="13"/>
      <c r="XC22" s="5"/>
      <c r="XD22" s="14"/>
      <c r="XE22" s="15">
        <f t="shared" si="0"/>
        <v>0</v>
      </c>
      <c r="XG22" s="2"/>
      <c r="XH22" s="2"/>
      <c r="XI22" s="13"/>
      <c r="XJ22" s="5"/>
      <c r="XK22" s="14"/>
      <c r="XL22" s="15">
        <f t="shared" si="89"/>
        <v>0</v>
      </c>
      <c r="XN22" s="5"/>
      <c r="XO22" s="2"/>
      <c r="XP22" s="13"/>
      <c r="XQ22" s="5"/>
      <c r="XR22" s="14"/>
      <c r="XS22" s="15">
        <f t="shared" si="90"/>
        <v>0</v>
      </c>
      <c r="XU22" s="2"/>
      <c r="XV22" s="2"/>
      <c r="XW22" s="13"/>
      <c r="XX22" s="5"/>
      <c r="XY22" s="14"/>
      <c r="XZ22" s="15">
        <f t="shared" si="91"/>
        <v>0</v>
      </c>
      <c r="YB22" s="2"/>
      <c r="YC22" s="2"/>
      <c r="YD22" s="13"/>
      <c r="YE22" s="5"/>
      <c r="YF22" s="14"/>
      <c r="YG22" s="15">
        <f t="shared" si="92"/>
        <v>0</v>
      </c>
      <c r="YI22" s="2"/>
      <c r="YJ22" s="2"/>
      <c r="YK22" s="13"/>
      <c r="YL22" s="5"/>
      <c r="YM22" s="14"/>
      <c r="YN22" s="15">
        <f t="shared" si="93"/>
        <v>0</v>
      </c>
      <c r="YP22" s="5"/>
      <c r="YQ22" s="2"/>
      <c r="YR22" s="13"/>
      <c r="YS22" s="5"/>
      <c r="YT22" s="14"/>
      <c r="YU22" s="15">
        <f t="shared" si="94"/>
        <v>0</v>
      </c>
      <c r="YW22" s="2"/>
      <c r="YX22" s="2"/>
      <c r="YY22" s="13"/>
      <c r="YZ22" s="5"/>
      <c r="ZA22" s="14"/>
      <c r="ZB22" s="15">
        <f t="shared" si="95"/>
        <v>0</v>
      </c>
      <c r="ZD22" s="2"/>
      <c r="ZE22" s="2"/>
      <c r="ZF22" s="13"/>
      <c r="ZG22" s="5"/>
      <c r="ZH22" s="14"/>
      <c r="ZI22" s="15">
        <f t="shared" si="96"/>
        <v>0</v>
      </c>
      <c r="ZK22" s="2"/>
      <c r="ZL22" s="2"/>
      <c r="ZM22" s="13"/>
      <c r="ZN22" s="5"/>
      <c r="ZO22" s="14"/>
      <c r="ZP22" s="15">
        <f t="shared" si="97"/>
        <v>0</v>
      </c>
      <c r="ZR22" s="2"/>
      <c r="ZS22" s="2"/>
      <c r="ZT22" s="13"/>
      <c r="ZU22" s="5"/>
      <c r="ZV22" s="14"/>
      <c r="ZW22" s="15">
        <f t="shared" si="98"/>
        <v>0</v>
      </c>
      <c r="ZY22" s="2"/>
      <c r="ZZ22" s="2"/>
      <c r="AAA22" s="13"/>
      <c r="AAB22" s="5"/>
      <c r="AAC22" s="14"/>
      <c r="AAD22" s="15">
        <f t="shared" si="99"/>
        <v>0</v>
      </c>
      <c r="AAF22" s="2"/>
      <c r="AAG22" s="2"/>
      <c r="AAH22" s="13"/>
      <c r="AAI22" s="5"/>
      <c r="AAJ22" s="14"/>
      <c r="AAK22" s="15">
        <f t="shared" si="100"/>
        <v>0</v>
      </c>
      <c r="AAM22" s="5"/>
      <c r="AAN22" s="2"/>
      <c r="AAO22" s="13"/>
      <c r="AAP22" s="5"/>
      <c r="AAQ22" s="14"/>
      <c r="AAR22" s="15">
        <f t="shared" si="101"/>
        <v>0</v>
      </c>
      <c r="AAT22" s="2"/>
      <c r="AAU22" s="2"/>
      <c r="AAV22" s="13"/>
      <c r="AAW22" s="5"/>
      <c r="AAX22" s="14"/>
      <c r="AAY22" s="15">
        <f t="shared" si="137"/>
        <v>0</v>
      </c>
      <c r="ABA22" s="2"/>
      <c r="ABB22" s="2"/>
      <c r="ABC22" s="13"/>
      <c r="ABD22" s="5"/>
      <c r="ABE22" s="14"/>
      <c r="ABF22" s="15">
        <f t="shared" si="102"/>
        <v>0</v>
      </c>
      <c r="ABH22" s="2"/>
      <c r="ABI22" s="2"/>
      <c r="ABJ22" s="13"/>
      <c r="ABK22" s="5"/>
      <c r="ABL22" s="14"/>
      <c r="ABM22" s="15">
        <f t="shared" si="103"/>
        <v>0</v>
      </c>
      <c r="ABO22" s="2"/>
      <c r="ABP22" s="2"/>
      <c r="ABQ22" s="13"/>
      <c r="ABR22" s="5"/>
      <c r="ABS22" s="14"/>
      <c r="ABT22" s="15">
        <f t="shared" si="139"/>
        <v>0</v>
      </c>
      <c r="ABV22" s="2"/>
      <c r="ABW22" s="2"/>
      <c r="ABX22" s="13"/>
      <c r="ABY22" s="5"/>
      <c r="ABZ22" s="14"/>
      <c r="ACA22" s="15">
        <f t="shared" si="104"/>
        <v>0</v>
      </c>
      <c r="ACC22" s="2"/>
      <c r="ACD22" s="2"/>
      <c r="ACE22" s="13"/>
      <c r="ACF22" s="5"/>
      <c r="ACG22" s="14"/>
      <c r="ACH22" s="15">
        <f t="shared" si="105"/>
        <v>0</v>
      </c>
      <c r="ACJ22" s="2"/>
      <c r="ACK22" s="2"/>
      <c r="ACL22" s="13"/>
      <c r="ACM22" s="5"/>
      <c r="ACN22" s="14"/>
      <c r="ACO22" s="15">
        <f t="shared" si="106"/>
        <v>0</v>
      </c>
      <c r="ACQ22" s="2"/>
      <c r="ACR22" s="2"/>
      <c r="ACS22" s="13"/>
      <c r="ACT22" s="5"/>
      <c r="ACU22" s="14"/>
      <c r="ACV22" s="15">
        <f t="shared" si="138"/>
        <v>0</v>
      </c>
      <c r="ACX22" s="2"/>
      <c r="ACY22" s="2"/>
      <c r="ACZ22" s="13"/>
      <c r="ADA22" s="5"/>
      <c r="ADB22" s="14"/>
      <c r="ADC22" s="15">
        <f t="shared" si="107"/>
        <v>0</v>
      </c>
      <c r="ADE22" s="2"/>
      <c r="ADF22" s="2"/>
      <c r="ADG22" s="13"/>
      <c r="ADH22" s="5"/>
      <c r="ADI22" s="14"/>
      <c r="ADJ22" s="15">
        <f t="shared" si="108"/>
        <v>0</v>
      </c>
      <c r="ADL22" s="2"/>
      <c r="ADM22" s="2"/>
      <c r="ADN22" s="13"/>
      <c r="ADO22" s="5"/>
      <c r="ADP22" s="14"/>
      <c r="ADQ22" s="15">
        <f t="shared" si="109"/>
        <v>0</v>
      </c>
      <c r="ADS22" s="2"/>
      <c r="ADT22" s="2"/>
      <c r="ADU22" s="13"/>
      <c r="ADV22" s="5"/>
      <c r="ADW22" s="14"/>
      <c r="ADX22" s="15">
        <f t="shared" si="110"/>
        <v>0</v>
      </c>
      <c r="ADZ22" s="5"/>
      <c r="AEA22" s="2"/>
      <c r="AEB22" s="13"/>
      <c r="AEC22" s="5"/>
      <c r="AED22" s="14"/>
      <c r="AEE22" s="15">
        <f t="shared" si="111"/>
        <v>0</v>
      </c>
      <c r="AEG22" s="2"/>
      <c r="AEH22" s="2"/>
      <c r="AEI22" s="13"/>
      <c r="AEJ22" s="5"/>
      <c r="AEK22" s="14"/>
      <c r="AEL22" s="15">
        <f t="shared" si="112"/>
        <v>0</v>
      </c>
      <c r="AEN22" s="2"/>
      <c r="AEO22" s="2"/>
      <c r="AEP22" s="13"/>
      <c r="AEQ22" s="5"/>
      <c r="AER22" s="14"/>
      <c r="AES22" s="15">
        <f t="shared" si="113"/>
        <v>0</v>
      </c>
      <c r="AEU22" s="5"/>
      <c r="AEV22" s="2"/>
      <c r="AEW22" s="13"/>
      <c r="AEX22" s="5"/>
      <c r="AEY22" s="298"/>
      <c r="AEZ22" s="15">
        <f t="shared" si="114"/>
        <v>0</v>
      </c>
      <c r="AFB22" s="2"/>
      <c r="AFC22" s="2"/>
      <c r="AFD22" s="13"/>
      <c r="AFE22" s="5"/>
      <c r="AFF22" s="14"/>
      <c r="AFG22" s="15">
        <f t="shared" si="115"/>
        <v>0</v>
      </c>
      <c r="AFI22" s="2"/>
      <c r="AFJ22" s="2"/>
      <c r="AFK22" s="13"/>
      <c r="AFL22" s="5"/>
      <c r="AFM22" s="14"/>
      <c r="AFN22" s="15">
        <f t="shared" si="116"/>
        <v>0</v>
      </c>
      <c r="AFP22" s="2"/>
      <c r="AFQ22" s="2"/>
      <c r="AFR22" s="13"/>
      <c r="AFS22" s="5"/>
      <c r="AFT22" s="14"/>
      <c r="AFU22" s="15">
        <f t="shared" si="117"/>
        <v>0</v>
      </c>
      <c r="AFW22" s="2"/>
      <c r="AFX22" s="2"/>
      <c r="AFY22" s="13"/>
      <c r="AFZ22" s="5"/>
      <c r="AGA22" s="14"/>
      <c r="AGB22" s="15">
        <f t="shared" si="118"/>
        <v>0</v>
      </c>
      <c r="AGD22" s="2"/>
      <c r="AGE22" s="2"/>
      <c r="AGF22" s="13"/>
      <c r="AGG22" s="5"/>
      <c r="AGH22" s="14"/>
      <c r="AGI22" s="15">
        <f t="shared" si="119"/>
        <v>0</v>
      </c>
      <c r="AGK22" s="99"/>
      <c r="AGL22" s="98"/>
      <c r="AGM22" s="22"/>
      <c r="AGN22" s="99"/>
      <c r="AGO22" s="26"/>
      <c r="AGP22" s="15">
        <f t="shared" si="120"/>
        <v>0</v>
      </c>
      <c r="AGR22" s="99"/>
      <c r="AGS22" s="98"/>
      <c r="AGT22" s="22"/>
      <c r="AGU22" s="99"/>
      <c r="AGV22" s="26"/>
      <c r="AGW22" s="15">
        <f t="shared" si="121"/>
        <v>0</v>
      </c>
      <c r="AGY22" s="2"/>
      <c r="AGZ22" s="107"/>
      <c r="AHA22" s="13"/>
      <c r="AHB22" s="5"/>
      <c r="AHC22" s="14"/>
      <c r="AHD22" s="15">
        <f t="shared" si="122"/>
        <v>0</v>
      </c>
      <c r="AHF22" s="2"/>
      <c r="AHG22" s="107"/>
      <c r="AHH22" s="13"/>
      <c r="AHI22" s="5"/>
      <c r="AHJ22" s="14"/>
      <c r="AHK22" s="15">
        <f t="shared" si="123"/>
        <v>0</v>
      </c>
      <c r="AHM22" s="2"/>
      <c r="AHN22" s="107"/>
      <c r="AHO22" s="13"/>
      <c r="AHP22" s="5"/>
      <c r="AHQ22" s="14"/>
      <c r="AHR22" s="15">
        <f t="shared" si="124"/>
        <v>0</v>
      </c>
      <c r="AHT22" s="2"/>
      <c r="AHU22" s="107"/>
      <c r="AHV22" s="13"/>
      <c r="AHW22" s="5"/>
      <c r="AHX22" s="14"/>
      <c r="AHY22" s="15">
        <f t="shared" si="125"/>
        <v>0</v>
      </c>
      <c r="AIA22" s="2"/>
      <c r="AIB22" s="107"/>
      <c r="AIC22" s="13"/>
      <c r="AID22" s="5"/>
      <c r="AIE22" s="14"/>
      <c r="AIF22" s="15">
        <f t="shared" si="126"/>
        <v>0</v>
      </c>
      <c r="AIH22" s="2"/>
      <c r="AII22" s="107"/>
      <c r="AIJ22" s="13"/>
      <c r="AIK22" s="5"/>
      <c r="AIL22" s="14"/>
      <c r="AIM22" s="15">
        <f t="shared" si="127"/>
        <v>0</v>
      </c>
      <c r="AIO22" s="5"/>
      <c r="AIP22" s="2"/>
      <c r="AIQ22" s="13"/>
      <c r="AIR22" s="5"/>
      <c r="AIS22" s="14"/>
      <c r="AIT22" s="15">
        <f t="shared" si="128"/>
        <v>0</v>
      </c>
      <c r="AIV22" s="5"/>
      <c r="AIW22" s="2"/>
      <c r="AIX22" s="13"/>
      <c r="AIY22" s="5"/>
      <c r="AIZ22" s="14"/>
      <c r="AJA22" s="15">
        <f t="shared" si="129"/>
        <v>0</v>
      </c>
      <c r="AJC22" s="2"/>
      <c r="AJD22" s="2"/>
      <c r="AJE22" s="13"/>
      <c r="AJF22" s="5"/>
      <c r="AJG22" s="14"/>
      <c r="AJH22" s="15">
        <f t="shared" si="130"/>
        <v>0</v>
      </c>
      <c r="AJJ22" s="99"/>
      <c r="AJK22" s="23"/>
      <c r="AJL22" s="22"/>
      <c r="AJM22" s="99"/>
      <c r="AJN22" s="26"/>
      <c r="AJO22" s="15">
        <f t="shared" si="131"/>
        <v>0</v>
      </c>
      <c r="AJQ22" s="99"/>
      <c r="AJR22" s="23"/>
      <c r="AJS22" s="22"/>
      <c r="AJT22" s="99"/>
      <c r="AJU22" s="26"/>
      <c r="AJV22" s="15">
        <f t="shared" si="132"/>
        <v>0</v>
      </c>
      <c r="AJX22" s="99"/>
      <c r="AJY22" s="23"/>
      <c r="AJZ22" s="22"/>
      <c r="AKA22" s="99"/>
      <c r="AKB22" s="26"/>
      <c r="AKC22" s="15">
        <f t="shared" si="133"/>
        <v>0</v>
      </c>
      <c r="AKE22" s="2"/>
      <c r="AKF22" s="2"/>
      <c r="AKG22" s="13"/>
      <c r="AKH22" s="5"/>
      <c r="AKI22" s="14"/>
      <c r="AKJ22" s="15">
        <f t="shared" si="134"/>
        <v>0</v>
      </c>
    </row>
    <row r="23" spans="1:972" x14ac:dyDescent="0.25">
      <c r="A23" s="2"/>
      <c r="B23" s="2"/>
      <c r="C23" s="13"/>
      <c r="D23" s="5"/>
      <c r="E23" s="14"/>
      <c r="F23" s="15">
        <f t="shared" si="2"/>
        <v>0</v>
      </c>
      <c r="H23" s="2"/>
      <c r="I23" s="2"/>
      <c r="J23" s="13"/>
      <c r="K23" s="5"/>
      <c r="L23" s="14"/>
      <c r="M23" s="15">
        <f t="shared" si="140"/>
        <v>0</v>
      </c>
      <c r="O23" s="2"/>
      <c r="P23" s="2"/>
      <c r="Q23" s="13"/>
      <c r="R23" s="5"/>
      <c r="S23" s="14"/>
      <c r="T23" s="15">
        <f t="shared" si="4"/>
        <v>0</v>
      </c>
      <c r="V23" s="2"/>
      <c r="W23" s="2"/>
      <c r="X23" s="13"/>
      <c r="Y23" s="5"/>
      <c r="Z23" s="14"/>
      <c r="AA23" s="15">
        <f t="shared" si="5"/>
        <v>0</v>
      </c>
      <c r="AC23" s="2"/>
      <c r="AD23" s="2"/>
      <c r="AE23" s="13"/>
      <c r="AF23" s="5"/>
      <c r="AG23" s="14"/>
      <c r="AH23" s="15">
        <f t="shared" si="143"/>
        <v>0</v>
      </c>
      <c r="AJ23" s="346"/>
      <c r="AK23" s="2"/>
      <c r="AL23" s="13"/>
      <c r="AM23" s="5"/>
      <c r="AN23" s="14"/>
      <c r="AO23" s="15">
        <f t="shared" si="7"/>
        <v>0</v>
      </c>
      <c r="AQ23" s="2"/>
      <c r="AR23" s="2"/>
      <c r="AS23" s="13"/>
      <c r="AT23" s="5"/>
      <c r="AU23" s="14"/>
      <c r="AV23" s="15">
        <f t="shared" si="8"/>
        <v>0</v>
      </c>
      <c r="AX23" s="2"/>
      <c r="AY23" s="2"/>
      <c r="AZ23" s="13"/>
      <c r="BA23" s="5"/>
      <c r="BB23" s="14"/>
      <c r="BC23" s="15">
        <f t="shared" si="9"/>
        <v>0</v>
      </c>
      <c r="BE23" s="2"/>
      <c r="BF23" s="2"/>
      <c r="BG23" s="13"/>
      <c r="BH23" s="5"/>
      <c r="BI23" s="14"/>
      <c r="BJ23" s="15">
        <f t="shared" si="10"/>
        <v>0</v>
      </c>
      <c r="BL23" s="2"/>
      <c r="BM23" s="2"/>
      <c r="BN23" s="13"/>
      <c r="BO23" s="5"/>
      <c r="BP23" s="14"/>
      <c r="BQ23" s="15">
        <f t="shared" si="136"/>
        <v>0</v>
      </c>
      <c r="BS23" s="2"/>
      <c r="BT23" s="2"/>
      <c r="BU23" s="13"/>
      <c r="BV23" s="5"/>
      <c r="BW23" s="14"/>
      <c r="BX23" s="15">
        <f t="shared" si="11"/>
        <v>0</v>
      </c>
      <c r="BZ23" s="2"/>
      <c r="CA23" s="2"/>
      <c r="CB23" s="13"/>
      <c r="CC23" s="5"/>
      <c r="CD23" s="14"/>
      <c r="CE23" s="15">
        <f t="shared" si="135"/>
        <v>0</v>
      </c>
      <c r="CG23" s="2"/>
      <c r="CH23" s="2"/>
      <c r="CI23" s="13"/>
      <c r="CJ23" s="5"/>
      <c r="CK23" s="14"/>
      <c r="CL23" s="15">
        <f t="shared" si="141"/>
        <v>0</v>
      </c>
      <c r="CN23" s="2"/>
      <c r="CO23" s="2"/>
      <c r="CP23" s="13"/>
      <c r="CQ23" s="5"/>
      <c r="CR23" s="14"/>
      <c r="CS23" s="15">
        <f t="shared" si="13"/>
        <v>0</v>
      </c>
      <c r="CU23" s="2"/>
      <c r="CV23" s="2"/>
      <c r="CW23" s="13"/>
      <c r="CX23" s="5"/>
      <c r="CY23" s="14"/>
      <c r="CZ23" s="15">
        <f t="shared" si="14"/>
        <v>0</v>
      </c>
      <c r="DB23" s="2"/>
      <c r="DC23" s="2"/>
      <c r="DD23" s="13"/>
      <c r="DE23" s="5"/>
      <c r="DF23" s="14"/>
      <c r="DG23" s="15">
        <f t="shared" si="15"/>
        <v>0</v>
      </c>
      <c r="DI23" s="2"/>
      <c r="DJ23" s="2"/>
      <c r="DK23" s="13"/>
      <c r="DL23" s="5"/>
      <c r="DM23" s="14"/>
      <c r="DN23" s="15">
        <f t="shared" si="16"/>
        <v>0</v>
      </c>
      <c r="DP23" s="2"/>
      <c r="DQ23" s="2"/>
      <c r="DR23" s="13"/>
      <c r="DS23" s="5"/>
      <c r="DT23" s="14"/>
      <c r="DU23" s="15">
        <f t="shared" si="17"/>
        <v>0</v>
      </c>
      <c r="DW23" s="2"/>
      <c r="DX23" s="2"/>
      <c r="DY23" s="13"/>
      <c r="DZ23" s="5"/>
      <c r="EA23" s="14"/>
      <c r="EB23" s="15">
        <f t="shared" si="18"/>
        <v>0</v>
      </c>
      <c r="ED23" s="2"/>
      <c r="EE23" s="2"/>
      <c r="EF23" s="13"/>
      <c r="EG23" s="5"/>
      <c r="EH23" s="14"/>
      <c r="EI23" s="15">
        <f t="shared" si="19"/>
        <v>0</v>
      </c>
      <c r="EK23" s="2"/>
      <c r="EL23" s="2"/>
      <c r="EM23" s="13"/>
      <c r="EN23" s="5"/>
      <c r="EO23" s="14"/>
      <c r="EP23" s="15">
        <f t="shared" si="20"/>
        <v>0</v>
      </c>
      <c r="ER23" s="2"/>
      <c r="ES23" s="2"/>
      <c r="ET23" s="13"/>
      <c r="EU23" s="5"/>
      <c r="EV23" s="14"/>
      <c r="EW23" s="15">
        <f t="shared" si="21"/>
        <v>0</v>
      </c>
      <c r="EY23" s="2"/>
      <c r="EZ23" s="2"/>
      <c r="FA23" s="13"/>
      <c r="FB23" s="5"/>
      <c r="FC23" s="14"/>
      <c r="FD23" s="15">
        <f t="shared" si="22"/>
        <v>0</v>
      </c>
      <c r="FF23" s="5"/>
      <c r="FG23" s="2"/>
      <c r="FH23" s="141"/>
      <c r="FI23" s="187"/>
      <c r="FJ23" s="14"/>
      <c r="FK23" s="142">
        <f t="shared" si="23"/>
        <v>0</v>
      </c>
      <c r="FM23" s="5"/>
      <c r="FN23" s="2"/>
      <c r="FO23" s="141"/>
      <c r="FP23" s="187"/>
      <c r="FQ23" s="14"/>
      <c r="FR23" s="142">
        <f t="shared" si="24"/>
        <v>0</v>
      </c>
      <c r="FT23" s="5"/>
      <c r="FU23" s="2"/>
      <c r="FV23" s="13"/>
      <c r="FW23" s="5"/>
      <c r="FX23" s="14"/>
      <c r="FY23" s="15">
        <f t="shared" si="25"/>
        <v>0</v>
      </c>
      <c r="GA23" s="5"/>
      <c r="GB23" s="2"/>
      <c r="GC23" s="13"/>
      <c r="GD23" s="5"/>
      <c r="GE23" s="14"/>
      <c r="GF23" s="15">
        <f t="shared" si="142"/>
        <v>0</v>
      </c>
      <c r="GH23" s="5"/>
      <c r="GI23" s="2"/>
      <c r="GJ23" s="13"/>
      <c r="GK23" s="5"/>
      <c r="GL23" s="14"/>
      <c r="GM23" s="15">
        <f t="shared" si="27"/>
        <v>0</v>
      </c>
      <c r="GO23" s="5"/>
      <c r="GP23" s="2"/>
      <c r="GQ23" s="13"/>
      <c r="GR23" s="5"/>
      <c r="GS23" s="14"/>
      <c r="GT23" s="15">
        <f t="shared" si="28"/>
        <v>0</v>
      </c>
      <c r="GV23" s="5"/>
      <c r="GW23" s="2"/>
      <c r="GX23" s="13"/>
      <c r="GY23" s="5"/>
      <c r="GZ23" s="14"/>
      <c r="HA23" s="15">
        <f t="shared" si="29"/>
        <v>0</v>
      </c>
      <c r="HC23" s="5"/>
      <c r="HD23" s="2"/>
      <c r="HE23" s="13"/>
      <c r="HF23" s="5"/>
      <c r="HG23" s="14"/>
      <c r="HH23" s="15">
        <f t="shared" si="30"/>
        <v>0</v>
      </c>
      <c r="HJ23" s="2"/>
      <c r="HK23" s="2"/>
      <c r="HL23" s="13"/>
      <c r="HM23" s="5"/>
      <c r="HN23" s="14"/>
      <c r="HO23" s="15">
        <f t="shared" si="31"/>
        <v>0</v>
      </c>
      <c r="HQ23" s="2"/>
      <c r="HR23" s="2"/>
      <c r="HS23" s="13"/>
      <c r="HT23" s="5"/>
      <c r="HU23" s="14"/>
      <c r="HV23" s="15">
        <f t="shared" si="32"/>
        <v>0</v>
      </c>
      <c r="HX23" s="2"/>
      <c r="HY23" s="2"/>
      <c r="HZ23" s="13"/>
      <c r="IA23" s="5"/>
      <c r="IB23" s="14"/>
      <c r="IC23" s="15">
        <f t="shared" si="33"/>
        <v>0</v>
      </c>
      <c r="IE23" s="2"/>
      <c r="IF23" s="2"/>
      <c r="IG23" s="13"/>
      <c r="IH23" s="5"/>
      <c r="II23" s="14"/>
      <c r="IJ23" s="15">
        <f t="shared" si="34"/>
        <v>0</v>
      </c>
      <c r="IL23" s="2"/>
      <c r="IM23" s="2"/>
      <c r="IN23" s="13"/>
      <c r="IO23" s="5"/>
      <c r="IP23" s="14"/>
      <c r="IQ23" s="15">
        <f t="shared" si="35"/>
        <v>0</v>
      </c>
      <c r="IS23" s="5"/>
      <c r="IT23" s="33"/>
      <c r="IU23" s="26"/>
      <c r="IV23" s="99"/>
      <c r="IW23" s="26"/>
      <c r="IX23" s="15">
        <f t="shared" si="36"/>
        <v>0</v>
      </c>
      <c r="IZ23" s="5"/>
      <c r="JA23" s="33"/>
      <c r="JB23" s="26"/>
      <c r="JC23" s="99"/>
      <c r="JD23" s="26"/>
      <c r="JE23" s="15">
        <f t="shared" si="37"/>
        <v>0</v>
      </c>
      <c r="JG23" s="5"/>
      <c r="JH23" s="33"/>
      <c r="JI23" s="26"/>
      <c r="JJ23" s="176"/>
      <c r="JK23" s="26"/>
      <c r="JL23" s="15">
        <f t="shared" si="38"/>
        <v>0</v>
      </c>
      <c r="JN23" s="5"/>
      <c r="JO23" s="33"/>
      <c r="JP23" s="26"/>
      <c r="JQ23" s="176"/>
      <c r="JR23" s="26"/>
      <c r="JS23" s="15">
        <f t="shared" si="39"/>
        <v>0</v>
      </c>
      <c r="JU23" s="5"/>
      <c r="JV23" s="33"/>
      <c r="JW23" s="26"/>
      <c r="JX23" s="99"/>
      <c r="JY23" s="26"/>
      <c r="JZ23" s="15">
        <f t="shared" si="40"/>
        <v>0</v>
      </c>
      <c r="KB23" s="5"/>
      <c r="KC23" s="33"/>
      <c r="KD23" s="26"/>
      <c r="KE23" s="99"/>
      <c r="KF23" s="26"/>
      <c r="KG23" s="15">
        <f t="shared" si="41"/>
        <v>0</v>
      </c>
      <c r="KI23" s="5"/>
      <c r="KJ23" s="33"/>
      <c r="KK23" s="26"/>
      <c r="KL23" s="99"/>
      <c r="KM23" s="26"/>
      <c r="KN23" s="15">
        <f t="shared" si="42"/>
        <v>0</v>
      </c>
      <c r="KP23" s="5"/>
      <c r="KQ23" s="33"/>
      <c r="KR23" s="26"/>
      <c r="KS23" s="99"/>
      <c r="KT23" s="26"/>
      <c r="KU23" s="15">
        <f t="shared" si="43"/>
        <v>0</v>
      </c>
      <c r="KW23" s="5"/>
      <c r="KX23" s="33"/>
      <c r="KY23" s="26"/>
      <c r="KZ23" s="99"/>
      <c r="LA23" s="26"/>
      <c r="LB23" s="15">
        <f t="shared" si="44"/>
        <v>0</v>
      </c>
      <c r="LD23" s="5"/>
      <c r="LE23" s="33"/>
      <c r="LF23" s="26"/>
      <c r="LG23" s="99"/>
      <c r="LH23" s="26"/>
      <c r="LI23" s="15">
        <f t="shared" si="45"/>
        <v>0</v>
      </c>
      <c r="LK23" s="5"/>
      <c r="LL23" s="33"/>
      <c r="LM23" s="26"/>
      <c r="LN23" s="99"/>
      <c r="LO23" s="26"/>
      <c r="LP23" s="15">
        <f t="shared" si="46"/>
        <v>0</v>
      </c>
      <c r="LR23" s="5"/>
      <c r="LS23" s="33"/>
      <c r="LT23" s="26"/>
      <c r="LU23" s="99"/>
      <c r="LV23" s="26"/>
      <c r="LW23" s="15">
        <f t="shared" si="47"/>
        <v>0</v>
      </c>
      <c r="LY23" s="5"/>
      <c r="LZ23" s="33"/>
      <c r="MA23" s="26"/>
      <c r="MB23" s="99"/>
      <c r="MC23" s="26"/>
      <c r="MD23" s="15">
        <f t="shared" si="48"/>
        <v>0</v>
      </c>
      <c r="MF23" s="2"/>
      <c r="MG23" s="2"/>
      <c r="MH23" s="13"/>
      <c r="MI23" s="5"/>
      <c r="MJ23" s="14"/>
      <c r="MK23" s="15">
        <f t="shared" si="49"/>
        <v>0</v>
      </c>
      <c r="MM23" s="2"/>
      <c r="MN23" s="2"/>
      <c r="MO23" s="13"/>
      <c r="MP23" s="5"/>
      <c r="MQ23" s="14"/>
      <c r="MR23" s="15">
        <f t="shared" si="50"/>
        <v>0</v>
      </c>
      <c r="MT23" s="2"/>
      <c r="MU23" s="2"/>
      <c r="MV23" s="13"/>
      <c r="MW23" s="5"/>
      <c r="MX23" s="14"/>
      <c r="MY23" s="15">
        <f t="shared" si="51"/>
        <v>0</v>
      </c>
      <c r="NA23" s="2"/>
      <c r="NB23" s="2"/>
      <c r="NC23" s="13"/>
      <c r="ND23" s="5"/>
      <c r="NE23" s="14"/>
      <c r="NF23" s="15">
        <f t="shared" si="52"/>
        <v>0</v>
      </c>
      <c r="NH23" s="2"/>
      <c r="NI23" s="2"/>
      <c r="NJ23" s="13"/>
      <c r="NK23" s="5"/>
      <c r="NL23" s="14"/>
      <c r="NM23" s="15">
        <f t="shared" si="53"/>
        <v>0</v>
      </c>
      <c r="NO23" s="2"/>
      <c r="NP23" s="2"/>
      <c r="NQ23" s="13"/>
      <c r="NR23" s="5"/>
      <c r="NS23" s="14"/>
      <c r="NT23" s="15">
        <f t="shared" si="54"/>
        <v>0</v>
      </c>
      <c r="NV23" s="2"/>
      <c r="NW23" s="2"/>
      <c r="NX23" s="13"/>
      <c r="NY23" s="5"/>
      <c r="NZ23" s="14"/>
      <c r="OA23" s="15">
        <f t="shared" si="55"/>
        <v>0</v>
      </c>
      <c r="OC23" s="28"/>
      <c r="OD23" s="2"/>
      <c r="OE23" s="13"/>
      <c r="OF23" s="5"/>
      <c r="OG23" s="14"/>
      <c r="OH23" s="15">
        <f t="shared" si="56"/>
        <v>0</v>
      </c>
      <c r="OJ23" s="2"/>
      <c r="OK23" s="2"/>
      <c r="OL23" s="13"/>
      <c r="OM23" s="5"/>
      <c r="ON23" s="14"/>
      <c r="OO23" s="15">
        <f t="shared" si="57"/>
        <v>0</v>
      </c>
      <c r="OQ23" s="2"/>
      <c r="OR23" s="2"/>
      <c r="OS23" s="13"/>
      <c r="OT23" s="5"/>
      <c r="OU23" s="14"/>
      <c r="OV23" s="15">
        <f t="shared" si="58"/>
        <v>0</v>
      </c>
      <c r="OX23" s="2"/>
      <c r="OY23" s="2"/>
      <c r="OZ23" s="13"/>
      <c r="PA23" s="5"/>
      <c r="PB23" s="14"/>
      <c r="PC23" s="15">
        <f t="shared" si="59"/>
        <v>0</v>
      </c>
      <c r="PE23" s="346"/>
      <c r="PF23" s="2"/>
      <c r="PG23" s="13"/>
      <c r="PH23" s="5"/>
      <c r="PI23" s="14"/>
      <c r="PJ23" s="15">
        <f t="shared" si="60"/>
        <v>0</v>
      </c>
      <c r="PL23" s="2"/>
      <c r="PM23" s="2"/>
      <c r="PN23" s="13"/>
      <c r="PO23" s="5"/>
      <c r="PP23" s="14"/>
      <c r="PQ23" s="15">
        <f t="shared" si="61"/>
        <v>0</v>
      </c>
      <c r="PS23" s="2"/>
      <c r="PT23" s="2"/>
      <c r="PU23" s="13"/>
      <c r="PV23" s="5"/>
      <c r="PW23" s="14"/>
      <c r="PX23" s="15">
        <f t="shared" si="62"/>
        <v>0</v>
      </c>
      <c r="PZ23" s="2"/>
      <c r="QA23" s="2"/>
      <c r="QB23" s="13"/>
      <c r="QC23" s="5"/>
      <c r="QD23" s="14"/>
      <c r="QE23" s="15">
        <f t="shared" si="63"/>
        <v>0</v>
      </c>
      <c r="QG23" s="2"/>
      <c r="QH23" s="2"/>
      <c r="QI23" s="13"/>
      <c r="QJ23" s="5"/>
      <c r="QK23" s="14"/>
      <c r="QL23" s="15">
        <f t="shared" si="64"/>
        <v>0</v>
      </c>
      <c r="QN23" s="2"/>
      <c r="QO23" s="2"/>
      <c r="QP23" s="13"/>
      <c r="QQ23" s="5"/>
      <c r="QR23" s="14"/>
      <c r="QS23" s="15">
        <f t="shared" si="65"/>
        <v>0</v>
      </c>
      <c r="QU23" s="2"/>
      <c r="QV23" s="2"/>
      <c r="QW23" s="13"/>
      <c r="QX23" s="5"/>
      <c r="QY23" s="14"/>
      <c r="QZ23" s="15">
        <f t="shared" si="66"/>
        <v>0</v>
      </c>
      <c r="RB23" s="2"/>
      <c r="RC23" s="2"/>
      <c r="RD23" s="13"/>
      <c r="RE23" s="5"/>
      <c r="RF23" s="14"/>
      <c r="RG23" s="15">
        <f t="shared" si="67"/>
        <v>0</v>
      </c>
      <c r="RI23" s="2"/>
      <c r="RJ23" s="2"/>
      <c r="RK23" s="13"/>
      <c r="RL23" s="5"/>
      <c r="RM23" s="14"/>
      <c r="RN23" s="15">
        <f t="shared" si="68"/>
        <v>0</v>
      </c>
      <c r="RP23" s="2"/>
      <c r="RQ23" s="2"/>
      <c r="RR23" s="13"/>
      <c r="RS23" s="5"/>
      <c r="RT23" s="14"/>
      <c r="RU23" s="15">
        <f t="shared" si="69"/>
        <v>0</v>
      </c>
      <c r="RW23" s="2"/>
      <c r="RX23" s="2"/>
      <c r="RY23" s="13"/>
      <c r="RZ23" s="5"/>
      <c r="SA23" s="14"/>
      <c r="SB23" s="15">
        <f t="shared" si="70"/>
        <v>0</v>
      </c>
      <c r="SD23" s="2"/>
      <c r="SE23" s="2"/>
      <c r="SF23" s="13"/>
      <c r="SG23" s="5"/>
      <c r="SH23" s="14"/>
      <c r="SI23" s="15">
        <f t="shared" si="71"/>
        <v>0</v>
      </c>
      <c r="SK23" s="5"/>
      <c r="SL23" s="2"/>
      <c r="SM23" s="13"/>
      <c r="SN23" s="5"/>
      <c r="SO23" s="14"/>
      <c r="SP23" s="15">
        <f t="shared" si="72"/>
        <v>0</v>
      </c>
      <c r="SR23" s="2"/>
      <c r="SS23" s="2"/>
      <c r="ST23" s="13"/>
      <c r="SU23" s="5"/>
      <c r="SV23" s="14"/>
      <c r="SW23" s="15">
        <f t="shared" si="73"/>
        <v>0</v>
      </c>
      <c r="SY23" s="2"/>
      <c r="SZ23" s="2"/>
      <c r="TA23" s="13"/>
      <c r="TB23" s="5"/>
      <c r="TC23" s="14"/>
      <c r="TD23" s="15">
        <f t="shared" si="74"/>
        <v>0</v>
      </c>
      <c r="TF23" s="5"/>
      <c r="TG23" s="2"/>
      <c r="TH23" s="13"/>
      <c r="TI23" s="5"/>
      <c r="TJ23" s="14"/>
      <c r="TK23" s="15">
        <f t="shared" si="75"/>
        <v>0</v>
      </c>
      <c r="TM23" s="2"/>
      <c r="TN23" s="2"/>
      <c r="TO23" s="13"/>
      <c r="TP23" s="5"/>
      <c r="TQ23" s="14"/>
      <c r="TR23" s="15">
        <f t="shared" si="76"/>
        <v>0</v>
      </c>
      <c r="TT23" s="5"/>
      <c r="TU23" s="2"/>
      <c r="TV23" s="22"/>
      <c r="TW23" s="5"/>
      <c r="TX23" s="26"/>
      <c r="TY23" s="15">
        <f t="shared" si="77"/>
        <v>0</v>
      </c>
      <c r="UA23" s="2"/>
      <c r="UB23" s="2"/>
      <c r="UC23" s="13"/>
      <c r="UD23" s="5"/>
      <c r="UE23" s="14"/>
      <c r="UF23" s="15">
        <f t="shared" si="78"/>
        <v>0</v>
      </c>
      <c r="UH23" s="2"/>
      <c r="UI23" s="2"/>
      <c r="UJ23" s="13"/>
      <c r="UK23" s="5"/>
      <c r="UL23" s="14"/>
      <c r="UM23" s="15">
        <f t="shared" si="79"/>
        <v>0</v>
      </c>
      <c r="UO23" s="2"/>
      <c r="UP23" s="2"/>
      <c r="UQ23" s="13"/>
      <c r="UR23" s="5"/>
      <c r="US23" s="14"/>
      <c r="UT23" s="15">
        <f t="shared" si="80"/>
        <v>0</v>
      </c>
      <c r="UV23" s="94"/>
      <c r="UW23" s="31"/>
      <c r="UX23" s="143"/>
      <c r="UY23" s="113"/>
      <c r="UZ23" s="26"/>
      <c r="VA23" s="142">
        <f t="shared" si="81"/>
        <v>0</v>
      </c>
      <c r="VC23" s="5"/>
      <c r="VD23" s="2"/>
      <c r="VE23" s="141"/>
      <c r="VF23" s="164"/>
      <c r="VG23" s="14"/>
      <c r="VH23" s="142">
        <f t="shared" si="82"/>
        <v>0</v>
      </c>
      <c r="VJ23" s="5"/>
      <c r="VK23" s="2"/>
      <c r="VL23" s="13"/>
      <c r="VM23" s="5"/>
      <c r="VN23" s="14"/>
      <c r="VO23" s="15">
        <f t="shared" si="83"/>
        <v>0</v>
      </c>
      <c r="VQ23" s="2"/>
      <c r="VR23" s="2"/>
      <c r="VS23" s="13"/>
      <c r="VT23" s="5"/>
      <c r="VU23" s="14"/>
      <c r="VV23" s="15">
        <f t="shared" si="84"/>
        <v>0</v>
      </c>
      <c r="VX23" s="5"/>
      <c r="VY23" s="2"/>
      <c r="VZ23" s="13"/>
      <c r="WA23" s="5"/>
      <c r="WB23" s="14"/>
      <c r="WC23" s="15">
        <f t="shared" si="85"/>
        <v>0</v>
      </c>
      <c r="WE23" s="2"/>
      <c r="WF23" s="2"/>
      <c r="WG23" s="13"/>
      <c r="WH23" s="5"/>
      <c r="WI23" s="14"/>
      <c r="WJ23" s="15">
        <f t="shared" si="86"/>
        <v>0</v>
      </c>
      <c r="WL23" s="2"/>
      <c r="WM23" s="2"/>
      <c r="WN23" s="13"/>
      <c r="WO23" s="5"/>
      <c r="WP23" s="14"/>
      <c r="WQ23" s="15">
        <f t="shared" si="87"/>
        <v>0</v>
      </c>
      <c r="WS23" s="2"/>
      <c r="WT23" s="2"/>
      <c r="WU23" s="13"/>
      <c r="WV23" s="5"/>
      <c r="WW23" s="14"/>
      <c r="WX23" s="15">
        <f t="shared" si="88"/>
        <v>0</v>
      </c>
      <c r="WZ23" s="2"/>
      <c r="XA23" s="2"/>
      <c r="XB23" s="13"/>
      <c r="XC23" s="5"/>
      <c r="XD23" s="14"/>
      <c r="XE23" s="15">
        <f t="shared" si="0"/>
        <v>0</v>
      </c>
      <c r="XG23" s="2"/>
      <c r="XH23" s="2"/>
      <c r="XI23" s="13"/>
      <c r="XJ23" s="5"/>
      <c r="XK23" s="14"/>
      <c r="XL23" s="15">
        <f t="shared" si="89"/>
        <v>0</v>
      </c>
      <c r="XN23" s="5"/>
      <c r="XO23" s="2"/>
      <c r="XP23" s="13"/>
      <c r="XQ23" s="5"/>
      <c r="XR23" s="14"/>
      <c r="XS23" s="15">
        <f t="shared" si="90"/>
        <v>0</v>
      </c>
      <c r="XU23" s="2"/>
      <c r="XV23" s="2"/>
      <c r="XW23" s="13"/>
      <c r="XX23" s="5"/>
      <c r="XY23" s="14"/>
      <c r="XZ23" s="15">
        <f t="shared" si="91"/>
        <v>0</v>
      </c>
      <c r="YB23" s="2"/>
      <c r="YC23" s="2"/>
      <c r="YD23" s="13"/>
      <c r="YE23" s="5"/>
      <c r="YF23" s="14"/>
      <c r="YG23" s="15">
        <f t="shared" si="92"/>
        <v>0</v>
      </c>
      <c r="YI23" s="2"/>
      <c r="YJ23" s="2"/>
      <c r="YK23" s="13"/>
      <c r="YL23" s="5"/>
      <c r="YM23" s="14"/>
      <c r="YN23" s="15">
        <f t="shared" si="93"/>
        <v>0</v>
      </c>
      <c r="YP23" s="5"/>
      <c r="YQ23" s="2"/>
      <c r="YR23" s="13"/>
      <c r="YS23" s="5"/>
      <c r="YT23" s="14"/>
      <c r="YU23" s="15">
        <f t="shared" si="94"/>
        <v>0</v>
      </c>
      <c r="YW23" s="2"/>
      <c r="YX23" s="2"/>
      <c r="YY23" s="13"/>
      <c r="YZ23" s="5"/>
      <c r="ZA23" s="14"/>
      <c r="ZB23" s="15">
        <f t="shared" si="95"/>
        <v>0</v>
      </c>
      <c r="ZD23" s="2"/>
      <c r="ZE23" s="2"/>
      <c r="ZF23" s="13"/>
      <c r="ZG23" s="5"/>
      <c r="ZH23" s="14"/>
      <c r="ZI23" s="15">
        <f t="shared" si="96"/>
        <v>0</v>
      </c>
      <c r="ZK23" s="2"/>
      <c r="ZL23" s="2"/>
      <c r="ZM23" s="13"/>
      <c r="ZN23" s="5"/>
      <c r="ZO23" s="14"/>
      <c r="ZP23" s="15">
        <f t="shared" si="97"/>
        <v>0</v>
      </c>
      <c r="ZR23" s="2"/>
      <c r="ZS23" s="2"/>
      <c r="ZT23" s="13"/>
      <c r="ZU23" s="5"/>
      <c r="ZV23" s="14"/>
      <c r="ZW23" s="15">
        <f t="shared" si="98"/>
        <v>0</v>
      </c>
      <c r="ZY23" s="2"/>
      <c r="ZZ23" s="2"/>
      <c r="AAA23" s="13"/>
      <c r="AAB23" s="5"/>
      <c r="AAC23" s="14"/>
      <c r="AAD23" s="15">
        <f t="shared" si="99"/>
        <v>0</v>
      </c>
      <c r="AAF23" s="2"/>
      <c r="AAG23" s="2"/>
      <c r="AAH23" s="13"/>
      <c r="AAI23" s="5"/>
      <c r="AAJ23" s="14"/>
      <c r="AAK23" s="15">
        <f t="shared" si="100"/>
        <v>0</v>
      </c>
      <c r="AAM23" s="5"/>
      <c r="AAN23" s="2"/>
      <c r="AAO23" s="13"/>
      <c r="AAP23" s="5"/>
      <c r="AAQ23" s="14"/>
      <c r="AAR23" s="15">
        <f t="shared" si="101"/>
        <v>0</v>
      </c>
      <c r="AAT23" s="2"/>
      <c r="AAU23" s="2"/>
      <c r="AAV23" s="13"/>
      <c r="AAW23" s="5"/>
      <c r="AAX23" s="14"/>
      <c r="AAY23" s="15">
        <f t="shared" si="137"/>
        <v>0</v>
      </c>
      <c r="ABA23" s="2"/>
      <c r="ABB23" s="2"/>
      <c r="ABC23" s="13"/>
      <c r="ABD23" s="5"/>
      <c r="ABE23" s="14"/>
      <c r="ABF23" s="15">
        <f t="shared" si="102"/>
        <v>0</v>
      </c>
      <c r="ABH23" s="2"/>
      <c r="ABI23" s="2"/>
      <c r="ABJ23" s="13"/>
      <c r="ABK23" s="5"/>
      <c r="ABL23" s="14"/>
      <c r="ABM23" s="15">
        <f t="shared" si="103"/>
        <v>0</v>
      </c>
      <c r="ABO23" s="2"/>
      <c r="ABP23" s="2"/>
      <c r="ABQ23" s="13"/>
      <c r="ABR23" s="5"/>
      <c r="ABS23" s="14"/>
      <c r="ABT23" s="15">
        <f t="shared" si="139"/>
        <v>0</v>
      </c>
      <c r="ABV23" s="2"/>
      <c r="ABW23" s="2"/>
      <c r="ABX23" s="13"/>
      <c r="ABY23" s="5"/>
      <c r="ABZ23" s="14"/>
      <c r="ACA23" s="15">
        <f t="shared" si="104"/>
        <v>0</v>
      </c>
      <c r="ACC23" s="2"/>
      <c r="ACD23" s="2"/>
      <c r="ACE23" s="13"/>
      <c r="ACF23" s="5"/>
      <c r="ACG23" s="14"/>
      <c r="ACH23" s="15">
        <f t="shared" si="105"/>
        <v>0</v>
      </c>
      <c r="ACJ23" s="2"/>
      <c r="ACK23" s="2"/>
      <c r="ACL23" s="13"/>
      <c r="ACM23" s="5"/>
      <c r="ACN23" s="14"/>
      <c r="ACO23" s="15">
        <f t="shared" si="106"/>
        <v>0</v>
      </c>
      <c r="ACQ23" s="2"/>
      <c r="ACR23" s="2"/>
      <c r="ACS23" s="13"/>
      <c r="ACT23" s="5"/>
      <c r="ACU23" s="14"/>
      <c r="ACV23" s="15">
        <f t="shared" si="138"/>
        <v>0</v>
      </c>
      <c r="ACX23" s="2"/>
      <c r="ACY23" s="2"/>
      <c r="ACZ23" s="13"/>
      <c r="ADA23" s="5"/>
      <c r="ADB23" s="14"/>
      <c r="ADC23" s="15">
        <f t="shared" si="107"/>
        <v>0</v>
      </c>
      <c r="ADE23" s="2"/>
      <c r="ADF23" s="2"/>
      <c r="ADG23" s="13"/>
      <c r="ADH23" s="5"/>
      <c r="ADI23" s="14"/>
      <c r="ADJ23" s="15">
        <f t="shared" si="108"/>
        <v>0</v>
      </c>
      <c r="ADL23" s="2"/>
      <c r="ADM23" s="2"/>
      <c r="ADN23" s="13"/>
      <c r="ADO23" s="5"/>
      <c r="ADP23" s="14"/>
      <c r="ADQ23" s="15">
        <f t="shared" si="109"/>
        <v>0</v>
      </c>
      <c r="ADS23" s="2"/>
      <c r="ADT23" s="2"/>
      <c r="ADU23" s="13"/>
      <c r="ADV23" s="5"/>
      <c r="ADW23" s="14"/>
      <c r="ADX23" s="15">
        <f t="shared" si="110"/>
        <v>0</v>
      </c>
      <c r="ADZ23" s="5"/>
      <c r="AEA23" s="2"/>
      <c r="AEB23" s="13"/>
      <c r="AEC23" s="5"/>
      <c r="AED23" s="14"/>
      <c r="AEE23" s="15">
        <f t="shared" si="111"/>
        <v>0</v>
      </c>
      <c r="AEG23" s="2"/>
      <c r="AEH23" s="2"/>
      <c r="AEI23" s="13"/>
      <c r="AEJ23" s="5"/>
      <c r="AEK23" s="14"/>
      <c r="AEL23" s="15">
        <f t="shared" si="112"/>
        <v>0</v>
      </c>
      <c r="AEN23" s="2"/>
      <c r="AEO23" s="2"/>
      <c r="AEP23" s="13"/>
      <c r="AEQ23" s="5"/>
      <c r="AER23" s="14"/>
      <c r="AES23" s="15">
        <f t="shared" si="113"/>
        <v>0</v>
      </c>
      <c r="AEU23" s="2"/>
      <c r="AEV23" s="2"/>
      <c r="AEW23" s="13"/>
      <c r="AEX23" s="5"/>
      <c r="AEY23" s="298"/>
      <c r="AEZ23" s="15">
        <f t="shared" si="114"/>
        <v>0</v>
      </c>
      <c r="AFB23" s="2"/>
      <c r="AFC23" s="2"/>
      <c r="AFD23" s="13"/>
      <c r="AFE23" s="5"/>
      <c r="AFF23" s="14"/>
      <c r="AFG23" s="15">
        <f t="shared" si="115"/>
        <v>0</v>
      </c>
      <c r="AFI23" s="2"/>
      <c r="AFJ23" s="2"/>
      <c r="AFK23" s="13"/>
      <c r="AFL23" s="5"/>
      <c r="AFM23" s="14"/>
      <c r="AFN23" s="15">
        <f t="shared" si="116"/>
        <v>0</v>
      </c>
      <c r="AFP23" s="2"/>
      <c r="AFQ23" s="2"/>
      <c r="AFR23" s="13"/>
      <c r="AFS23" s="5"/>
      <c r="AFT23" s="14"/>
      <c r="AFU23" s="15">
        <f t="shared" si="117"/>
        <v>0</v>
      </c>
      <c r="AFW23" s="2"/>
      <c r="AFX23" s="2"/>
      <c r="AFY23" s="13"/>
      <c r="AFZ23" s="5"/>
      <c r="AGA23" s="14"/>
      <c r="AGB23" s="15">
        <f t="shared" si="118"/>
        <v>0</v>
      </c>
      <c r="AGD23" s="2"/>
      <c r="AGE23" s="2"/>
      <c r="AGF23" s="13"/>
      <c r="AGG23" s="5"/>
      <c r="AGH23" s="14"/>
      <c r="AGI23" s="15">
        <f t="shared" si="119"/>
        <v>0</v>
      </c>
      <c r="AGK23" s="99" t="s">
        <v>150</v>
      </c>
      <c r="AGL23" s="98"/>
      <c r="AGM23" s="22"/>
      <c r="AGN23" s="99"/>
      <c r="AGO23" s="26"/>
      <c r="AGP23" s="15">
        <f t="shared" si="120"/>
        <v>0</v>
      </c>
      <c r="AGR23" s="99"/>
      <c r="AGS23" s="98"/>
      <c r="AGT23" s="22"/>
      <c r="AGU23" s="99"/>
      <c r="AGV23" s="26"/>
      <c r="AGW23" s="15">
        <f t="shared" si="121"/>
        <v>0</v>
      </c>
      <c r="AGY23" s="2"/>
      <c r="AGZ23" s="107"/>
      <c r="AHA23" s="13"/>
      <c r="AHB23" s="5"/>
      <c r="AHC23" s="14"/>
      <c r="AHD23" s="15">
        <f t="shared" si="122"/>
        <v>0</v>
      </c>
      <c r="AHF23" s="2"/>
      <c r="AHG23" s="107"/>
      <c r="AHH23" s="13"/>
      <c r="AHI23" s="5"/>
      <c r="AHJ23" s="14"/>
      <c r="AHK23" s="15">
        <f t="shared" si="123"/>
        <v>0</v>
      </c>
      <c r="AHM23" s="2"/>
      <c r="AHN23" s="107"/>
      <c r="AHO23" s="13"/>
      <c r="AHP23" s="5"/>
      <c r="AHQ23" s="14"/>
      <c r="AHR23" s="15">
        <f t="shared" si="124"/>
        <v>0</v>
      </c>
      <c r="AHT23" s="2"/>
      <c r="AHU23" s="107"/>
      <c r="AHV23" s="13"/>
      <c r="AHW23" s="5"/>
      <c r="AHX23" s="14"/>
      <c r="AHY23" s="15">
        <f t="shared" si="125"/>
        <v>0</v>
      </c>
      <c r="AIA23" s="2"/>
      <c r="AIB23" s="107"/>
      <c r="AIC23" s="13"/>
      <c r="AID23" s="5"/>
      <c r="AIE23" s="14"/>
      <c r="AIF23" s="15">
        <f t="shared" si="126"/>
        <v>0</v>
      </c>
      <c r="AIH23" s="2"/>
      <c r="AII23" s="107"/>
      <c r="AIJ23" s="13"/>
      <c r="AIK23" s="5"/>
      <c r="AIL23" s="14"/>
      <c r="AIM23" s="15">
        <f t="shared" si="127"/>
        <v>0</v>
      </c>
      <c r="AIO23" s="5"/>
      <c r="AIP23" s="2"/>
      <c r="AIQ23" s="13"/>
      <c r="AIR23" s="5"/>
      <c r="AIS23" s="14"/>
      <c r="AIT23" s="15">
        <f t="shared" si="128"/>
        <v>0</v>
      </c>
      <c r="AIV23" s="5"/>
      <c r="AIW23" s="2"/>
      <c r="AIX23" s="13"/>
      <c r="AIY23" s="5"/>
      <c r="AIZ23" s="14"/>
      <c r="AJA23" s="15">
        <f t="shared" si="129"/>
        <v>0</v>
      </c>
      <c r="AJC23" s="2"/>
      <c r="AJD23" s="2"/>
      <c r="AJE23" s="13"/>
      <c r="AJF23" s="5"/>
      <c r="AJG23" s="14"/>
      <c r="AJH23" s="15">
        <f t="shared" si="130"/>
        <v>0</v>
      </c>
      <c r="AJJ23" s="118"/>
      <c r="AJK23" s="34"/>
      <c r="AJL23" s="34"/>
      <c r="AJM23" s="99"/>
      <c r="AJN23" s="26"/>
      <c r="AJO23" s="15">
        <f t="shared" si="131"/>
        <v>0</v>
      </c>
      <c r="AJQ23" s="118"/>
      <c r="AJR23" s="34"/>
      <c r="AJS23" s="34"/>
      <c r="AJT23" s="99"/>
      <c r="AJU23" s="26"/>
      <c r="AJV23" s="15">
        <f t="shared" si="132"/>
        <v>0</v>
      </c>
      <c r="AJX23" s="118"/>
      <c r="AJY23" s="34"/>
      <c r="AJZ23" s="34"/>
      <c r="AKA23" s="99"/>
      <c r="AKB23" s="26"/>
      <c r="AKC23" s="15">
        <f t="shared" si="133"/>
        <v>0</v>
      </c>
      <c r="AKE23" s="2"/>
      <c r="AKF23" s="2"/>
      <c r="AKG23" s="13"/>
      <c r="AKH23" s="5"/>
      <c r="AKI23" s="14"/>
      <c r="AKJ23" s="15">
        <f t="shared" si="134"/>
        <v>0</v>
      </c>
    </row>
    <row r="24" spans="1:972" x14ac:dyDescent="0.25">
      <c r="A24" s="2"/>
      <c r="B24" s="2"/>
      <c r="C24" s="13"/>
      <c r="D24" s="5"/>
      <c r="E24" s="14"/>
      <c r="F24" s="15">
        <f t="shared" si="2"/>
        <v>0</v>
      </c>
      <c r="H24" s="2"/>
      <c r="I24" s="2"/>
      <c r="J24" s="13"/>
      <c r="K24" s="5"/>
      <c r="L24" s="14"/>
      <c r="M24" s="15">
        <f t="shared" si="140"/>
        <v>0</v>
      </c>
      <c r="O24" s="2"/>
      <c r="P24" s="2"/>
      <c r="Q24" s="13"/>
      <c r="R24" s="5"/>
      <c r="S24" s="14"/>
      <c r="T24" s="15">
        <f t="shared" si="4"/>
        <v>0</v>
      </c>
      <c r="V24" s="2"/>
      <c r="W24" s="2"/>
      <c r="X24" s="13"/>
      <c r="Y24" s="5"/>
      <c r="Z24" s="14"/>
      <c r="AA24" s="15">
        <f t="shared" si="5"/>
        <v>0</v>
      </c>
      <c r="AC24" s="2"/>
      <c r="AD24" s="2"/>
      <c r="AE24" s="13"/>
      <c r="AF24" s="5"/>
      <c r="AG24" s="14"/>
      <c r="AH24" s="15">
        <f t="shared" si="143"/>
        <v>0</v>
      </c>
      <c r="AJ24" s="346"/>
      <c r="AK24" s="2"/>
      <c r="AL24" s="13"/>
      <c r="AM24" s="5"/>
      <c r="AN24" s="14"/>
      <c r="AO24" s="15">
        <f t="shared" si="7"/>
        <v>0</v>
      </c>
      <c r="AQ24" s="2"/>
      <c r="AR24" s="2"/>
      <c r="AS24" s="13"/>
      <c r="AT24" s="5"/>
      <c r="AU24" s="14"/>
      <c r="AV24" s="15">
        <f t="shared" si="8"/>
        <v>0</v>
      </c>
      <c r="AX24" s="2"/>
      <c r="AY24" s="2"/>
      <c r="AZ24" s="13"/>
      <c r="BA24" s="5"/>
      <c r="BB24" s="14"/>
      <c r="BC24" s="15">
        <f t="shared" si="9"/>
        <v>0</v>
      </c>
      <c r="BE24" s="2"/>
      <c r="BF24" s="2"/>
      <c r="BG24" s="13"/>
      <c r="BH24" s="5"/>
      <c r="BI24" s="14"/>
      <c r="BJ24" s="15">
        <f t="shared" si="10"/>
        <v>0</v>
      </c>
      <c r="BL24" s="2"/>
      <c r="BM24" s="2"/>
      <c r="BN24" s="13"/>
      <c r="BO24" s="5"/>
      <c r="BP24" s="14"/>
      <c r="BQ24" s="15">
        <f t="shared" si="136"/>
        <v>0</v>
      </c>
      <c r="BS24" s="2"/>
      <c r="BT24" s="2"/>
      <c r="BU24" s="13"/>
      <c r="BV24" s="5"/>
      <c r="BW24" s="14"/>
      <c r="BX24" s="15">
        <f t="shared" si="11"/>
        <v>0</v>
      </c>
      <c r="BZ24" s="2"/>
      <c r="CA24" s="2"/>
      <c r="CB24" s="13"/>
      <c r="CC24" s="5"/>
      <c r="CD24" s="14"/>
      <c r="CE24" s="15">
        <f t="shared" si="135"/>
        <v>0</v>
      </c>
      <c r="CG24" s="2"/>
      <c r="CH24" s="2"/>
      <c r="CI24" s="13"/>
      <c r="CJ24" s="5"/>
      <c r="CK24" s="14"/>
      <c r="CL24" s="15">
        <f t="shared" si="141"/>
        <v>0</v>
      </c>
      <c r="CN24" s="2"/>
      <c r="CO24" s="2"/>
      <c r="CP24" s="13"/>
      <c r="CQ24" s="5"/>
      <c r="CR24" s="14"/>
      <c r="CS24" s="15">
        <f t="shared" si="13"/>
        <v>0</v>
      </c>
      <c r="CU24" s="2"/>
      <c r="CV24" s="2"/>
      <c r="CW24" s="13"/>
      <c r="CX24" s="5"/>
      <c r="CY24" s="14"/>
      <c r="CZ24" s="15">
        <f t="shared" si="14"/>
        <v>0</v>
      </c>
      <c r="DB24" s="2"/>
      <c r="DC24" s="2"/>
      <c r="DD24" s="13"/>
      <c r="DE24" s="5"/>
      <c r="DF24" s="14"/>
      <c r="DG24" s="15">
        <f t="shared" si="15"/>
        <v>0</v>
      </c>
      <c r="DI24" s="2"/>
      <c r="DJ24" s="2"/>
      <c r="DK24" s="13"/>
      <c r="DL24" s="5"/>
      <c r="DM24" s="14"/>
      <c r="DN24" s="15">
        <f t="shared" si="16"/>
        <v>0</v>
      </c>
      <c r="DP24" s="2"/>
      <c r="DQ24" s="2"/>
      <c r="DR24" s="13"/>
      <c r="DS24" s="5"/>
      <c r="DT24" s="14"/>
      <c r="DU24" s="15">
        <f t="shared" si="17"/>
        <v>0</v>
      </c>
      <c r="DW24" s="2"/>
      <c r="DX24" s="2"/>
      <c r="DY24" s="13"/>
      <c r="DZ24" s="5"/>
      <c r="EA24" s="14"/>
      <c r="EB24" s="15">
        <f t="shared" si="18"/>
        <v>0</v>
      </c>
      <c r="ED24" s="2"/>
      <c r="EE24" s="2"/>
      <c r="EF24" s="13"/>
      <c r="EG24" s="5"/>
      <c r="EH24" s="14"/>
      <c r="EI24" s="15">
        <f t="shared" si="19"/>
        <v>0</v>
      </c>
      <c r="EK24" s="2"/>
      <c r="EL24" s="2"/>
      <c r="EM24" s="13"/>
      <c r="EN24" s="5"/>
      <c r="EO24" s="14"/>
      <c r="EP24" s="15">
        <f t="shared" si="20"/>
        <v>0</v>
      </c>
      <c r="ER24" s="2"/>
      <c r="ES24" s="2"/>
      <c r="ET24" s="13"/>
      <c r="EU24" s="5"/>
      <c r="EV24" s="14"/>
      <c r="EW24" s="15">
        <f t="shared" si="21"/>
        <v>0</v>
      </c>
      <c r="EY24" s="2"/>
      <c r="EZ24" s="2"/>
      <c r="FA24" s="13"/>
      <c r="FB24" s="5"/>
      <c r="FC24" s="14"/>
      <c r="FD24" s="15">
        <f t="shared" si="22"/>
        <v>0</v>
      </c>
      <c r="FF24" s="5"/>
      <c r="FG24" s="2"/>
      <c r="FH24" s="141"/>
      <c r="FI24" s="30"/>
      <c r="FJ24" s="14"/>
      <c r="FK24" s="142">
        <f t="shared" si="23"/>
        <v>0</v>
      </c>
      <c r="FM24" s="5"/>
      <c r="FN24" s="2"/>
      <c r="FO24" s="141"/>
      <c r="FP24" s="30"/>
      <c r="FQ24" s="14"/>
      <c r="FR24" s="142">
        <f t="shared" si="24"/>
        <v>0</v>
      </c>
      <c r="FT24" s="5"/>
      <c r="FU24" s="2"/>
      <c r="FV24" s="13"/>
      <c r="FW24" s="5"/>
      <c r="FX24" s="14"/>
      <c r="FY24" s="15">
        <f t="shared" si="25"/>
        <v>0</v>
      </c>
      <c r="GA24" s="5"/>
      <c r="GB24" s="2"/>
      <c r="GC24" s="13"/>
      <c r="GD24" s="5"/>
      <c r="GE24" s="14"/>
      <c r="GF24" s="15">
        <f t="shared" si="142"/>
        <v>0</v>
      </c>
      <c r="GH24" s="2"/>
      <c r="GI24" s="2"/>
      <c r="GJ24" s="13"/>
      <c r="GK24" s="5"/>
      <c r="GL24" s="14"/>
      <c r="GM24" s="15">
        <f t="shared" si="27"/>
        <v>0</v>
      </c>
      <c r="GO24" s="2"/>
      <c r="GP24" s="2"/>
      <c r="GQ24" s="13"/>
      <c r="GR24" s="5"/>
      <c r="GS24" s="14"/>
      <c r="GT24" s="15">
        <f t="shared" si="28"/>
        <v>0</v>
      </c>
      <c r="GV24" s="2"/>
      <c r="GW24" s="2"/>
      <c r="GX24" s="13"/>
      <c r="GY24" s="5"/>
      <c r="GZ24" s="14"/>
      <c r="HA24" s="15">
        <f t="shared" si="29"/>
        <v>0</v>
      </c>
      <c r="HC24" s="2"/>
      <c r="HD24" s="2"/>
      <c r="HE24" s="13"/>
      <c r="HF24" s="5"/>
      <c r="HG24" s="14"/>
      <c r="HH24" s="15">
        <f t="shared" si="30"/>
        <v>0</v>
      </c>
      <c r="HJ24" s="2"/>
      <c r="HK24" s="2"/>
      <c r="HL24" s="13"/>
      <c r="HM24" s="5"/>
      <c r="HN24" s="14"/>
      <c r="HO24" s="15">
        <f t="shared" si="31"/>
        <v>0</v>
      </c>
      <c r="HQ24" s="2"/>
      <c r="HR24" s="2"/>
      <c r="HS24" s="13"/>
      <c r="HT24" s="5"/>
      <c r="HU24" s="14"/>
      <c r="HV24" s="15">
        <f t="shared" si="32"/>
        <v>0</v>
      </c>
      <c r="HX24" s="2"/>
      <c r="HY24" s="2"/>
      <c r="HZ24" s="13"/>
      <c r="IA24" s="5"/>
      <c r="IB24" s="14"/>
      <c r="IC24" s="15">
        <f t="shared" si="33"/>
        <v>0</v>
      </c>
      <c r="IE24" s="2"/>
      <c r="IF24" s="2"/>
      <c r="IG24" s="13"/>
      <c r="IH24" s="5"/>
      <c r="II24" s="14"/>
      <c r="IJ24" s="15">
        <f t="shared" si="34"/>
        <v>0</v>
      </c>
      <c r="IL24" s="2"/>
      <c r="IM24" s="2"/>
      <c r="IN24" s="13"/>
      <c r="IO24" s="5"/>
      <c r="IP24" s="14"/>
      <c r="IQ24" s="15">
        <f t="shared" si="35"/>
        <v>0</v>
      </c>
      <c r="IS24" s="5"/>
      <c r="IT24" s="33"/>
      <c r="IU24" s="26"/>
      <c r="IV24" s="99"/>
      <c r="IW24" s="26"/>
      <c r="IX24" s="15">
        <f t="shared" si="36"/>
        <v>0</v>
      </c>
      <c r="IZ24" s="5"/>
      <c r="JA24" s="33"/>
      <c r="JB24" s="26"/>
      <c r="JC24" s="99"/>
      <c r="JD24" s="26"/>
      <c r="JE24" s="15">
        <f t="shared" si="37"/>
        <v>0</v>
      </c>
      <c r="JG24" s="5"/>
      <c r="JH24" s="33"/>
      <c r="JI24" s="26"/>
      <c r="JJ24" s="229"/>
      <c r="JK24" s="26"/>
      <c r="JL24" s="15">
        <f t="shared" si="38"/>
        <v>0</v>
      </c>
      <c r="JN24" s="5"/>
      <c r="JO24" s="33"/>
      <c r="JP24" s="26"/>
      <c r="JQ24" s="229"/>
      <c r="JR24" s="26"/>
      <c r="JS24" s="15">
        <f t="shared" si="39"/>
        <v>0</v>
      </c>
      <c r="JU24" s="5"/>
      <c r="JV24" s="33"/>
      <c r="JW24" s="26"/>
      <c r="JX24" s="99"/>
      <c r="JY24" s="26"/>
      <c r="JZ24" s="15">
        <f t="shared" si="40"/>
        <v>0</v>
      </c>
      <c r="KB24" s="5"/>
      <c r="KC24" s="33"/>
      <c r="KD24" s="26"/>
      <c r="KE24" s="99"/>
      <c r="KF24" s="26"/>
      <c r="KG24" s="15">
        <f t="shared" si="41"/>
        <v>0</v>
      </c>
      <c r="KI24" s="5"/>
      <c r="KJ24" s="33"/>
      <c r="KK24" s="26"/>
      <c r="KL24" s="99"/>
      <c r="KM24" s="26"/>
      <c r="KN24" s="15">
        <f t="shared" si="42"/>
        <v>0</v>
      </c>
      <c r="KP24" s="5"/>
      <c r="KQ24" s="33"/>
      <c r="KR24" s="26"/>
      <c r="KS24" s="99"/>
      <c r="KT24" s="26"/>
      <c r="KU24" s="15">
        <f t="shared" si="43"/>
        <v>0</v>
      </c>
      <c r="KW24" s="5"/>
      <c r="KX24" s="33"/>
      <c r="KY24" s="26"/>
      <c r="KZ24" s="99"/>
      <c r="LA24" s="26"/>
      <c r="LB24" s="15">
        <f t="shared" si="44"/>
        <v>0</v>
      </c>
      <c r="LD24" s="5"/>
      <c r="LE24" s="33"/>
      <c r="LF24" s="26"/>
      <c r="LG24" s="99"/>
      <c r="LH24" s="26"/>
      <c r="LI24" s="15">
        <f t="shared" si="45"/>
        <v>0</v>
      </c>
      <c r="LK24" s="5"/>
      <c r="LL24" s="33"/>
      <c r="LM24" s="26"/>
      <c r="LN24" s="99"/>
      <c r="LO24" s="26"/>
      <c r="LP24" s="15">
        <f t="shared" si="46"/>
        <v>0</v>
      </c>
      <c r="LR24" s="5"/>
      <c r="LS24" s="33"/>
      <c r="LT24" s="26"/>
      <c r="LU24" s="99"/>
      <c r="LV24" s="26"/>
      <c r="LW24" s="15">
        <f t="shared" si="47"/>
        <v>0</v>
      </c>
      <c r="LY24" s="5"/>
      <c r="LZ24" s="33"/>
      <c r="MA24" s="26"/>
      <c r="MB24" s="99"/>
      <c r="MC24" s="26"/>
      <c r="MD24" s="15">
        <f t="shared" si="48"/>
        <v>0</v>
      </c>
      <c r="MF24" s="2"/>
      <c r="MG24" s="2"/>
      <c r="MH24" s="13"/>
      <c r="MI24" s="5"/>
      <c r="MJ24" s="14"/>
      <c r="MK24" s="15">
        <f t="shared" si="49"/>
        <v>0</v>
      </c>
      <c r="MM24" s="2"/>
      <c r="MN24" s="2"/>
      <c r="MO24" s="13"/>
      <c r="MP24" s="5"/>
      <c r="MQ24" s="14"/>
      <c r="MR24" s="15">
        <f t="shared" si="50"/>
        <v>0</v>
      </c>
      <c r="MT24" s="2"/>
      <c r="MU24" s="2"/>
      <c r="MV24" s="13"/>
      <c r="MW24" s="5"/>
      <c r="MX24" s="14"/>
      <c r="MY24" s="15">
        <f t="shared" si="51"/>
        <v>0</v>
      </c>
      <c r="NA24" s="2"/>
      <c r="NB24" s="2"/>
      <c r="NC24" s="13"/>
      <c r="ND24" s="5"/>
      <c r="NE24" s="14"/>
      <c r="NF24" s="15">
        <f t="shared" si="52"/>
        <v>0</v>
      </c>
      <c r="NH24" s="2"/>
      <c r="NI24" s="2"/>
      <c r="NJ24" s="13"/>
      <c r="NK24" s="5"/>
      <c r="NL24" s="14"/>
      <c r="NM24" s="15">
        <f t="shared" si="53"/>
        <v>0</v>
      </c>
      <c r="NO24" s="2"/>
      <c r="NP24" s="2"/>
      <c r="NQ24" s="13"/>
      <c r="NR24" s="5"/>
      <c r="NS24" s="14"/>
      <c r="NT24" s="15">
        <f t="shared" si="54"/>
        <v>0</v>
      </c>
      <c r="NV24" s="2"/>
      <c r="NW24" s="2"/>
      <c r="NX24" s="13"/>
      <c r="NY24" s="5"/>
      <c r="NZ24" s="14"/>
      <c r="OA24" s="15">
        <f t="shared" si="55"/>
        <v>0</v>
      </c>
      <c r="OC24" s="5"/>
      <c r="OD24" s="2"/>
      <c r="OE24" s="13"/>
      <c r="OF24" s="5"/>
      <c r="OG24" s="14"/>
      <c r="OH24" s="15">
        <f t="shared" si="56"/>
        <v>0</v>
      </c>
      <c r="OJ24" s="2"/>
      <c r="OK24" s="2"/>
      <c r="OL24" s="13"/>
      <c r="OM24" s="5"/>
      <c r="ON24" s="14"/>
      <c r="OO24" s="15">
        <f t="shared" si="57"/>
        <v>0</v>
      </c>
      <c r="OQ24" s="2"/>
      <c r="OR24" s="2"/>
      <c r="OS24" s="13"/>
      <c r="OT24" s="5"/>
      <c r="OU24" s="14"/>
      <c r="OV24" s="15">
        <f t="shared" si="58"/>
        <v>0</v>
      </c>
      <c r="OX24" s="2"/>
      <c r="OY24" s="2"/>
      <c r="OZ24" s="13"/>
      <c r="PA24" s="5"/>
      <c r="PB24" s="14"/>
      <c r="PC24" s="15">
        <f t="shared" si="59"/>
        <v>0</v>
      </c>
      <c r="PE24" s="2"/>
      <c r="PF24" s="2"/>
      <c r="PG24" s="13"/>
      <c r="PH24" s="5"/>
      <c r="PI24" s="14"/>
      <c r="PJ24" s="15">
        <f t="shared" si="60"/>
        <v>0</v>
      </c>
      <c r="PL24" s="2"/>
      <c r="PM24" s="2"/>
      <c r="PN24" s="13"/>
      <c r="PO24" s="5"/>
      <c r="PP24" s="14"/>
      <c r="PQ24" s="15">
        <f t="shared" si="61"/>
        <v>0</v>
      </c>
      <c r="PS24" s="2"/>
      <c r="PT24" s="2"/>
      <c r="PU24" s="13"/>
      <c r="PV24" s="5"/>
      <c r="PW24" s="14"/>
      <c r="PX24" s="15">
        <f t="shared" si="62"/>
        <v>0</v>
      </c>
      <c r="PZ24" s="2"/>
      <c r="QA24" s="2"/>
      <c r="QB24" s="13"/>
      <c r="QC24" s="5"/>
      <c r="QD24" s="14"/>
      <c r="QE24" s="15">
        <f t="shared" si="63"/>
        <v>0</v>
      </c>
      <c r="QG24" s="2"/>
      <c r="QH24" s="2"/>
      <c r="QI24" s="13"/>
      <c r="QJ24" s="5"/>
      <c r="QK24" s="14"/>
      <c r="QL24" s="15">
        <f t="shared" si="64"/>
        <v>0</v>
      </c>
      <c r="QN24" s="2"/>
      <c r="QO24" s="2"/>
      <c r="QP24" s="13"/>
      <c r="QQ24" s="5"/>
      <c r="QR24" s="14"/>
      <c r="QS24" s="15">
        <f t="shared" si="65"/>
        <v>0</v>
      </c>
      <c r="QU24" s="2"/>
      <c r="QV24" s="2"/>
      <c r="QW24" s="13"/>
      <c r="QX24" s="5"/>
      <c r="QY24" s="14"/>
      <c r="QZ24" s="15">
        <f t="shared" si="66"/>
        <v>0</v>
      </c>
      <c r="RB24" s="2"/>
      <c r="RC24" s="2"/>
      <c r="RD24" s="13"/>
      <c r="RE24" s="5"/>
      <c r="RF24" s="14"/>
      <c r="RG24" s="15">
        <f t="shared" si="67"/>
        <v>0</v>
      </c>
      <c r="RI24" s="2"/>
      <c r="RJ24" s="2"/>
      <c r="RK24" s="13"/>
      <c r="RL24" s="5"/>
      <c r="RM24" s="14"/>
      <c r="RN24" s="15">
        <f t="shared" si="68"/>
        <v>0</v>
      </c>
      <c r="RP24" s="2"/>
      <c r="RQ24" s="2"/>
      <c r="RR24" s="13"/>
      <c r="RS24" s="5"/>
      <c r="RT24" s="14"/>
      <c r="RU24" s="15">
        <f t="shared" si="69"/>
        <v>0</v>
      </c>
      <c r="RW24" s="2"/>
      <c r="RX24" s="2"/>
      <c r="RY24" s="13"/>
      <c r="RZ24" s="5"/>
      <c r="SA24" s="14"/>
      <c r="SB24" s="15">
        <f t="shared" si="70"/>
        <v>0</v>
      </c>
      <c r="SD24" s="2"/>
      <c r="SE24" s="2"/>
      <c r="SF24" s="13"/>
      <c r="SG24" s="5"/>
      <c r="SH24" s="14"/>
      <c r="SI24" s="15">
        <f t="shared" si="71"/>
        <v>0</v>
      </c>
      <c r="SK24" s="5"/>
      <c r="SL24" s="2"/>
      <c r="SM24" s="13"/>
      <c r="SN24" s="5"/>
      <c r="SO24" s="14"/>
      <c r="SP24" s="15">
        <f t="shared" si="72"/>
        <v>0</v>
      </c>
      <c r="SR24" s="2"/>
      <c r="SS24" s="2"/>
      <c r="ST24" s="13"/>
      <c r="SU24" s="5"/>
      <c r="SV24" s="14"/>
      <c r="SW24" s="15">
        <f t="shared" si="73"/>
        <v>0</v>
      </c>
      <c r="SY24" s="2"/>
      <c r="SZ24" s="2"/>
      <c r="TA24" s="13"/>
      <c r="TB24" s="5"/>
      <c r="TC24" s="14"/>
      <c r="TD24" s="15">
        <f t="shared" si="74"/>
        <v>0</v>
      </c>
      <c r="TF24" s="5"/>
      <c r="TG24" s="2"/>
      <c r="TH24" s="13"/>
      <c r="TI24" s="5"/>
      <c r="TJ24" s="14"/>
      <c r="TK24" s="15">
        <f t="shared" si="75"/>
        <v>0</v>
      </c>
      <c r="TM24" s="2"/>
      <c r="TN24" s="2"/>
      <c r="TO24" s="13"/>
      <c r="TP24" s="5"/>
      <c r="TQ24" s="14"/>
      <c r="TR24" s="15">
        <f t="shared" si="76"/>
        <v>0</v>
      </c>
      <c r="TT24" s="5"/>
      <c r="TU24" s="2"/>
      <c r="TV24" s="22"/>
      <c r="TW24" s="5"/>
      <c r="TX24" s="26"/>
      <c r="TY24" s="15">
        <f t="shared" si="77"/>
        <v>0</v>
      </c>
      <c r="UA24" s="2"/>
      <c r="UB24" s="2"/>
      <c r="UC24" s="13"/>
      <c r="UD24" s="5"/>
      <c r="UE24" s="14"/>
      <c r="UF24" s="15">
        <f t="shared" si="78"/>
        <v>0</v>
      </c>
      <c r="UH24" s="2"/>
      <c r="UI24" s="2"/>
      <c r="UJ24" s="13"/>
      <c r="UK24" s="5"/>
      <c r="UL24" s="14"/>
      <c r="UM24" s="15">
        <f t="shared" si="79"/>
        <v>0</v>
      </c>
      <c r="UO24" s="2"/>
      <c r="UP24" s="2"/>
      <c r="UQ24" s="13"/>
      <c r="UR24" s="5"/>
      <c r="US24" s="14"/>
      <c r="UT24" s="15">
        <f t="shared" si="80"/>
        <v>0</v>
      </c>
      <c r="UV24" s="94"/>
      <c r="UW24" s="31"/>
      <c r="UX24" s="143"/>
      <c r="UY24" s="113"/>
      <c r="UZ24" s="26"/>
      <c r="VA24" s="142">
        <f t="shared" si="81"/>
        <v>0</v>
      </c>
      <c r="VC24" s="5"/>
      <c r="VD24" s="2"/>
      <c r="VE24" s="141"/>
      <c r="VF24" s="164"/>
      <c r="VG24" s="14"/>
      <c r="VH24" s="142">
        <f t="shared" si="82"/>
        <v>0</v>
      </c>
      <c r="VJ24" s="5"/>
      <c r="VK24" s="2"/>
      <c r="VL24" s="13"/>
      <c r="VM24" s="5"/>
      <c r="VN24" s="14"/>
      <c r="VO24" s="15">
        <f t="shared" si="83"/>
        <v>0</v>
      </c>
      <c r="VQ24" s="2"/>
      <c r="VR24" s="2"/>
      <c r="VS24" s="13"/>
      <c r="VT24" s="5"/>
      <c r="VU24" s="14"/>
      <c r="VV24" s="15">
        <f t="shared" si="84"/>
        <v>0</v>
      </c>
      <c r="VX24" s="5"/>
      <c r="VY24" s="2"/>
      <c r="VZ24" s="13"/>
      <c r="WA24" s="5"/>
      <c r="WB24" s="14"/>
      <c r="WC24" s="15">
        <f t="shared" si="85"/>
        <v>0</v>
      </c>
      <c r="WE24" s="2"/>
      <c r="WF24" s="2"/>
      <c r="WG24" s="13"/>
      <c r="WH24" s="5"/>
      <c r="WI24" s="14"/>
      <c r="WJ24" s="15">
        <f t="shared" si="86"/>
        <v>0</v>
      </c>
      <c r="WL24" s="2"/>
      <c r="WM24" s="2"/>
      <c r="WN24" s="13"/>
      <c r="WO24" s="5"/>
      <c r="WP24" s="14"/>
      <c r="WQ24" s="15">
        <f t="shared" si="87"/>
        <v>0</v>
      </c>
      <c r="WS24" s="2"/>
      <c r="WT24" s="2"/>
      <c r="WU24" s="13"/>
      <c r="WV24" s="5"/>
      <c r="WW24" s="14"/>
      <c r="WX24" s="15">
        <f t="shared" si="88"/>
        <v>0</v>
      </c>
      <c r="WZ24" s="2"/>
      <c r="XA24" s="2"/>
      <c r="XB24" s="13"/>
      <c r="XC24" s="5"/>
      <c r="XD24" s="14"/>
      <c r="XE24" s="15">
        <f t="shared" si="0"/>
        <v>0</v>
      </c>
      <c r="XG24" s="2"/>
      <c r="XH24" s="2"/>
      <c r="XI24" s="13"/>
      <c r="XJ24" s="5"/>
      <c r="XK24" s="14"/>
      <c r="XL24" s="15">
        <f t="shared" si="89"/>
        <v>0</v>
      </c>
      <c r="XN24" s="5"/>
      <c r="XO24" s="2"/>
      <c r="XP24" s="13"/>
      <c r="XQ24" s="5"/>
      <c r="XR24" s="14"/>
      <c r="XS24" s="15">
        <f t="shared" si="90"/>
        <v>0</v>
      </c>
      <c r="XU24" s="2"/>
      <c r="XV24" s="2"/>
      <c r="XW24" s="13"/>
      <c r="XX24" s="5"/>
      <c r="XY24" s="14"/>
      <c r="XZ24" s="15">
        <f t="shared" si="91"/>
        <v>0</v>
      </c>
      <c r="YB24" s="2"/>
      <c r="YC24" s="2"/>
      <c r="YD24" s="13"/>
      <c r="YE24" s="5"/>
      <c r="YF24" s="14"/>
      <c r="YG24" s="15">
        <f t="shared" si="92"/>
        <v>0</v>
      </c>
      <c r="YI24" s="2"/>
      <c r="YJ24" s="2"/>
      <c r="YK24" s="13"/>
      <c r="YL24" s="5"/>
      <c r="YM24" s="14"/>
      <c r="YN24" s="15">
        <f t="shared" si="93"/>
        <v>0</v>
      </c>
      <c r="YP24" s="5"/>
      <c r="YQ24" s="2"/>
      <c r="YR24" s="13"/>
      <c r="YS24" s="5"/>
      <c r="YT24" s="14"/>
      <c r="YU24" s="15">
        <f t="shared" si="94"/>
        <v>0</v>
      </c>
      <c r="YW24" s="2"/>
      <c r="YX24" s="2"/>
      <c r="YY24" s="13"/>
      <c r="YZ24" s="5"/>
      <c r="ZA24" s="14"/>
      <c r="ZB24" s="15">
        <f t="shared" si="95"/>
        <v>0</v>
      </c>
      <c r="ZD24" s="2"/>
      <c r="ZE24" s="2"/>
      <c r="ZF24" s="13"/>
      <c r="ZG24" s="5"/>
      <c r="ZH24" s="14"/>
      <c r="ZI24" s="15">
        <f t="shared" si="96"/>
        <v>0</v>
      </c>
      <c r="ZK24" s="2"/>
      <c r="ZL24" s="2"/>
      <c r="ZM24" s="13"/>
      <c r="ZN24" s="5"/>
      <c r="ZO24" s="14"/>
      <c r="ZP24" s="15">
        <f t="shared" si="97"/>
        <v>0</v>
      </c>
      <c r="ZR24" s="2"/>
      <c r="ZS24" s="2"/>
      <c r="ZT24" s="13"/>
      <c r="ZU24" s="5"/>
      <c r="ZV24" s="14"/>
      <c r="ZW24" s="15">
        <f t="shared" si="98"/>
        <v>0</v>
      </c>
      <c r="ZY24" s="2"/>
      <c r="ZZ24" s="2"/>
      <c r="AAA24" s="13"/>
      <c r="AAB24" s="5"/>
      <c r="AAC24" s="14"/>
      <c r="AAD24" s="15">
        <f t="shared" si="99"/>
        <v>0</v>
      </c>
      <c r="AAF24" s="2"/>
      <c r="AAG24" s="2"/>
      <c r="AAH24" s="13"/>
      <c r="AAI24" s="5"/>
      <c r="AAJ24" s="14"/>
      <c r="AAK24" s="15">
        <f t="shared" si="100"/>
        <v>0</v>
      </c>
      <c r="AAM24" s="2"/>
      <c r="AAN24" s="2"/>
      <c r="AAO24" s="13"/>
      <c r="AAP24" s="5"/>
      <c r="AAQ24" s="14"/>
      <c r="AAR24" s="15">
        <f t="shared" si="101"/>
        <v>0</v>
      </c>
      <c r="AAT24" s="2"/>
      <c r="AAU24" s="2"/>
      <c r="AAV24" s="13"/>
      <c r="AAW24" s="5"/>
      <c r="AAX24" s="14"/>
      <c r="AAY24" s="15">
        <f t="shared" si="137"/>
        <v>0</v>
      </c>
      <c r="ABA24" s="2"/>
      <c r="ABB24" s="2"/>
      <c r="ABC24" s="13"/>
      <c r="ABD24" s="5"/>
      <c r="ABE24" s="14"/>
      <c r="ABF24" s="15">
        <f t="shared" si="102"/>
        <v>0</v>
      </c>
      <c r="ABH24" s="2"/>
      <c r="ABI24" s="2"/>
      <c r="ABJ24" s="13"/>
      <c r="ABK24" s="5"/>
      <c r="ABL24" s="14"/>
      <c r="ABM24" s="15">
        <f t="shared" si="103"/>
        <v>0</v>
      </c>
      <c r="ABO24" s="2"/>
      <c r="ABP24" s="2"/>
      <c r="ABQ24" s="13"/>
      <c r="ABR24" s="5"/>
      <c r="ABS24" s="14"/>
      <c r="ABT24" s="15">
        <f t="shared" si="139"/>
        <v>0</v>
      </c>
      <c r="ABV24" s="2"/>
      <c r="ABW24" s="2"/>
      <c r="ABX24" s="13"/>
      <c r="ABY24" s="5"/>
      <c r="ABZ24" s="14"/>
      <c r="ACA24" s="15">
        <f t="shared" si="104"/>
        <v>0</v>
      </c>
      <c r="ACC24" s="2"/>
      <c r="ACD24" s="2"/>
      <c r="ACE24" s="13"/>
      <c r="ACF24" s="5"/>
      <c r="ACG24" s="14"/>
      <c r="ACH24" s="15">
        <f t="shared" si="105"/>
        <v>0</v>
      </c>
      <c r="ACJ24" s="2"/>
      <c r="ACK24" s="2"/>
      <c r="ACL24" s="13"/>
      <c r="ACM24" s="5"/>
      <c r="ACN24" s="14"/>
      <c r="ACO24" s="15">
        <f t="shared" si="106"/>
        <v>0</v>
      </c>
      <c r="ACQ24" s="2"/>
      <c r="ACR24" s="2"/>
      <c r="ACS24" s="13"/>
      <c r="ACT24" s="5"/>
      <c r="ACU24" s="14"/>
      <c r="ACV24" s="15">
        <f t="shared" si="138"/>
        <v>0</v>
      </c>
      <c r="ACX24" s="2"/>
      <c r="ACY24" s="2"/>
      <c r="ACZ24" s="13"/>
      <c r="ADA24" s="5"/>
      <c r="ADB24" s="14"/>
      <c r="ADC24" s="15">
        <f t="shared" si="107"/>
        <v>0</v>
      </c>
      <c r="ADE24" s="2"/>
      <c r="ADF24" s="2"/>
      <c r="ADG24" s="13"/>
      <c r="ADH24" s="5"/>
      <c r="ADI24" s="14"/>
      <c r="ADJ24" s="15">
        <f t="shared" si="108"/>
        <v>0</v>
      </c>
      <c r="ADL24" s="2"/>
      <c r="ADM24" s="2"/>
      <c r="ADN24" s="13"/>
      <c r="ADO24" s="5"/>
      <c r="ADP24" s="14"/>
      <c r="ADQ24" s="15">
        <f t="shared" si="109"/>
        <v>0</v>
      </c>
      <c r="ADS24" s="2"/>
      <c r="ADT24" s="2"/>
      <c r="ADU24" s="13"/>
      <c r="ADV24" s="5"/>
      <c r="ADW24" s="14"/>
      <c r="ADX24" s="15">
        <f t="shared" si="110"/>
        <v>0</v>
      </c>
      <c r="ADZ24" s="2"/>
      <c r="AEA24" s="2"/>
      <c r="AEB24" s="13"/>
      <c r="AEC24" s="5"/>
      <c r="AED24" s="14"/>
      <c r="AEE24" s="15">
        <f t="shared" si="111"/>
        <v>0</v>
      </c>
      <c r="AEG24" s="2"/>
      <c r="AEH24" s="2"/>
      <c r="AEI24" s="13"/>
      <c r="AEJ24" s="5"/>
      <c r="AEK24" s="14"/>
      <c r="AEL24" s="15">
        <f t="shared" si="112"/>
        <v>0</v>
      </c>
      <c r="AEN24" s="2"/>
      <c r="AEO24" s="2"/>
      <c r="AEP24" s="13"/>
      <c r="AEQ24" s="5"/>
      <c r="AER24" s="14"/>
      <c r="AES24" s="15">
        <f t="shared" si="113"/>
        <v>0</v>
      </c>
      <c r="AEU24" s="2"/>
      <c r="AEV24" s="2"/>
      <c r="AEW24" s="13"/>
      <c r="AEX24" s="5"/>
      <c r="AEY24" s="298"/>
      <c r="AEZ24" s="15">
        <f t="shared" si="114"/>
        <v>0</v>
      </c>
      <c r="AFB24" s="2"/>
      <c r="AFC24" s="2"/>
      <c r="AFD24" s="13"/>
      <c r="AFE24" s="5"/>
      <c r="AFF24" s="14"/>
      <c r="AFG24" s="15">
        <f t="shared" si="115"/>
        <v>0</v>
      </c>
      <c r="AFI24" s="2"/>
      <c r="AFJ24" s="2"/>
      <c r="AFK24" s="13"/>
      <c r="AFL24" s="5"/>
      <c r="AFM24" s="14"/>
      <c r="AFN24" s="15">
        <f t="shared" si="116"/>
        <v>0</v>
      </c>
      <c r="AFP24" s="2"/>
      <c r="AFQ24" s="2"/>
      <c r="AFR24" s="13"/>
      <c r="AFS24" s="5"/>
      <c r="AFT24" s="14"/>
      <c r="AFU24" s="15">
        <f t="shared" si="117"/>
        <v>0</v>
      </c>
      <c r="AFW24" s="2"/>
      <c r="AFX24" s="2"/>
      <c r="AFY24" s="13"/>
      <c r="AFZ24" s="5"/>
      <c r="AGA24" s="14"/>
      <c r="AGB24" s="15">
        <f t="shared" si="118"/>
        <v>0</v>
      </c>
      <c r="AGD24" s="2"/>
      <c r="AGE24" s="2"/>
      <c r="AGF24" s="13"/>
      <c r="AGG24" s="5"/>
      <c r="AGH24" s="14"/>
      <c r="AGI24" s="15">
        <f t="shared" si="119"/>
        <v>0</v>
      </c>
      <c r="AGK24" s="99"/>
      <c r="AGL24" s="98"/>
      <c r="AGM24" s="22"/>
      <c r="AGN24" s="99"/>
      <c r="AGO24" s="26"/>
      <c r="AGP24" s="15">
        <f t="shared" si="120"/>
        <v>0</v>
      </c>
      <c r="AGR24" s="99"/>
      <c r="AGS24" s="98"/>
      <c r="AGT24" s="22"/>
      <c r="AGU24" s="99"/>
      <c r="AGV24" s="26"/>
      <c r="AGW24" s="15">
        <f t="shared" si="121"/>
        <v>0</v>
      </c>
      <c r="AGY24" s="2"/>
      <c r="AGZ24" s="107"/>
      <c r="AHA24" s="13"/>
      <c r="AHB24" s="5"/>
      <c r="AHC24" s="14"/>
      <c r="AHD24" s="15">
        <f t="shared" si="122"/>
        <v>0</v>
      </c>
      <c r="AHF24" s="2"/>
      <c r="AHG24" s="107"/>
      <c r="AHH24" s="13"/>
      <c r="AHI24" s="5"/>
      <c r="AHJ24" s="14"/>
      <c r="AHK24" s="15">
        <f t="shared" si="123"/>
        <v>0</v>
      </c>
      <c r="AHM24" s="2"/>
      <c r="AHN24" s="107"/>
      <c r="AHO24" s="13"/>
      <c r="AHP24" s="5"/>
      <c r="AHQ24" s="14"/>
      <c r="AHR24" s="15">
        <f t="shared" si="124"/>
        <v>0</v>
      </c>
      <c r="AHT24" s="2"/>
      <c r="AHU24" s="107"/>
      <c r="AHV24" s="13"/>
      <c r="AHW24" s="5"/>
      <c r="AHX24" s="14"/>
      <c r="AHY24" s="15">
        <f t="shared" si="125"/>
        <v>0</v>
      </c>
      <c r="AIA24" s="2"/>
      <c r="AIB24" s="107"/>
      <c r="AIC24" s="13"/>
      <c r="AID24" s="5"/>
      <c r="AIE24" s="14"/>
      <c r="AIF24" s="15">
        <f t="shared" si="126"/>
        <v>0</v>
      </c>
      <c r="AIH24" s="2"/>
      <c r="AII24" s="107"/>
      <c r="AIJ24" s="13"/>
      <c r="AIK24" s="5"/>
      <c r="AIL24" s="14"/>
      <c r="AIM24" s="15">
        <f t="shared" si="127"/>
        <v>0</v>
      </c>
      <c r="AIO24" s="5"/>
      <c r="AIP24" s="2"/>
      <c r="AIQ24" s="13"/>
      <c r="AIR24" s="5"/>
      <c r="AIS24" s="14"/>
      <c r="AIT24" s="15">
        <f t="shared" si="128"/>
        <v>0</v>
      </c>
      <c r="AIV24" s="5"/>
      <c r="AIW24" s="2"/>
      <c r="AIX24" s="13"/>
      <c r="AIY24" s="5"/>
      <c r="AIZ24" s="14"/>
      <c r="AJA24" s="15">
        <f t="shared" si="129"/>
        <v>0</v>
      </c>
      <c r="AJC24" s="2"/>
      <c r="AJD24" s="2"/>
      <c r="AJE24" s="13"/>
      <c r="AJF24" s="5"/>
      <c r="AJG24" s="14"/>
      <c r="AJH24" s="15">
        <f t="shared" si="130"/>
        <v>0</v>
      </c>
      <c r="AJJ24" s="99"/>
      <c r="AJK24" s="23"/>
      <c r="AJL24" s="22"/>
      <c r="AJM24" s="99"/>
      <c r="AJN24" s="26"/>
      <c r="AJO24" s="15">
        <f t="shared" si="131"/>
        <v>0</v>
      </c>
      <c r="AJQ24" s="99"/>
      <c r="AJR24" s="23"/>
      <c r="AJS24" s="22"/>
      <c r="AJT24" s="99"/>
      <c r="AJU24" s="26"/>
      <c r="AJV24" s="15">
        <f t="shared" si="132"/>
        <v>0</v>
      </c>
      <c r="AJX24" s="99"/>
      <c r="AJY24" s="23"/>
      <c r="AJZ24" s="22"/>
      <c r="AKA24" s="99"/>
      <c r="AKB24" s="26"/>
      <c r="AKC24" s="15">
        <f t="shared" si="133"/>
        <v>0</v>
      </c>
      <c r="AKE24" s="2"/>
      <c r="AKF24" s="2"/>
      <c r="AKG24" s="13"/>
      <c r="AKH24" s="14"/>
      <c r="AKI24" s="14"/>
      <c r="AKJ24" s="15">
        <f t="shared" si="134"/>
        <v>0</v>
      </c>
    </row>
    <row r="25" spans="1:972" x14ac:dyDescent="0.25">
      <c r="A25" s="2"/>
      <c r="B25" s="2"/>
      <c r="C25" s="13"/>
      <c r="D25" s="5"/>
      <c r="E25" s="14"/>
      <c r="F25" s="15">
        <f t="shared" si="2"/>
        <v>0</v>
      </c>
      <c r="H25" s="2"/>
      <c r="I25" s="2"/>
      <c r="J25" s="13"/>
      <c r="K25" s="5"/>
      <c r="L25" s="14"/>
      <c r="M25" s="15">
        <f t="shared" si="140"/>
        <v>0</v>
      </c>
      <c r="O25" s="2"/>
      <c r="P25" s="2"/>
      <c r="Q25" s="13"/>
      <c r="R25" s="5"/>
      <c r="S25" s="14"/>
      <c r="T25" s="15">
        <f t="shared" si="4"/>
        <v>0</v>
      </c>
      <c r="V25" s="2"/>
      <c r="W25" s="2"/>
      <c r="X25" s="13"/>
      <c r="Y25" s="5"/>
      <c r="Z25" s="14"/>
      <c r="AA25" s="15">
        <f t="shared" si="5"/>
        <v>0</v>
      </c>
      <c r="AC25" s="2"/>
      <c r="AD25" s="2"/>
      <c r="AE25" s="13"/>
      <c r="AF25" s="5"/>
      <c r="AG25" s="14"/>
      <c r="AH25" s="15">
        <f t="shared" si="143"/>
        <v>0</v>
      </c>
      <c r="AJ25" s="346"/>
      <c r="AK25" s="2"/>
      <c r="AL25" s="13"/>
      <c r="AM25" s="5"/>
      <c r="AN25" s="14"/>
      <c r="AO25" s="15">
        <f t="shared" si="7"/>
        <v>0</v>
      </c>
      <c r="AQ25" s="2"/>
      <c r="AR25" s="2"/>
      <c r="AS25" s="13"/>
      <c r="AT25" s="5"/>
      <c r="AU25" s="14"/>
      <c r="AV25" s="15">
        <f t="shared" si="8"/>
        <v>0</v>
      </c>
      <c r="AX25" s="2"/>
      <c r="AY25" s="2"/>
      <c r="AZ25" s="13"/>
      <c r="BA25" s="5"/>
      <c r="BB25" s="14"/>
      <c r="BC25" s="15">
        <f t="shared" si="9"/>
        <v>0</v>
      </c>
      <c r="BE25" s="2"/>
      <c r="BF25" s="2"/>
      <c r="BG25" s="13"/>
      <c r="BH25" s="5"/>
      <c r="BI25" s="14"/>
      <c r="BJ25" s="15">
        <f t="shared" si="10"/>
        <v>0</v>
      </c>
      <c r="BL25" s="2"/>
      <c r="BM25" s="2"/>
      <c r="BN25" s="13"/>
      <c r="BO25" s="5"/>
      <c r="BP25" s="14"/>
      <c r="BQ25" s="15">
        <f t="shared" si="136"/>
        <v>0</v>
      </c>
      <c r="BS25" s="2"/>
      <c r="BT25" s="2"/>
      <c r="BU25" s="13"/>
      <c r="BV25" s="5"/>
      <c r="BW25" s="14"/>
      <c r="BX25" s="15">
        <f t="shared" si="11"/>
        <v>0</v>
      </c>
      <c r="BZ25" s="2"/>
      <c r="CA25" s="2"/>
      <c r="CB25" s="13"/>
      <c r="CC25" s="5"/>
      <c r="CD25" s="14"/>
      <c r="CE25" s="15">
        <f t="shared" si="135"/>
        <v>0</v>
      </c>
      <c r="CG25" s="2"/>
      <c r="CH25" s="2"/>
      <c r="CI25" s="13"/>
      <c r="CJ25" s="5"/>
      <c r="CK25" s="14"/>
      <c r="CL25" s="15">
        <f t="shared" si="141"/>
        <v>0</v>
      </c>
      <c r="CN25" s="2"/>
      <c r="CO25" s="2"/>
      <c r="CP25" s="13"/>
      <c r="CQ25" s="5"/>
      <c r="CR25" s="14"/>
      <c r="CS25" s="15">
        <f t="shared" si="13"/>
        <v>0</v>
      </c>
      <c r="CU25" s="2"/>
      <c r="CV25" s="2"/>
      <c r="CW25" s="13"/>
      <c r="CX25" s="5"/>
      <c r="CY25" s="14"/>
      <c r="CZ25" s="15">
        <f t="shared" si="14"/>
        <v>0</v>
      </c>
      <c r="DB25" s="2"/>
      <c r="DC25" s="2"/>
      <c r="DD25" s="13"/>
      <c r="DE25" s="5"/>
      <c r="DF25" s="14"/>
      <c r="DG25" s="15">
        <f t="shared" si="15"/>
        <v>0</v>
      </c>
      <c r="DI25" s="2"/>
      <c r="DJ25" s="2"/>
      <c r="DK25" s="13"/>
      <c r="DL25" s="5"/>
      <c r="DM25" s="14"/>
      <c r="DN25" s="15">
        <f t="shared" si="16"/>
        <v>0</v>
      </c>
      <c r="DP25" s="2"/>
      <c r="DQ25" s="2"/>
      <c r="DR25" s="13"/>
      <c r="DS25" s="5"/>
      <c r="DT25" s="14"/>
      <c r="DU25" s="15">
        <f t="shared" si="17"/>
        <v>0</v>
      </c>
      <c r="DW25" s="2"/>
      <c r="DX25" s="2"/>
      <c r="DY25" s="13"/>
      <c r="DZ25" s="5"/>
      <c r="EA25" s="14"/>
      <c r="EB25" s="15">
        <f t="shared" si="18"/>
        <v>0</v>
      </c>
      <c r="ED25" s="2"/>
      <c r="EE25" s="2"/>
      <c r="EF25" s="13"/>
      <c r="EG25" s="5"/>
      <c r="EH25" s="14"/>
      <c r="EI25" s="15">
        <f t="shared" si="19"/>
        <v>0</v>
      </c>
      <c r="EK25" s="2"/>
      <c r="EL25" s="2"/>
      <c r="EM25" s="13"/>
      <c r="EN25" s="5"/>
      <c r="EO25" s="14"/>
      <c r="EP25" s="15">
        <f t="shared" si="20"/>
        <v>0</v>
      </c>
      <c r="ER25" s="2"/>
      <c r="ES25" s="2"/>
      <c r="ET25" s="13"/>
      <c r="EU25" s="5"/>
      <c r="EV25" s="14"/>
      <c r="EW25" s="15">
        <f t="shared" si="21"/>
        <v>0</v>
      </c>
      <c r="EY25" s="2"/>
      <c r="EZ25" s="2"/>
      <c r="FA25" s="13"/>
      <c r="FB25" s="5"/>
      <c r="FC25" s="14"/>
      <c r="FD25" s="15">
        <f t="shared" si="22"/>
        <v>0</v>
      </c>
      <c r="FF25" s="5"/>
      <c r="FG25" s="2"/>
      <c r="FH25" s="141"/>
      <c r="FI25" s="30"/>
      <c r="FJ25" s="14"/>
      <c r="FK25" s="142">
        <f t="shared" si="23"/>
        <v>0</v>
      </c>
      <c r="FM25" s="5"/>
      <c r="FN25" s="2"/>
      <c r="FO25" s="141"/>
      <c r="FP25" s="30"/>
      <c r="FQ25" s="14"/>
      <c r="FR25" s="142">
        <f t="shared" si="24"/>
        <v>0</v>
      </c>
      <c r="FT25" s="5"/>
      <c r="FU25" s="2"/>
      <c r="FV25" s="13"/>
      <c r="FW25" s="5"/>
      <c r="FX25" s="14"/>
      <c r="FY25" s="15">
        <f t="shared" si="25"/>
        <v>0</v>
      </c>
      <c r="GA25" s="5"/>
      <c r="GB25" s="2"/>
      <c r="GC25" s="13"/>
      <c r="GD25" s="5"/>
      <c r="GE25" s="14"/>
      <c r="GF25" s="15">
        <f t="shared" si="142"/>
        <v>0</v>
      </c>
      <c r="GH25" s="2"/>
      <c r="GI25" s="2"/>
      <c r="GJ25" s="13"/>
      <c r="GK25" s="5"/>
      <c r="GL25" s="14"/>
      <c r="GM25" s="15">
        <f t="shared" si="27"/>
        <v>0</v>
      </c>
      <c r="GO25" s="2"/>
      <c r="GP25" s="2"/>
      <c r="GQ25" s="13"/>
      <c r="GR25" s="5"/>
      <c r="GS25" s="14"/>
      <c r="GT25" s="15">
        <f t="shared" si="28"/>
        <v>0</v>
      </c>
      <c r="GV25" s="2"/>
      <c r="GW25" s="2"/>
      <c r="GX25" s="13"/>
      <c r="GY25" s="5"/>
      <c r="GZ25" s="14"/>
      <c r="HA25" s="15">
        <f t="shared" si="29"/>
        <v>0</v>
      </c>
      <c r="HC25" s="2"/>
      <c r="HD25" s="2"/>
      <c r="HE25" s="13"/>
      <c r="HF25" s="5"/>
      <c r="HG25" s="14"/>
      <c r="HH25" s="15">
        <f t="shared" si="30"/>
        <v>0</v>
      </c>
      <c r="HJ25" s="2"/>
      <c r="HK25" s="2"/>
      <c r="HL25" s="13"/>
      <c r="HM25" s="5"/>
      <c r="HN25" s="14"/>
      <c r="HO25" s="15">
        <f t="shared" si="31"/>
        <v>0</v>
      </c>
      <c r="HQ25" s="2"/>
      <c r="HR25" s="2"/>
      <c r="HS25" s="13"/>
      <c r="HT25" s="5"/>
      <c r="HU25" s="14"/>
      <c r="HV25" s="15">
        <f t="shared" si="32"/>
        <v>0</v>
      </c>
      <c r="HX25" s="2"/>
      <c r="HY25" s="2"/>
      <c r="HZ25" s="13"/>
      <c r="IA25" s="5"/>
      <c r="IB25" s="14"/>
      <c r="IC25" s="15">
        <f t="shared" si="33"/>
        <v>0</v>
      </c>
      <c r="IE25" s="2"/>
      <c r="IF25" s="2"/>
      <c r="IG25" s="13"/>
      <c r="IH25" s="5"/>
      <c r="II25" s="14"/>
      <c r="IJ25" s="15">
        <f t="shared" si="34"/>
        <v>0</v>
      </c>
      <c r="IL25" s="2"/>
      <c r="IM25" s="2"/>
      <c r="IN25" s="13"/>
      <c r="IO25" s="5"/>
      <c r="IP25" s="14"/>
      <c r="IQ25" s="15">
        <f t="shared" si="35"/>
        <v>0</v>
      </c>
      <c r="IS25" s="5"/>
      <c r="IT25" s="33"/>
      <c r="IU25" s="26"/>
      <c r="IV25" s="99"/>
      <c r="IW25" s="26"/>
      <c r="IX25" s="15">
        <f t="shared" si="36"/>
        <v>0</v>
      </c>
      <c r="IZ25" s="5"/>
      <c r="JA25" s="33"/>
      <c r="JB25" s="26"/>
      <c r="JC25" s="99"/>
      <c r="JD25" s="26"/>
      <c r="JE25" s="15">
        <f t="shared" si="37"/>
        <v>0</v>
      </c>
      <c r="JG25" s="5"/>
      <c r="JH25" s="33"/>
      <c r="JI25" s="26"/>
      <c r="JJ25" s="229"/>
      <c r="JK25" s="26"/>
      <c r="JL25" s="15">
        <f t="shared" si="38"/>
        <v>0</v>
      </c>
      <c r="JN25" s="5"/>
      <c r="JO25" s="33"/>
      <c r="JP25" s="26"/>
      <c r="JQ25" s="229"/>
      <c r="JR25" s="26"/>
      <c r="JS25" s="15">
        <f t="shared" si="39"/>
        <v>0</v>
      </c>
      <c r="JU25" s="5"/>
      <c r="JV25" s="33"/>
      <c r="JW25" s="26"/>
      <c r="JX25" s="99"/>
      <c r="JY25" s="26"/>
      <c r="JZ25" s="15">
        <f t="shared" si="40"/>
        <v>0</v>
      </c>
      <c r="KB25" s="5"/>
      <c r="KC25" s="33"/>
      <c r="KD25" s="26"/>
      <c r="KE25" s="99"/>
      <c r="KF25" s="26"/>
      <c r="KG25" s="15">
        <f t="shared" si="41"/>
        <v>0</v>
      </c>
      <c r="KI25" s="5"/>
      <c r="KJ25" s="33"/>
      <c r="KK25" s="26"/>
      <c r="KL25" s="99"/>
      <c r="KM25" s="26"/>
      <c r="KN25" s="15">
        <f t="shared" si="42"/>
        <v>0</v>
      </c>
      <c r="KP25" s="5"/>
      <c r="KQ25" s="33"/>
      <c r="KR25" s="26"/>
      <c r="KS25" s="99"/>
      <c r="KT25" s="26"/>
      <c r="KU25" s="15">
        <f t="shared" si="43"/>
        <v>0</v>
      </c>
      <c r="KW25" s="5"/>
      <c r="KX25" s="33"/>
      <c r="KY25" s="26"/>
      <c r="KZ25" s="99"/>
      <c r="LA25" s="26"/>
      <c r="LB25" s="15">
        <f t="shared" si="44"/>
        <v>0</v>
      </c>
      <c r="LD25" s="5"/>
      <c r="LE25" s="33"/>
      <c r="LF25" s="26"/>
      <c r="LG25" s="99"/>
      <c r="LH25" s="26"/>
      <c r="LI25" s="15">
        <f t="shared" si="45"/>
        <v>0</v>
      </c>
      <c r="LK25" s="5"/>
      <c r="LL25" s="33"/>
      <c r="LM25" s="26"/>
      <c r="LN25" s="99"/>
      <c r="LO25" s="26"/>
      <c r="LP25" s="15">
        <f t="shared" si="46"/>
        <v>0</v>
      </c>
      <c r="LR25" s="5"/>
      <c r="LS25" s="33"/>
      <c r="LT25" s="26"/>
      <c r="LU25" s="99"/>
      <c r="LV25" s="26"/>
      <c r="LW25" s="15">
        <f t="shared" si="47"/>
        <v>0</v>
      </c>
      <c r="LY25" s="5"/>
      <c r="LZ25" s="33"/>
      <c r="MA25" s="26"/>
      <c r="MB25" s="99"/>
      <c r="MC25" s="26"/>
      <c r="MD25" s="15">
        <f t="shared" si="48"/>
        <v>0</v>
      </c>
      <c r="MF25" s="2"/>
      <c r="MG25" s="2"/>
      <c r="MH25" s="13"/>
      <c r="MI25" s="5"/>
      <c r="MJ25" s="14"/>
      <c r="MK25" s="15">
        <f t="shared" si="49"/>
        <v>0</v>
      </c>
      <c r="MM25" s="2"/>
      <c r="MN25" s="2"/>
      <c r="MO25" s="13"/>
      <c r="MP25" s="5"/>
      <c r="MQ25" s="14"/>
      <c r="MR25" s="15">
        <f t="shared" si="50"/>
        <v>0</v>
      </c>
      <c r="MT25" s="2"/>
      <c r="MU25" s="2"/>
      <c r="MV25" s="13"/>
      <c r="MW25" s="5"/>
      <c r="MX25" s="14"/>
      <c r="MY25" s="15">
        <f t="shared" si="51"/>
        <v>0</v>
      </c>
      <c r="NA25" s="2"/>
      <c r="NB25" s="2"/>
      <c r="NC25" s="13"/>
      <c r="ND25" s="5"/>
      <c r="NE25" s="14"/>
      <c r="NF25" s="15">
        <f t="shared" si="52"/>
        <v>0</v>
      </c>
      <c r="NH25" s="2"/>
      <c r="NI25" s="2"/>
      <c r="NJ25" s="13"/>
      <c r="NK25" s="5"/>
      <c r="NL25" s="14"/>
      <c r="NM25" s="15">
        <f t="shared" si="53"/>
        <v>0</v>
      </c>
      <c r="NO25" s="2"/>
      <c r="NP25" s="2"/>
      <c r="NQ25" s="13"/>
      <c r="NR25" s="5"/>
      <c r="NS25" s="14"/>
      <c r="NT25" s="15">
        <f t="shared" si="54"/>
        <v>0</v>
      </c>
      <c r="NV25" s="2"/>
      <c r="NW25" s="2"/>
      <c r="NX25" s="13"/>
      <c r="NY25" s="5"/>
      <c r="NZ25" s="14"/>
      <c r="OA25" s="15">
        <f t="shared" si="55"/>
        <v>0</v>
      </c>
      <c r="OC25" s="5"/>
      <c r="OD25" s="2"/>
      <c r="OE25" s="13"/>
      <c r="OF25" s="5"/>
      <c r="OG25" s="14"/>
      <c r="OH25" s="15">
        <f t="shared" si="56"/>
        <v>0</v>
      </c>
      <c r="OJ25" s="2"/>
      <c r="OK25" s="2"/>
      <c r="OL25" s="13"/>
      <c r="OM25" s="5"/>
      <c r="ON25" s="14"/>
      <c r="OO25" s="15">
        <f t="shared" si="57"/>
        <v>0</v>
      </c>
      <c r="OQ25" s="2"/>
      <c r="OR25" s="2"/>
      <c r="OS25" s="13"/>
      <c r="OT25" s="5"/>
      <c r="OU25" s="14"/>
      <c r="OV25" s="15">
        <f t="shared" si="58"/>
        <v>0</v>
      </c>
      <c r="OX25" s="2"/>
      <c r="OY25" s="2"/>
      <c r="OZ25" s="13"/>
      <c r="PA25" s="5"/>
      <c r="PB25" s="14"/>
      <c r="PC25" s="15">
        <f t="shared" si="59"/>
        <v>0</v>
      </c>
      <c r="PE25" s="2"/>
      <c r="PF25" s="2"/>
      <c r="PG25" s="13"/>
      <c r="PH25" s="5"/>
      <c r="PI25" s="14"/>
      <c r="PJ25" s="15">
        <f t="shared" si="60"/>
        <v>0</v>
      </c>
      <c r="PL25" s="2"/>
      <c r="PM25" s="2"/>
      <c r="PN25" s="13"/>
      <c r="PO25" s="5"/>
      <c r="PP25" s="14"/>
      <c r="PQ25" s="15">
        <f t="shared" si="61"/>
        <v>0</v>
      </c>
      <c r="PS25" s="2"/>
      <c r="PT25" s="2"/>
      <c r="PU25" s="13"/>
      <c r="PV25" s="5"/>
      <c r="PW25" s="14"/>
      <c r="PX25" s="15">
        <f t="shared" si="62"/>
        <v>0</v>
      </c>
      <c r="PZ25" s="2"/>
      <c r="QA25" s="2"/>
      <c r="QB25" s="13"/>
      <c r="QC25" s="5"/>
      <c r="QD25" s="14"/>
      <c r="QE25" s="15">
        <f t="shared" si="63"/>
        <v>0</v>
      </c>
      <c r="QG25" s="2"/>
      <c r="QH25" s="2"/>
      <c r="QI25" s="13"/>
      <c r="QJ25" s="5"/>
      <c r="QK25" s="14"/>
      <c r="QL25" s="15">
        <f t="shared" si="64"/>
        <v>0</v>
      </c>
      <c r="QN25" s="2"/>
      <c r="QO25" s="2"/>
      <c r="QP25" s="13"/>
      <c r="QQ25" s="5"/>
      <c r="QR25" s="14"/>
      <c r="QS25" s="15">
        <f t="shared" si="65"/>
        <v>0</v>
      </c>
      <c r="QU25" s="2"/>
      <c r="QV25" s="2"/>
      <c r="QW25" s="13"/>
      <c r="QX25" s="5"/>
      <c r="QY25" s="14"/>
      <c r="QZ25" s="15">
        <f t="shared" si="66"/>
        <v>0</v>
      </c>
      <c r="RB25" s="2"/>
      <c r="RC25" s="2"/>
      <c r="RD25" s="13"/>
      <c r="RE25" s="5"/>
      <c r="RF25" s="14"/>
      <c r="RG25" s="15">
        <f t="shared" si="67"/>
        <v>0</v>
      </c>
      <c r="RI25" s="2"/>
      <c r="RJ25" s="2"/>
      <c r="RK25" s="13"/>
      <c r="RL25" s="5"/>
      <c r="RM25" s="14"/>
      <c r="RN25" s="15">
        <f t="shared" si="68"/>
        <v>0</v>
      </c>
      <c r="RP25" s="2"/>
      <c r="RQ25" s="2"/>
      <c r="RR25" s="13"/>
      <c r="RS25" s="5"/>
      <c r="RT25" s="14"/>
      <c r="RU25" s="15">
        <f t="shared" si="69"/>
        <v>0</v>
      </c>
      <c r="RW25" s="2"/>
      <c r="RX25" s="2"/>
      <c r="RY25" s="13"/>
      <c r="RZ25" s="5"/>
      <c r="SA25" s="14"/>
      <c r="SB25" s="15">
        <f t="shared" si="70"/>
        <v>0</v>
      </c>
      <c r="SD25" s="2"/>
      <c r="SE25" s="2"/>
      <c r="SF25" s="13"/>
      <c r="SG25" s="5"/>
      <c r="SH25" s="14"/>
      <c r="SI25" s="15">
        <f t="shared" si="71"/>
        <v>0</v>
      </c>
      <c r="SK25" s="5"/>
      <c r="SL25" s="2"/>
      <c r="SM25" s="13"/>
      <c r="SN25" s="5"/>
      <c r="SO25" s="14"/>
      <c r="SP25" s="15">
        <f t="shared" si="72"/>
        <v>0</v>
      </c>
      <c r="SR25" s="2"/>
      <c r="SS25" s="2"/>
      <c r="ST25" s="13"/>
      <c r="SU25" s="5"/>
      <c r="SV25" s="14"/>
      <c r="SW25" s="15">
        <f t="shared" si="73"/>
        <v>0</v>
      </c>
      <c r="SY25" s="2"/>
      <c r="SZ25" s="2"/>
      <c r="TA25" s="13"/>
      <c r="TB25" s="5"/>
      <c r="TC25" s="14"/>
      <c r="TD25" s="15">
        <f t="shared" si="74"/>
        <v>0</v>
      </c>
      <c r="TF25" s="2"/>
      <c r="TG25" s="2"/>
      <c r="TH25" s="13"/>
      <c r="TI25" s="5"/>
      <c r="TJ25" s="14"/>
      <c r="TK25" s="15">
        <f t="shared" si="75"/>
        <v>0</v>
      </c>
      <c r="TM25" s="2"/>
      <c r="TN25" s="2"/>
      <c r="TO25" s="13"/>
      <c r="TP25" s="5"/>
      <c r="TQ25" s="14"/>
      <c r="TR25" s="15">
        <f t="shared" si="76"/>
        <v>0</v>
      </c>
      <c r="TT25" s="5"/>
      <c r="TU25" s="2"/>
      <c r="TV25" s="13"/>
      <c r="TW25" s="5"/>
      <c r="TX25" s="14"/>
      <c r="TY25" s="15">
        <f t="shared" si="77"/>
        <v>0</v>
      </c>
      <c r="UA25" s="2"/>
      <c r="UB25" s="2"/>
      <c r="UC25" s="13"/>
      <c r="UD25" s="5"/>
      <c r="UE25" s="14"/>
      <c r="UF25" s="15">
        <f t="shared" si="78"/>
        <v>0</v>
      </c>
      <c r="UH25" s="2"/>
      <c r="UI25" s="2"/>
      <c r="UJ25" s="13"/>
      <c r="UK25" s="5"/>
      <c r="UL25" s="14"/>
      <c r="UM25" s="15">
        <f t="shared" si="79"/>
        <v>0</v>
      </c>
      <c r="UO25" s="2"/>
      <c r="UP25" s="2"/>
      <c r="UQ25" s="13"/>
      <c r="UR25" s="5"/>
      <c r="US25" s="14"/>
      <c r="UT25" s="15">
        <f t="shared" si="80"/>
        <v>0</v>
      </c>
      <c r="UV25" s="94"/>
      <c r="UW25" s="31"/>
      <c r="UX25" s="143"/>
      <c r="UY25" s="113"/>
      <c r="UZ25" s="26"/>
      <c r="VA25" s="142">
        <f t="shared" si="81"/>
        <v>0</v>
      </c>
      <c r="VC25" s="5"/>
      <c r="VD25" s="2"/>
      <c r="VE25" s="141"/>
      <c r="VF25" s="164"/>
      <c r="VG25" s="14"/>
      <c r="VH25" s="142">
        <f t="shared" si="82"/>
        <v>0</v>
      </c>
      <c r="VJ25" s="5"/>
      <c r="VK25" s="2"/>
      <c r="VL25" s="13"/>
      <c r="VM25" s="5"/>
      <c r="VN25" s="14"/>
      <c r="VO25" s="15">
        <f t="shared" si="83"/>
        <v>0</v>
      </c>
      <c r="VQ25" s="2"/>
      <c r="VR25" s="2"/>
      <c r="VS25" s="13"/>
      <c r="VT25" s="5"/>
      <c r="VU25" s="14"/>
      <c r="VV25" s="15">
        <f t="shared" si="84"/>
        <v>0</v>
      </c>
      <c r="VX25" s="5"/>
      <c r="VY25" s="2"/>
      <c r="VZ25" s="13"/>
      <c r="WA25" s="5"/>
      <c r="WB25" s="14"/>
      <c r="WC25" s="15">
        <f t="shared" si="85"/>
        <v>0</v>
      </c>
      <c r="WE25" s="2"/>
      <c r="WF25" s="2"/>
      <c r="WG25" s="13"/>
      <c r="WH25" s="5"/>
      <c r="WI25" s="14"/>
      <c r="WJ25" s="15">
        <f t="shared" si="86"/>
        <v>0</v>
      </c>
      <c r="WL25" s="2"/>
      <c r="WM25" s="2"/>
      <c r="WN25" s="13"/>
      <c r="WO25" s="5"/>
      <c r="WP25" s="14"/>
      <c r="WQ25" s="15">
        <f t="shared" si="87"/>
        <v>0</v>
      </c>
      <c r="WS25" s="2"/>
      <c r="WT25" s="2"/>
      <c r="WU25" s="13"/>
      <c r="WV25" s="5"/>
      <c r="WW25" s="14"/>
      <c r="WX25" s="15">
        <f t="shared" si="88"/>
        <v>0</v>
      </c>
      <c r="WZ25" s="2"/>
      <c r="XA25" s="2"/>
      <c r="XB25" s="13"/>
      <c r="XC25" s="5"/>
      <c r="XD25" s="14"/>
      <c r="XE25" s="15">
        <f t="shared" si="0"/>
        <v>0</v>
      </c>
      <c r="XG25" s="2"/>
      <c r="XH25" s="2"/>
      <c r="XI25" s="13"/>
      <c r="XJ25" s="5"/>
      <c r="XK25" s="14"/>
      <c r="XL25" s="15">
        <f t="shared" si="89"/>
        <v>0</v>
      </c>
      <c r="XN25" s="2"/>
      <c r="XO25" s="2"/>
      <c r="XP25" s="13"/>
      <c r="XQ25" s="5"/>
      <c r="XR25" s="14"/>
      <c r="XS25" s="15">
        <f t="shared" si="90"/>
        <v>0</v>
      </c>
      <c r="XU25" s="2"/>
      <c r="XV25" s="2"/>
      <c r="XW25" s="13"/>
      <c r="XX25" s="5"/>
      <c r="XY25" s="14"/>
      <c r="XZ25" s="15">
        <f t="shared" si="91"/>
        <v>0</v>
      </c>
      <c r="YB25" s="2"/>
      <c r="YC25" s="2"/>
      <c r="YD25" s="13"/>
      <c r="YE25" s="5"/>
      <c r="YF25" s="14"/>
      <c r="YG25" s="15">
        <f t="shared" si="92"/>
        <v>0</v>
      </c>
      <c r="YI25" s="2"/>
      <c r="YJ25" s="2"/>
      <c r="YK25" s="13"/>
      <c r="YL25" s="5"/>
      <c r="YM25" s="14"/>
      <c r="YN25" s="15">
        <f t="shared" si="93"/>
        <v>0</v>
      </c>
      <c r="YP25" s="5"/>
      <c r="YQ25" s="2"/>
      <c r="YR25" s="13"/>
      <c r="YS25" s="5"/>
      <c r="YT25" s="14"/>
      <c r="YU25" s="15">
        <f t="shared" si="94"/>
        <v>0</v>
      </c>
      <c r="YW25" s="2"/>
      <c r="YX25" s="2"/>
      <c r="YY25" s="13"/>
      <c r="YZ25" s="5"/>
      <c r="ZA25" s="14"/>
      <c r="ZB25" s="15">
        <f t="shared" si="95"/>
        <v>0</v>
      </c>
      <c r="ZD25" s="2"/>
      <c r="ZE25" s="2"/>
      <c r="ZF25" s="13"/>
      <c r="ZG25" s="5"/>
      <c r="ZH25" s="14"/>
      <c r="ZI25" s="15">
        <f t="shared" si="96"/>
        <v>0</v>
      </c>
      <c r="ZK25" s="2"/>
      <c r="ZL25" s="2"/>
      <c r="ZM25" s="13"/>
      <c r="ZN25" s="5"/>
      <c r="ZO25" s="14"/>
      <c r="ZP25" s="15">
        <f t="shared" si="97"/>
        <v>0</v>
      </c>
      <c r="ZR25" s="2"/>
      <c r="ZS25" s="2"/>
      <c r="ZT25" s="13"/>
      <c r="ZU25" s="5"/>
      <c r="ZV25" s="14"/>
      <c r="ZW25" s="15">
        <f t="shared" si="98"/>
        <v>0</v>
      </c>
      <c r="ZY25" s="2"/>
      <c r="ZZ25" s="2"/>
      <c r="AAA25" s="13"/>
      <c r="AAB25" s="5"/>
      <c r="AAC25" s="14"/>
      <c r="AAD25" s="15">
        <f t="shared" si="99"/>
        <v>0</v>
      </c>
      <c r="AAF25" s="2"/>
      <c r="AAG25" s="2"/>
      <c r="AAH25" s="13"/>
      <c r="AAI25" s="5"/>
      <c r="AAJ25" s="14"/>
      <c r="AAK25" s="15">
        <f t="shared" si="100"/>
        <v>0</v>
      </c>
      <c r="AAM25" s="2"/>
      <c r="AAN25" s="2"/>
      <c r="AAO25" s="13"/>
      <c r="AAP25" s="5"/>
      <c r="AAQ25" s="14"/>
      <c r="AAR25" s="15">
        <f t="shared" si="101"/>
        <v>0</v>
      </c>
      <c r="AAT25" s="2"/>
      <c r="AAU25" s="2"/>
      <c r="AAV25" s="13"/>
      <c r="AAW25" s="5"/>
      <c r="AAX25" s="14"/>
      <c r="AAY25" s="15">
        <f t="shared" si="137"/>
        <v>0</v>
      </c>
      <c r="ABA25" s="2"/>
      <c r="ABB25" s="2"/>
      <c r="ABC25" s="13"/>
      <c r="ABD25" s="5"/>
      <c r="ABE25" s="14"/>
      <c r="ABF25" s="15">
        <f t="shared" si="102"/>
        <v>0</v>
      </c>
      <c r="ABH25" s="2"/>
      <c r="ABI25" s="2"/>
      <c r="ABJ25" s="13"/>
      <c r="ABK25" s="5"/>
      <c r="ABL25" s="14"/>
      <c r="ABM25" s="15">
        <f t="shared" si="103"/>
        <v>0</v>
      </c>
      <c r="ABO25" s="2"/>
      <c r="ABP25" s="2"/>
      <c r="ABQ25" s="13"/>
      <c r="ABR25" s="5"/>
      <c r="ABS25" s="14"/>
      <c r="ABT25" s="15">
        <f t="shared" si="139"/>
        <v>0</v>
      </c>
      <c r="ABV25" s="2"/>
      <c r="ABW25" s="2"/>
      <c r="ABX25" s="13"/>
      <c r="ABY25" s="5"/>
      <c r="ABZ25" s="14"/>
      <c r="ACA25" s="15">
        <f t="shared" si="104"/>
        <v>0</v>
      </c>
      <c r="ACC25" s="2"/>
      <c r="ACD25" s="2"/>
      <c r="ACE25" s="13"/>
      <c r="ACF25" s="5"/>
      <c r="ACG25" s="14"/>
      <c r="ACH25" s="15">
        <f t="shared" si="105"/>
        <v>0</v>
      </c>
      <c r="ACJ25" s="2"/>
      <c r="ACK25" s="2"/>
      <c r="ACL25" s="13"/>
      <c r="ACM25" s="5"/>
      <c r="ACN25" s="14"/>
      <c r="ACO25" s="15">
        <f t="shared" si="106"/>
        <v>0</v>
      </c>
      <c r="ACQ25" s="2"/>
      <c r="ACR25" s="2"/>
      <c r="ACS25" s="13"/>
      <c r="ACT25" s="5"/>
      <c r="ACU25" s="14"/>
      <c r="ACV25" s="15">
        <f t="shared" si="138"/>
        <v>0</v>
      </c>
      <c r="ACX25" s="2"/>
      <c r="ACY25" s="2"/>
      <c r="ACZ25" s="13"/>
      <c r="ADA25" s="5"/>
      <c r="ADB25" s="14"/>
      <c r="ADC25" s="15">
        <f t="shared" si="107"/>
        <v>0</v>
      </c>
      <c r="ADE25" s="2"/>
      <c r="ADF25" s="2"/>
      <c r="ADG25" s="13"/>
      <c r="ADH25" s="5"/>
      <c r="ADI25" s="14"/>
      <c r="ADJ25" s="15">
        <f t="shared" si="108"/>
        <v>0</v>
      </c>
      <c r="ADL25" s="2"/>
      <c r="ADM25" s="2"/>
      <c r="ADN25" s="13"/>
      <c r="ADO25" s="5"/>
      <c r="ADP25" s="14"/>
      <c r="ADQ25" s="15">
        <f t="shared" si="109"/>
        <v>0</v>
      </c>
      <c r="ADS25" s="2"/>
      <c r="ADT25" s="2"/>
      <c r="ADU25" s="13"/>
      <c r="ADV25" s="5"/>
      <c r="ADW25" s="14"/>
      <c r="ADX25" s="15">
        <f t="shared" si="110"/>
        <v>0</v>
      </c>
      <c r="ADZ25" s="2"/>
      <c r="AEA25" s="2"/>
      <c r="AEB25" s="13"/>
      <c r="AEC25" s="5"/>
      <c r="AED25" s="14"/>
      <c r="AEE25" s="15">
        <f t="shared" si="111"/>
        <v>0</v>
      </c>
      <c r="AEG25" s="2"/>
      <c r="AEH25" s="2"/>
      <c r="AEI25" s="13"/>
      <c r="AEJ25" s="5"/>
      <c r="AEK25" s="14"/>
      <c r="AEL25" s="15">
        <f t="shared" si="112"/>
        <v>0</v>
      </c>
      <c r="AEN25" s="2"/>
      <c r="AEO25" s="2"/>
      <c r="AEP25" s="13"/>
      <c r="AEQ25" s="5"/>
      <c r="AER25" s="14"/>
      <c r="AES25" s="15">
        <f t="shared" si="113"/>
        <v>0</v>
      </c>
      <c r="AEU25" s="2"/>
      <c r="AEV25" s="2"/>
      <c r="AEW25" s="13"/>
      <c r="AEX25" s="5"/>
      <c r="AEY25" s="298"/>
      <c r="AEZ25" s="15">
        <f t="shared" si="114"/>
        <v>0</v>
      </c>
      <c r="AFB25" s="2"/>
      <c r="AFC25" s="2"/>
      <c r="AFD25" s="13"/>
      <c r="AFE25" s="5"/>
      <c r="AFF25" s="14"/>
      <c r="AFG25" s="15">
        <f t="shared" si="115"/>
        <v>0</v>
      </c>
      <c r="AFI25" s="2"/>
      <c r="AFJ25" s="2"/>
      <c r="AFK25" s="13"/>
      <c r="AFL25" s="5"/>
      <c r="AFM25" s="14"/>
      <c r="AFN25" s="15">
        <f t="shared" si="116"/>
        <v>0</v>
      </c>
      <c r="AFP25" s="2"/>
      <c r="AFQ25" s="2"/>
      <c r="AFR25" s="13"/>
      <c r="AFS25" s="5"/>
      <c r="AFT25" s="14"/>
      <c r="AFU25" s="15">
        <f t="shared" si="117"/>
        <v>0</v>
      </c>
      <c r="AFW25" s="2"/>
      <c r="AFX25" s="2"/>
      <c r="AFY25" s="13"/>
      <c r="AFZ25" s="5"/>
      <c r="AGA25" s="14"/>
      <c r="AGB25" s="15">
        <f t="shared" si="118"/>
        <v>0</v>
      </c>
      <c r="AGD25" s="2"/>
      <c r="AGE25" s="2"/>
      <c r="AGF25" s="13"/>
      <c r="AGG25" s="5"/>
      <c r="AGH25" s="14"/>
      <c r="AGI25" s="15">
        <f t="shared" si="119"/>
        <v>0</v>
      </c>
      <c r="AGK25" s="99"/>
      <c r="AGL25" s="23"/>
      <c r="AGM25" s="22"/>
      <c r="AGN25" s="99"/>
      <c r="AGO25" s="26"/>
      <c r="AGP25" s="15">
        <f t="shared" si="120"/>
        <v>0</v>
      </c>
      <c r="AGR25" s="99"/>
      <c r="AGS25" s="23"/>
      <c r="AGT25" s="22"/>
      <c r="AGU25" s="99"/>
      <c r="AGV25" s="26"/>
      <c r="AGW25" s="15">
        <f t="shared" si="121"/>
        <v>0</v>
      </c>
      <c r="AGY25" s="2"/>
      <c r="AGZ25" s="107"/>
      <c r="AHA25" s="13"/>
      <c r="AHB25" s="5"/>
      <c r="AHC25" s="14"/>
      <c r="AHD25" s="15">
        <f t="shared" si="122"/>
        <v>0</v>
      </c>
      <c r="AHF25" s="2"/>
      <c r="AHG25" s="107"/>
      <c r="AHH25" s="13"/>
      <c r="AHI25" s="5"/>
      <c r="AHJ25" s="14"/>
      <c r="AHK25" s="15">
        <f t="shared" si="123"/>
        <v>0</v>
      </c>
      <c r="AHM25" s="2"/>
      <c r="AHN25" s="107"/>
      <c r="AHO25" s="13"/>
      <c r="AHP25" s="5"/>
      <c r="AHQ25" s="14"/>
      <c r="AHR25" s="15">
        <f t="shared" si="124"/>
        <v>0</v>
      </c>
      <c r="AHT25" s="2"/>
      <c r="AHU25" s="107"/>
      <c r="AHV25" s="13"/>
      <c r="AHW25" s="5"/>
      <c r="AHX25" s="14"/>
      <c r="AHY25" s="15">
        <f t="shared" si="125"/>
        <v>0</v>
      </c>
      <c r="AIA25" s="2"/>
      <c r="AIB25" s="107"/>
      <c r="AIC25" s="13"/>
      <c r="AID25" s="5"/>
      <c r="AIE25" s="14"/>
      <c r="AIF25" s="15">
        <f t="shared" si="126"/>
        <v>0</v>
      </c>
      <c r="AIH25" s="2"/>
      <c r="AII25" s="107"/>
      <c r="AIJ25" s="13"/>
      <c r="AIK25" s="5"/>
      <c r="AIL25" s="14"/>
      <c r="AIM25" s="15">
        <f t="shared" si="127"/>
        <v>0</v>
      </c>
      <c r="AIO25" s="5"/>
      <c r="AIP25" s="2"/>
      <c r="AIQ25" s="13"/>
      <c r="AIR25" s="5"/>
      <c r="AIS25" s="14"/>
      <c r="AIT25" s="15">
        <f t="shared" si="128"/>
        <v>0</v>
      </c>
      <c r="AIV25" s="5"/>
      <c r="AIW25" s="2"/>
      <c r="AIX25" s="13"/>
      <c r="AIY25" s="5"/>
      <c r="AIZ25" s="14"/>
      <c r="AJA25" s="15">
        <f t="shared" si="129"/>
        <v>0</v>
      </c>
      <c r="AJC25" s="2"/>
      <c r="AJD25" s="2"/>
      <c r="AJE25" s="13"/>
      <c r="AJF25" s="5"/>
      <c r="AJG25" s="14"/>
      <c r="AJH25" s="15">
        <f t="shared" si="130"/>
        <v>0</v>
      </c>
      <c r="AJJ25" s="99"/>
      <c r="AJK25" s="23"/>
      <c r="AJL25" s="22"/>
      <c r="AJM25" s="99"/>
      <c r="AJN25" s="26"/>
      <c r="AJO25" s="15">
        <f t="shared" si="131"/>
        <v>0</v>
      </c>
      <c r="AJQ25" s="99"/>
      <c r="AJR25" s="23"/>
      <c r="AJS25" s="22"/>
      <c r="AJT25" s="99"/>
      <c r="AJU25" s="26"/>
      <c r="AJV25" s="15">
        <f t="shared" si="132"/>
        <v>0</v>
      </c>
      <c r="AJX25" s="99"/>
      <c r="AJY25" s="23"/>
      <c r="AJZ25" s="22"/>
      <c r="AKA25" s="99"/>
      <c r="AKB25" s="26"/>
      <c r="AKC25" s="15">
        <f t="shared" si="133"/>
        <v>0</v>
      </c>
      <c r="AKE25" s="2"/>
      <c r="AKF25" s="2"/>
      <c r="AKG25" s="13"/>
      <c r="AKH25" s="14"/>
      <c r="AKI25" s="14"/>
      <c r="AKJ25" s="15">
        <f t="shared" si="134"/>
        <v>0</v>
      </c>
    </row>
    <row r="26" spans="1:972" x14ac:dyDescent="0.25">
      <c r="A26" s="2"/>
      <c r="B26" s="2"/>
      <c r="C26" s="13"/>
      <c r="D26" s="5"/>
      <c r="E26" s="14"/>
      <c r="F26" s="15">
        <f t="shared" si="2"/>
        <v>0</v>
      </c>
      <c r="H26" s="2"/>
      <c r="I26" s="2"/>
      <c r="J26" s="13"/>
      <c r="K26" s="5"/>
      <c r="L26" s="14"/>
      <c r="M26" s="15">
        <f t="shared" si="140"/>
        <v>0</v>
      </c>
      <c r="O26" s="2"/>
      <c r="P26" s="2"/>
      <c r="Q26" s="13"/>
      <c r="R26" s="5"/>
      <c r="S26" s="14"/>
      <c r="T26" s="15">
        <f t="shared" si="4"/>
        <v>0</v>
      </c>
      <c r="V26" s="2"/>
      <c r="W26" s="2"/>
      <c r="X26" s="13"/>
      <c r="Y26" s="5"/>
      <c r="Z26" s="14"/>
      <c r="AA26" s="15">
        <f t="shared" si="5"/>
        <v>0</v>
      </c>
      <c r="AC26" s="2"/>
      <c r="AD26" s="2"/>
      <c r="AE26" s="13"/>
      <c r="AF26" s="5"/>
      <c r="AG26" s="14"/>
      <c r="AH26" s="15">
        <f t="shared" si="143"/>
        <v>0</v>
      </c>
      <c r="AJ26" s="346"/>
      <c r="AK26" s="2"/>
      <c r="AL26" s="13"/>
      <c r="AM26" s="5"/>
      <c r="AN26" s="14"/>
      <c r="AO26" s="15">
        <f t="shared" si="7"/>
        <v>0</v>
      </c>
      <c r="AQ26" s="2"/>
      <c r="AR26" s="2"/>
      <c r="AS26" s="13"/>
      <c r="AT26" s="5"/>
      <c r="AU26" s="14"/>
      <c r="AV26" s="15">
        <f t="shared" si="8"/>
        <v>0</v>
      </c>
      <c r="AX26" s="2"/>
      <c r="AY26" s="2"/>
      <c r="AZ26" s="13"/>
      <c r="BA26" s="5"/>
      <c r="BB26" s="14"/>
      <c r="BC26" s="15">
        <f t="shared" si="9"/>
        <v>0</v>
      </c>
      <c r="BE26" s="2"/>
      <c r="BF26" s="2"/>
      <c r="BG26" s="13"/>
      <c r="BH26" s="5"/>
      <c r="BI26" s="14"/>
      <c r="BJ26" s="15">
        <f t="shared" si="10"/>
        <v>0</v>
      </c>
      <c r="BL26" s="2"/>
      <c r="BM26" s="2"/>
      <c r="BN26" s="13"/>
      <c r="BO26" s="5"/>
      <c r="BP26" s="14"/>
      <c r="BQ26" s="15">
        <f t="shared" si="136"/>
        <v>0</v>
      </c>
      <c r="BS26" s="2"/>
      <c r="BT26" s="2"/>
      <c r="BU26" s="13"/>
      <c r="BV26" s="5"/>
      <c r="BW26" s="14"/>
      <c r="BX26" s="15">
        <f t="shared" si="11"/>
        <v>0</v>
      </c>
      <c r="BZ26" s="2"/>
      <c r="CA26" s="2"/>
      <c r="CB26" s="13"/>
      <c r="CC26" s="5"/>
      <c r="CD26" s="14"/>
      <c r="CE26" s="15">
        <f t="shared" si="135"/>
        <v>0</v>
      </c>
      <c r="CG26" s="2"/>
      <c r="CH26" s="2"/>
      <c r="CI26" s="13"/>
      <c r="CJ26" s="5"/>
      <c r="CK26" s="14"/>
      <c r="CL26" s="15">
        <f t="shared" si="141"/>
        <v>0</v>
      </c>
      <c r="CN26" s="2"/>
      <c r="CO26" s="2"/>
      <c r="CP26" s="13"/>
      <c r="CQ26" s="5"/>
      <c r="CR26" s="14"/>
      <c r="CS26" s="15">
        <f t="shared" si="13"/>
        <v>0</v>
      </c>
      <c r="CU26" s="2"/>
      <c r="CV26" s="2"/>
      <c r="CW26" s="13"/>
      <c r="CX26" s="5"/>
      <c r="CY26" s="14"/>
      <c r="CZ26" s="15">
        <f t="shared" si="14"/>
        <v>0</v>
      </c>
      <c r="DB26" s="2"/>
      <c r="DC26" s="2"/>
      <c r="DD26" s="13"/>
      <c r="DE26" s="5"/>
      <c r="DF26" s="14"/>
      <c r="DG26" s="15">
        <f t="shared" si="15"/>
        <v>0</v>
      </c>
      <c r="DI26" s="2"/>
      <c r="DJ26" s="2"/>
      <c r="DK26" s="13"/>
      <c r="DL26" s="5"/>
      <c r="DM26" s="14"/>
      <c r="DN26" s="15">
        <f t="shared" si="16"/>
        <v>0</v>
      </c>
      <c r="DP26" s="2"/>
      <c r="DQ26" s="2"/>
      <c r="DR26" s="13"/>
      <c r="DS26" s="5"/>
      <c r="DT26" s="14"/>
      <c r="DU26" s="15">
        <f t="shared" si="17"/>
        <v>0</v>
      </c>
      <c r="DW26" s="2"/>
      <c r="DX26" s="2"/>
      <c r="DY26" s="13"/>
      <c r="DZ26" s="5"/>
      <c r="EA26" s="14"/>
      <c r="EB26" s="15">
        <f t="shared" si="18"/>
        <v>0</v>
      </c>
      <c r="ED26" s="2"/>
      <c r="EE26" s="2"/>
      <c r="EF26" s="13"/>
      <c r="EG26" s="5"/>
      <c r="EH26" s="14"/>
      <c r="EI26" s="15">
        <f t="shared" si="19"/>
        <v>0</v>
      </c>
      <c r="EK26" s="2"/>
      <c r="EL26" s="2"/>
      <c r="EM26" s="13"/>
      <c r="EN26" s="5"/>
      <c r="EO26" s="14"/>
      <c r="EP26" s="15">
        <f t="shared" si="20"/>
        <v>0</v>
      </c>
      <c r="ER26" s="2"/>
      <c r="ES26" s="2"/>
      <c r="ET26" s="13"/>
      <c r="EU26" s="5"/>
      <c r="EV26" s="14"/>
      <c r="EW26" s="15">
        <f t="shared" si="21"/>
        <v>0</v>
      </c>
      <c r="EY26" s="2"/>
      <c r="EZ26" s="2"/>
      <c r="FA26" s="13"/>
      <c r="FB26" s="5"/>
      <c r="FC26" s="14"/>
      <c r="FD26" s="15">
        <f t="shared" si="22"/>
        <v>0</v>
      </c>
      <c r="FF26" s="5"/>
      <c r="FG26" s="2"/>
      <c r="FH26" s="141"/>
      <c r="FI26" s="30"/>
      <c r="FJ26" s="14"/>
      <c r="FK26" s="142">
        <f t="shared" si="23"/>
        <v>0</v>
      </c>
      <c r="FM26" s="5"/>
      <c r="FN26" s="2"/>
      <c r="FO26" s="141"/>
      <c r="FP26" s="30"/>
      <c r="FQ26" s="14"/>
      <c r="FR26" s="142">
        <f t="shared" si="24"/>
        <v>0</v>
      </c>
      <c r="FT26" s="5"/>
      <c r="FU26" s="2"/>
      <c r="FV26" s="13"/>
      <c r="FW26" s="5"/>
      <c r="FX26" s="14"/>
      <c r="FY26" s="15">
        <f t="shared" si="25"/>
        <v>0</v>
      </c>
      <c r="GA26" s="5"/>
      <c r="GB26" s="2"/>
      <c r="GC26" s="13"/>
      <c r="GD26" s="5"/>
      <c r="GE26" s="14"/>
      <c r="GF26" s="15">
        <f t="shared" si="142"/>
        <v>0</v>
      </c>
      <c r="GH26" s="2"/>
      <c r="GI26" s="2"/>
      <c r="GJ26" s="13"/>
      <c r="GK26" s="5"/>
      <c r="GL26" s="14"/>
      <c r="GM26" s="15">
        <f t="shared" si="27"/>
        <v>0</v>
      </c>
      <c r="GO26" s="2"/>
      <c r="GP26" s="2"/>
      <c r="GQ26" s="13"/>
      <c r="GR26" s="5"/>
      <c r="GS26" s="14"/>
      <c r="GT26" s="15">
        <f t="shared" si="28"/>
        <v>0</v>
      </c>
      <c r="GV26" s="2"/>
      <c r="GW26" s="2"/>
      <c r="GX26" s="13"/>
      <c r="GY26" s="5"/>
      <c r="GZ26" s="14"/>
      <c r="HA26" s="15">
        <f t="shared" si="29"/>
        <v>0</v>
      </c>
      <c r="HC26" s="2"/>
      <c r="HD26" s="2"/>
      <c r="HE26" s="13"/>
      <c r="HF26" s="5"/>
      <c r="HG26" s="14"/>
      <c r="HH26" s="15">
        <f t="shared" si="30"/>
        <v>0</v>
      </c>
      <c r="HJ26" s="2"/>
      <c r="HK26" s="2"/>
      <c r="HL26" s="13"/>
      <c r="HM26" s="5"/>
      <c r="HN26" s="14"/>
      <c r="HO26" s="15">
        <f t="shared" si="31"/>
        <v>0</v>
      </c>
      <c r="HQ26" s="2"/>
      <c r="HR26" s="2"/>
      <c r="HS26" s="13"/>
      <c r="HT26" s="5"/>
      <c r="HU26" s="14"/>
      <c r="HV26" s="15">
        <f t="shared" si="32"/>
        <v>0</v>
      </c>
      <c r="HX26" s="2"/>
      <c r="HY26" s="2"/>
      <c r="HZ26" s="13"/>
      <c r="IA26" s="5"/>
      <c r="IB26" s="14"/>
      <c r="IC26" s="15">
        <f t="shared" si="33"/>
        <v>0</v>
      </c>
      <c r="IE26" s="2"/>
      <c r="IF26" s="2"/>
      <c r="IG26" s="13"/>
      <c r="IH26" s="5"/>
      <c r="II26" s="14"/>
      <c r="IJ26" s="15">
        <f t="shared" si="34"/>
        <v>0</v>
      </c>
      <c r="IL26" s="2"/>
      <c r="IM26" s="2"/>
      <c r="IN26" s="13"/>
      <c r="IO26" s="5"/>
      <c r="IP26" s="14"/>
      <c r="IQ26" s="15">
        <f t="shared" si="35"/>
        <v>0</v>
      </c>
      <c r="IS26" s="5"/>
      <c r="IT26" s="33"/>
      <c r="IU26" s="26"/>
      <c r="IV26" s="99"/>
      <c r="IW26" s="26"/>
      <c r="IX26" s="15">
        <f t="shared" si="36"/>
        <v>0</v>
      </c>
      <c r="IZ26" s="5"/>
      <c r="JA26" s="33"/>
      <c r="JB26" s="26"/>
      <c r="JC26" s="99"/>
      <c r="JD26" s="26"/>
      <c r="JE26" s="15">
        <f t="shared" si="37"/>
        <v>0</v>
      </c>
      <c r="JG26" s="5"/>
      <c r="JH26" s="33"/>
      <c r="JI26" s="26"/>
      <c r="JJ26" s="176"/>
      <c r="JK26" s="26"/>
      <c r="JL26" s="15">
        <f t="shared" si="38"/>
        <v>0</v>
      </c>
      <c r="JN26" s="5"/>
      <c r="JO26" s="33"/>
      <c r="JP26" s="26"/>
      <c r="JQ26" s="176"/>
      <c r="JR26" s="26"/>
      <c r="JS26" s="15">
        <f t="shared" si="39"/>
        <v>0</v>
      </c>
      <c r="JU26" s="5"/>
      <c r="JV26" s="33"/>
      <c r="JW26" s="26"/>
      <c r="JX26" s="99"/>
      <c r="JY26" s="26"/>
      <c r="JZ26" s="15">
        <f t="shared" si="40"/>
        <v>0</v>
      </c>
      <c r="KB26" s="5"/>
      <c r="KC26" s="33"/>
      <c r="KD26" s="26"/>
      <c r="KE26" s="99"/>
      <c r="KF26" s="26"/>
      <c r="KG26" s="15">
        <f t="shared" si="41"/>
        <v>0</v>
      </c>
      <c r="KI26" s="5"/>
      <c r="KJ26" s="33"/>
      <c r="KK26" s="26"/>
      <c r="KL26" s="99"/>
      <c r="KM26" s="26"/>
      <c r="KN26" s="15">
        <f t="shared" si="42"/>
        <v>0</v>
      </c>
      <c r="KP26" s="5"/>
      <c r="KQ26" s="33"/>
      <c r="KR26" s="26"/>
      <c r="KS26" s="99"/>
      <c r="KT26" s="26"/>
      <c r="KU26" s="15">
        <f t="shared" si="43"/>
        <v>0</v>
      </c>
      <c r="KW26" s="5"/>
      <c r="KX26" s="33"/>
      <c r="KY26" s="26"/>
      <c r="KZ26" s="99"/>
      <c r="LA26" s="26"/>
      <c r="LB26" s="15">
        <f t="shared" si="44"/>
        <v>0</v>
      </c>
      <c r="LD26" s="5"/>
      <c r="LE26" s="33"/>
      <c r="LF26" s="26"/>
      <c r="LG26" s="99"/>
      <c r="LH26" s="26"/>
      <c r="LI26" s="15">
        <f t="shared" si="45"/>
        <v>0</v>
      </c>
      <c r="LK26" s="5"/>
      <c r="LL26" s="33"/>
      <c r="LM26" s="26"/>
      <c r="LN26" s="99"/>
      <c r="LO26" s="26"/>
      <c r="LP26" s="15">
        <f t="shared" si="46"/>
        <v>0</v>
      </c>
      <c r="LR26" s="5"/>
      <c r="LS26" s="33"/>
      <c r="LT26" s="26"/>
      <c r="LU26" s="99"/>
      <c r="LV26" s="26"/>
      <c r="LW26" s="15">
        <f t="shared" si="47"/>
        <v>0</v>
      </c>
      <c r="LY26" s="5"/>
      <c r="LZ26" s="33"/>
      <c r="MA26" s="26"/>
      <c r="MB26" s="99"/>
      <c r="MC26" s="26"/>
      <c r="MD26" s="15">
        <f t="shared" si="48"/>
        <v>0</v>
      </c>
      <c r="MF26" s="2"/>
      <c r="MG26" s="2"/>
      <c r="MH26" s="13"/>
      <c r="MI26" s="5"/>
      <c r="MJ26" s="14"/>
      <c r="MK26" s="15">
        <f t="shared" si="49"/>
        <v>0</v>
      </c>
      <c r="MM26" s="2"/>
      <c r="MN26" s="2"/>
      <c r="MO26" s="13"/>
      <c r="MP26" s="5"/>
      <c r="MQ26" s="14"/>
      <c r="MR26" s="15">
        <f t="shared" si="50"/>
        <v>0</v>
      </c>
      <c r="MT26" s="2"/>
      <c r="MU26" s="2"/>
      <c r="MV26" s="13"/>
      <c r="MW26" s="5"/>
      <c r="MX26" s="14"/>
      <c r="MY26" s="15">
        <f t="shared" si="51"/>
        <v>0</v>
      </c>
      <c r="NA26" s="2"/>
      <c r="NB26" s="2"/>
      <c r="NC26" s="13"/>
      <c r="ND26" s="5"/>
      <c r="NE26" s="14"/>
      <c r="NF26" s="15">
        <f t="shared" si="52"/>
        <v>0</v>
      </c>
      <c r="NH26" s="2"/>
      <c r="NI26" s="2"/>
      <c r="NJ26" s="13"/>
      <c r="NK26" s="5"/>
      <c r="NL26" s="14"/>
      <c r="NM26" s="15">
        <f t="shared" si="53"/>
        <v>0</v>
      </c>
      <c r="NO26" s="2"/>
      <c r="NP26" s="2"/>
      <c r="NQ26" s="13"/>
      <c r="NR26" s="5"/>
      <c r="NS26" s="14"/>
      <c r="NT26" s="15">
        <f t="shared" si="54"/>
        <v>0</v>
      </c>
      <c r="NV26" s="2"/>
      <c r="NW26" s="2"/>
      <c r="NX26" s="13"/>
      <c r="NY26" s="5"/>
      <c r="NZ26" s="14"/>
      <c r="OA26" s="15">
        <f t="shared" si="55"/>
        <v>0</v>
      </c>
      <c r="OC26" s="5"/>
      <c r="OD26" s="2"/>
      <c r="OE26" s="13"/>
      <c r="OF26" s="5"/>
      <c r="OG26" s="14"/>
      <c r="OH26" s="15">
        <f t="shared" si="56"/>
        <v>0</v>
      </c>
      <c r="OJ26" s="2"/>
      <c r="OK26" s="2"/>
      <c r="OL26" s="13"/>
      <c r="OM26" s="5"/>
      <c r="ON26" s="14"/>
      <c r="OO26" s="15">
        <f t="shared" si="57"/>
        <v>0</v>
      </c>
      <c r="OQ26" s="2"/>
      <c r="OR26" s="2"/>
      <c r="OS26" s="13"/>
      <c r="OT26" s="5"/>
      <c r="OU26" s="14"/>
      <c r="OV26" s="15">
        <f t="shared" si="58"/>
        <v>0</v>
      </c>
      <c r="OX26" s="2"/>
      <c r="OY26" s="2"/>
      <c r="OZ26" s="13"/>
      <c r="PA26" s="5"/>
      <c r="PB26" s="14"/>
      <c r="PC26" s="15">
        <f t="shared" si="59"/>
        <v>0</v>
      </c>
      <c r="PE26" s="2"/>
      <c r="PF26" s="2"/>
      <c r="PG26" s="13"/>
      <c r="PH26" s="5"/>
      <c r="PI26" s="14"/>
      <c r="PJ26" s="15">
        <f t="shared" si="60"/>
        <v>0</v>
      </c>
      <c r="PL26" s="2"/>
      <c r="PM26" s="2"/>
      <c r="PN26" s="13"/>
      <c r="PO26" s="5"/>
      <c r="PP26" s="14"/>
      <c r="PQ26" s="15">
        <f t="shared" si="61"/>
        <v>0</v>
      </c>
      <c r="PS26" s="2"/>
      <c r="PT26" s="2"/>
      <c r="PU26" s="13"/>
      <c r="PV26" s="5"/>
      <c r="PW26" s="14"/>
      <c r="PX26" s="15">
        <f t="shared" si="62"/>
        <v>0</v>
      </c>
      <c r="PZ26" s="2"/>
      <c r="QA26" s="2"/>
      <c r="QB26" s="13"/>
      <c r="QC26" s="5"/>
      <c r="QD26" s="14"/>
      <c r="QE26" s="15">
        <f t="shared" si="63"/>
        <v>0</v>
      </c>
      <c r="QG26" s="2"/>
      <c r="QH26" s="2"/>
      <c r="QI26" s="13"/>
      <c r="QJ26" s="5"/>
      <c r="QK26" s="14"/>
      <c r="QL26" s="15">
        <f t="shared" si="64"/>
        <v>0</v>
      </c>
      <c r="QN26" s="2"/>
      <c r="QO26" s="2"/>
      <c r="QP26" s="13"/>
      <c r="QQ26" s="5"/>
      <c r="QR26" s="14"/>
      <c r="QS26" s="15">
        <f t="shared" si="65"/>
        <v>0</v>
      </c>
      <c r="QU26" s="2"/>
      <c r="QV26" s="2"/>
      <c r="QW26" s="13"/>
      <c r="QX26" s="5"/>
      <c r="QY26" s="14"/>
      <c r="QZ26" s="15">
        <f t="shared" si="66"/>
        <v>0</v>
      </c>
      <c r="RB26" s="2"/>
      <c r="RC26" s="2"/>
      <c r="RD26" s="13"/>
      <c r="RE26" s="5"/>
      <c r="RF26" s="14"/>
      <c r="RG26" s="15">
        <f t="shared" si="67"/>
        <v>0</v>
      </c>
      <c r="RI26" s="2"/>
      <c r="RJ26" s="2"/>
      <c r="RK26" s="13"/>
      <c r="RL26" s="5"/>
      <c r="RM26" s="14"/>
      <c r="RN26" s="15">
        <f t="shared" si="68"/>
        <v>0</v>
      </c>
      <c r="RP26" s="2"/>
      <c r="RQ26" s="2"/>
      <c r="RR26" s="13"/>
      <c r="RS26" s="5"/>
      <c r="RT26" s="14"/>
      <c r="RU26" s="15">
        <f t="shared" si="69"/>
        <v>0</v>
      </c>
      <c r="RW26" s="2"/>
      <c r="RX26" s="2"/>
      <c r="RY26" s="13"/>
      <c r="RZ26" s="5"/>
      <c r="SA26" s="14"/>
      <c r="SB26" s="15">
        <f t="shared" si="70"/>
        <v>0</v>
      </c>
      <c r="SD26" s="2"/>
      <c r="SE26" s="2"/>
      <c r="SF26" s="13"/>
      <c r="SG26" s="5"/>
      <c r="SH26" s="14"/>
      <c r="SI26" s="15">
        <f t="shared" si="71"/>
        <v>0</v>
      </c>
      <c r="SK26" s="5"/>
      <c r="SL26" s="2"/>
      <c r="SM26" s="13"/>
      <c r="SN26" s="5"/>
      <c r="SO26" s="14"/>
      <c r="SP26" s="15">
        <f t="shared" si="72"/>
        <v>0</v>
      </c>
      <c r="SR26" s="2"/>
      <c r="SS26" s="2"/>
      <c r="ST26" s="13"/>
      <c r="SU26" s="5"/>
      <c r="SV26" s="14"/>
      <c r="SW26" s="15">
        <f t="shared" si="73"/>
        <v>0</v>
      </c>
      <c r="SY26" s="2"/>
      <c r="SZ26" s="2"/>
      <c r="TA26" s="13"/>
      <c r="TB26" s="5"/>
      <c r="TC26" s="14"/>
      <c r="TD26" s="15">
        <f t="shared" si="74"/>
        <v>0</v>
      </c>
      <c r="TF26" s="2"/>
      <c r="TG26" s="2"/>
      <c r="TH26" s="13"/>
      <c r="TI26" s="5"/>
      <c r="TJ26" s="14"/>
      <c r="TK26" s="15">
        <f t="shared" si="75"/>
        <v>0</v>
      </c>
      <c r="TM26" s="2"/>
      <c r="TN26" s="2"/>
      <c r="TO26" s="13"/>
      <c r="TP26" s="5"/>
      <c r="TQ26" s="14"/>
      <c r="TR26" s="15">
        <f t="shared" si="76"/>
        <v>0</v>
      </c>
      <c r="TT26" s="5"/>
      <c r="TU26" s="2"/>
      <c r="TV26" s="13"/>
      <c r="TW26" s="5"/>
      <c r="TX26" s="14"/>
      <c r="TY26" s="15">
        <f t="shared" si="77"/>
        <v>0</v>
      </c>
      <c r="UA26" s="2"/>
      <c r="UB26" s="2"/>
      <c r="UC26" s="13"/>
      <c r="UD26" s="5"/>
      <c r="UE26" s="14"/>
      <c r="UF26" s="15">
        <f t="shared" si="78"/>
        <v>0</v>
      </c>
      <c r="UH26" s="2"/>
      <c r="UI26" s="2"/>
      <c r="UJ26" s="13"/>
      <c r="UK26" s="5"/>
      <c r="UL26" s="14"/>
      <c r="UM26" s="15">
        <f t="shared" si="79"/>
        <v>0</v>
      </c>
      <c r="UO26" s="2"/>
      <c r="UP26" s="2"/>
      <c r="UQ26" s="13"/>
      <c r="UR26" s="5"/>
      <c r="US26" s="14"/>
      <c r="UT26" s="15">
        <f t="shared" si="80"/>
        <v>0</v>
      </c>
      <c r="UV26" s="94"/>
      <c r="UW26" s="31"/>
      <c r="UX26" s="143"/>
      <c r="UY26" s="113"/>
      <c r="UZ26" s="26"/>
      <c r="VA26" s="142">
        <f t="shared" si="81"/>
        <v>0</v>
      </c>
      <c r="VC26" s="5"/>
      <c r="VD26" s="2"/>
      <c r="VE26" s="141"/>
      <c r="VF26" s="164"/>
      <c r="VG26" s="14"/>
      <c r="VH26" s="142">
        <f t="shared" si="82"/>
        <v>0</v>
      </c>
      <c r="VJ26" s="5"/>
      <c r="VK26" s="2"/>
      <c r="VL26" s="13"/>
      <c r="VM26" s="5"/>
      <c r="VN26" s="14"/>
      <c r="VO26" s="15">
        <f t="shared" si="83"/>
        <v>0</v>
      </c>
      <c r="VQ26" s="2"/>
      <c r="VR26" s="2"/>
      <c r="VS26" s="13"/>
      <c r="VT26" s="5"/>
      <c r="VU26" s="14"/>
      <c r="VV26" s="15">
        <f t="shared" si="84"/>
        <v>0</v>
      </c>
      <c r="VX26" s="5"/>
      <c r="VY26" s="2"/>
      <c r="VZ26" s="13"/>
      <c r="WA26" s="5"/>
      <c r="WB26" s="14"/>
      <c r="WC26" s="15">
        <f t="shared" si="85"/>
        <v>0</v>
      </c>
      <c r="WE26" s="2"/>
      <c r="WF26" s="2"/>
      <c r="WG26" s="13"/>
      <c r="WH26" s="5"/>
      <c r="WI26" s="14"/>
      <c r="WJ26" s="15">
        <f t="shared" si="86"/>
        <v>0</v>
      </c>
      <c r="WL26" s="2"/>
      <c r="WM26" s="2"/>
      <c r="WN26" s="13"/>
      <c r="WO26" s="5"/>
      <c r="WP26" s="14"/>
      <c r="WQ26" s="15">
        <f t="shared" si="87"/>
        <v>0</v>
      </c>
      <c r="WS26" s="2"/>
      <c r="WT26" s="2"/>
      <c r="WU26" s="13"/>
      <c r="WV26" s="5"/>
      <c r="WW26" s="14"/>
      <c r="WX26" s="15">
        <f t="shared" si="88"/>
        <v>0</v>
      </c>
      <c r="WZ26" s="2"/>
      <c r="XA26" s="2"/>
      <c r="XB26" s="13"/>
      <c r="XC26" s="5"/>
      <c r="XD26" s="14"/>
      <c r="XE26" s="15">
        <f t="shared" si="0"/>
        <v>0</v>
      </c>
      <c r="XG26" s="2"/>
      <c r="XH26" s="2"/>
      <c r="XI26" s="13"/>
      <c r="XJ26" s="5"/>
      <c r="XK26" s="14"/>
      <c r="XL26" s="15">
        <f t="shared" si="89"/>
        <v>0</v>
      </c>
      <c r="XN26" s="2"/>
      <c r="XO26" s="2"/>
      <c r="XP26" s="13"/>
      <c r="XQ26" s="5"/>
      <c r="XR26" s="14"/>
      <c r="XS26" s="15">
        <f t="shared" si="90"/>
        <v>0</v>
      </c>
      <c r="XU26" s="2"/>
      <c r="XV26" s="2"/>
      <c r="XW26" s="13"/>
      <c r="XX26" s="5"/>
      <c r="XY26" s="14"/>
      <c r="XZ26" s="15">
        <f t="shared" si="91"/>
        <v>0</v>
      </c>
      <c r="YB26" s="2"/>
      <c r="YC26" s="2"/>
      <c r="YD26" s="13"/>
      <c r="YE26" s="5"/>
      <c r="YF26" s="14"/>
      <c r="YG26" s="15">
        <f t="shared" si="92"/>
        <v>0</v>
      </c>
      <c r="YI26" s="2"/>
      <c r="YJ26" s="2"/>
      <c r="YK26" s="13"/>
      <c r="YL26" s="5"/>
      <c r="YM26" s="14"/>
      <c r="YN26" s="15">
        <f t="shared" si="93"/>
        <v>0</v>
      </c>
      <c r="YP26" s="5"/>
      <c r="YQ26" s="2"/>
      <c r="YR26" s="13"/>
      <c r="YS26" s="5"/>
      <c r="YT26" s="14"/>
      <c r="YU26" s="15">
        <f t="shared" si="94"/>
        <v>0</v>
      </c>
      <c r="YW26" s="2"/>
      <c r="YX26" s="2"/>
      <c r="YY26" s="13"/>
      <c r="YZ26" s="5"/>
      <c r="ZA26" s="14"/>
      <c r="ZB26" s="15">
        <f t="shared" si="95"/>
        <v>0</v>
      </c>
      <c r="ZD26" s="2"/>
      <c r="ZE26" s="2"/>
      <c r="ZF26" s="13"/>
      <c r="ZG26" s="5"/>
      <c r="ZH26" s="14"/>
      <c r="ZI26" s="15">
        <f t="shared" si="96"/>
        <v>0</v>
      </c>
      <c r="ZK26" s="2"/>
      <c r="ZL26" s="2"/>
      <c r="ZM26" s="13"/>
      <c r="ZN26" s="5"/>
      <c r="ZO26" s="14"/>
      <c r="ZP26" s="15">
        <f t="shared" si="97"/>
        <v>0</v>
      </c>
      <c r="ZR26" s="2"/>
      <c r="ZS26" s="2"/>
      <c r="ZT26" s="13"/>
      <c r="ZU26" s="5"/>
      <c r="ZV26" s="14"/>
      <c r="ZW26" s="15">
        <f t="shared" si="98"/>
        <v>0</v>
      </c>
      <c r="ZY26" s="2"/>
      <c r="ZZ26" s="2"/>
      <c r="AAA26" s="13"/>
      <c r="AAB26" s="5"/>
      <c r="AAC26" s="14"/>
      <c r="AAD26" s="15">
        <f t="shared" si="99"/>
        <v>0</v>
      </c>
      <c r="AAF26" s="2"/>
      <c r="AAG26" s="2"/>
      <c r="AAH26" s="13"/>
      <c r="AAI26" s="5"/>
      <c r="AAJ26" s="14"/>
      <c r="AAK26" s="15">
        <f t="shared" si="100"/>
        <v>0</v>
      </c>
      <c r="AAM26" s="2"/>
      <c r="AAN26" s="2"/>
      <c r="AAO26" s="13"/>
      <c r="AAP26" s="5"/>
      <c r="AAQ26" s="14"/>
      <c r="AAR26" s="15">
        <f t="shared" si="101"/>
        <v>0</v>
      </c>
      <c r="AAT26" s="2"/>
      <c r="AAU26" s="2"/>
      <c r="AAV26" s="13"/>
      <c r="AAW26" s="5"/>
      <c r="AAX26" s="14"/>
      <c r="AAY26" s="15">
        <f t="shared" si="137"/>
        <v>0</v>
      </c>
      <c r="ABA26" s="2"/>
      <c r="ABB26" s="2"/>
      <c r="ABC26" s="13"/>
      <c r="ABD26" s="5"/>
      <c r="ABE26" s="14"/>
      <c r="ABF26" s="15">
        <f t="shared" si="102"/>
        <v>0</v>
      </c>
      <c r="ABH26" s="2"/>
      <c r="ABI26" s="2"/>
      <c r="ABJ26" s="13"/>
      <c r="ABK26" s="5"/>
      <c r="ABL26" s="14"/>
      <c r="ABM26" s="15">
        <f t="shared" si="103"/>
        <v>0</v>
      </c>
      <c r="ABO26" s="2"/>
      <c r="ABP26" s="2"/>
      <c r="ABQ26" s="13"/>
      <c r="ABR26" s="5"/>
      <c r="ABS26" s="14"/>
      <c r="ABT26" s="15">
        <f t="shared" si="139"/>
        <v>0</v>
      </c>
      <c r="ABV26" s="2"/>
      <c r="ABW26" s="2"/>
      <c r="ABX26" s="13"/>
      <c r="ABY26" s="5"/>
      <c r="ABZ26" s="14"/>
      <c r="ACA26" s="15">
        <f t="shared" si="104"/>
        <v>0</v>
      </c>
      <c r="ACC26" s="2"/>
      <c r="ACD26" s="2"/>
      <c r="ACE26" s="13"/>
      <c r="ACF26" s="5"/>
      <c r="ACG26" s="14"/>
      <c r="ACH26" s="15">
        <f t="shared" si="105"/>
        <v>0</v>
      </c>
      <c r="ACJ26" s="2"/>
      <c r="ACK26" s="2"/>
      <c r="ACL26" s="13"/>
      <c r="ACM26" s="5"/>
      <c r="ACN26" s="14"/>
      <c r="ACO26" s="15">
        <f t="shared" si="106"/>
        <v>0</v>
      </c>
      <c r="ACQ26" s="2"/>
      <c r="ACR26" s="2"/>
      <c r="ACS26" s="13"/>
      <c r="ACT26" s="5"/>
      <c r="ACU26" s="14"/>
      <c r="ACV26" s="15">
        <f t="shared" si="138"/>
        <v>0</v>
      </c>
      <c r="ACX26" s="2"/>
      <c r="ACY26" s="2"/>
      <c r="ACZ26" s="13"/>
      <c r="ADA26" s="5"/>
      <c r="ADB26" s="14"/>
      <c r="ADC26" s="15">
        <f t="shared" si="107"/>
        <v>0</v>
      </c>
      <c r="ADE26" s="2"/>
      <c r="ADF26" s="2"/>
      <c r="ADG26" s="13"/>
      <c r="ADH26" s="5"/>
      <c r="ADI26" s="14"/>
      <c r="ADJ26" s="15">
        <f t="shared" si="108"/>
        <v>0</v>
      </c>
      <c r="ADL26" s="2"/>
      <c r="ADM26" s="2"/>
      <c r="ADN26" s="13"/>
      <c r="ADO26" s="5"/>
      <c r="ADP26" s="14"/>
      <c r="ADQ26" s="15">
        <f t="shared" si="109"/>
        <v>0</v>
      </c>
      <c r="ADS26" s="2"/>
      <c r="ADT26" s="2"/>
      <c r="ADU26" s="13"/>
      <c r="ADV26" s="5"/>
      <c r="ADW26" s="14"/>
      <c r="ADX26" s="15">
        <f t="shared" si="110"/>
        <v>0</v>
      </c>
      <c r="ADZ26" s="2"/>
      <c r="AEA26" s="2"/>
      <c r="AEB26" s="13"/>
      <c r="AEC26" s="5"/>
      <c r="AED26" s="14"/>
      <c r="AEE26" s="15">
        <f t="shared" si="111"/>
        <v>0</v>
      </c>
      <c r="AEG26" s="2"/>
      <c r="AEH26" s="2"/>
      <c r="AEI26" s="13"/>
      <c r="AEJ26" s="5"/>
      <c r="AEK26" s="14"/>
      <c r="AEL26" s="15">
        <f t="shared" si="112"/>
        <v>0</v>
      </c>
      <c r="AEN26" s="2"/>
      <c r="AEO26" s="2"/>
      <c r="AEP26" s="13"/>
      <c r="AEQ26" s="5"/>
      <c r="AER26" s="14"/>
      <c r="AES26" s="15">
        <f t="shared" si="113"/>
        <v>0</v>
      </c>
      <c r="AEU26" s="2"/>
      <c r="AEV26" s="2"/>
      <c r="AEW26" s="13"/>
      <c r="AEX26" s="5"/>
      <c r="AEY26" s="14"/>
      <c r="AEZ26" s="15">
        <f t="shared" ref="AEZ26:AEZ43" si="144">AEZ25+AEW26-AEY26</f>
        <v>0</v>
      </c>
      <c r="AFB26" s="2"/>
      <c r="AFC26" s="2"/>
      <c r="AFD26" s="13"/>
      <c r="AFE26" s="5"/>
      <c r="AFF26" s="14"/>
      <c r="AFG26" s="15">
        <f t="shared" si="115"/>
        <v>0</v>
      </c>
      <c r="AFI26" s="2"/>
      <c r="AFJ26" s="2"/>
      <c r="AFK26" s="13"/>
      <c r="AFL26" s="5"/>
      <c r="AFM26" s="14"/>
      <c r="AFN26" s="15">
        <f t="shared" si="116"/>
        <v>0</v>
      </c>
      <c r="AFP26" s="2"/>
      <c r="AFQ26" s="2"/>
      <c r="AFR26" s="13"/>
      <c r="AFS26" s="5"/>
      <c r="AFT26" s="14"/>
      <c r="AFU26" s="15">
        <f t="shared" si="117"/>
        <v>0</v>
      </c>
      <c r="AFW26" s="2"/>
      <c r="AFX26" s="2"/>
      <c r="AFY26" s="13"/>
      <c r="AFZ26" s="5"/>
      <c r="AGA26" s="14"/>
      <c r="AGB26" s="15">
        <f t="shared" si="118"/>
        <v>0</v>
      </c>
      <c r="AGD26" s="2"/>
      <c r="AGE26" s="2"/>
      <c r="AGF26" s="13"/>
      <c r="AGG26" s="5"/>
      <c r="AGH26" s="14"/>
      <c r="AGI26" s="15">
        <f t="shared" si="119"/>
        <v>0</v>
      </c>
      <c r="AGK26" s="99"/>
      <c r="AGL26" s="23"/>
      <c r="AGM26" s="22"/>
      <c r="AGN26" s="99"/>
      <c r="AGO26" s="26"/>
      <c r="AGP26" s="15">
        <f t="shared" si="120"/>
        <v>0</v>
      </c>
      <c r="AGR26" s="99"/>
      <c r="AGS26" s="23"/>
      <c r="AGT26" s="22"/>
      <c r="AGU26" s="99"/>
      <c r="AGV26" s="26"/>
      <c r="AGW26" s="15">
        <f t="shared" si="121"/>
        <v>0</v>
      </c>
      <c r="AGY26" s="2"/>
      <c r="AGZ26" s="2"/>
      <c r="AHA26" s="13"/>
      <c r="AHB26" s="5"/>
      <c r="AHC26" s="14"/>
      <c r="AHD26" s="15">
        <f t="shared" si="122"/>
        <v>0</v>
      </c>
      <c r="AHF26" s="2"/>
      <c r="AHG26" s="2"/>
      <c r="AHH26" s="13"/>
      <c r="AHI26" s="5"/>
      <c r="AHJ26" s="14"/>
      <c r="AHK26" s="15">
        <f t="shared" si="123"/>
        <v>0</v>
      </c>
      <c r="AHM26" s="2"/>
      <c r="AHN26" s="2"/>
      <c r="AHO26" s="13"/>
      <c r="AHP26" s="5"/>
      <c r="AHQ26" s="14"/>
      <c r="AHR26" s="15">
        <f t="shared" si="124"/>
        <v>0</v>
      </c>
      <c r="AHT26" s="2"/>
      <c r="AHU26" s="2"/>
      <c r="AHV26" s="13"/>
      <c r="AHW26" s="5"/>
      <c r="AHX26" s="14"/>
      <c r="AHY26" s="15">
        <f t="shared" si="125"/>
        <v>0</v>
      </c>
      <c r="AIA26" s="2"/>
      <c r="AIB26" s="2"/>
      <c r="AIC26" s="13"/>
      <c r="AID26" s="5"/>
      <c r="AIE26" s="14"/>
      <c r="AIF26" s="15">
        <f t="shared" si="126"/>
        <v>0</v>
      </c>
      <c r="AIH26" s="2"/>
      <c r="AII26" s="2"/>
      <c r="AIJ26" s="13"/>
      <c r="AIK26" s="5"/>
      <c r="AIL26" s="14"/>
      <c r="AIM26" s="15">
        <f t="shared" si="127"/>
        <v>0</v>
      </c>
      <c r="AIO26" s="5"/>
      <c r="AIP26" s="2"/>
      <c r="AIQ26" s="13"/>
      <c r="AIR26" s="5"/>
      <c r="AIS26" s="14"/>
      <c r="AIT26" s="15">
        <f t="shared" si="128"/>
        <v>0</v>
      </c>
      <c r="AIV26" s="5"/>
      <c r="AIW26" s="2"/>
      <c r="AIX26" s="13"/>
      <c r="AIY26" s="5"/>
      <c r="AIZ26" s="14"/>
      <c r="AJA26" s="15">
        <f t="shared" si="129"/>
        <v>0</v>
      </c>
      <c r="AJC26" s="2"/>
      <c r="AJD26" s="2"/>
      <c r="AJE26" s="13"/>
      <c r="AJF26" s="5"/>
      <c r="AJG26" s="14"/>
      <c r="AJH26" s="15">
        <f t="shared" si="130"/>
        <v>0</v>
      </c>
      <c r="AJJ26" s="99"/>
      <c r="AJK26" s="23"/>
      <c r="AJL26" s="22"/>
      <c r="AJM26" s="99"/>
      <c r="AJN26" s="26"/>
      <c r="AJO26" s="15">
        <f t="shared" si="131"/>
        <v>0</v>
      </c>
      <c r="AJQ26" s="99"/>
      <c r="AJR26" s="23"/>
      <c r="AJS26" s="22"/>
      <c r="AJT26" s="99"/>
      <c r="AJU26" s="26"/>
      <c r="AJV26" s="15">
        <f t="shared" si="132"/>
        <v>0</v>
      </c>
      <c r="AJX26" s="99"/>
      <c r="AJY26" s="23"/>
      <c r="AJZ26" s="22"/>
      <c r="AKA26" s="99"/>
      <c r="AKB26" s="26"/>
      <c r="AKC26" s="15">
        <f t="shared" si="133"/>
        <v>0</v>
      </c>
      <c r="AKE26" s="2"/>
      <c r="AKF26" s="2"/>
      <c r="AKG26" s="13"/>
      <c r="AKH26" s="14"/>
      <c r="AKI26" s="14"/>
      <c r="AKJ26" s="15">
        <f t="shared" si="134"/>
        <v>0</v>
      </c>
    </row>
    <row r="27" spans="1:972" x14ac:dyDescent="0.25">
      <c r="A27" s="2"/>
      <c r="B27" s="2"/>
      <c r="C27" s="13"/>
      <c r="D27" s="5"/>
      <c r="E27" s="14"/>
      <c r="F27" s="15">
        <f t="shared" si="2"/>
        <v>0</v>
      </c>
      <c r="H27" s="2"/>
      <c r="I27" s="2"/>
      <c r="J27" s="13"/>
      <c r="K27" s="5"/>
      <c r="L27" s="14"/>
      <c r="M27" s="15">
        <f t="shared" si="140"/>
        <v>0</v>
      </c>
      <c r="O27" s="2"/>
      <c r="P27" s="2"/>
      <c r="Q27" s="13"/>
      <c r="R27" s="5"/>
      <c r="S27" s="14"/>
      <c r="T27" s="15">
        <f t="shared" si="4"/>
        <v>0</v>
      </c>
      <c r="V27" s="2"/>
      <c r="W27" s="2"/>
      <c r="X27" s="13"/>
      <c r="Y27" s="5"/>
      <c r="Z27" s="14"/>
      <c r="AA27" s="15">
        <f t="shared" si="5"/>
        <v>0</v>
      </c>
      <c r="AC27" s="2"/>
      <c r="AD27" s="2"/>
      <c r="AE27" s="13"/>
      <c r="AF27" s="5"/>
      <c r="AG27" s="14"/>
      <c r="AH27" s="15">
        <f t="shared" si="143"/>
        <v>0</v>
      </c>
      <c r="AJ27" s="346"/>
      <c r="AK27" s="2"/>
      <c r="AL27" s="13"/>
      <c r="AM27" s="5"/>
      <c r="AN27" s="14"/>
      <c r="AO27" s="15">
        <f t="shared" si="7"/>
        <v>0</v>
      </c>
      <c r="AQ27" s="2"/>
      <c r="AR27" s="2"/>
      <c r="AS27" s="13"/>
      <c r="AT27" s="5"/>
      <c r="AU27" s="14"/>
      <c r="AV27" s="15">
        <f t="shared" si="8"/>
        <v>0</v>
      </c>
      <c r="AX27" s="2"/>
      <c r="AY27" s="2"/>
      <c r="AZ27" s="13"/>
      <c r="BA27" s="5"/>
      <c r="BB27" s="14"/>
      <c r="BC27" s="15">
        <f t="shared" si="9"/>
        <v>0</v>
      </c>
      <c r="BE27" s="2"/>
      <c r="BF27" s="2"/>
      <c r="BG27" s="13"/>
      <c r="BH27" s="5"/>
      <c r="BI27" s="14"/>
      <c r="BJ27" s="15">
        <f t="shared" si="10"/>
        <v>0</v>
      </c>
      <c r="BL27" s="2"/>
      <c r="BM27" s="2"/>
      <c r="BN27" s="13"/>
      <c r="BO27" s="5"/>
      <c r="BP27" s="14"/>
      <c r="BQ27" s="15">
        <f t="shared" si="136"/>
        <v>0</v>
      </c>
      <c r="BS27" s="2"/>
      <c r="BT27" s="2"/>
      <c r="BU27" s="13"/>
      <c r="BV27" s="5"/>
      <c r="BW27" s="14"/>
      <c r="BX27" s="15">
        <f t="shared" si="11"/>
        <v>0</v>
      </c>
      <c r="BZ27" s="2"/>
      <c r="CA27" s="2"/>
      <c r="CB27" s="13"/>
      <c r="CC27" s="5"/>
      <c r="CD27" s="14"/>
      <c r="CE27" s="15">
        <f t="shared" si="135"/>
        <v>0</v>
      </c>
      <c r="CG27" s="2"/>
      <c r="CH27" s="2"/>
      <c r="CI27" s="13"/>
      <c r="CJ27" s="5"/>
      <c r="CK27" s="14"/>
      <c r="CL27" s="15">
        <f t="shared" si="141"/>
        <v>0</v>
      </c>
      <c r="CN27" s="2"/>
      <c r="CO27" s="2"/>
      <c r="CP27" s="13"/>
      <c r="CQ27" s="5"/>
      <c r="CR27" s="14"/>
      <c r="CS27" s="15">
        <f t="shared" si="13"/>
        <v>0</v>
      </c>
      <c r="CU27" s="2"/>
      <c r="CV27" s="2"/>
      <c r="CW27" s="13"/>
      <c r="CX27" s="5"/>
      <c r="CY27" s="14"/>
      <c r="CZ27" s="15">
        <f t="shared" si="14"/>
        <v>0</v>
      </c>
      <c r="DB27" s="2"/>
      <c r="DC27" s="2"/>
      <c r="DD27" s="13"/>
      <c r="DE27" s="5"/>
      <c r="DF27" s="14"/>
      <c r="DG27" s="15">
        <f t="shared" si="15"/>
        <v>0</v>
      </c>
      <c r="DI27" s="2"/>
      <c r="DJ27" s="2"/>
      <c r="DK27" s="13"/>
      <c r="DL27" s="5"/>
      <c r="DM27" s="14"/>
      <c r="DN27" s="15">
        <f t="shared" si="16"/>
        <v>0</v>
      </c>
      <c r="DP27" s="2"/>
      <c r="DQ27" s="2"/>
      <c r="DR27" s="13"/>
      <c r="DS27" s="5"/>
      <c r="DT27" s="14"/>
      <c r="DU27" s="15">
        <f t="shared" si="17"/>
        <v>0</v>
      </c>
      <c r="DW27" s="2"/>
      <c r="DX27" s="2"/>
      <c r="DY27" s="13"/>
      <c r="DZ27" s="5"/>
      <c r="EA27" s="14"/>
      <c r="EB27" s="15">
        <f t="shared" si="18"/>
        <v>0</v>
      </c>
      <c r="ED27" s="2"/>
      <c r="EE27" s="2"/>
      <c r="EF27" s="13"/>
      <c r="EG27" s="5"/>
      <c r="EH27" s="14"/>
      <c r="EI27" s="15">
        <f t="shared" si="19"/>
        <v>0</v>
      </c>
      <c r="EK27" s="2"/>
      <c r="EL27" s="2"/>
      <c r="EM27" s="13"/>
      <c r="EN27" s="5"/>
      <c r="EO27" s="14"/>
      <c r="EP27" s="15">
        <f t="shared" si="20"/>
        <v>0</v>
      </c>
      <c r="ER27" s="2"/>
      <c r="ES27" s="2"/>
      <c r="ET27" s="13"/>
      <c r="EU27" s="5"/>
      <c r="EV27" s="14"/>
      <c r="EW27" s="15">
        <f t="shared" si="21"/>
        <v>0</v>
      </c>
      <c r="EY27" s="2"/>
      <c r="EZ27" s="2"/>
      <c r="FA27" s="13"/>
      <c r="FB27" s="5"/>
      <c r="FC27" s="14"/>
      <c r="FD27" s="15">
        <f t="shared" si="22"/>
        <v>0</v>
      </c>
      <c r="FF27" s="2"/>
      <c r="FG27" s="2"/>
      <c r="FH27" s="141"/>
      <c r="FI27" s="30"/>
      <c r="FJ27" s="14"/>
      <c r="FK27" s="142">
        <f t="shared" si="23"/>
        <v>0</v>
      </c>
      <c r="FM27" s="2"/>
      <c r="FN27" s="2"/>
      <c r="FO27" s="141"/>
      <c r="FP27" s="30"/>
      <c r="FQ27" s="14"/>
      <c r="FR27" s="142">
        <f t="shared" si="24"/>
        <v>0</v>
      </c>
      <c r="FT27" s="2"/>
      <c r="FU27" s="2"/>
      <c r="FV27" s="13"/>
      <c r="FW27" s="5"/>
      <c r="FX27" s="14"/>
      <c r="FY27" s="15">
        <f t="shared" si="25"/>
        <v>0</v>
      </c>
      <c r="GA27" s="2"/>
      <c r="GB27" s="2"/>
      <c r="GC27" s="13"/>
      <c r="GD27" s="5"/>
      <c r="GE27" s="14"/>
      <c r="GF27" s="15">
        <f t="shared" si="142"/>
        <v>0</v>
      </c>
      <c r="GH27" s="2"/>
      <c r="GI27" s="2"/>
      <c r="GJ27" s="13"/>
      <c r="GK27" s="5"/>
      <c r="GL27" s="14"/>
      <c r="GM27" s="15">
        <f t="shared" si="27"/>
        <v>0</v>
      </c>
      <c r="GO27" s="2"/>
      <c r="GP27" s="2"/>
      <c r="GQ27" s="13"/>
      <c r="GR27" s="5"/>
      <c r="GS27" s="14"/>
      <c r="GT27" s="15">
        <f t="shared" si="28"/>
        <v>0</v>
      </c>
      <c r="GV27" s="2"/>
      <c r="GW27" s="2"/>
      <c r="GX27" s="13"/>
      <c r="GY27" s="5"/>
      <c r="GZ27" s="14"/>
      <c r="HA27" s="15">
        <f t="shared" si="29"/>
        <v>0</v>
      </c>
      <c r="HC27" s="2"/>
      <c r="HD27" s="2"/>
      <c r="HE27" s="13"/>
      <c r="HF27" s="5"/>
      <c r="HG27" s="14"/>
      <c r="HH27" s="15">
        <f t="shared" si="30"/>
        <v>0</v>
      </c>
      <c r="HJ27" s="2"/>
      <c r="HK27" s="2"/>
      <c r="HL27" s="13"/>
      <c r="HM27" s="5"/>
      <c r="HN27" s="14"/>
      <c r="HO27" s="15">
        <f t="shared" si="31"/>
        <v>0</v>
      </c>
      <c r="HQ27" s="2"/>
      <c r="HR27" s="2"/>
      <c r="HS27" s="13"/>
      <c r="HT27" s="5"/>
      <c r="HU27" s="14"/>
      <c r="HV27" s="15">
        <f t="shared" si="32"/>
        <v>0</v>
      </c>
      <c r="HX27" s="2"/>
      <c r="HY27" s="2"/>
      <c r="HZ27" s="13"/>
      <c r="IA27" s="5"/>
      <c r="IB27" s="14"/>
      <c r="IC27" s="15">
        <f t="shared" si="33"/>
        <v>0</v>
      </c>
      <c r="IE27" s="2"/>
      <c r="IF27" s="2"/>
      <c r="IG27" s="13"/>
      <c r="IH27" s="5"/>
      <c r="II27" s="14"/>
      <c r="IJ27" s="15">
        <f t="shared" si="34"/>
        <v>0</v>
      </c>
      <c r="IL27" s="2"/>
      <c r="IM27" s="2"/>
      <c r="IN27" s="13"/>
      <c r="IO27" s="5"/>
      <c r="IP27" s="14"/>
      <c r="IQ27" s="15">
        <f t="shared" si="35"/>
        <v>0</v>
      </c>
      <c r="IS27" s="5"/>
      <c r="IT27" s="33"/>
      <c r="IU27" s="26"/>
      <c r="IV27" s="64"/>
      <c r="IW27" s="26"/>
      <c r="IX27" s="15">
        <f t="shared" si="36"/>
        <v>0</v>
      </c>
      <c r="IZ27" s="5"/>
      <c r="JA27" s="33"/>
      <c r="JB27" s="26"/>
      <c r="JC27" s="60"/>
      <c r="JD27" s="26"/>
      <c r="JE27" s="15">
        <f t="shared" si="37"/>
        <v>0</v>
      </c>
      <c r="JG27" s="5"/>
      <c r="JH27" s="33"/>
      <c r="JI27" s="26"/>
      <c r="JJ27" s="239"/>
      <c r="JK27" s="26"/>
      <c r="JL27" s="15">
        <f t="shared" si="38"/>
        <v>0</v>
      </c>
      <c r="JN27" s="5"/>
      <c r="JO27" s="33"/>
      <c r="JP27" s="26"/>
      <c r="JQ27" s="239"/>
      <c r="JR27" s="26"/>
      <c r="JS27" s="15">
        <f t="shared" si="39"/>
        <v>0</v>
      </c>
      <c r="JU27" s="5"/>
      <c r="JV27" s="33"/>
      <c r="JW27" s="26"/>
      <c r="JX27" s="60"/>
      <c r="JY27" s="26"/>
      <c r="JZ27" s="15">
        <f t="shared" si="40"/>
        <v>0</v>
      </c>
      <c r="KB27" s="5"/>
      <c r="KC27" s="33"/>
      <c r="KD27" s="26"/>
      <c r="KE27" s="60"/>
      <c r="KF27" s="26"/>
      <c r="KG27" s="15">
        <f t="shared" si="41"/>
        <v>0</v>
      </c>
      <c r="KI27" s="5"/>
      <c r="KJ27" s="33"/>
      <c r="KK27" s="26"/>
      <c r="KL27" s="60"/>
      <c r="KM27" s="26"/>
      <c r="KN27" s="15">
        <f t="shared" si="42"/>
        <v>0</v>
      </c>
      <c r="KP27" s="5"/>
      <c r="KQ27" s="33"/>
      <c r="KR27" s="26"/>
      <c r="KS27" s="60"/>
      <c r="KT27" s="26"/>
      <c r="KU27" s="15">
        <f t="shared" si="43"/>
        <v>0</v>
      </c>
      <c r="KW27" s="5"/>
      <c r="KX27" s="33"/>
      <c r="KY27" s="26"/>
      <c r="KZ27" s="60"/>
      <c r="LA27" s="26"/>
      <c r="LB27" s="15">
        <f t="shared" si="44"/>
        <v>0</v>
      </c>
      <c r="LD27" s="5"/>
      <c r="LE27" s="33"/>
      <c r="LF27" s="26"/>
      <c r="LG27" s="60"/>
      <c r="LH27" s="26"/>
      <c r="LI27" s="15">
        <f t="shared" si="45"/>
        <v>0</v>
      </c>
      <c r="LK27" s="5"/>
      <c r="LL27" s="33"/>
      <c r="LM27" s="26"/>
      <c r="LN27" s="60"/>
      <c r="LO27" s="26"/>
      <c r="LP27" s="15">
        <f t="shared" si="46"/>
        <v>0</v>
      </c>
      <c r="LR27" s="5"/>
      <c r="LS27" s="33"/>
      <c r="LT27" s="26"/>
      <c r="LU27" s="60"/>
      <c r="LV27" s="26"/>
      <c r="LW27" s="15">
        <f t="shared" si="47"/>
        <v>0</v>
      </c>
      <c r="LY27" s="5"/>
      <c r="LZ27" s="33"/>
      <c r="MA27" s="26"/>
      <c r="MB27" s="60"/>
      <c r="MC27" s="26"/>
      <c r="MD27" s="15">
        <f t="shared" si="48"/>
        <v>0</v>
      </c>
      <c r="MF27" s="2"/>
      <c r="MG27" s="2"/>
      <c r="MH27" s="13"/>
      <c r="MI27" s="5"/>
      <c r="MJ27" s="14"/>
      <c r="MK27" s="15">
        <f t="shared" si="49"/>
        <v>0</v>
      </c>
      <c r="MM27" s="2"/>
      <c r="MN27" s="2"/>
      <c r="MO27" s="13"/>
      <c r="MP27" s="5"/>
      <c r="MQ27" s="14"/>
      <c r="MR27" s="15">
        <f t="shared" si="50"/>
        <v>0</v>
      </c>
      <c r="MT27" s="2"/>
      <c r="MU27" s="2"/>
      <c r="MV27" s="13"/>
      <c r="MW27" s="5"/>
      <c r="MX27" s="14"/>
      <c r="MY27" s="15">
        <f t="shared" si="51"/>
        <v>0</v>
      </c>
      <c r="NA27" s="2"/>
      <c r="NB27" s="2"/>
      <c r="NC27" s="13"/>
      <c r="ND27" s="5"/>
      <c r="NE27" s="14"/>
      <c r="NF27" s="15">
        <f t="shared" si="52"/>
        <v>0</v>
      </c>
      <c r="NH27" s="2"/>
      <c r="NI27" s="2"/>
      <c r="NJ27" s="13"/>
      <c r="NK27" s="5"/>
      <c r="NL27" s="14"/>
      <c r="NM27" s="15">
        <f t="shared" si="53"/>
        <v>0</v>
      </c>
      <c r="NO27" s="2"/>
      <c r="NP27" s="2"/>
      <c r="NQ27" s="13"/>
      <c r="NR27" s="5"/>
      <c r="NS27" s="14"/>
      <c r="NT27" s="15">
        <f t="shared" si="54"/>
        <v>0</v>
      </c>
      <c r="NV27" s="2"/>
      <c r="NW27" s="2"/>
      <c r="NX27" s="13"/>
      <c r="NY27" s="5"/>
      <c r="NZ27" s="14"/>
      <c r="OA27" s="15">
        <f t="shared" si="55"/>
        <v>0</v>
      </c>
      <c r="OC27" s="5"/>
      <c r="OD27" s="2"/>
      <c r="OE27" s="13"/>
      <c r="OF27" s="5"/>
      <c r="OG27" s="14"/>
      <c r="OH27" s="15">
        <f t="shared" si="56"/>
        <v>0</v>
      </c>
      <c r="OJ27" s="2"/>
      <c r="OK27" s="2"/>
      <c r="OL27" s="13"/>
      <c r="OM27" s="5"/>
      <c r="ON27" s="14"/>
      <c r="OO27" s="15">
        <f t="shared" si="57"/>
        <v>0</v>
      </c>
      <c r="OQ27" s="2"/>
      <c r="OR27" s="2"/>
      <c r="OS27" s="13"/>
      <c r="OT27" s="5"/>
      <c r="OU27" s="14"/>
      <c r="OV27" s="15">
        <f t="shared" si="58"/>
        <v>0</v>
      </c>
      <c r="OX27" s="2"/>
      <c r="OY27" s="2"/>
      <c r="OZ27" s="13"/>
      <c r="PA27" s="5"/>
      <c r="PB27" s="14"/>
      <c r="PC27" s="15">
        <f t="shared" si="59"/>
        <v>0</v>
      </c>
      <c r="PE27" s="2"/>
      <c r="PF27" s="2"/>
      <c r="PG27" s="13"/>
      <c r="PH27" s="5"/>
      <c r="PI27" s="14"/>
      <c r="PJ27" s="15">
        <f t="shared" si="60"/>
        <v>0</v>
      </c>
      <c r="PL27" s="2"/>
      <c r="PM27" s="2"/>
      <c r="PN27" s="13"/>
      <c r="PO27" s="5"/>
      <c r="PP27" s="14"/>
      <c r="PQ27" s="15">
        <f t="shared" si="61"/>
        <v>0</v>
      </c>
      <c r="PS27" s="2"/>
      <c r="PT27" s="2"/>
      <c r="PU27" s="13"/>
      <c r="PV27" s="5"/>
      <c r="PW27" s="14"/>
      <c r="PX27" s="15">
        <f t="shared" si="62"/>
        <v>0</v>
      </c>
      <c r="PZ27" s="2"/>
      <c r="QA27" s="2"/>
      <c r="QB27" s="13"/>
      <c r="QC27" s="5"/>
      <c r="QD27" s="14"/>
      <c r="QE27" s="15">
        <f t="shared" si="63"/>
        <v>0</v>
      </c>
      <c r="QG27" s="2"/>
      <c r="QH27" s="2"/>
      <c r="QI27" s="13"/>
      <c r="QJ27" s="5"/>
      <c r="QK27" s="14"/>
      <c r="QL27" s="15">
        <f t="shared" si="64"/>
        <v>0</v>
      </c>
      <c r="QN27" s="2"/>
      <c r="QO27" s="2"/>
      <c r="QP27" s="13"/>
      <c r="QQ27" s="5"/>
      <c r="QR27" s="14"/>
      <c r="QS27" s="15">
        <f t="shared" si="65"/>
        <v>0</v>
      </c>
      <c r="QU27" s="2"/>
      <c r="QV27" s="2"/>
      <c r="QW27" s="13"/>
      <c r="QX27" s="5"/>
      <c r="QY27" s="14"/>
      <c r="QZ27" s="15">
        <f t="shared" si="66"/>
        <v>0</v>
      </c>
      <c r="RB27" s="2"/>
      <c r="RC27" s="2"/>
      <c r="RD27" s="13"/>
      <c r="RE27" s="5"/>
      <c r="RF27" s="14"/>
      <c r="RG27" s="15">
        <f t="shared" si="67"/>
        <v>0</v>
      </c>
      <c r="RI27" s="2"/>
      <c r="RJ27" s="2"/>
      <c r="RK27" s="13"/>
      <c r="RL27" s="5"/>
      <c r="RM27" s="14"/>
      <c r="RN27" s="15">
        <f t="shared" si="68"/>
        <v>0</v>
      </c>
      <c r="RP27" s="2"/>
      <c r="RQ27" s="2"/>
      <c r="RR27" s="13"/>
      <c r="RS27" s="5"/>
      <c r="RT27" s="14"/>
      <c r="RU27" s="15">
        <f t="shared" si="69"/>
        <v>0</v>
      </c>
      <c r="RW27" s="2"/>
      <c r="RX27" s="2"/>
      <c r="RY27" s="13"/>
      <c r="RZ27" s="5"/>
      <c r="SA27" s="14"/>
      <c r="SB27" s="15">
        <f t="shared" si="70"/>
        <v>0</v>
      </c>
      <c r="SD27" s="2"/>
      <c r="SE27" s="2"/>
      <c r="SF27" s="13"/>
      <c r="SG27" s="5"/>
      <c r="SH27" s="14"/>
      <c r="SI27" s="15">
        <f t="shared" si="71"/>
        <v>0</v>
      </c>
      <c r="SK27" s="2"/>
      <c r="SL27" s="2"/>
      <c r="SM27" s="13"/>
      <c r="SN27" s="5"/>
      <c r="SO27" s="14"/>
      <c r="SP27" s="15">
        <f t="shared" si="72"/>
        <v>0</v>
      </c>
      <c r="SR27" s="2"/>
      <c r="SS27" s="2"/>
      <c r="ST27" s="13"/>
      <c r="SU27" s="5"/>
      <c r="SV27" s="14"/>
      <c r="SW27" s="15">
        <f t="shared" si="73"/>
        <v>0</v>
      </c>
      <c r="SY27" s="2"/>
      <c r="SZ27" s="2"/>
      <c r="TA27" s="13"/>
      <c r="TB27" s="5"/>
      <c r="TC27" s="14"/>
      <c r="TD27" s="15">
        <f t="shared" si="74"/>
        <v>0</v>
      </c>
      <c r="TF27" s="2"/>
      <c r="TG27" s="2"/>
      <c r="TH27" s="13"/>
      <c r="TI27" s="5"/>
      <c r="TJ27" s="14"/>
      <c r="TK27" s="15">
        <f t="shared" si="75"/>
        <v>0</v>
      </c>
      <c r="TM27" s="2"/>
      <c r="TN27" s="2"/>
      <c r="TO27" s="13"/>
      <c r="TP27" s="5"/>
      <c r="TQ27" s="14"/>
      <c r="TR27" s="15">
        <f t="shared" si="76"/>
        <v>0</v>
      </c>
      <c r="TT27" s="5"/>
      <c r="TU27" s="2"/>
      <c r="TV27" s="13"/>
      <c r="TW27" s="5"/>
      <c r="TX27" s="14"/>
      <c r="TY27" s="15">
        <f t="shared" si="77"/>
        <v>0</v>
      </c>
      <c r="UA27" s="2"/>
      <c r="UB27" s="2"/>
      <c r="UC27" s="13"/>
      <c r="UD27" s="5"/>
      <c r="UE27" s="14"/>
      <c r="UF27" s="15">
        <f t="shared" si="78"/>
        <v>0</v>
      </c>
      <c r="UH27" s="2"/>
      <c r="UI27" s="2"/>
      <c r="UJ27" s="13"/>
      <c r="UK27" s="5"/>
      <c r="UL27" s="14"/>
      <c r="UM27" s="15">
        <f t="shared" si="79"/>
        <v>0</v>
      </c>
      <c r="UO27" s="2"/>
      <c r="UP27" s="2"/>
      <c r="UQ27" s="13"/>
      <c r="UR27" s="5"/>
      <c r="US27" s="14"/>
      <c r="UT27" s="15">
        <f t="shared" si="80"/>
        <v>0</v>
      </c>
      <c r="UV27" s="94"/>
      <c r="UW27" s="31"/>
      <c r="UX27" s="143"/>
      <c r="UY27" s="113"/>
      <c r="UZ27" s="26"/>
      <c r="VA27" s="142">
        <f t="shared" si="81"/>
        <v>0</v>
      </c>
      <c r="VC27" s="5"/>
      <c r="VD27" s="2"/>
      <c r="VE27" s="141"/>
      <c r="VF27" s="164"/>
      <c r="VG27" s="14"/>
      <c r="VH27" s="142">
        <f t="shared" si="82"/>
        <v>0</v>
      </c>
      <c r="VJ27" s="5"/>
      <c r="VK27" s="2"/>
      <c r="VL27" s="13"/>
      <c r="VM27" s="5"/>
      <c r="VN27" s="14"/>
      <c r="VO27" s="15">
        <f t="shared" si="83"/>
        <v>0</v>
      </c>
      <c r="VQ27" s="2"/>
      <c r="VR27" s="2"/>
      <c r="VS27" s="13"/>
      <c r="VT27" s="5"/>
      <c r="VU27" s="14"/>
      <c r="VV27" s="15">
        <f t="shared" si="84"/>
        <v>0</v>
      </c>
      <c r="VX27" s="5"/>
      <c r="VY27" s="2"/>
      <c r="VZ27" s="13"/>
      <c r="WA27" s="5"/>
      <c r="WB27" s="14"/>
      <c r="WC27" s="15">
        <f t="shared" si="85"/>
        <v>0</v>
      </c>
      <c r="WE27" s="2"/>
      <c r="WF27" s="2"/>
      <c r="WG27" s="13"/>
      <c r="WH27" s="5"/>
      <c r="WI27" s="14"/>
      <c r="WJ27" s="15">
        <f t="shared" si="86"/>
        <v>0</v>
      </c>
      <c r="WL27" s="2"/>
      <c r="WM27" s="2"/>
      <c r="WN27" s="13"/>
      <c r="WO27" s="5"/>
      <c r="WP27" s="14"/>
      <c r="WQ27" s="15">
        <f t="shared" si="87"/>
        <v>0</v>
      </c>
      <c r="WS27" s="2"/>
      <c r="WT27" s="2"/>
      <c r="WU27" s="13"/>
      <c r="WV27" s="5"/>
      <c r="WW27" s="14"/>
      <c r="WX27" s="15">
        <f t="shared" si="88"/>
        <v>0</v>
      </c>
      <c r="WZ27" s="2"/>
      <c r="XA27" s="2"/>
      <c r="XB27" s="13"/>
      <c r="XC27" s="5"/>
      <c r="XD27" s="14"/>
      <c r="XE27" s="15">
        <f t="shared" si="0"/>
        <v>0</v>
      </c>
      <c r="XG27" s="2"/>
      <c r="XH27" s="2"/>
      <c r="XI27" s="13"/>
      <c r="XJ27" s="5"/>
      <c r="XK27" s="14"/>
      <c r="XL27" s="15">
        <f t="shared" si="89"/>
        <v>0</v>
      </c>
      <c r="XN27" s="2"/>
      <c r="XO27" s="2"/>
      <c r="XP27" s="13"/>
      <c r="XQ27" s="5"/>
      <c r="XR27" s="14"/>
      <c r="XS27" s="15">
        <f t="shared" si="90"/>
        <v>0</v>
      </c>
      <c r="XU27" s="2"/>
      <c r="XV27" s="2"/>
      <c r="XW27" s="13"/>
      <c r="XX27" s="5"/>
      <c r="XY27" s="14"/>
      <c r="XZ27" s="15">
        <f t="shared" si="91"/>
        <v>0</v>
      </c>
      <c r="YB27" s="2"/>
      <c r="YC27" s="2"/>
      <c r="YD27" s="13"/>
      <c r="YE27" s="5"/>
      <c r="YF27" s="14"/>
      <c r="YG27" s="15">
        <f t="shared" si="92"/>
        <v>0</v>
      </c>
      <c r="YI27" s="2"/>
      <c r="YJ27" s="2"/>
      <c r="YK27" s="13"/>
      <c r="YL27" s="5"/>
      <c r="YM27" s="14"/>
      <c r="YN27" s="15">
        <f t="shared" si="93"/>
        <v>0</v>
      </c>
      <c r="YP27" s="5"/>
      <c r="YQ27" s="2"/>
      <c r="YR27" s="13"/>
      <c r="YS27" s="5"/>
      <c r="YT27" s="14"/>
      <c r="YU27" s="15">
        <f t="shared" si="94"/>
        <v>0</v>
      </c>
      <c r="YW27" s="2"/>
      <c r="YX27" s="2"/>
      <c r="YY27" s="13"/>
      <c r="YZ27" s="5"/>
      <c r="ZA27" s="14"/>
      <c r="ZB27" s="15">
        <f t="shared" si="95"/>
        <v>0</v>
      </c>
      <c r="ZD27" s="2"/>
      <c r="ZE27" s="2"/>
      <c r="ZF27" s="13"/>
      <c r="ZG27" s="5"/>
      <c r="ZH27" s="14"/>
      <c r="ZI27" s="15">
        <f t="shared" si="96"/>
        <v>0</v>
      </c>
      <c r="ZK27" s="2"/>
      <c r="ZL27" s="2"/>
      <c r="ZM27" s="13"/>
      <c r="ZN27" s="5"/>
      <c r="ZO27" s="14"/>
      <c r="ZP27" s="15">
        <f t="shared" si="97"/>
        <v>0</v>
      </c>
      <c r="ZR27" s="2"/>
      <c r="ZS27" s="2"/>
      <c r="ZT27" s="13"/>
      <c r="ZU27" s="5"/>
      <c r="ZV27" s="14"/>
      <c r="ZW27" s="15">
        <f t="shared" si="98"/>
        <v>0</v>
      </c>
      <c r="ZY27" s="2"/>
      <c r="ZZ27" s="2"/>
      <c r="AAA27" s="13"/>
      <c r="AAB27" s="5"/>
      <c r="AAC27" s="14"/>
      <c r="AAD27" s="15">
        <f t="shared" si="99"/>
        <v>0</v>
      </c>
      <c r="AAF27" s="2"/>
      <c r="AAG27" s="2"/>
      <c r="AAH27" s="13"/>
      <c r="AAI27" s="5"/>
      <c r="AAJ27" s="14"/>
      <c r="AAK27" s="15">
        <f t="shared" si="100"/>
        <v>0</v>
      </c>
      <c r="AAM27" s="2"/>
      <c r="AAN27" s="2"/>
      <c r="AAO27" s="13"/>
      <c r="AAP27" s="5"/>
      <c r="AAQ27" s="14"/>
      <c r="AAR27" s="15">
        <f t="shared" si="101"/>
        <v>0</v>
      </c>
      <c r="AAT27" s="2"/>
      <c r="AAU27" s="2"/>
      <c r="AAV27" s="13"/>
      <c r="AAW27" s="5"/>
      <c r="AAX27" s="14"/>
      <c r="AAY27" s="15">
        <f t="shared" si="137"/>
        <v>0</v>
      </c>
      <c r="ABA27" s="2"/>
      <c r="ABB27" s="2"/>
      <c r="ABC27" s="13"/>
      <c r="ABD27" s="5"/>
      <c r="ABE27" s="14"/>
      <c r="ABF27" s="15">
        <f t="shared" si="102"/>
        <v>0</v>
      </c>
      <c r="ABH27" s="2"/>
      <c r="ABI27" s="2"/>
      <c r="ABJ27" s="13"/>
      <c r="ABK27" s="5"/>
      <c r="ABL27" s="14"/>
      <c r="ABM27" s="15">
        <f t="shared" si="103"/>
        <v>0</v>
      </c>
      <c r="ABO27" s="2"/>
      <c r="ABP27" s="2"/>
      <c r="ABQ27" s="13"/>
      <c r="ABR27" s="5"/>
      <c r="ABS27" s="14"/>
      <c r="ABT27" s="15">
        <f t="shared" si="139"/>
        <v>0</v>
      </c>
      <c r="ABV27" s="2"/>
      <c r="ABW27" s="2"/>
      <c r="ABX27" s="13"/>
      <c r="ABY27" s="5"/>
      <c r="ABZ27" s="14"/>
      <c r="ACA27" s="15">
        <f t="shared" si="104"/>
        <v>0</v>
      </c>
      <c r="ACC27" s="2"/>
      <c r="ACD27" s="2"/>
      <c r="ACE27" s="13"/>
      <c r="ACF27" s="5"/>
      <c r="ACG27" s="14"/>
      <c r="ACH27" s="15">
        <f t="shared" si="105"/>
        <v>0</v>
      </c>
      <c r="ACJ27" s="2"/>
      <c r="ACK27" s="2"/>
      <c r="ACL27" s="13"/>
      <c r="ACM27" s="5"/>
      <c r="ACN27" s="14"/>
      <c r="ACO27" s="15">
        <f t="shared" si="106"/>
        <v>0</v>
      </c>
      <c r="ACQ27" s="2"/>
      <c r="ACR27" s="2"/>
      <c r="ACS27" s="13"/>
      <c r="ACT27" s="5"/>
      <c r="ACU27" s="14"/>
      <c r="ACV27" s="15">
        <f t="shared" si="138"/>
        <v>0</v>
      </c>
      <c r="ACX27" s="2"/>
      <c r="ACY27" s="2"/>
      <c r="ACZ27" s="13"/>
      <c r="ADA27" s="5"/>
      <c r="ADB27" s="14"/>
      <c r="ADC27" s="15">
        <f t="shared" si="107"/>
        <v>0</v>
      </c>
      <c r="ADE27" s="2"/>
      <c r="ADF27" s="2"/>
      <c r="ADG27" s="13"/>
      <c r="ADH27" s="5"/>
      <c r="ADI27" s="14"/>
      <c r="ADJ27" s="15">
        <f t="shared" si="108"/>
        <v>0</v>
      </c>
      <c r="ADL27" s="2"/>
      <c r="ADM27" s="2"/>
      <c r="ADN27" s="13"/>
      <c r="ADO27" s="5"/>
      <c r="ADP27" s="14"/>
      <c r="ADQ27" s="15">
        <f t="shared" si="109"/>
        <v>0</v>
      </c>
      <c r="ADS27" s="2"/>
      <c r="ADT27" s="2"/>
      <c r="ADU27" s="13"/>
      <c r="ADV27" s="5"/>
      <c r="ADW27" s="14"/>
      <c r="ADX27" s="15">
        <f t="shared" si="110"/>
        <v>0</v>
      </c>
      <c r="ADZ27" s="2"/>
      <c r="AEA27" s="2"/>
      <c r="AEB27" s="13"/>
      <c r="AEC27" s="5"/>
      <c r="AED27" s="14"/>
      <c r="AEE27" s="15">
        <f t="shared" si="111"/>
        <v>0</v>
      </c>
      <c r="AEG27" s="2"/>
      <c r="AEH27" s="2"/>
      <c r="AEI27" s="13"/>
      <c r="AEJ27" s="5"/>
      <c r="AEK27" s="14"/>
      <c r="AEL27" s="15">
        <f t="shared" si="112"/>
        <v>0</v>
      </c>
      <c r="AEN27" s="2"/>
      <c r="AEO27" s="2"/>
      <c r="AEP27" s="13"/>
      <c r="AEQ27" s="5"/>
      <c r="AER27" s="14"/>
      <c r="AES27" s="15">
        <f t="shared" si="113"/>
        <v>0</v>
      </c>
      <c r="AEU27" s="2"/>
      <c r="AEV27" s="2"/>
      <c r="AEW27" s="13"/>
      <c r="AEX27" s="5"/>
      <c r="AEY27" s="14"/>
      <c r="AEZ27" s="15">
        <f t="shared" si="144"/>
        <v>0</v>
      </c>
      <c r="AFB27" s="2"/>
      <c r="AFC27" s="2"/>
      <c r="AFD27" s="13"/>
      <c r="AFE27" s="5"/>
      <c r="AFF27" s="14"/>
      <c r="AFG27" s="15">
        <f t="shared" si="115"/>
        <v>0</v>
      </c>
      <c r="AFI27" s="2"/>
      <c r="AFJ27" s="2"/>
      <c r="AFK27" s="13"/>
      <c r="AFL27" s="5"/>
      <c r="AFM27" s="14"/>
      <c r="AFN27" s="15">
        <f t="shared" si="116"/>
        <v>0</v>
      </c>
      <c r="AFP27" s="2"/>
      <c r="AFQ27" s="2"/>
      <c r="AFR27" s="13"/>
      <c r="AFS27" s="5"/>
      <c r="AFT27" s="14"/>
      <c r="AFU27" s="15">
        <f t="shared" si="117"/>
        <v>0</v>
      </c>
      <c r="AFW27" s="2"/>
      <c r="AFX27" s="2"/>
      <c r="AFY27" s="13"/>
      <c r="AFZ27" s="5"/>
      <c r="AGA27" s="14"/>
      <c r="AGB27" s="15">
        <f t="shared" si="118"/>
        <v>0</v>
      </c>
      <c r="AGD27" s="2"/>
      <c r="AGE27" s="2"/>
      <c r="AGF27" s="13"/>
      <c r="AGG27" s="5"/>
      <c r="AGH27" s="14"/>
      <c r="AGI27" s="15">
        <f t="shared" si="119"/>
        <v>0</v>
      </c>
      <c r="AGK27" s="99"/>
      <c r="AGL27" s="23"/>
      <c r="AGM27" s="22"/>
      <c r="AGN27" s="99"/>
      <c r="AGO27" s="26"/>
      <c r="AGP27" s="15">
        <f t="shared" ref="AGP27:AGP43" si="145">AGP26+AGM27-AGO27</f>
        <v>0</v>
      </c>
      <c r="AGR27" s="99"/>
      <c r="AGS27" s="23"/>
      <c r="AGT27" s="22"/>
      <c r="AGU27" s="99"/>
      <c r="AGV27" s="26"/>
      <c r="AGW27" s="15">
        <f t="shared" si="121"/>
        <v>0</v>
      </c>
      <c r="AGY27" s="2"/>
      <c r="AGZ27" s="2"/>
      <c r="AHA27" s="13"/>
      <c r="AHB27" s="5"/>
      <c r="AHC27" s="14"/>
      <c r="AHD27" s="15">
        <f t="shared" si="122"/>
        <v>0</v>
      </c>
      <c r="AHF27" s="2"/>
      <c r="AHG27" s="2"/>
      <c r="AHH27" s="13"/>
      <c r="AHI27" s="5"/>
      <c r="AHJ27" s="14"/>
      <c r="AHK27" s="15">
        <f t="shared" si="123"/>
        <v>0</v>
      </c>
      <c r="AHM27" s="2"/>
      <c r="AHN27" s="2"/>
      <c r="AHO27" s="13"/>
      <c r="AHP27" s="5"/>
      <c r="AHQ27" s="14"/>
      <c r="AHR27" s="15">
        <f t="shared" si="124"/>
        <v>0</v>
      </c>
      <c r="AHT27" s="2"/>
      <c r="AHU27" s="2"/>
      <c r="AHV27" s="13"/>
      <c r="AHW27" s="5"/>
      <c r="AHX27" s="14"/>
      <c r="AHY27" s="15">
        <f t="shared" si="125"/>
        <v>0</v>
      </c>
      <c r="AIA27" s="2"/>
      <c r="AIB27" s="2"/>
      <c r="AIC27" s="13"/>
      <c r="AID27" s="5"/>
      <c r="AIE27" s="14"/>
      <c r="AIF27" s="15">
        <f t="shared" si="126"/>
        <v>0</v>
      </c>
      <c r="AIH27" s="2"/>
      <c r="AII27" s="2"/>
      <c r="AIJ27" s="13"/>
      <c r="AIK27" s="5"/>
      <c r="AIL27" s="14"/>
      <c r="AIM27" s="15">
        <f t="shared" si="127"/>
        <v>0</v>
      </c>
      <c r="AIO27" s="5"/>
      <c r="AIP27" s="2"/>
      <c r="AIQ27" s="13"/>
      <c r="AIR27" s="5"/>
      <c r="AIS27" s="14"/>
      <c r="AIT27" s="15">
        <f t="shared" si="128"/>
        <v>0</v>
      </c>
      <c r="AIV27" s="2"/>
      <c r="AIW27" s="2"/>
      <c r="AIX27" s="13"/>
      <c r="AIY27" s="5"/>
      <c r="AIZ27" s="14"/>
      <c r="AJA27" s="15">
        <f t="shared" si="129"/>
        <v>0</v>
      </c>
      <c r="AJC27" s="2"/>
      <c r="AJD27" s="2"/>
      <c r="AJE27" s="13"/>
      <c r="AJF27" s="5"/>
      <c r="AJG27" s="14"/>
      <c r="AJH27" s="15">
        <f t="shared" si="130"/>
        <v>0</v>
      </c>
      <c r="AJJ27" s="99"/>
      <c r="AJK27" s="23"/>
      <c r="AJL27" s="22"/>
      <c r="AJM27" s="99"/>
      <c r="AJN27" s="26"/>
      <c r="AJO27" s="15">
        <f t="shared" si="131"/>
        <v>0</v>
      </c>
      <c r="AJQ27" s="99"/>
      <c r="AJR27" s="23"/>
      <c r="AJS27" s="22"/>
      <c r="AJT27" s="99"/>
      <c r="AJU27" s="26"/>
      <c r="AJV27" s="15">
        <f t="shared" si="132"/>
        <v>0</v>
      </c>
      <c r="AJX27" s="99"/>
      <c r="AJY27" s="23"/>
      <c r="AJZ27" s="22"/>
      <c r="AKA27" s="99"/>
      <c r="AKB27" s="26"/>
      <c r="AKC27" s="15">
        <f t="shared" si="133"/>
        <v>0</v>
      </c>
      <c r="AKE27" s="2"/>
      <c r="AKF27" s="2"/>
      <c r="AKG27" s="13"/>
      <c r="AKH27" s="14"/>
      <c r="AKI27" s="14"/>
      <c r="AKJ27" s="15">
        <f t="shared" si="134"/>
        <v>0</v>
      </c>
    </row>
    <row r="28" spans="1:972" x14ac:dyDescent="0.25">
      <c r="A28" s="2"/>
      <c r="B28" s="2"/>
      <c r="C28" s="13"/>
      <c r="D28" s="5"/>
      <c r="E28" s="14"/>
      <c r="F28" s="15">
        <f t="shared" si="2"/>
        <v>0</v>
      </c>
      <c r="H28" s="2"/>
      <c r="I28" s="2"/>
      <c r="J28" s="13"/>
      <c r="K28" s="5"/>
      <c r="L28" s="14"/>
      <c r="M28" s="15">
        <f t="shared" si="140"/>
        <v>0</v>
      </c>
      <c r="O28" s="2"/>
      <c r="P28" s="2"/>
      <c r="Q28" s="13"/>
      <c r="R28" s="5"/>
      <c r="S28" s="14"/>
      <c r="T28" s="15">
        <f t="shared" si="4"/>
        <v>0</v>
      </c>
      <c r="V28" s="2"/>
      <c r="W28" s="2"/>
      <c r="X28" s="13"/>
      <c r="Y28" s="5"/>
      <c r="Z28" s="14"/>
      <c r="AA28" s="15">
        <f t="shared" si="5"/>
        <v>0</v>
      </c>
      <c r="AC28" s="2"/>
      <c r="AD28" s="2"/>
      <c r="AE28" s="13"/>
      <c r="AF28" s="5"/>
      <c r="AG28" s="14"/>
      <c r="AH28" s="15">
        <f t="shared" si="143"/>
        <v>0</v>
      </c>
      <c r="AJ28" s="346"/>
      <c r="AK28" s="2"/>
      <c r="AL28" s="13"/>
      <c r="AM28" s="5"/>
      <c r="AN28" s="14"/>
      <c r="AO28" s="15">
        <f t="shared" si="7"/>
        <v>0</v>
      </c>
      <c r="AQ28" s="2"/>
      <c r="AR28" s="2"/>
      <c r="AS28" s="13"/>
      <c r="AT28" s="5"/>
      <c r="AU28" s="14"/>
      <c r="AV28" s="15">
        <f t="shared" si="8"/>
        <v>0</v>
      </c>
      <c r="AX28" s="2"/>
      <c r="AY28" s="2"/>
      <c r="AZ28" s="13"/>
      <c r="BA28" s="5"/>
      <c r="BB28" s="14"/>
      <c r="BC28" s="15">
        <f t="shared" si="9"/>
        <v>0</v>
      </c>
      <c r="BE28" s="2"/>
      <c r="BF28" s="2"/>
      <c r="BG28" s="13"/>
      <c r="BH28" s="5"/>
      <c r="BI28" s="14"/>
      <c r="BJ28" s="15">
        <f t="shared" si="10"/>
        <v>0</v>
      </c>
      <c r="BL28" s="2"/>
      <c r="BM28" s="2"/>
      <c r="BN28" s="13"/>
      <c r="BO28" s="5"/>
      <c r="BP28" s="14"/>
      <c r="BQ28" s="15">
        <f t="shared" si="136"/>
        <v>0</v>
      </c>
      <c r="BS28" s="2"/>
      <c r="BT28" s="2"/>
      <c r="BU28" s="13"/>
      <c r="BV28" s="5"/>
      <c r="BW28" s="14"/>
      <c r="BX28" s="15">
        <f t="shared" si="11"/>
        <v>0</v>
      </c>
      <c r="BZ28" s="2"/>
      <c r="CA28" s="2"/>
      <c r="CB28" s="13"/>
      <c r="CC28" s="5"/>
      <c r="CD28" s="14"/>
      <c r="CE28" s="15">
        <f t="shared" si="135"/>
        <v>0</v>
      </c>
      <c r="CG28" s="2"/>
      <c r="CH28" s="2"/>
      <c r="CI28" s="13"/>
      <c r="CJ28" s="5"/>
      <c r="CK28" s="14"/>
      <c r="CL28" s="15">
        <f t="shared" si="141"/>
        <v>0</v>
      </c>
      <c r="CN28" s="2"/>
      <c r="CO28" s="2"/>
      <c r="CP28" s="13"/>
      <c r="CQ28" s="5"/>
      <c r="CR28" s="14"/>
      <c r="CS28" s="15">
        <f t="shared" si="13"/>
        <v>0</v>
      </c>
      <c r="CU28" s="2"/>
      <c r="CV28" s="2"/>
      <c r="CW28" s="13"/>
      <c r="CX28" s="5"/>
      <c r="CY28" s="14"/>
      <c r="CZ28" s="15">
        <f t="shared" si="14"/>
        <v>0</v>
      </c>
      <c r="DB28" s="2"/>
      <c r="DC28" s="2"/>
      <c r="DD28" s="13"/>
      <c r="DE28" s="5"/>
      <c r="DF28" s="14"/>
      <c r="DG28" s="15">
        <f t="shared" si="15"/>
        <v>0</v>
      </c>
      <c r="DI28" s="2"/>
      <c r="DJ28" s="2"/>
      <c r="DK28" s="13"/>
      <c r="DL28" s="5"/>
      <c r="DM28" s="14"/>
      <c r="DN28" s="15">
        <f t="shared" si="16"/>
        <v>0</v>
      </c>
      <c r="DP28" s="2"/>
      <c r="DQ28" s="2"/>
      <c r="DR28" s="13"/>
      <c r="DS28" s="5"/>
      <c r="DT28" s="14"/>
      <c r="DU28" s="15">
        <f t="shared" si="17"/>
        <v>0</v>
      </c>
      <c r="DW28" s="2"/>
      <c r="DX28" s="2"/>
      <c r="DY28" s="13"/>
      <c r="DZ28" s="5"/>
      <c r="EA28" s="14"/>
      <c r="EB28" s="15">
        <f t="shared" si="18"/>
        <v>0</v>
      </c>
      <c r="ED28" s="2"/>
      <c r="EE28" s="2"/>
      <c r="EF28" s="13"/>
      <c r="EG28" s="5"/>
      <c r="EH28" s="14"/>
      <c r="EI28" s="15">
        <f t="shared" si="19"/>
        <v>0</v>
      </c>
      <c r="EK28" s="2"/>
      <c r="EL28" s="2"/>
      <c r="EM28" s="13"/>
      <c r="EN28" s="5"/>
      <c r="EO28" s="14"/>
      <c r="EP28" s="15">
        <f t="shared" si="20"/>
        <v>0</v>
      </c>
      <c r="ER28" s="2"/>
      <c r="ES28" s="2"/>
      <c r="ET28" s="13"/>
      <c r="EU28" s="5"/>
      <c r="EV28" s="14"/>
      <c r="EW28" s="15">
        <f t="shared" si="21"/>
        <v>0</v>
      </c>
      <c r="EY28" s="2"/>
      <c r="EZ28" s="2"/>
      <c r="FA28" s="13"/>
      <c r="FB28" s="5"/>
      <c r="FC28" s="14"/>
      <c r="FD28" s="15">
        <f t="shared" si="22"/>
        <v>0</v>
      </c>
      <c r="FF28" s="2"/>
      <c r="FG28" s="2"/>
      <c r="FH28" s="141"/>
      <c r="FI28" s="30"/>
      <c r="FJ28" s="14"/>
      <c r="FK28" s="142">
        <f t="shared" si="23"/>
        <v>0</v>
      </c>
      <c r="FM28" s="2"/>
      <c r="FN28" s="2"/>
      <c r="FO28" s="141"/>
      <c r="FP28" s="30"/>
      <c r="FQ28" s="14"/>
      <c r="FR28" s="142">
        <f t="shared" si="24"/>
        <v>0</v>
      </c>
      <c r="FT28" s="2"/>
      <c r="FU28" s="2"/>
      <c r="FV28" s="13"/>
      <c r="FW28" s="5"/>
      <c r="FX28" s="14"/>
      <c r="FY28" s="15">
        <f t="shared" si="25"/>
        <v>0</v>
      </c>
      <c r="GA28" s="2"/>
      <c r="GB28" s="2"/>
      <c r="GC28" s="13"/>
      <c r="GD28" s="5"/>
      <c r="GE28" s="14"/>
      <c r="GF28" s="15">
        <f t="shared" si="142"/>
        <v>0</v>
      </c>
      <c r="GH28" s="2"/>
      <c r="GI28" s="2"/>
      <c r="GJ28" s="13"/>
      <c r="GK28" s="5"/>
      <c r="GL28" s="14"/>
      <c r="GM28" s="15">
        <f t="shared" si="27"/>
        <v>0</v>
      </c>
      <c r="GO28" s="2"/>
      <c r="GP28" s="2"/>
      <c r="GQ28" s="13"/>
      <c r="GR28" s="5"/>
      <c r="GS28" s="14"/>
      <c r="GT28" s="15">
        <f t="shared" si="28"/>
        <v>0</v>
      </c>
      <c r="GV28" s="2"/>
      <c r="GW28" s="2"/>
      <c r="GX28" s="13"/>
      <c r="GY28" s="5"/>
      <c r="GZ28" s="14"/>
      <c r="HA28" s="15">
        <f t="shared" si="29"/>
        <v>0</v>
      </c>
      <c r="HC28" s="2"/>
      <c r="HD28" s="2"/>
      <c r="HE28" s="13"/>
      <c r="HF28" s="5"/>
      <c r="HG28" s="14"/>
      <c r="HH28" s="15">
        <f t="shared" si="30"/>
        <v>0</v>
      </c>
      <c r="HJ28" s="2"/>
      <c r="HK28" s="2"/>
      <c r="HL28" s="13"/>
      <c r="HM28" s="5"/>
      <c r="HN28" s="14"/>
      <c r="HO28" s="15">
        <f t="shared" si="31"/>
        <v>0</v>
      </c>
      <c r="HQ28" s="2"/>
      <c r="HR28" s="2"/>
      <c r="HS28" s="13"/>
      <c r="HT28" s="5"/>
      <c r="HU28" s="14"/>
      <c r="HV28" s="15">
        <f t="shared" si="32"/>
        <v>0</v>
      </c>
      <c r="HX28" s="2"/>
      <c r="HY28" s="2"/>
      <c r="HZ28" s="13"/>
      <c r="IA28" s="5"/>
      <c r="IB28" s="14"/>
      <c r="IC28" s="15">
        <f t="shared" si="33"/>
        <v>0</v>
      </c>
      <c r="IE28" s="2"/>
      <c r="IF28" s="2"/>
      <c r="IG28" s="13"/>
      <c r="IH28" s="5"/>
      <c r="II28" s="14"/>
      <c r="IJ28" s="15">
        <f t="shared" si="34"/>
        <v>0</v>
      </c>
      <c r="IL28" s="2"/>
      <c r="IM28" s="2"/>
      <c r="IN28" s="13"/>
      <c r="IO28" s="5"/>
      <c r="IP28" s="14"/>
      <c r="IQ28" s="15">
        <f t="shared" si="35"/>
        <v>0</v>
      </c>
      <c r="IS28" s="5"/>
      <c r="IT28" s="33"/>
      <c r="IU28" s="14"/>
      <c r="IV28" s="64"/>
      <c r="IW28" s="14"/>
      <c r="IX28" s="15">
        <f t="shared" si="36"/>
        <v>0</v>
      </c>
      <c r="IZ28" s="5"/>
      <c r="JA28" s="33"/>
      <c r="JB28" s="14"/>
      <c r="JC28" s="60"/>
      <c r="JD28" s="14"/>
      <c r="JE28" s="15">
        <f t="shared" si="37"/>
        <v>0</v>
      </c>
      <c r="JG28" s="5"/>
      <c r="JH28" s="33"/>
      <c r="JI28" s="14"/>
      <c r="JJ28" s="239"/>
      <c r="JK28" s="14"/>
      <c r="JL28" s="15">
        <f t="shared" si="38"/>
        <v>0</v>
      </c>
      <c r="JN28" s="5"/>
      <c r="JO28" s="33"/>
      <c r="JP28" s="14"/>
      <c r="JQ28" s="239"/>
      <c r="JR28" s="14"/>
      <c r="JS28" s="15">
        <f t="shared" si="39"/>
        <v>0</v>
      </c>
      <c r="JU28" s="5"/>
      <c r="JV28" s="33"/>
      <c r="JW28" s="14"/>
      <c r="JX28" s="60"/>
      <c r="JY28" s="14"/>
      <c r="JZ28" s="15">
        <f t="shared" si="40"/>
        <v>0</v>
      </c>
      <c r="KB28" s="5"/>
      <c r="KC28" s="33"/>
      <c r="KD28" s="14"/>
      <c r="KE28" s="60"/>
      <c r="KF28" s="14"/>
      <c r="KG28" s="15">
        <f t="shared" si="41"/>
        <v>0</v>
      </c>
      <c r="KI28" s="5"/>
      <c r="KJ28" s="33"/>
      <c r="KK28" s="14"/>
      <c r="KL28" s="60"/>
      <c r="KM28" s="14"/>
      <c r="KN28" s="15">
        <f t="shared" si="42"/>
        <v>0</v>
      </c>
      <c r="KP28" s="5"/>
      <c r="KQ28" s="33"/>
      <c r="KR28" s="14"/>
      <c r="KS28" s="60"/>
      <c r="KT28" s="14"/>
      <c r="KU28" s="15">
        <f t="shared" si="43"/>
        <v>0</v>
      </c>
      <c r="KW28" s="5"/>
      <c r="KX28" s="33"/>
      <c r="KY28" s="14"/>
      <c r="KZ28" s="60"/>
      <c r="LA28" s="14"/>
      <c r="LB28" s="15">
        <f t="shared" si="44"/>
        <v>0</v>
      </c>
      <c r="LD28" s="5"/>
      <c r="LE28" s="33"/>
      <c r="LF28" s="14"/>
      <c r="LG28" s="60"/>
      <c r="LH28" s="14"/>
      <c r="LI28" s="15">
        <f t="shared" si="45"/>
        <v>0</v>
      </c>
      <c r="LK28" s="5"/>
      <c r="LL28" s="33"/>
      <c r="LM28" s="14"/>
      <c r="LN28" s="60"/>
      <c r="LO28" s="14"/>
      <c r="LP28" s="15">
        <f t="shared" si="46"/>
        <v>0</v>
      </c>
      <c r="LR28" s="5"/>
      <c r="LS28" s="33"/>
      <c r="LT28" s="14"/>
      <c r="LU28" s="60"/>
      <c r="LV28" s="14"/>
      <c r="LW28" s="15">
        <f t="shared" si="47"/>
        <v>0</v>
      </c>
      <c r="LY28" s="5"/>
      <c r="LZ28" s="33"/>
      <c r="MA28" s="14"/>
      <c r="MB28" s="60"/>
      <c r="MC28" s="14"/>
      <c r="MD28" s="15">
        <f t="shared" si="48"/>
        <v>0</v>
      </c>
      <c r="MF28" s="2"/>
      <c r="MG28" s="2"/>
      <c r="MH28" s="13"/>
      <c r="MI28" s="5"/>
      <c r="MJ28" s="14"/>
      <c r="MK28" s="15">
        <f t="shared" si="49"/>
        <v>0</v>
      </c>
      <c r="MM28" s="2"/>
      <c r="MN28" s="2"/>
      <c r="MO28" s="13"/>
      <c r="MP28" s="5"/>
      <c r="MQ28" s="14"/>
      <c r="MR28" s="15">
        <f t="shared" si="50"/>
        <v>0</v>
      </c>
      <c r="MT28" s="2"/>
      <c r="MU28" s="2"/>
      <c r="MV28" s="13"/>
      <c r="MW28" s="5"/>
      <c r="MX28" s="14"/>
      <c r="MY28" s="15">
        <f t="shared" si="51"/>
        <v>0</v>
      </c>
      <c r="NA28" s="2"/>
      <c r="NB28" s="2"/>
      <c r="NC28" s="13"/>
      <c r="ND28" s="5"/>
      <c r="NE28" s="14"/>
      <c r="NF28" s="15">
        <f t="shared" si="52"/>
        <v>0</v>
      </c>
      <c r="NH28" s="2"/>
      <c r="NI28" s="2"/>
      <c r="NJ28" s="13"/>
      <c r="NK28" s="5"/>
      <c r="NL28" s="14"/>
      <c r="NM28" s="15">
        <f t="shared" si="53"/>
        <v>0</v>
      </c>
      <c r="NO28" s="2"/>
      <c r="NP28" s="2"/>
      <c r="NQ28" s="13"/>
      <c r="NR28" s="5"/>
      <c r="NS28" s="14"/>
      <c r="NT28" s="15">
        <f t="shared" si="54"/>
        <v>0</v>
      </c>
      <c r="NV28" s="2"/>
      <c r="NW28" s="2"/>
      <c r="NX28" s="13"/>
      <c r="NY28" s="5"/>
      <c r="NZ28" s="14"/>
      <c r="OA28" s="15">
        <f t="shared" si="55"/>
        <v>0</v>
      </c>
      <c r="OC28" s="2"/>
      <c r="OD28" s="2"/>
      <c r="OE28" s="13"/>
      <c r="OF28" s="5"/>
      <c r="OG28" s="14"/>
      <c r="OH28" s="15">
        <f t="shared" si="56"/>
        <v>0</v>
      </c>
      <c r="OJ28" s="2"/>
      <c r="OK28" s="2"/>
      <c r="OL28" s="13"/>
      <c r="OM28" s="5"/>
      <c r="ON28" s="14"/>
      <c r="OO28" s="15">
        <f t="shared" si="57"/>
        <v>0</v>
      </c>
      <c r="OQ28" s="2"/>
      <c r="OR28" s="2"/>
      <c r="OS28" s="13"/>
      <c r="OT28" s="5"/>
      <c r="OU28" s="14"/>
      <c r="OV28" s="15">
        <f t="shared" si="58"/>
        <v>0</v>
      </c>
      <c r="OX28" s="2"/>
      <c r="OY28" s="2"/>
      <c r="OZ28" s="13"/>
      <c r="PA28" s="5"/>
      <c r="PB28" s="14"/>
      <c r="PC28" s="15">
        <f t="shared" si="59"/>
        <v>0</v>
      </c>
      <c r="PE28" s="2"/>
      <c r="PF28" s="2"/>
      <c r="PG28" s="13"/>
      <c r="PH28" s="5"/>
      <c r="PI28" s="14"/>
      <c r="PJ28" s="15">
        <f t="shared" si="60"/>
        <v>0</v>
      </c>
      <c r="PL28" s="2"/>
      <c r="PM28" s="2"/>
      <c r="PN28" s="13"/>
      <c r="PO28" s="5"/>
      <c r="PP28" s="14"/>
      <c r="PQ28" s="15">
        <f t="shared" si="61"/>
        <v>0</v>
      </c>
      <c r="PS28" s="2"/>
      <c r="PT28" s="2"/>
      <c r="PU28" s="13"/>
      <c r="PV28" s="5"/>
      <c r="PW28" s="14"/>
      <c r="PX28" s="15">
        <f t="shared" si="62"/>
        <v>0</v>
      </c>
      <c r="PZ28" s="2"/>
      <c r="QA28" s="2"/>
      <c r="QB28" s="13"/>
      <c r="QC28" s="5"/>
      <c r="QD28" s="14"/>
      <c r="QE28" s="15">
        <f t="shared" si="63"/>
        <v>0</v>
      </c>
      <c r="QG28" s="2"/>
      <c r="QH28" s="2"/>
      <c r="QI28" s="13"/>
      <c r="QJ28" s="5"/>
      <c r="QK28" s="14"/>
      <c r="QL28" s="15">
        <f t="shared" si="64"/>
        <v>0</v>
      </c>
      <c r="QN28" s="2"/>
      <c r="QO28" s="2"/>
      <c r="QP28" s="13"/>
      <c r="QQ28" s="5"/>
      <c r="QR28" s="14"/>
      <c r="QS28" s="15">
        <f t="shared" si="65"/>
        <v>0</v>
      </c>
      <c r="QU28" s="2"/>
      <c r="QV28" s="2"/>
      <c r="QW28" s="13"/>
      <c r="QX28" s="5"/>
      <c r="QY28" s="14"/>
      <c r="QZ28" s="15">
        <f t="shared" si="66"/>
        <v>0</v>
      </c>
      <c r="RB28" s="2"/>
      <c r="RC28" s="2"/>
      <c r="RD28" s="13"/>
      <c r="RE28" s="5"/>
      <c r="RF28" s="14"/>
      <c r="RG28" s="15">
        <f t="shared" si="67"/>
        <v>0</v>
      </c>
      <c r="RI28" s="2"/>
      <c r="RJ28" s="2"/>
      <c r="RK28" s="13"/>
      <c r="RL28" s="5"/>
      <c r="RM28" s="14"/>
      <c r="RN28" s="15">
        <f t="shared" si="68"/>
        <v>0</v>
      </c>
      <c r="RP28" s="2"/>
      <c r="RQ28" s="2"/>
      <c r="RR28" s="13"/>
      <c r="RS28" s="5"/>
      <c r="RT28" s="14"/>
      <c r="RU28" s="15">
        <f t="shared" si="69"/>
        <v>0</v>
      </c>
      <c r="RW28" s="2"/>
      <c r="RX28" s="2"/>
      <c r="RY28" s="13"/>
      <c r="RZ28" s="5"/>
      <c r="SA28" s="14"/>
      <c r="SB28" s="15">
        <f t="shared" si="70"/>
        <v>0</v>
      </c>
      <c r="SD28" s="2"/>
      <c r="SE28" s="2"/>
      <c r="SF28" s="13"/>
      <c r="SG28" s="5"/>
      <c r="SH28" s="14"/>
      <c r="SI28" s="15">
        <f t="shared" si="71"/>
        <v>0</v>
      </c>
      <c r="SK28" s="2"/>
      <c r="SL28" s="2"/>
      <c r="SM28" s="13"/>
      <c r="SN28" s="5"/>
      <c r="SO28" s="14"/>
      <c r="SP28" s="15">
        <f t="shared" si="72"/>
        <v>0</v>
      </c>
      <c r="SR28" s="2"/>
      <c r="SS28" s="2"/>
      <c r="ST28" s="13"/>
      <c r="SU28" s="5"/>
      <c r="SV28" s="14"/>
      <c r="SW28" s="15">
        <f t="shared" si="73"/>
        <v>0</v>
      </c>
      <c r="SY28" s="2"/>
      <c r="SZ28" s="2"/>
      <c r="TA28" s="13"/>
      <c r="TB28" s="5"/>
      <c r="TC28" s="14"/>
      <c r="TD28" s="15">
        <f t="shared" si="74"/>
        <v>0</v>
      </c>
      <c r="TF28" s="2"/>
      <c r="TG28" s="2"/>
      <c r="TH28" s="13"/>
      <c r="TI28" s="5"/>
      <c r="TJ28" s="14"/>
      <c r="TK28" s="15">
        <f t="shared" si="75"/>
        <v>0</v>
      </c>
      <c r="TM28" s="2"/>
      <c r="TN28" s="2"/>
      <c r="TO28" s="13"/>
      <c r="TP28" s="5"/>
      <c r="TQ28" s="14"/>
      <c r="TR28" s="15">
        <f t="shared" si="76"/>
        <v>0</v>
      </c>
      <c r="TT28" s="5"/>
      <c r="TU28" s="2"/>
      <c r="TV28" s="13"/>
      <c r="TW28" s="5"/>
      <c r="TX28" s="14"/>
      <c r="TY28" s="15">
        <f t="shared" si="77"/>
        <v>0</v>
      </c>
      <c r="UA28" s="2"/>
      <c r="UB28" s="2"/>
      <c r="UC28" s="13"/>
      <c r="UD28" s="5"/>
      <c r="UE28" s="14"/>
      <c r="UF28" s="15">
        <f t="shared" si="78"/>
        <v>0</v>
      </c>
      <c r="UH28" s="2"/>
      <c r="UI28" s="2"/>
      <c r="UJ28" s="13"/>
      <c r="UK28" s="5"/>
      <c r="UL28" s="14"/>
      <c r="UM28" s="15">
        <f t="shared" si="79"/>
        <v>0</v>
      </c>
      <c r="UO28" s="2"/>
      <c r="UP28" s="2"/>
      <c r="UQ28" s="13"/>
      <c r="UR28" s="5"/>
      <c r="US28" s="14"/>
      <c r="UT28" s="15">
        <f t="shared" si="80"/>
        <v>0</v>
      </c>
      <c r="UV28" s="94"/>
      <c r="UW28" s="31"/>
      <c r="UX28" s="143"/>
      <c r="UY28" s="113"/>
      <c r="UZ28" s="26"/>
      <c r="VA28" s="142">
        <f t="shared" si="81"/>
        <v>0</v>
      </c>
      <c r="VC28" s="5"/>
      <c r="VD28" s="2"/>
      <c r="VE28" s="141"/>
      <c r="VF28" s="164"/>
      <c r="VG28" s="14"/>
      <c r="VH28" s="142">
        <f t="shared" si="82"/>
        <v>0</v>
      </c>
      <c r="VJ28" s="5"/>
      <c r="VK28" s="2"/>
      <c r="VL28" s="13"/>
      <c r="VM28" s="5"/>
      <c r="VN28" s="14"/>
      <c r="VO28" s="15">
        <f t="shared" si="83"/>
        <v>0</v>
      </c>
      <c r="VQ28" s="2"/>
      <c r="VR28" s="2"/>
      <c r="VS28" s="13"/>
      <c r="VT28" s="5"/>
      <c r="VU28" s="14"/>
      <c r="VV28" s="15">
        <f t="shared" si="84"/>
        <v>0</v>
      </c>
      <c r="VX28" s="5"/>
      <c r="VY28" s="2"/>
      <c r="VZ28" s="13"/>
      <c r="WA28" s="5"/>
      <c r="WB28" s="14"/>
      <c r="WC28" s="15">
        <f t="shared" si="85"/>
        <v>0</v>
      </c>
      <c r="WE28" s="2"/>
      <c r="WF28" s="2"/>
      <c r="WG28" s="13"/>
      <c r="WH28" s="5"/>
      <c r="WI28" s="14"/>
      <c r="WJ28" s="15">
        <f t="shared" si="86"/>
        <v>0</v>
      </c>
      <c r="WL28" s="2"/>
      <c r="WM28" s="2"/>
      <c r="WN28" s="13"/>
      <c r="WO28" s="5"/>
      <c r="WP28" s="14"/>
      <c r="WQ28" s="15">
        <f t="shared" si="87"/>
        <v>0</v>
      </c>
      <c r="WS28" s="2"/>
      <c r="WT28" s="2"/>
      <c r="WU28" s="13"/>
      <c r="WV28" s="5"/>
      <c r="WW28" s="14"/>
      <c r="WX28" s="15">
        <f t="shared" si="88"/>
        <v>0</v>
      </c>
      <c r="WZ28" s="2"/>
      <c r="XA28" s="2"/>
      <c r="XB28" s="13"/>
      <c r="XC28" s="5"/>
      <c r="XD28" s="14"/>
      <c r="XE28" s="15">
        <f t="shared" si="0"/>
        <v>0</v>
      </c>
      <c r="XG28" s="2"/>
      <c r="XH28" s="2"/>
      <c r="XI28" s="13"/>
      <c r="XJ28" s="5"/>
      <c r="XK28" s="14"/>
      <c r="XL28" s="15">
        <f t="shared" si="89"/>
        <v>0</v>
      </c>
      <c r="XN28" s="2"/>
      <c r="XO28" s="2"/>
      <c r="XP28" s="13"/>
      <c r="XQ28" s="5"/>
      <c r="XR28" s="14"/>
      <c r="XS28" s="15">
        <f t="shared" si="90"/>
        <v>0</v>
      </c>
      <c r="XU28" s="2"/>
      <c r="XV28" s="2"/>
      <c r="XW28" s="13"/>
      <c r="XX28" s="5"/>
      <c r="XY28" s="14"/>
      <c r="XZ28" s="15">
        <f t="shared" si="91"/>
        <v>0</v>
      </c>
      <c r="YB28" s="2"/>
      <c r="YC28" s="2"/>
      <c r="YD28" s="13"/>
      <c r="YE28" s="5"/>
      <c r="YF28" s="14"/>
      <c r="YG28" s="15">
        <f t="shared" si="92"/>
        <v>0</v>
      </c>
      <c r="YI28" s="2"/>
      <c r="YJ28" s="2"/>
      <c r="YK28" s="13"/>
      <c r="YL28" s="5"/>
      <c r="YM28" s="14"/>
      <c r="YN28" s="15">
        <f t="shared" si="93"/>
        <v>0</v>
      </c>
      <c r="YP28" s="5"/>
      <c r="YQ28" s="2"/>
      <c r="YR28" s="13"/>
      <c r="YS28" s="5"/>
      <c r="YT28" s="14"/>
      <c r="YU28" s="15">
        <f t="shared" si="94"/>
        <v>0</v>
      </c>
      <c r="YW28" s="2"/>
      <c r="YX28" s="2"/>
      <c r="YY28" s="13"/>
      <c r="YZ28" s="5"/>
      <c r="ZA28" s="14"/>
      <c r="ZB28" s="15">
        <f t="shared" si="95"/>
        <v>0</v>
      </c>
      <c r="ZD28" s="2"/>
      <c r="ZE28" s="2"/>
      <c r="ZF28" s="13"/>
      <c r="ZG28" s="5"/>
      <c r="ZH28" s="14"/>
      <c r="ZI28" s="15">
        <f t="shared" si="96"/>
        <v>0</v>
      </c>
      <c r="ZK28" s="2"/>
      <c r="ZL28" s="2"/>
      <c r="ZM28" s="13"/>
      <c r="ZN28" s="5"/>
      <c r="ZO28" s="14"/>
      <c r="ZP28" s="15">
        <f t="shared" si="97"/>
        <v>0</v>
      </c>
      <c r="ZR28" s="2"/>
      <c r="ZS28" s="2"/>
      <c r="ZT28" s="13"/>
      <c r="ZU28" s="5"/>
      <c r="ZV28" s="14"/>
      <c r="ZW28" s="15">
        <f t="shared" si="98"/>
        <v>0</v>
      </c>
      <c r="ZY28" s="2"/>
      <c r="ZZ28" s="2"/>
      <c r="AAA28" s="13"/>
      <c r="AAB28" s="5"/>
      <c r="AAC28" s="14"/>
      <c r="AAD28" s="15">
        <f t="shared" si="99"/>
        <v>0</v>
      </c>
      <c r="AAF28" s="2"/>
      <c r="AAG28" s="2"/>
      <c r="AAH28" s="13"/>
      <c r="AAI28" s="5"/>
      <c r="AAJ28" s="14"/>
      <c r="AAK28" s="15">
        <f t="shared" si="100"/>
        <v>0</v>
      </c>
      <c r="AAM28" s="2"/>
      <c r="AAN28" s="2"/>
      <c r="AAO28" s="13"/>
      <c r="AAP28" s="5"/>
      <c r="AAQ28" s="14"/>
      <c r="AAR28" s="15">
        <f t="shared" si="101"/>
        <v>0</v>
      </c>
      <c r="AAT28" s="2"/>
      <c r="AAU28" s="2"/>
      <c r="AAV28" s="13"/>
      <c r="AAW28" s="5"/>
      <c r="AAX28" s="14"/>
      <c r="AAY28" s="15">
        <f t="shared" si="137"/>
        <v>0</v>
      </c>
      <c r="ABA28" s="2"/>
      <c r="ABB28" s="2"/>
      <c r="ABC28" s="13"/>
      <c r="ABD28" s="5"/>
      <c r="ABE28" s="14"/>
      <c r="ABF28" s="15">
        <f t="shared" si="102"/>
        <v>0</v>
      </c>
      <c r="ABH28" s="2"/>
      <c r="ABI28" s="2"/>
      <c r="ABJ28" s="13"/>
      <c r="ABK28" s="5"/>
      <c r="ABL28" s="14"/>
      <c r="ABM28" s="15">
        <f t="shared" si="103"/>
        <v>0</v>
      </c>
      <c r="ABO28" s="2"/>
      <c r="ABP28" s="2"/>
      <c r="ABQ28" s="13"/>
      <c r="ABR28" s="5"/>
      <c r="ABS28" s="14"/>
      <c r="ABT28" s="15">
        <f t="shared" si="139"/>
        <v>0</v>
      </c>
      <c r="ABV28" s="2"/>
      <c r="ABW28" s="2"/>
      <c r="ABX28" s="13"/>
      <c r="ABY28" s="5"/>
      <c r="ABZ28" s="14"/>
      <c r="ACA28" s="15">
        <f t="shared" si="104"/>
        <v>0</v>
      </c>
      <c r="ACC28" s="2"/>
      <c r="ACD28" s="2"/>
      <c r="ACE28" s="13"/>
      <c r="ACF28" s="5"/>
      <c r="ACG28" s="14"/>
      <c r="ACH28" s="15">
        <f t="shared" si="105"/>
        <v>0</v>
      </c>
      <c r="ACJ28" s="2"/>
      <c r="ACK28" s="2"/>
      <c r="ACL28" s="13"/>
      <c r="ACM28" s="5"/>
      <c r="ACN28" s="14"/>
      <c r="ACO28" s="15">
        <f t="shared" si="106"/>
        <v>0</v>
      </c>
      <c r="ACQ28" s="2"/>
      <c r="ACR28" s="2"/>
      <c r="ACS28" s="13"/>
      <c r="ACT28" s="5"/>
      <c r="ACU28" s="14"/>
      <c r="ACV28" s="15">
        <f t="shared" si="138"/>
        <v>0</v>
      </c>
      <c r="ACX28" s="2"/>
      <c r="ACY28" s="2"/>
      <c r="ACZ28" s="13"/>
      <c r="ADA28" s="5"/>
      <c r="ADB28" s="14"/>
      <c r="ADC28" s="15">
        <f t="shared" si="107"/>
        <v>0</v>
      </c>
      <c r="ADE28" s="2"/>
      <c r="ADF28" s="2"/>
      <c r="ADG28" s="13"/>
      <c r="ADH28" s="5"/>
      <c r="ADI28" s="14"/>
      <c r="ADJ28" s="15">
        <f t="shared" si="108"/>
        <v>0</v>
      </c>
      <c r="ADL28" s="2"/>
      <c r="ADM28" s="2"/>
      <c r="ADN28" s="13"/>
      <c r="ADO28" s="5"/>
      <c r="ADP28" s="14"/>
      <c r="ADQ28" s="15">
        <f t="shared" si="109"/>
        <v>0</v>
      </c>
      <c r="ADS28" s="2"/>
      <c r="ADT28" s="2"/>
      <c r="ADU28" s="13"/>
      <c r="ADV28" s="5"/>
      <c r="ADW28" s="14"/>
      <c r="ADX28" s="15">
        <f t="shared" si="110"/>
        <v>0</v>
      </c>
      <c r="ADZ28" s="2"/>
      <c r="AEA28" s="2"/>
      <c r="AEB28" s="13"/>
      <c r="AEC28" s="5"/>
      <c r="AED28" s="14"/>
      <c r="AEE28" s="15">
        <f t="shared" si="111"/>
        <v>0</v>
      </c>
      <c r="AEG28" s="2"/>
      <c r="AEH28" s="2"/>
      <c r="AEI28" s="13"/>
      <c r="AEJ28" s="5"/>
      <c r="AEK28" s="14"/>
      <c r="AEL28" s="15">
        <f t="shared" si="112"/>
        <v>0</v>
      </c>
      <c r="AEN28" s="2"/>
      <c r="AEO28" s="2"/>
      <c r="AEP28" s="13"/>
      <c r="AEQ28" s="5"/>
      <c r="AER28" s="14"/>
      <c r="AES28" s="15">
        <f t="shared" si="113"/>
        <v>0</v>
      </c>
      <c r="AEU28" s="2"/>
      <c r="AEV28" s="2"/>
      <c r="AEW28" s="13"/>
      <c r="AEX28" s="5"/>
      <c r="AEY28" s="14"/>
      <c r="AEZ28" s="15">
        <f t="shared" si="144"/>
        <v>0</v>
      </c>
      <c r="AFB28" s="2"/>
      <c r="AFC28" s="2"/>
      <c r="AFD28" s="13"/>
      <c r="AFE28" s="5"/>
      <c r="AFF28" s="14"/>
      <c r="AFG28" s="15">
        <f t="shared" si="115"/>
        <v>0</v>
      </c>
      <c r="AFI28" s="2"/>
      <c r="AFJ28" s="2"/>
      <c r="AFK28" s="13"/>
      <c r="AFL28" s="5"/>
      <c r="AFM28" s="14"/>
      <c r="AFN28" s="15">
        <f t="shared" si="116"/>
        <v>0</v>
      </c>
      <c r="AFP28" s="2"/>
      <c r="AFQ28" s="2"/>
      <c r="AFR28" s="13"/>
      <c r="AFS28" s="5"/>
      <c r="AFT28" s="14"/>
      <c r="AFU28" s="15">
        <f t="shared" si="117"/>
        <v>0</v>
      </c>
      <c r="AFW28" s="2"/>
      <c r="AFX28" s="2"/>
      <c r="AFY28" s="13"/>
      <c r="AFZ28" s="5"/>
      <c r="AGA28" s="14"/>
      <c r="AGB28" s="15">
        <f t="shared" si="118"/>
        <v>0</v>
      </c>
      <c r="AGD28" s="2"/>
      <c r="AGE28" s="2"/>
      <c r="AGF28" s="13"/>
      <c r="AGG28" s="5"/>
      <c r="AGH28" s="14"/>
      <c r="AGI28" s="15">
        <f t="shared" si="119"/>
        <v>0</v>
      </c>
      <c r="AGK28" s="99"/>
      <c r="AGL28" s="23"/>
      <c r="AGM28" s="22"/>
      <c r="AGN28" s="99"/>
      <c r="AGO28" s="26"/>
      <c r="AGP28" s="15">
        <f t="shared" si="145"/>
        <v>0</v>
      </c>
      <c r="AGR28" s="99"/>
      <c r="AGS28" s="23"/>
      <c r="AGT28" s="22"/>
      <c r="AGU28" s="99"/>
      <c r="AGV28" s="26"/>
      <c r="AGW28" s="15">
        <f t="shared" si="121"/>
        <v>0</v>
      </c>
      <c r="AGY28" s="2"/>
      <c r="AGZ28" s="2"/>
      <c r="AHA28" s="13"/>
      <c r="AHB28" s="5"/>
      <c r="AHC28" s="14"/>
      <c r="AHD28" s="15">
        <f t="shared" si="122"/>
        <v>0</v>
      </c>
      <c r="AHF28" s="2"/>
      <c r="AHG28" s="2"/>
      <c r="AHH28" s="13"/>
      <c r="AHI28" s="5"/>
      <c r="AHJ28" s="14"/>
      <c r="AHK28" s="15">
        <f t="shared" si="123"/>
        <v>0</v>
      </c>
      <c r="AHM28" s="2"/>
      <c r="AHN28" s="2"/>
      <c r="AHO28" s="13"/>
      <c r="AHP28" s="5"/>
      <c r="AHQ28" s="14"/>
      <c r="AHR28" s="15">
        <f t="shared" si="124"/>
        <v>0</v>
      </c>
      <c r="AHT28" s="2"/>
      <c r="AHU28" s="2"/>
      <c r="AHV28" s="13"/>
      <c r="AHW28" s="5"/>
      <c r="AHX28" s="14"/>
      <c r="AHY28" s="15">
        <f t="shared" si="125"/>
        <v>0</v>
      </c>
      <c r="AIA28" s="2"/>
      <c r="AIB28" s="2"/>
      <c r="AIC28" s="13"/>
      <c r="AID28" s="5"/>
      <c r="AIE28" s="14"/>
      <c r="AIF28" s="15">
        <f t="shared" si="126"/>
        <v>0</v>
      </c>
      <c r="AIH28" s="2"/>
      <c r="AII28" s="2"/>
      <c r="AIJ28" s="13"/>
      <c r="AIK28" s="5"/>
      <c r="AIL28" s="14"/>
      <c r="AIM28" s="15">
        <f t="shared" si="127"/>
        <v>0</v>
      </c>
      <c r="AIO28" s="5"/>
      <c r="AIP28" s="2"/>
      <c r="AIQ28" s="13"/>
      <c r="AIR28" s="5"/>
      <c r="AIS28" s="14"/>
      <c r="AIT28" s="15">
        <f t="shared" si="128"/>
        <v>0</v>
      </c>
      <c r="AIV28" s="2"/>
      <c r="AIW28" s="2"/>
      <c r="AIX28" s="13"/>
      <c r="AIY28" s="5"/>
      <c r="AIZ28" s="14"/>
      <c r="AJA28" s="15">
        <f t="shared" si="129"/>
        <v>0</v>
      </c>
      <c r="AJC28" s="2"/>
      <c r="AJD28" s="2"/>
      <c r="AJE28" s="13"/>
      <c r="AJF28" s="5"/>
      <c r="AJG28" s="14"/>
      <c r="AJH28" s="15">
        <f t="shared" si="130"/>
        <v>0</v>
      </c>
      <c r="AJJ28" s="120"/>
      <c r="AJK28" s="121"/>
      <c r="AJL28" s="122"/>
      <c r="AJM28" s="123"/>
      <c r="AJN28" s="26"/>
      <c r="AJO28" s="15">
        <f t="shared" si="131"/>
        <v>0</v>
      </c>
      <c r="AJQ28" s="120"/>
      <c r="AJR28" s="121"/>
      <c r="AJS28" s="122"/>
      <c r="AJT28" s="123"/>
      <c r="AJU28" s="26"/>
      <c r="AJV28" s="15">
        <f t="shared" si="132"/>
        <v>0</v>
      </c>
      <c r="AJX28" s="120"/>
      <c r="AJY28" s="121"/>
      <c r="AJZ28" s="122"/>
      <c r="AKA28" s="123"/>
      <c r="AKB28" s="26"/>
      <c r="AKC28" s="15">
        <f t="shared" si="133"/>
        <v>0</v>
      </c>
      <c r="AKE28" s="2"/>
      <c r="AKF28" s="2"/>
      <c r="AKG28" s="13"/>
      <c r="AKH28" s="14"/>
      <c r="AKI28" s="14"/>
      <c r="AKJ28" s="15">
        <f t="shared" si="134"/>
        <v>0</v>
      </c>
    </row>
    <row r="29" spans="1:972" x14ac:dyDescent="0.25">
      <c r="A29" s="2"/>
      <c r="B29" s="2"/>
      <c r="C29" s="13"/>
      <c r="D29" s="5"/>
      <c r="E29" s="14"/>
      <c r="F29" s="15">
        <f t="shared" si="2"/>
        <v>0</v>
      </c>
      <c r="H29" s="2"/>
      <c r="I29" s="2"/>
      <c r="J29" s="13"/>
      <c r="K29" s="5"/>
      <c r="L29" s="14"/>
      <c r="M29" s="15">
        <f t="shared" si="140"/>
        <v>0</v>
      </c>
      <c r="O29" s="2"/>
      <c r="P29" s="2"/>
      <c r="Q29" s="13"/>
      <c r="R29" s="5"/>
      <c r="S29" s="14"/>
      <c r="T29" s="15">
        <f t="shared" si="4"/>
        <v>0</v>
      </c>
      <c r="V29" s="2"/>
      <c r="W29" s="2"/>
      <c r="X29" s="13"/>
      <c r="Y29" s="5"/>
      <c r="Z29" s="14"/>
      <c r="AA29" s="15">
        <f t="shared" si="5"/>
        <v>0</v>
      </c>
      <c r="AC29" s="2"/>
      <c r="AD29" s="2"/>
      <c r="AE29" s="13"/>
      <c r="AF29" s="5"/>
      <c r="AG29" s="14"/>
      <c r="AH29" s="15">
        <f t="shared" si="143"/>
        <v>0</v>
      </c>
      <c r="AJ29" s="346"/>
      <c r="AK29" s="2"/>
      <c r="AL29" s="13"/>
      <c r="AM29" s="5"/>
      <c r="AN29" s="14"/>
      <c r="AO29" s="15">
        <f t="shared" si="7"/>
        <v>0</v>
      </c>
      <c r="AQ29" s="2"/>
      <c r="AR29" s="2"/>
      <c r="AS29" s="13"/>
      <c r="AT29" s="5"/>
      <c r="AU29" s="14"/>
      <c r="AV29" s="15">
        <f t="shared" si="8"/>
        <v>0</v>
      </c>
      <c r="AX29" s="2"/>
      <c r="AY29" s="2"/>
      <c r="AZ29" s="13"/>
      <c r="BA29" s="5"/>
      <c r="BB29" s="14"/>
      <c r="BC29" s="15">
        <f t="shared" si="9"/>
        <v>0</v>
      </c>
      <c r="BE29" s="2"/>
      <c r="BF29" s="2"/>
      <c r="BG29" s="13"/>
      <c r="BH29" s="5"/>
      <c r="BI29" s="14"/>
      <c r="BJ29" s="15">
        <f t="shared" si="10"/>
        <v>0</v>
      </c>
      <c r="BL29" s="2"/>
      <c r="BM29" s="2"/>
      <c r="BN29" s="13"/>
      <c r="BO29" s="5"/>
      <c r="BP29" s="14"/>
      <c r="BQ29" s="15">
        <f t="shared" si="136"/>
        <v>0</v>
      </c>
      <c r="BS29" s="2"/>
      <c r="BT29" s="2"/>
      <c r="BU29" s="13"/>
      <c r="BV29" s="5"/>
      <c r="BW29" s="14"/>
      <c r="BX29" s="15">
        <f t="shared" si="11"/>
        <v>0</v>
      </c>
      <c r="BZ29" s="2"/>
      <c r="CA29" s="2"/>
      <c r="CB29" s="13"/>
      <c r="CC29" s="5"/>
      <c r="CD29" s="14"/>
      <c r="CE29" s="15">
        <f t="shared" si="135"/>
        <v>0</v>
      </c>
      <c r="CG29" s="2"/>
      <c r="CH29" s="2"/>
      <c r="CI29" s="13"/>
      <c r="CJ29" s="5"/>
      <c r="CK29" s="14"/>
      <c r="CL29" s="15">
        <f t="shared" si="141"/>
        <v>0</v>
      </c>
      <c r="CN29" s="2"/>
      <c r="CO29" s="2"/>
      <c r="CP29" s="13"/>
      <c r="CQ29" s="5"/>
      <c r="CR29" s="14"/>
      <c r="CS29" s="15">
        <f t="shared" si="13"/>
        <v>0</v>
      </c>
      <c r="CU29" s="2"/>
      <c r="CV29" s="2"/>
      <c r="CW29" s="13"/>
      <c r="CX29" s="5"/>
      <c r="CY29" s="14"/>
      <c r="CZ29" s="15">
        <f t="shared" si="14"/>
        <v>0</v>
      </c>
      <c r="DB29" s="2"/>
      <c r="DC29" s="2"/>
      <c r="DD29" s="13"/>
      <c r="DE29" s="5"/>
      <c r="DF29" s="14"/>
      <c r="DG29" s="15">
        <f t="shared" si="15"/>
        <v>0</v>
      </c>
      <c r="DI29" s="2"/>
      <c r="DJ29" s="2"/>
      <c r="DK29" s="13"/>
      <c r="DL29" s="5"/>
      <c r="DM29" s="14"/>
      <c r="DN29" s="15">
        <f t="shared" si="16"/>
        <v>0</v>
      </c>
      <c r="DP29" s="2"/>
      <c r="DQ29" s="2"/>
      <c r="DR29" s="13"/>
      <c r="DS29" s="5"/>
      <c r="DT29" s="14"/>
      <c r="DU29" s="15">
        <f t="shared" si="17"/>
        <v>0</v>
      </c>
      <c r="DW29" s="2"/>
      <c r="DX29" s="2"/>
      <c r="DY29" s="13"/>
      <c r="DZ29" s="5"/>
      <c r="EA29" s="14"/>
      <c r="EB29" s="15">
        <f t="shared" si="18"/>
        <v>0</v>
      </c>
      <c r="ED29" s="2"/>
      <c r="EE29" s="2"/>
      <c r="EF29" s="13"/>
      <c r="EG29" s="5"/>
      <c r="EH29" s="14"/>
      <c r="EI29" s="15">
        <f t="shared" si="19"/>
        <v>0</v>
      </c>
      <c r="EK29" s="2"/>
      <c r="EL29" s="2"/>
      <c r="EM29" s="13"/>
      <c r="EN29" s="5"/>
      <c r="EO29" s="14"/>
      <c r="EP29" s="15">
        <f t="shared" si="20"/>
        <v>0</v>
      </c>
      <c r="ER29" s="2"/>
      <c r="ES29" s="2"/>
      <c r="ET29" s="13"/>
      <c r="EU29" s="5"/>
      <c r="EV29" s="14"/>
      <c r="EW29" s="15">
        <f t="shared" si="21"/>
        <v>0</v>
      </c>
      <c r="EY29" s="2"/>
      <c r="EZ29" s="2"/>
      <c r="FA29" s="13"/>
      <c r="FB29" s="5"/>
      <c r="FC29" s="14"/>
      <c r="FD29" s="15">
        <f t="shared" si="22"/>
        <v>0</v>
      </c>
      <c r="FF29" s="2"/>
      <c r="FG29" s="2"/>
      <c r="FH29" s="141"/>
      <c r="FI29" s="30"/>
      <c r="FJ29" s="14"/>
      <c r="FK29" s="142">
        <f t="shared" si="23"/>
        <v>0</v>
      </c>
      <c r="FM29" s="2"/>
      <c r="FN29" s="2"/>
      <c r="FO29" s="141"/>
      <c r="FP29" s="30"/>
      <c r="FQ29" s="14"/>
      <c r="FR29" s="142">
        <f t="shared" si="24"/>
        <v>0</v>
      </c>
      <c r="FT29" s="2"/>
      <c r="FU29" s="2"/>
      <c r="FV29" s="13"/>
      <c r="FW29" s="5"/>
      <c r="FX29" s="14"/>
      <c r="FY29" s="15">
        <f t="shared" si="25"/>
        <v>0</v>
      </c>
      <c r="GA29" s="2"/>
      <c r="GB29" s="2"/>
      <c r="GC29" s="13"/>
      <c r="GD29" s="5"/>
      <c r="GE29" s="14"/>
      <c r="GF29" s="15">
        <f t="shared" si="142"/>
        <v>0</v>
      </c>
      <c r="GH29" s="2"/>
      <c r="GI29" s="2"/>
      <c r="GJ29" s="13"/>
      <c r="GK29" s="5"/>
      <c r="GL29" s="14"/>
      <c r="GM29" s="15">
        <f t="shared" si="27"/>
        <v>0</v>
      </c>
      <c r="GO29" s="2"/>
      <c r="GP29" s="2"/>
      <c r="GQ29" s="13"/>
      <c r="GR29" s="5"/>
      <c r="GS29" s="14"/>
      <c r="GT29" s="15">
        <f t="shared" si="28"/>
        <v>0</v>
      </c>
      <c r="GV29" s="2"/>
      <c r="GW29" s="2"/>
      <c r="GX29" s="13"/>
      <c r="GY29" s="5"/>
      <c r="GZ29" s="14"/>
      <c r="HA29" s="15">
        <f t="shared" si="29"/>
        <v>0</v>
      </c>
      <c r="HC29" s="2"/>
      <c r="HD29" s="2"/>
      <c r="HE29" s="13"/>
      <c r="HF29" s="5"/>
      <c r="HG29" s="14"/>
      <c r="HH29" s="15">
        <f t="shared" si="30"/>
        <v>0</v>
      </c>
      <c r="HJ29" s="2"/>
      <c r="HK29" s="2"/>
      <c r="HL29" s="13"/>
      <c r="HM29" s="5"/>
      <c r="HN29" s="14"/>
      <c r="HO29" s="15">
        <f t="shared" si="31"/>
        <v>0</v>
      </c>
      <c r="HQ29" s="2"/>
      <c r="HR29" s="2"/>
      <c r="HS29" s="13"/>
      <c r="HT29" s="5"/>
      <c r="HU29" s="14"/>
      <c r="HV29" s="15">
        <f t="shared" si="32"/>
        <v>0</v>
      </c>
      <c r="HX29" s="2"/>
      <c r="HY29" s="2"/>
      <c r="HZ29" s="13"/>
      <c r="IA29" s="5"/>
      <c r="IB29" s="14"/>
      <c r="IC29" s="15">
        <f t="shared" si="33"/>
        <v>0</v>
      </c>
      <c r="IE29" s="2"/>
      <c r="IF29" s="2"/>
      <c r="IG29" s="13"/>
      <c r="IH29" s="5"/>
      <c r="II29" s="14"/>
      <c r="IJ29" s="15">
        <f t="shared" si="34"/>
        <v>0</v>
      </c>
      <c r="IL29" s="2"/>
      <c r="IM29" s="2"/>
      <c r="IN29" s="13"/>
      <c r="IO29" s="5"/>
      <c r="IP29" s="14"/>
      <c r="IQ29" s="15">
        <f t="shared" si="35"/>
        <v>0</v>
      </c>
      <c r="IS29" s="5"/>
      <c r="IT29" s="33"/>
      <c r="IU29" s="14"/>
      <c r="IV29" s="64"/>
      <c r="IW29" s="14"/>
      <c r="IX29" s="15">
        <f t="shared" si="36"/>
        <v>0</v>
      </c>
      <c r="IZ29" s="5"/>
      <c r="JA29" s="33"/>
      <c r="JB29" s="14"/>
      <c r="JC29" s="60"/>
      <c r="JD29" s="14"/>
      <c r="JE29" s="15">
        <f t="shared" si="37"/>
        <v>0</v>
      </c>
      <c r="JG29" s="5"/>
      <c r="JH29" s="33"/>
      <c r="JI29" s="14"/>
      <c r="JJ29" s="60"/>
      <c r="JK29" s="14"/>
      <c r="JL29" s="15">
        <f t="shared" si="38"/>
        <v>0</v>
      </c>
      <c r="JN29" s="5"/>
      <c r="JO29" s="33"/>
      <c r="JP29" s="14"/>
      <c r="JQ29" s="60"/>
      <c r="JR29" s="14"/>
      <c r="JS29" s="15">
        <f t="shared" si="39"/>
        <v>0</v>
      </c>
      <c r="JU29" s="5"/>
      <c r="JV29" s="33"/>
      <c r="JW29" s="14"/>
      <c r="JX29" s="60"/>
      <c r="JY29" s="14"/>
      <c r="JZ29" s="15">
        <f t="shared" si="40"/>
        <v>0</v>
      </c>
      <c r="KB29" s="5"/>
      <c r="KC29" s="33"/>
      <c r="KD29" s="14"/>
      <c r="KE29" s="60"/>
      <c r="KF29" s="14"/>
      <c r="KG29" s="15">
        <f t="shared" si="41"/>
        <v>0</v>
      </c>
      <c r="KI29" s="5"/>
      <c r="KJ29" s="33"/>
      <c r="KK29" s="14"/>
      <c r="KL29" s="60"/>
      <c r="KM29" s="14"/>
      <c r="KN29" s="15">
        <f t="shared" si="42"/>
        <v>0</v>
      </c>
      <c r="KP29" s="5"/>
      <c r="KQ29" s="33"/>
      <c r="KR29" s="14"/>
      <c r="KS29" s="60"/>
      <c r="KT29" s="14"/>
      <c r="KU29" s="15">
        <f t="shared" si="43"/>
        <v>0</v>
      </c>
      <c r="KW29" s="5"/>
      <c r="KX29" s="33"/>
      <c r="KY29" s="14"/>
      <c r="KZ29" s="60"/>
      <c r="LA29" s="14"/>
      <c r="LB29" s="15">
        <f t="shared" si="44"/>
        <v>0</v>
      </c>
      <c r="LD29" s="5"/>
      <c r="LE29" s="33"/>
      <c r="LF29" s="14"/>
      <c r="LG29" s="60"/>
      <c r="LH29" s="14"/>
      <c r="LI29" s="15">
        <f t="shared" si="45"/>
        <v>0</v>
      </c>
      <c r="LK29" s="5"/>
      <c r="LL29" s="33"/>
      <c r="LM29" s="14"/>
      <c r="LN29" s="60"/>
      <c r="LO29" s="14"/>
      <c r="LP29" s="15">
        <f t="shared" si="46"/>
        <v>0</v>
      </c>
      <c r="LR29" s="5"/>
      <c r="LS29" s="33"/>
      <c r="LT29" s="14"/>
      <c r="LU29" s="60"/>
      <c r="LV29" s="14"/>
      <c r="LW29" s="15">
        <f t="shared" si="47"/>
        <v>0</v>
      </c>
      <c r="LY29" s="5"/>
      <c r="LZ29" s="33"/>
      <c r="MA29" s="14"/>
      <c r="MB29" s="60"/>
      <c r="MC29" s="14"/>
      <c r="MD29" s="15">
        <f t="shared" si="48"/>
        <v>0</v>
      </c>
      <c r="MF29" s="2"/>
      <c r="MG29" s="2"/>
      <c r="MH29" s="13"/>
      <c r="MI29" s="5"/>
      <c r="MJ29" s="14"/>
      <c r="MK29" s="15">
        <f t="shared" si="49"/>
        <v>0</v>
      </c>
      <c r="MM29" s="2"/>
      <c r="MN29" s="2"/>
      <c r="MO29" s="13"/>
      <c r="MP29" s="5"/>
      <c r="MQ29" s="14"/>
      <c r="MR29" s="15">
        <f t="shared" si="50"/>
        <v>0</v>
      </c>
      <c r="MT29" s="2"/>
      <c r="MU29" s="2"/>
      <c r="MV29" s="13"/>
      <c r="MW29" s="5"/>
      <c r="MX29" s="14"/>
      <c r="MY29" s="15">
        <f t="shared" si="51"/>
        <v>0</v>
      </c>
      <c r="NA29" s="2"/>
      <c r="NB29" s="2"/>
      <c r="NC29" s="13"/>
      <c r="ND29" s="5"/>
      <c r="NE29" s="14"/>
      <c r="NF29" s="15">
        <f t="shared" si="52"/>
        <v>0</v>
      </c>
      <c r="NH29" s="2"/>
      <c r="NI29" s="2"/>
      <c r="NJ29" s="13"/>
      <c r="NK29" s="5"/>
      <c r="NL29" s="14"/>
      <c r="NM29" s="15">
        <f t="shared" si="53"/>
        <v>0</v>
      </c>
      <c r="NO29" s="2"/>
      <c r="NP29" s="2"/>
      <c r="NQ29" s="13"/>
      <c r="NR29" s="5"/>
      <c r="NS29" s="14"/>
      <c r="NT29" s="15">
        <f t="shared" si="54"/>
        <v>0</v>
      </c>
      <c r="NV29" s="2"/>
      <c r="NW29" s="2"/>
      <c r="NX29" s="13"/>
      <c r="NY29" s="5"/>
      <c r="NZ29" s="14"/>
      <c r="OA29" s="15">
        <f t="shared" si="55"/>
        <v>0</v>
      </c>
      <c r="OC29" s="2"/>
      <c r="OD29" s="2"/>
      <c r="OE29" s="13"/>
      <c r="OF29" s="5"/>
      <c r="OG29" s="14"/>
      <c r="OH29" s="15">
        <f t="shared" si="56"/>
        <v>0</v>
      </c>
      <c r="OJ29" s="2"/>
      <c r="OK29" s="2"/>
      <c r="OL29" s="13"/>
      <c r="OM29" s="5"/>
      <c r="ON29" s="14"/>
      <c r="OO29" s="15">
        <f t="shared" si="57"/>
        <v>0</v>
      </c>
      <c r="OQ29" s="2"/>
      <c r="OR29" s="2"/>
      <c r="OS29" s="13"/>
      <c r="OT29" s="5"/>
      <c r="OU29" s="14"/>
      <c r="OV29" s="15">
        <f t="shared" si="58"/>
        <v>0</v>
      </c>
      <c r="OX29" s="2"/>
      <c r="OY29" s="2"/>
      <c r="OZ29" s="13"/>
      <c r="PA29" s="5"/>
      <c r="PB29" s="14"/>
      <c r="PC29" s="15">
        <f t="shared" si="59"/>
        <v>0</v>
      </c>
      <c r="PE29" s="2"/>
      <c r="PF29" s="2"/>
      <c r="PG29" s="13"/>
      <c r="PH29" s="5"/>
      <c r="PI29" s="14"/>
      <c r="PJ29" s="15">
        <f t="shared" si="60"/>
        <v>0</v>
      </c>
      <c r="PL29" s="2"/>
      <c r="PM29" s="2"/>
      <c r="PN29" s="13"/>
      <c r="PO29" s="5"/>
      <c r="PP29" s="14"/>
      <c r="PQ29" s="15">
        <f t="shared" si="61"/>
        <v>0</v>
      </c>
      <c r="PS29" s="2"/>
      <c r="PT29" s="2"/>
      <c r="PU29" s="13"/>
      <c r="PV29" s="5"/>
      <c r="PW29" s="14"/>
      <c r="PX29" s="15">
        <f t="shared" si="62"/>
        <v>0</v>
      </c>
      <c r="PZ29" s="2"/>
      <c r="QA29" s="2"/>
      <c r="QB29" s="13"/>
      <c r="QC29" s="5"/>
      <c r="QD29" s="14"/>
      <c r="QE29" s="15">
        <f t="shared" si="63"/>
        <v>0</v>
      </c>
      <c r="QG29" s="2"/>
      <c r="QH29" s="2"/>
      <c r="QI29" s="13"/>
      <c r="QJ29" s="5"/>
      <c r="QK29" s="14"/>
      <c r="QL29" s="15">
        <f t="shared" si="64"/>
        <v>0</v>
      </c>
      <c r="QN29" s="2"/>
      <c r="QO29" s="2"/>
      <c r="QP29" s="13"/>
      <c r="QQ29" s="5"/>
      <c r="QR29" s="14"/>
      <c r="QS29" s="15">
        <f t="shared" si="65"/>
        <v>0</v>
      </c>
      <c r="QU29" s="2"/>
      <c r="QV29" s="2"/>
      <c r="QW29" s="13"/>
      <c r="QX29" s="5"/>
      <c r="QY29" s="14"/>
      <c r="QZ29" s="15">
        <f t="shared" si="66"/>
        <v>0</v>
      </c>
      <c r="RB29" s="2"/>
      <c r="RC29" s="2"/>
      <c r="RD29" s="13"/>
      <c r="RE29" s="5"/>
      <c r="RF29" s="14"/>
      <c r="RG29" s="15">
        <f t="shared" si="67"/>
        <v>0</v>
      </c>
      <c r="RI29" s="2"/>
      <c r="RJ29" s="2"/>
      <c r="RK29" s="13"/>
      <c r="RL29" s="5"/>
      <c r="RM29" s="14"/>
      <c r="RN29" s="15">
        <f t="shared" si="68"/>
        <v>0</v>
      </c>
      <c r="RP29" s="2"/>
      <c r="RQ29" s="2"/>
      <c r="RR29" s="13"/>
      <c r="RS29" s="5"/>
      <c r="RT29" s="14"/>
      <c r="RU29" s="15">
        <f t="shared" si="69"/>
        <v>0</v>
      </c>
      <c r="RW29" s="2"/>
      <c r="RX29" s="2"/>
      <c r="RY29" s="13"/>
      <c r="RZ29" s="5"/>
      <c r="SA29" s="14"/>
      <c r="SB29" s="15">
        <f t="shared" si="70"/>
        <v>0</v>
      </c>
      <c r="SD29" s="2"/>
      <c r="SE29" s="2"/>
      <c r="SF29" s="13"/>
      <c r="SG29" s="5"/>
      <c r="SH29" s="14"/>
      <c r="SI29" s="15">
        <f t="shared" si="71"/>
        <v>0</v>
      </c>
      <c r="SK29" s="2"/>
      <c r="SL29" s="2"/>
      <c r="SM29" s="13"/>
      <c r="SN29" s="5"/>
      <c r="SO29" s="14"/>
      <c r="SP29" s="15">
        <f t="shared" si="72"/>
        <v>0</v>
      </c>
      <c r="SR29" s="2"/>
      <c r="SS29" s="2"/>
      <c r="ST29" s="13"/>
      <c r="SU29" s="5"/>
      <c r="SV29" s="14"/>
      <c r="SW29" s="15">
        <f t="shared" si="73"/>
        <v>0</v>
      </c>
      <c r="SY29" s="2"/>
      <c r="SZ29" s="2"/>
      <c r="TA29" s="13"/>
      <c r="TB29" s="5"/>
      <c r="TC29" s="14"/>
      <c r="TD29" s="15">
        <f t="shared" si="74"/>
        <v>0</v>
      </c>
      <c r="TF29" s="2"/>
      <c r="TG29" s="2"/>
      <c r="TH29" s="13"/>
      <c r="TI29" s="5"/>
      <c r="TJ29" s="14"/>
      <c r="TK29" s="15">
        <f t="shared" si="75"/>
        <v>0</v>
      </c>
      <c r="TM29" s="2"/>
      <c r="TN29" s="2"/>
      <c r="TO29" s="13"/>
      <c r="TP29" s="5"/>
      <c r="TQ29" s="14"/>
      <c r="TR29" s="15">
        <f t="shared" si="76"/>
        <v>0</v>
      </c>
      <c r="TT29" s="5"/>
      <c r="TU29" s="2"/>
      <c r="TV29" s="13"/>
      <c r="TW29" s="5"/>
      <c r="TX29" s="14"/>
      <c r="TY29" s="15">
        <f t="shared" si="77"/>
        <v>0</v>
      </c>
      <c r="UA29" s="2"/>
      <c r="UB29" s="2"/>
      <c r="UC29" s="13"/>
      <c r="UD29" s="5"/>
      <c r="UE29" s="14"/>
      <c r="UF29" s="15">
        <f t="shared" si="78"/>
        <v>0</v>
      </c>
      <c r="UH29" s="2"/>
      <c r="UI29" s="2"/>
      <c r="UJ29" s="13"/>
      <c r="UK29" s="5"/>
      <c r="UL29" s="14"/>
      <c r="UM29" s="15">
        <f t="shared" si="79"/>
        <v>0</v>
      </c>
      <c r="UO29" s="2"/>
      <c r="UP29" s="2"/>
      <c r="UQ29" s="13"/>
      <c r="UR29" s="5"/>
      <c r="US29" s="14"/>
      <c r="UT29" s="15">
        <f t="shared" si="80"/>
        <v>0</v>
      </c>
      <c r="UV29" s="94"/>
      <c r="UW29" s="31"/>
      <c r="UX29" s="143"/>
      <c r="UY29" s="113"/>
      <c r="UZ29" s="26"/>
      <c r="VA29" s="142">
        <f t="shared" si="81"/>
        <v>0</v>
      </c>
      <c r="VC29" s="5"/>
      <c r="VD29" s="2"/>
      <c r="VE29" s="141"/>
      <c r="VF29" s="164"/>
      <c r="VG29" s="14"/>
      <c r="VH29" s="142">
        <f t="shared" si="82"/>
        <v>0</v>
      </c>
      <c r="VJ29" s="5"/>
      <c r="VK29" s="2"/>
      <c r="VL29" s="13"/>
      <c r="VM29" s="5"/>
      <c r="VN29" s="14"/>
      <c r="VO29" s="15">
        <f t="shared" si="83"/>
        <v>0</v>
      </c>
      <c r="VQ29" s="2"/>
      <c r="VR29" s="2"/>
      <c r="VS29" s="13"/>
      <c r="VT29" s="5"/>
      <c r="VU29" s="14"/>
      <c r="VV29" s="15">
        <f t="shared" si="84"/>
        <v>0</v>
      </c>
      <c r="VX29" s="5"/>
      <c r="VY29" s="2"/>
      <c r="VZ29" s="13"/>
      <c r="WA29" s="5"/>
      <c r="WB29" s="14"/>
      <c r="WC29" s="15">
        <f t="shared" si="85"/>
        <v>0</v>
      </c>
      <c r="WE29" s="2"/>
      <c r="WF29" s="2"/>
      <c r="WG29" s="13"/>
      <c r="WH29" s="5"/>
      <c r="WI29" s="14"/>
      <c r="WJ29" s="15">
        <f t="shared" si="86"/>
        <v>0</v>
      </c>
      <c r="WL29" s="2"/>
      <c r="WM29" s="2"/>
      <c r="WN29" s="13"/>
      <c r="WO29" s="5"/>
      <c r="WP29" s="14"/>
      <c r="WQ29" s="15">
        <f t="shared" si="87"/>
        <v>0</v>
      </c>
      <c r="WS29" s="2"/>
      <c r="WT29" s="2"/>
      <c r="WU29" s="13"/>
      <c r="WV29" s="5"/>
      <c r="WW29" s="14"/>
      <c r="WX29" s="15">
        <f t="shared" si="88"/>
        <v>0</v>
      </c>
      <c r="WZ29" s="2"/>
      <c r="XA29" s="2"/>
      <c r="XB29" s="13"/>
      <c r="XC29" s="5"/>
      <c r="XD29" s="14"/>
      <c r="XE29" s="15">
        <f t="shared" si="0"/>
        <v>0</v>
      </c>
      <c r="XG29" s="2"/>
      <c r="XH29" s="2"/>
      <c r="XI29" s="13"/>
      <c r="XJ29" s="5"/>
      <c r="XK29" s="14"/>
      <c r="XL29" s="15">
        <f t="shared" si="89"/>
        <v>0</v>
      </c>
      <c r="XN29" s="2"/>
      <c r="XO29" s="2"/>
      <c r="XP29" s="13"/>
      <c r="XQ29" s="5"/>
      <c r="XR29" s="14"/>
      <c r="XS29" s="15">
        <f t="shared" si="90"/>
        <v>0</v>
      </c>
      <c r="XU29" s="2"/>
      <c r="XV29" s="2"/>
      <c r="XW29" s="13"/>
      <c r="XX29" s="5"/>
      <c r="XY29" s="14"/>
      <c r="XZ29" s="15">
        <f t="shared" si="91"/>
        <v>0</v>
      </c>
      <c r="YB29" s="2"/>
      <c r="YC29" s="2"/>
      <c r="YD29" s="13"/>
      <c r="YE29" s="5"/>
      <c r="YF29" s="14"/>
      <c r="YG29" s="15">
        <f t="shared" si="92"/>
        <v>0</v>
      </c>
      <c r="YI29" s="2"/>
      <c r="YJ29" s="2"/>
      <c r="YK29" s="13"/>
      <c r="YL29" s="5"/>
      <c r="YM29" s="14"/>
      <c r="YN29" s="15">
        <f t="shared" si="93"/>
        <v>0</v>
      </c>
      <c r="YP29" s="5"/>
      <c r="YQ29" s="2"/>
      <c r="YR29" s="13"/>
      <c r="YS29" s="5"/>
      <c r="YT29" s="14"/>
      <c r="YU29" s="15">
        <f t="shared" si="94"/>
        <v>0</v>
      </c>
      <c r="YW29" s="2"/>
      <c r="YX29" s="2"/>
      <c r="YY29" s="13"/>
      <c r="YZ29" s="5"/>
      <c r="ZA29" s="14"/>
      <c r="ZB29" s="15">
        <f t="shared" si="95"/>
        <v>0</v>
      </c>
      <c r="ZD29" s="2"/>
      <c r="ZE29" s="2"/>
      <c r="ZF29" s="13"/>
      <c r="ZG29" s="5"/>
      <c r="ZH29" s="14"/>
      <c r="ZI29" s="15">
        <f t="shared" si="96"/>
        <v>0</v>
      </c>
      <c r="ZK29" s="2"/>
      <c r="ZL29" s="2"/>
      <c r="ZM29" s="13"/>
      <c r="ZN29" s="5"/>
      <c r="ZO29" s="14"/>
      <c r="ZP29" s="15">
        <f t="shared" si="97"/>
        <v>0</v>
      </c>
      <c r="ZR29" s="2"/>
      <c r="ZS29" s="2"/>
      <c r="ZT29" s="13"/>
      <c r="ZU29" s="5"/>
      <c r="ZV29" s="14"/>
      <c r="ZW29" s="15">
        <f t="shared" si="98"/>
        <v>0</v>
      </c>
      <c r="ZY29" s="2"/>
      <c r="ZZ29" s="2"/>
      <c r="AAA29" s="13"/>
      <c r="AAB29" s="5"/>
      <c r="AAC29" s="14"/>
      <c r="AAD29" s="15">
        <f t="shared" si="99"/>
        <v>0</v>
      </c>
      <c r="AAF29" s="2"/>
      <c r="AAG29" s="2"/>
      <c r="AAH29" s="13"/>
      <c r="AAI29" s="5"/>
      <c r="AAJ29" s="14"/>
      <c r="AAK29" s="15">
        <f t="shared" si="100"/>
        <v>0</v>
      </c>
      <c r="AAM29" s="2"/>
      <c r="AAN29" s="2"/>
      <c r="AAO29" s="13"/>
      <c r="AAP29" s="5"/>
      <c r="AAQ29" s="14"/>
      <c r="AAR29" s="15">
        <f t="shared" si="101"/>
        <v>0</v>
      </c>
      <c r="AAT29" s="2"/>
      <c r="AAU29" s="2"/>
      <c r="AAV29" s="13"/>
      <c r="AAW29" s="5"/>
      <c r="AAX29" s="14"/>
      <c r="AAY29" s="15">
        <f t="shared" si="137"/>
        <v>0</v>
      </c>
      <c r="ABA29" s="2"/>
      <c r="ABB29" s="2"/>
      <c r="ABC29" s="13"/>
      <c r="ABD29" s="5"/>
      <c r="ABE29" s="14"/>
      <c r="ABF29" s="15">
        <f t="shared" si="102"/>
        <v>0</v>
      </c>
      <c r="ABH29" s="2"/>
      <c r="ABI29" s="2"/>
      <c r="ABJ29" s="13"/>
      <c r="ABK29" s="5"/>
      <c r="ABL29" s="14"/>
      <c r="ABM29" s="15">
        <f t="shared" si="103"/>
        <v>0</v>
      </c>
      <c r="ABO29" s="2"/>
      <c r="ABP29" s="2"/>
      <c r="ABQ29" s="13"/>
      <c r="ABR29" s="5"/>
      <c r="ABS29" s="14"/>
      <c r="ABT29" s="15">
        <f t="shared" si="139"/>
        <v>0</v>
      </c>
      <c r="ABV29" s="2"/>
      <c r="ABW29" s="2"/>
      <c r="ABX29" s="13"/>
      <c r="ABY29" s="5"/>
      <c r="ABZ29" s="14"/>
      <c r="ACA29" s="15">
        <f t="shared" si="104"/>
        <v>0</v>
      </c>
      <c r="ACC29" s="2"/>
      <c r="ACD29" s="2"/>
      <c r="ACE29" s="13"/>
      <c r="ACF29" s="5"/>
      <c r="ACG29" s="14"/>
      <c r="ACH29" s="15">
        <f t="shared" si="105"/>
        <v>0</v>
      </c>
      <c r="ACJ29" s="2"/>
      <c r="ACK29" s="2"/>
      <c r="ACL29" s="13"/>
      <c r="ACM29" s="5"/>
      <c r="ACN29" s="14"/>
      <c r="ACO29" s="15">
        <f t="shared" si="106"/>
        <v>0</v>
      </c>
      <c r="ACQ29" s="2"/>
      <c r="ACR29" s="2"/>
      <c r="ACS29" s="13"/>
      <c r="ACT29" s="5"/>
      <c r="ACU29" s="14"/>
      <c r="ACV29" s="15">
        <f t="shared" si="138"/>
        <v>0</v>
      </c>
      <c r="ACX29" s="2"/>
      <c r="ACY29" s="2"/>
      <c r="ACZ29" s="13"/>
      <c r="ADA29" s="5"/>
      <c r="ADB29" s="14"/>
      <c r="ADC29" s="15">
        <f t="shared" si="107"/>
        <v>0</v>
      </c>
      <c r="ADE29" s="2"/>
      <c r="ADF29" s="2"/>
      <c r="ADG29" s="13"/>
      <c r="ADH29" s="5"/>
      <c r="ADI29" s="14"/>
      <c r="ADJ29" s="15">
        <f t="shared" si="108"/>
        <v>0</v>
      </c>
      <c r="ADL29" s="2"/>
      <c r="ADM29" s="2"/>
      <c r="ADN29" s="13"/>
      <c r="ADO29" s="5"/>
      <c r="ADP29" s="14"/>
      <c r="ADQ29" s="15">
        <f t="shared" si="109"/>
        <v>0</v>
      </c>
      <c r="ADS29" s="2"/>
      <c r="ADT29" s="2"/>
      <c r="ADU29" s="13"/>
      <c r="ADV29" s="5"/>
      <c r="ADW29" s="14"/>
      <c r="ADX29" s="15">
        <f t="shared" si="110"/>
        <v>0</v>
      </c>
      <c r="ADZ29" s="2"/>
      <c r="AEA29" s="2"/>
      <c r="AEB29" s="13"/>
      <c r="AEC29" s="5"/>
      <c r="AED29" s="14"/>
      <c r="AEE29" s="15">
        <f t="shared" si="111"/>
        <v>0</v>
      </c>
      <c r="AEG29" s="2"/>
      <c r="AEH29" s="2"/>
      <c r="AEI29" s="13"/>
      <c r="AEJ29" s="5"/>
      <c r="AEK29" s="14"/>
      <c r="AEL29" s="15">
        <f t="shared" si="112"/>
        <v>0</v>
      </c>
      <c r="AEN29" s="2"/>
      <c r="AEO29" s="2"/>
      <c r="AEP29" s="13"/>
      <c r="AEQ29" s="5"/>
      <c r="AER29" s="14"/>
      <c r="AES29" s="15">
        <f t="shared" si="113"/>
        <v>0</v>
      </c>
      <c r="AEU29" s="2"/>
      <c r="AEV29" s="2"/>
      <c r="AEW29" s="13"/>
      <c r="AEX29" s="5"/>
      <c r="AEY29" s="14"/>
      <c r="AEZ29" s="15">
        <f t="shared" si="144"/>
        <v>0</v>
      </c>
      <c r="AFB29" s="2"/>
      <c r="AFC29" s="2"/>
      <c r="AFD29" s="13"/>
      <c r="AFE29" s="5"/>
      <c r="AFF29" s="14"/>
      <c r="AFG29" s="15">
        <f t="shared" si="115"/>
        <v>0</v>
      </c>
      <c r="AFI29" s="2"/>
      <c r="AFJ29" s="2"/>
      <c r="AFK29" s="13"/>
      <c r="AFL29" s="5"/>
      <c r="AFM29" s="14"/>
      <c r="AFN29" s="15">
        <f t="shared" si="116"/>
        <v>0</v>
      </c>
      <c r="AFP29" s="2"/>
      <c r="AFQ29" s="2"/>
      <c r="AFR29" s="13"/>
      <c r="AFS29" s="5"/>
      <c r="AFT29" s="14"/>
      <c r="AFU29" s="15">
        <f t="shared" si="117"/>
        <v>0</v>
      </c>
      <c r="AFW29" s="2"/>
      <c r="AFX29" s="2"/>
      <c r="AFY29" s="13"/>
      <c r="AFZ29" s="5"/>
      <c r="AGA29" s="14"/>
      <c r="AGB29" s="15">
        <f t="shared" si="118"/>
        <v>0</v>
      </c>
      <c r="AGD29" s="2"/>
      <c r="AGE29" s="2"/>
      <c r="AGF29" s="13"/>
      <c r="AGG29" s="5"/>
      <c r="AGH29" s="14"/>
      <c r="AGI29" s="15">
        <f t="shared" si="119"/>
        <v>0</v>
      </c>
      <c r="AGK29" s="5"/>
      <c r="AGL29" s="2"/>
      <c r="AGM29" s="13"/>
      <c r="AGN29" s="5"/>
      <c r="AGO29" s="14"/>
      <c r="AGP29" s="15">
        <f t="shared" si="145"/>
        <v>0</v>
      </c>
      <c r="AGR29" s="5"/>
      <c r="AGS29" s="2"/>
      <c r="AGT29" s="13"/>
      <c r="AGU29" s="5"/>
      <c r="AGV29" s="14"/>
      <c r="AGW29" s="15">
        <f t="shared" si="121"/>
        <v>0</v>
      </c>
      <c r="AGY29" s="2"/>
      <c r="AGZ29" s="2"/>
      <c r="AHA29" s="13"/>
      <c r="AHB29" s="5"/>
      <c r="AHC29" s="14"/>
      <c r="AHD29" s="15">
        <f t="shared" si="122"/>
        <v>0</v>
      </c>
      <c r="AHF29" s="2"/>
      <c r="AHG29" s="2"/>
      <c r="AHH29" s="13"/>
      <c r="AHI29" s="5"/>
      <c r="AHJ29" s="14"/>
      <c r="AHK29" s="15">
        <f t="shared" si="123"/>
        <v>0</v>
      </c>
      <c r="AHM29" s="2"/>
      <c r="AHN29" s="2"/>
      <c r="AHO29" s="13"/>
      <c r="AHP29" s="5"/>
      <c r="AHQ29" s="14"/>
      <c r="AHR29" s="15">
        <f t="shared" si="124"/>
        <v>0</v>
      </c>
      <c r="AHT29" s="2"/>
      <c r="AHU29" s="2"/>
      <c r="AHV29" s="13"/>
      <c r="AHW29" s="5"/>
      <c r="AHX29" s="14"/>
      <c r="AHY29" s="15">
        <f t="shared" si="125"/>
        <v>0</v>
      </c>
      <c r="AIA29" s="2"/>
      <c r="AIB29" s="2"/>
      <c r="AIC29" s="13"/>
      <c r="AID29" s="5"/>
      <c r="AIE29" s="14"/>
      <c r="AIF29" s="15">
        <f t="shared" si="126"/>
        <v>0</v>
      </c>
      <c r="AIH29" s="2"/>
      <c r="AII29" s="2"/>
      <c r="AIJ29" s="13"/>
      <c r="AIK29" s="5"/>
      <c r="AIL29" s="14"/>
      <c r="AIM29" s="15">
        <f t="shared" si="127"/>
        <v>0</v>
      </c>
      <c r="AIO29" s="5"/>
      <c r="AIP29" s="2"/>
      <c r="AIQ29" s="13"/>
      <c r="AIR29" s="5"/>
      <c r="AIS29" s="14"/>
      <c r="AIT29" s="15">
        <f t="shared" si="128"/>
        <v>0</v>
      </c>
      <c r="AIV29" s="2"/>
      <c r="AIW29" s="2"/>
      <c r="AIX29" s="13"/>
      <c r="AIY29" s="5"/>
      <c r="AIZ29" s="14"/>
      <c r="AJA29" s="15">
        <f t="shared" si="129"/>
        <v>0</v>
      </c>
      <c r="AJC29" s="2"/>
      <c r="AJD29" s="2"/>
      <c r="AJE29" s="13"/>
      <c r="AJF29" s="5"/>
      <c r="AJG29" s="14"/>
      <c r="AJH29" s="15">
        <f t="shared" si="130"/>
        <v>0</v>
      </c>
      <c r="AJJ29" s="120"/>
      <c r="AJK29" s="121"/>
      <c r="AJL29" s="122"/>
      <c r="AJM29" s="123"/>
      <c r="AJN29" s="26"/>
      <c r="AJO29" s="15">
        <f t="shared" si="131"/>
        <v>0</v>
      </c>
      <c r="AJQ29" s="120"/>
      <c r="AJR29" s="121"/>
      <c r="AJS29" s="122"/>
      <c r="AJT29" s="123"/>
      <c r="AJU29" s="26"/>
      <c r="AJV29" s="15">
        <f t="shared" si="132"/>
        <v>0</v>
      </c>
      <c r="AJX29" s="120"/>
      <c r="AJY29" s="121"/>
      <c r="AJZ29" s="122"/>
      <c r="AKA29" s="123"/>
      <c r="AKB29" s="26"/>
      <c r="AKC29" s="15">
        <f t="shared" si="133"/>
        <v>0</v>
      </c>
      <c r="AKE29" s="2"/>
      <c r="AKF29" s="2"/>
      <c r="AKG29" s="13"/>
      <c r="AKH29" s="14"/>
      <c r="AKI29" s="14"/>
      <c r="AKJ29" s="15">
        <f t="shared" si="134"/>
        <v>0</v>
      </c>
    </row>
    <row r="30" spans="1:972" x14ac:dyDescent="0.25">
      <c r="A30" s="2"/>
      <c r="B30" s="2"/>
      <c r="C30" s="13"/>
      <c r="D30" s="5"/>
      <c r="E30" s="14"/>
      <c r="F30" s="15">
        <f t="shared" si="2"/>
        <v>0</v>
      </c>
      <c r="H30" s="2"/>
      <c r="I30" s="2"/>
      <c r="J30" s="13"/>
      <c r="K30" s="5"/>
      <c r="L30" s="14"/>
      <c r="M30" s="15">
        <f t="shared" si="140"/>
        <v>0</v>
      </c>
      <c r="O30" s="2"/>
      <c r="P30" s="2"/>
      <c r="Q30" s="13"/>
      <c r="R30" s="5"/>
      <c r="S30" s="14"/>
      <c r="T30" s="15">
        <f t="shared" si="4"/>
        <v>0</v>
      </c>
      <c r="V30" s="2"/>
      <c r="W30" s="2"/>
      <c r="X30" s="13"/>
      <c r="Y30" s="5"/>
      <c r="Z30" s="14"/>
      <c r="AA30" s="15">
        <f t="shared" si="5"/>
        <v>0</v>
      </c>
      <c r="AC30" s="2"/>
      <c r="AD30" s="2"/>
      <c r="AE30" s="13"/>
      <c r="AF30" s="5"/>
      <c r="AG30" s="14"/>
      <c r="AH30" s="15">
        <f t="shared" si="143"/>
        <v>0</v>
      </c>
      <c r="AJ30" s="2"/>
      <c r="AK30" s="2"/>
      <c r="AL30" s="13"/>
      <c r="AM30" s="5"/>
      <c r="AN30" s="14"/>
      <c r="AO30" s="15">
        <f t="shared" si="7"/>
        <v>0</v>
      </c>
      <c r="AQ30" s="2"/>
      <c r="AR30" s="2"/>
      <c r="AS30" s="13"/>
      <c r="AT30" s="5"/>
      <c r="AU30" s="14"/>
      <c r="AV30" s="15">
        <f t="shared" si="8"/>
        <v>0</v>
      </c>
      <c r="AX30" s="2"/>
      <c r="AY30" s="2"/>
      <c r="AZ30" s="13"/>
      <c r="BA30" s="5"/>
      <c r="BB30" s="14"/>
      <c r="BC30" s="15">
        <f t="shared" si="9"/>
        <v>0</v>
      </c>
      <c r="BE30" s="2"/>
      <c r="BF30" s="2"/>
      <c r="BG30" s="13"/>
      <c r="BH30" s="5"/>
      <c r="BI30" s="14"/>
      <c r="BJ30" s="15">
        <f t="shared" si="10"/>
        <v>0</v>
      </c>
      <c r="BL30" s="2"/>
      <c r="BM30" s="2"/>
      <c r="BN30" s="13"/>
      <c r="BO30" s="5"/>
      <c r="BP30" s="14"/>
      <c r="BQ30" s="15">
        <f t="shared" si="136"/>
        <v>0</v>
      </c>
      <c r="BS30" s="2"/>
      <c r="BT30" s="2"/>
      <c r="BU30" s="13"/>
      <c r="BV30" s="5"/>
      <c r="BW30" s="14"/>
      <c r="BX30" s="15">
        <f t="shared" si="11"/>
        <v>0</v>
      </c>
      <c r="BZ30" s="2"/>
      <c r="CA30" s="2"/>
      <c r="CB30" s="13"/>
      <c r="CC30" s="5"/>
      <c r="CD30" s="14"/>
      <c r="CE30" s="15">
        <f t="shared" si="135"/>
        <v>0</v>
      </c>
      <c r="CG30" s="2"/>
      <c r="CH30" s="2"/>
      <c r="CI30" s="13"/>
      <c r="CJ30" s="5"/>
      <c r="CK30" s="14"/>
      <c r="CL30" s="15">
        <f t="shared" si="141"/>
        <v>0</v>
      </c>
      <c r="CN30" s="2"/>
      <c r="CO30" s="2"/>
      <c r="CP30" s="13"/>
      <c r="CQ30" s="5"/>
      <c r="CR30" s="14"/>
      <c r="CS30" s="15">
        <f t="shared" si="13"/>
        <v>0</v>
      </c>
      <c r="CU30" s="2"/>
      <c r="CV30" s="2"/>
      <c r="CW30" s="13"/>
      <c r="CX30" s="5"/>
      <c r="CY30" s="14"/>
      <c r="CZ30" s="15">
        <f t="shared" si="14"/>
        <v>0</v>
      </c>
      <c r="DB30" s="2"/>
      <c r="DC30" s="2"/>
      <c r="DD30" s="13"/>
      <c r="DE30" s="5"/>
      <c r="DF30" s="14"/>
      <c r="DG30" s="15">
        <f t="shared" si="15"/>
        <v>0</v>
      </c>
      <c r="DI30" s="2"/>
      <c r="DJ30" s="2"/>
      <c r="DK30" s="13"/>
      <c r="DL30" s="5"/>
      <c r="DM30" s="14"/>
      <c r="DN30" s="15">
        <f t="shared" si="16"/>
        <v>0</v>
      </c>
      <c r="DP30" s="2"/>
      <c r="DQ30" s="2"/>
      <c r="DR30" s="13"/>
      <c r="DS30" s="5"/>
      <c r="DT30" s="14"/>
      <c r="DU30" s="15">
        <f t="shared" si="17"/>
        <v>0</v>
      </c>
      <c r="DW30" s="2"/>
      <c r="DX30" s="2"/>
      <c r="DY30" s="13"/>
      <c r="DZ30" s="5"/>
      <c r="EA30" s="14"/>
      <c r="EB30" s="15">
        <f t="shared" si="18"/>
        <v>0</v>
      </c>
      <c r="ED30" s="2"/>
      <c r="EE30" s="2"/>
      <c r="EF30" s="13"/>
      <c r="EG30" s="5"/>
      <c r="EH30" s="14"/>
      <c r="EI30" s="15">
        <f t="shared" si="19"/>
        <v>0</v>
      </c>
      <c r="EK30" s="2"/>
      <c r="EL30" s="2"/>
      <c r="EM30" s="13"/>
      <c r="EN30" s="5"/>
      <c r="EO30" s="14"/>
      <c r="EP30" s="15">
        <f t="shared" si="20"/>
        <v>0</v>
      </c>
      <c r="ER30" s="2"/>
      <c r="ES30" s="2"/>
      <c r="ET30" s="13"/>
      <c r="EU30" s="5"/>
      <c r="EV30" s="14"/>
      <c r="EW30" s="15">
        <f t="shared" si="21"/>
        <v>0</v>
      </c>
      <c r="EY30" s="2"/>
      <c r="EZ30" s="2"/>
      <c r="FA30" s="13"/>
      <c r="FB30" s="5"/>
      <c r="FC30" s="14"/>
      <c r="FD30" s="15">
        <f t="shared" si="22"/>
        <v>0</v>
      </c>
      <c r="FF30" s="2"/>
      <c r="FG30" s="2"/>
      <c r="FH30" s="141"/>
      <c r="FI30" s="30"/>
      <c r="FJ30" s="14"/>
      <c r="FK30" s="142">
        <f t="shared" si="23"/>
        <v>0</v>
      </c>
      <c r="FM30" s="2"/>
      <c r="FN30" s="2"/>
      <c r="FO30" s="141"/>
      <c r="FP30" s="30"/>
      <c r="FQ30" s="14"/>
      <c r="FR30" s="142">
        <f t="shared" si="24"/>
        <v>0</v>
      </c>
      <c r="FT30" s="2"/>
      <c r="FU30" s="2"/>
      <c r="FV30" s="13"/>
      <c r="FW30" s="5"/>
      <c r="FX30" s="14"/>
      <c r="FY30" s="15">
        <f t="shared" si="25"/>
        <v>0</v>
      </c>
      <c r="GA30" s="2"/>
      <c r="GB30" s="2"/>
      <c r="GC30" s="13"/>
      <c r="GD30" s="5"/>
      <c r="GE30" s="14"/>
      <c r="GF30" s="15">
        <f t="shared" si="142"/>
        <v>0</v>
      </c>
      <c r="GH30" s="2"/>
      <c r="GI30" s="2"/>
      <c r="GJ30" s="13"/>
      <c r="GK30" s="5"/>
      <c r="GL30" s="14"/>
      <c r="GM30" s="15">
        <f t="shared" si="27"/>
        <v>0</v>
      </c>
      <c r="GO30" s="2"/>
      <c r="GP30" s="2"/>
      <c r="GQ30" s="13"/>
      <c r="GR30" s="5"/>
      <c r="GS30" s="14"/>
      <c r="GT30" s="15">
        <f t="shared" si="28"/>
        <v>0</v>
      </c>
      <c r="GV30" s="2"/>
      <c r="GW30" s="2"/>
      <c r="GX30" s="13"/>
      <c r="GY30" s="5"/>
      <c r="GZ30" s="14"/>
      <c r="HA30" s="15">
        <f t="shared" si="29"/>
        <v>0</v>
      </c>
      <c r="HC30" s="2"/>
      <c r="HD30" s="2"/>
      <c r="HE30" s="13"/>
      <c r="HF30" s="5"/>
      <c r="HG30" s="14"/>
      <c r="HH30" s="15">
        <f t="shared" si="30"/>
        <v>0</v>
      </c>
      <c r="HJ30" s="2"/>
      <c r="HK30" s="2"/>
      <c r="HL30" s="13"/>
      <c r="HM30" s="5"/>
      <c r="HN30" s="14"/>
      <c r="HO30" s="15">
        <f t="shared" si="31"/>
        <v>0</v>
      </c>
      <c r="HQ30" s="2"/>
      <c r="HR30" s="2"/>
      <c r="HS30" s="13"/>
      <c r="HT30" s="5"/>
      <c r="HU30" s="14"/>
      <c r="HV30" s="15">
        <f t="shared" si="32"/>
        <v>0</v>
      </c>
      <c r="HX30" s="2"/>
      <c r="HY30" s="2"/>
      <c r="HZ30" s="13"/>
      <c r="IA30" s="5"/>
      <c r="IB30" s="14"/>
      <c r="IC30" s="15">
        <f t="shared" si="33"/>
        <v>0</v>
      </c>
      <c r="IE30" s="2"/>
      <c r="IF30" s="2"/>
      <c r="IG30" s="13"/>
      <c r="IH30" s="5"/>
      <c r="II30" s="14"/>
      <c r="IJ30" s="15">
        <f t="shared" si="34"/>
        <v>0</v>
      </c>
      <c r="IL30" s="2"/>
      <c r="IM30" s="2"/>
      <c r="IN30" s="13"/>
      <c r="IO30" s="5"/>
      <c r="IP30" s="14"/>
      <c r="IQ30" s="15">
        <f t="shared" si="35"/>
        <v>0</v>
      </c>
      <c r="IS30" s="5"/>
      <c r="IT30" s="2"/>
      <c r="IU30" s="13"/>
      <c r="IV30" s="64"/>
      <c r="IW30" s="14"/>
      <c r="IX30" s="15">
        <f t="shared" si="36"/>
        <v>0</v>
      </c>
      <c r="IZ30" s="5"/>
      <c r="JA30" s="2"/>
      <c r="JB30" s="13"/>
      <c r="JC30" s="60"/>
      <c r="JD30" s="14"/>
      <c r="JE30" s="15">
        <f t="shared" si="37"/>
        <v>0</v>
      </c>
      <c r="JG30" s="5"/>
      <c r="JH30" s="2"/>
      <c r="JI30" s="13"/>
      <c r="JJ30" s="60"/>
      <c r="JK30" s="14"/>
      <c r="JL30" s="15">
        <f t="shared" si="38"/>
        <v>0</v>
      </c>
      <c r="JN30" s="5"/>
      <c r="JO30" s="2"/>
      <c r="JP30" s="13"/>
      <c r="JQ30" s="60"/>
      <c r="JR30" s="14"/>
      <c r="JS30" s="15">
        <f t="shared" si="39"/>
        <v>0</v>
      </c>
      <c r="JU30" s="5"/>
      <c r="JV30" s="2"/>
      <c r="JW30" s="13"/>
      <c r="JX30" s="60"/>
      <c r="JY30" s="14"/>
      <c r="JZ30" s="15">
        <f t="shared" si="40"/>
        <v>0</v>
      </c>
      <c r="KB30" s="5"/>
      <c r="KC30" s="2"/>
      <c r="KD30" s="13"/>
      <c r="KE30" s="60"/>
      <c r="KF30" s="14"/>
      <c r="KG30" s="15">
        <f t="shared" si="41"/>
        <v>0</v>
      </c>
      <c r="KI30" s="5"/>
      <c r="KJ30" s="2"/>
      <c r="KK30" s="13"/>
      <c r="KL30" s="60"/>
      <c r="KM30" s="14"/>
      <c r="KN30" s="15">
        <f t="shared" si="42"/>
        <v>0</v>
      </c>
      <c r="KP30" s="5"/>
      <c r="KQ30" s="2"/>
      <c r="KR30" s="13"/>
      <c r="KS30" s="60"/>
      <c r="KT30" s="14"/>
      <c r="KU30" s="15">
        <f t="shared" si="43"/>
        <v>0</v>
      </c>
      <c r="KW30" s="5"/>
      <c r="KX30" s="2"/>
      <c r="KY30" s="13"/>
      <c r="KZ30" s="60"/>
      <c r="LA30" s="14"/>
      <c r="LB30" s="15">
        <f t="shared" si="44"/>
        <v>0</v>
      </c>
      <c r="LD30" s="5"/>
      <c r="LE30" s="2"/>
      <c r="LF30" s="13"/>
      <c r="LG30" s="60"/>
      <c r="LH30" s="14"/>
      <c r="LI30" s="15">
        <f t="shared" si="45"/>
        <v>0</v>
      </c>
      <c r="LK30" s="5"/>
      <c r="LL30" s="2"/>
      <c r="LM30" s="13"/>
      <c r="LN30" s="60"/>
      <c r="LO30" s="14"/>
      <c r="LP30" s="15">
        <f t="shared" si="46"/>
        <v>0</v>
      </c>
      <c r="LR30" s="5"/>
      <c r="LS30" s="2"/>
      <c r="LT30" s="13"/>
      <c r="LU30" s="60"/>
      <c r="LV30" s="14"/>
      <c r="LW30" s="15">
        <f t="shared" si="47"/>
        <v>0</v>
      </c>
      <c r="LY30" s="5"/>
      <c r="LZ30" s="2"/>
      <c r="MA30" s="13"/>
      <c r="MB30" s="60"/>
      <c r="MC30" s="14"/>
      <c r="MD30" s="15">
        <f t="shared" si="48"/>
        <v>0</v>
      </c>
      <c r="MF30" s="2"/>
      <c r="MG30" s="2"/>
      <c r="MH30" s="13"/>
      <c r="MI30" s="5"/>
      <c r="MJ30" s="14"/>
      <c r="MK30" s="15">
        <f t="shared" si="49"/>
        <v>0</v>
      </c>
      <c r="MM30" s="2"/>
      <c r="MN30" s="2"/>
      <c r="MO30" s="13"/>
      <c r="MP30" s="5"/>
      <c r="MQ30" s="14"/>
      <c r="MR30" s="15">
        <f t="shared" si="50"/>
        <v>0</v>
      </c>
      <c r="MT30" s="2"/>
      <c r="MU30" s="2"/>
      <c r="MV30" s="13"/>
      <c r="MW30" s="5"/>
      <c r="MX30" s="14"/>
      <c r="MY30" s="15">
        <f t="shared" si="51"/>
        <v>0</v>
      </c>
      <c r="NA30" s="2"/>
      <c r="NB30" s="2"/>
      <c r="NC30" s="13"/>
      <c r="ND30" s="5"/>
      <c r="NE30" s="14"/>
      <c r="NF30" s="15">
        <f t="shared" si="52"/>
        <v>0</v>
      </c>
      <c r="NH30" s="2"/>
      <c r="NI30" s="2"/>
      <c r="NJ30" s="13"/>
      <c r="NK30" s="5"/>
      <c r="NL30" s="14"/>
      <c r="NM30" s="15">
        <f t="shared" si="53"/>
        <v>0</v>
      </c>
      <c r="NO30" s="2"/>
      <c r="NP30" s="2"/>
      <c r="NQ30" s="13"/>
      <c r="NR30" s="5"/>
      <c r="NS30" s="14"/>
      <c r="NT30" s="15">
        <f t="shared" si="54"/>
        <v>0</v>
      </c>
      <c r="NV30" s="2"/>
      <c r="NW30" s="2"/>
      <c r="NX30" s="13"/>
      <c r="NY30" s="5"/>
      <c r="NZ30" s="14"/>
      <c r="OA30" s="15">
        <f t="shared" si="55"/>
        <v>0</v>
      </c>
      <c r="OC30" s="2"/>
      <c r="OD30" s="2"/>
      <c r="OE30" s="13"/>
      <c r="OF30" s="5"/>
      <c r="OG30" s="14"/>
      <c r="OH30" s="15">
        <f t="shared" si="56"/>
        <v>0</v>
      </c>
      <c r="OJ30" s="2"/>
      <c r="OK30" s="2"/>
      <c r="OL30" s="13"/>
      <c r="OM30" s="5"/>
      <c r="ON30" s="14"/>
      <c r="OO30" s="15">
        <f t="shared" si="57"/>
        <v>0</v>
      </c>
      <c r="OQ30" s="2"/>
      <c r="OR30" s="2"/>
      <c r="OS30" s="13"/>
      <c r="OT30" s="5"/>
      <c r="OU30" s="14"/>
      <c r="OV30" s="15">
        <f t="shared" si="58"/>
        <v>0</v>
      </c>
      <c r="OX30" s="2"/>
      <c r="OY30" s="2"/>
      <c r="OZ30" s="13"/>
      <c r="PA30" s="5"/>
      <c r="PB30" s="14"/>
      <c r="PC30" s="15">
        <f t="shared" si="59"/>
        <v>0</v>
      </c>
      <c r="PE30" s="2"/>
      <c r="PF30" s="2"/>
      <c r="PG30" s="13"/>
      <c r="PH30" s="5"/>
      <c r="PI30" s="14"/>
      <c r="PJ30" s="15">
        <f t="shared" si="60"/>
        <v>0</v>
      </c>
      <c r="PL30" s="2"/>
      <c r="PM30" s="2"/>
      <c r="PN30" s="13"/>
      <c r="PO30" s="5"/>
      <c r="PP30" s="14"/>
      <c r="PQ30" s="15">
        <f t="shared" si="61"/>
        <v>0</v>
      </c>
      <c r="PS30" s="2"/>
      <c r="PT30" s="2"/>
      <c r="PU30" s="13"/>
      <c r="PV30" s="5"/>
      <c r="PW30" s="14"/>
      <c r="PX30" s="15">
        <f t="shared" si="62"/>
        <v>0</v>
      </c>
      <c r="PZ30" s="2"/>
      <c r="QA30" s="2"/>
      <c r="QB30" s="13"/>
      <c r="QC30" s="5"/>
      <c r="QD30" s="14"/>
      <c r="QE30" s="15">
        <f t="shared" si="63"/>
        <v>0</v>
      </c>
      <c r="QG30" s="2"/>
      <c r="QH30" s="2"/>
      <c r="QI30" s="13"/>
      <c r="QJ30" s="5"/>
      <c r="QK30" s="14"/>
      <c r="QL30" s="15">
        <f t="shared" si="64"/>
        <v>0</v>
      </c>
      <c r="QN30" s="2"/>
      <c r="QO30" s="2"/>
      <c r="QP30" s="13"/>
      <c r="QQ30" s="5"/>
      <c r="QR30" s="14"/>
      <c r="QS30" s="15">
        <f t="shared" si="65"/>
        <v>0</v>
      </c>
      <c r="QU30" s="2"/>
      <c r="QV30" s="2"/>
      <c r="QW30" s="13"/>
      <c r="QX30" s="5"/>
      <c r="QY30" s="14"/>
      <c r="QZ30" s="15">
        <f t="shared" si="66"/>
        <v>0</v>
      </c>
      <c r="RB30" s="2"/>
      <c r="RC30" s="2"/>
      <c r="RD30" s="13"/>
      <c r="RE30" s="5"/>
      <c r="RF30" s="14"/>
      <c r="RG30" s="15">
        <f t="shared" si="67"/>
        <v>0</v>
      </c>
      <c r="RI30" s="2"/>
      <c r="RJ30" s="2"/>
      <c r="RK30" s="13"/>
      <c r="RL30" s="5"/>
      <c r="RM30" s="14"/>
      <c r="RN30" s="15">
        <f t="shared" si="68"/>
        <v>0</v>
      </c>
      <c r="RP30" s="2"/>
      <c r="RQ30" s="2"/>
      <c r="RR30" s="13"/>
      <c r="RS30" s="5"/>
      <c r="RT30" s="14"/>
      <c r="RU30" s="15">
        <f t="shared" si="69"/>
        <v>0</v>
      </c>
      <c r="RW30" s="2"/>
      <c r="RX30" s="2"/>
      <c r="RY30" s="13"/>
      <c r="RZ30" s="5"/>
      <c r="SA30" s="14"/>
      <c r="SB30" s="15">
        <f t="shared" si="70"/>
        <v>0</v>
      </c>
      <c r="SD30" s="2"/>
      <c r="SE30" s="2"/>
      <c r="SF30" s="13"/>
      <c r="SG30" s="5"/>
      <c r="SH30" s="14"/>
      <c r="SI30" s="15">
        <f t="shared" si="71"/>
        <v>0</v>
      </c>
      <c r="SK30" s="2"/>
      <c r="SL30" s="2"/>
      <c r="SM30" s="13"/>
      <c r="SN30" s="5"/>
      <c r="SO30" s="14"/>
      <c r="SP30" s="15">
        <f t="shared" si="72"/>
        <v>0</v>
      </c>
      <c r="SR30" s="2"/>
      <c r="SS30" s="2"/>
      <c r="ST30" s="13"/>
      <c r="SU30" s="5"/>
      <c r="SV30" s="14"/>
      <c r="SW30" s="15">
        <f t="shared" si="73"/>
        <v>0</v>
      </c>
      <c r="SY30" s="2"/>
      <c r="SZ30" s="2"/>
      <c r="TA30" s="13"/>
      <c r="TB30" s="5"/>
      <c r="TC30" s="14"/>
      <c r="TD30" s="15">
        <f t="shared" si="74"/>
        <v>0</v>
      </c>
      <c r="TF30" s="2"/>
      <c r="TG30" s="2"/>
      <c r="TH30" s="13"/>
      <c r="TI30" s="5"/>
      <c r="TJ30" s="14"/>
      <c r="TK30" s="15">
        <f t="shared" si="75"/>
        <v>0</v>
      </c>
      <c r="TM30" s="2"/>
      <c r="TN30" s="2"/>
      <c r="TO30" s="13"/>
      <c r="TP30" s="5"/>
      <c r="TQ30" s="14"/>
      <c r="TR30" s="15">
        <f t="shared" si="76"/>
        <v>0</v>
      </c>
      <c r="TT30" s="5"/>
      <c r="TU30" s="2"/>
      <c r="TV30" s="13"/>
      <c r="TW30" s="5"/>
      <c r="TX30" s="14"/>
      <c r="TY30" s="15">
        <f t="shared" si="77"/>
        <v>0</v>
      </c>
      <c r="UA30" s="2"/>
      <c r="UB30" s="2"/>
      <c r="UC30" s="13"/>
      <c r="UD30" s="5"/>
      <c r="UE30" s="14"/>
      <c r="UF30" s="15">
        <f t="shared" si="78"/>
        <v>0</v>
      </c>
      <c r="UH30" s="2"/>
      <c r="UI30" s="2"/>
      <c r="UJ30" s="13"/>
      <c r="UK30" s="5"/>
      <c r="UL30" s="14"/>
      <c r="UM30" s="15">
        <f t="shared" si="79"/>
        <v>0</v>
      </c>
      <c r="UO30" s="2"/>
      <c r="UP30" s="2"/>
      <c r="UQ30" s="13"/>
      <c r="UR30" s="5"/>
      <c r="US30" s="14"/>
      <c r="UT30" s="15">
        <f t="shared" si="80"/>
        <v>0</v>
      </c>
      <c r="UV30" s="94"/>
      <c r="UW30" s="31"/>
      <c r="UX30" s="143"/>
      <c r="UY30" s="113"/>
      <c r="UZ30" s="26"/>
      <c r="VA30" s="142">
        <f t="shared" si="81"/>
        <v>0</v>
      </c>
      <c r="VC30" s="5"/>
      <c r="VD30" s="2"/>
      <c r="VE30" s="141"/>
      <c r="VF30" s="164"/>
      <c r="VG30" s="14"/>
      <c r="VH30" s="142">
        <f t="shared" si="82"/>
        <v>0</v>
      </c>
      <c r="VJ30" s="5"/>
      <c r="VK30" s="2"/>
      <c r="VL30" s="13"/>
      <c r="VM30" s="5"/>
      <c r="VN30" s="14"/>
      <c r="VO30" s="15">
        <f t="shared" si="83"/>
        <v>0</v>
      </c>
      <c r="VQ30" s="2"/>
      <c r="VR30" s="2"/>
      <c r="VS30" s="13"/>
      <c r="VT30" s="5"/>
      <c r="VU30" s="14"/>
      <c r="VV30" s="15">
        <f t="shared" si="84"/>
        <v>0</v>
      </c>
      <c r="VX30" s="5"/>
      <c r="VY30" s="2"/>
      <c r="VZ30" s="13"/>
      <c r="WA30" s="5"/>
      <c r="WB30" s="14"/>
      <c r="WC30" s="15">
        <f t="shared" si="85"/>
        <v>0</v>
      </c>
      <c r="WE30" s="2"/>
      <c r="WF30" s="2"/>
      <c r="WG30" s="13"/>
      <c r="WH30" s="5"/>
      <c r="WI30" s="14"/>
      <c r="WJ30" s="15">
        <f t="shared" si="86"/>
        <v>0</v>
      </c>
      <c r="WL30" s="2"/>
      <c r="WM30" s="2"/>
      <c r="WN30" s="13"/>
      <c r="WO30" s="5"/>
      <c r="WP30" s="14"/>
      <c r="WQ30" s="15">
        <f t="shared" si="87"/>
        <v>0</v>
      </c>
      <c r="WS30" s="2"/>
      <c r="WT30" s="2"/>
      <c r="WU30" s="13"/>
      <c r="WV30" s="5"/>
      <c r="WW30" s="14"/>
      <c r="WX30" s="15">
        <f t="shared" si="88"/>
        <v>0</v>
      </c>
      <c r="WZ30" s="2"/>
      <c r="XA30" s="2"/>
      <c r="XB30" s="13"/>
      <c r="XC30" s="5"/>
      <c r="XD30" s="14"/>
      <c r="XE30" s="15">
        <f t="shared" si="0"/>
        <v>0</v>
      </c>
      <c r="XG30" s="2"/>
      <c r="XH30" s="2"/>
      <c r="XI30" s="13"/>
      <c r="XJ30" s="5"/>
      <c r="XK30" s="14"/>
      <c r="XL30" s="15">
        <f t="shared" si="89"/>
        <v>0</v>
      </c>
      <c r="XN30" s="2"/>
      <c r="XO30" s="2"/>
      <c r="XP30" s="13"/>
      <c r="XQ30" s="5"/>
      <c r="XR30" s="14"/>
      <c r="XS30" s="15">
        <f t="shared" si="90"/>
        <v>0</v>
      </c>
      <c r="XU30" s="2"/>
      <c r="XV30" s="2"/>
      <c r="XW30" s="13"/>
      <c r="XX30" s="5"/>
      <c r="XY30" s="14"/>
      <c r="XZ30" s="15">
        <f t="shared" si="91"/>
        <v>0</v>
      </c>
      <c r="YB30" s="2"/>
      <c r="YC30" s="2"/>
      <c r="YD30" s="13"/>
      <c r="YE30" s="5"/>
      <c r="YF30" s="14"/>
      <c r="YG30" s="15">
        <f t="shared" si="92"/>
        <v>0</v>
      </c>
      <c r="YI30" s="2"/>
      <c r="YJ30" s="2"/>
      <c r="YK30" s="13"/>
      <c r="YL30" s="5"/>
      <c r="YM30" s="14"/>
      <c r="YN30" s="15">
        <f t="shared" si="93"/>
        <v>0</v>
      </c>
      <c r="YP30" s="5"/>
      <c r="YQ30" s="2"/>
      <c r="YR30" s="13"/>
      <c r="YS30" s="5"/>
      <c r="YT30" s="14"/>
      <c r="YU30" s="15">
        <f t="shared" si="94"/>
        <v>0</v>
      </c>
      <c r="YW30" s="2"/>
      <c r="YX30" s="2"/>
      <c r="YY30" s="13"/>
      <c r="YZ30" s="5"/>
      <c r="ZA30" s="14"/>
      <c r="ZB30" s="15">
        <f t="shared" si="95"/>
        <v>0</v>
      </c>
      <c r="ZD30" s="2"/>
      <c r="ZE30" s="2"/>
      <c r="ZF30" s="13"/>
      <c r="ZG30" s="5"/>
      <c r="ZH30" s="14"/>
      <c r="ZI30" s="15">
        <f t="shared" si="96"/>
        <v>0</v>
      </c>
      <c r="ZK30" s="2"/>
      <c r="ZL30" s="2"/>
      <c r="ZM30" s="13"/>
      <c r="ZN30" s="5"/>
      <c r="ZO30" s="14"/>
      <c r="ZP30" s="15">
        <f t="shared" si="97"/>
        <v>0</v>
      </c>
      <c r="ZR30" s="2"/>
      <c r="ZS30" s="2"/>
      <c r="ZT30" s="13"/>
      <c r="ZU30" s="5"/>
      <c r="ZV30" s="14"/>
      <c r="ZW30" s="15">
        <f t="shared" si="98"/>
        <v>0</v>
      </c>
      <c r="ZY30" s="2"/>
      <c r="ZZ30" s="2"/>
      <c r="AAA30" s="13"/>
      <c r="AAB30" s="5"/>
      <c r="AAC30" s="14"/>
      <c r="AAD30" s="15">
        <f t="shared" si="99"/>
        <v>0</v>
      </c>
      <c r="AAF30" s="2"/>
      <c r="AAG30" s="2"/>
      <c r="AAH30" s="13"/>
      <c r="AAI30" s="5"/>
      <c r="AAJ30" s="14"/>
      <c r="AAK30" s="15">
        <f t="shared" si="100"/>
        <v>0</v>
      </c>
      <c r="AAM30" s="2"/>
      <c r="AAN30" s="2"/>
      <c r="AAO30" s="13"/>
      <c r="AAP30" s="5"/>
      <c r="AAQ30" s="14"/>
      <c r="AAR30" s="15">
        <f t="shared" si="101"/>
        <v>0</v>
      </c>
      <c r="AAT30" s="2"/>
      <c r="AAU30" s="2"/>
      <c r="AAV30" s="13"/>
      <c r="AAW30" s="5"/>
      <c r="AAX30" s="14"/>
      <c r="AAY30" s="15">
        <f t="shared" si="137"/>
        <v>0</v>
      </c>
      <c r="ABA30" s="2"/>
      <c r="ABB30" s="2"/>
      <c r="ABC30" s="13"/>
      <c r="ABD30" s="5"/>
      <c r="ABE30" s="14"/>
      <c r="ABF30" s="15">
        <f t="shared" si="102"/>
        <v>0</v>
      </c>
      <c r="ABH30" s="2"/>
      <c r="ABI30" s="2"/>
      <c r="ABJ30" s="13"/>
      <c r="ABK30" s="5"/>
      <c r="ABL30" s="14"/>
      <c r="ABM30" s="15">
        <f t="shared" si="103"/>
        <v>0</v>
      </c>
      <c r="ABO30" s="2"/>
      <c r="ABP30" s="2"/>
      <c r="ABQ30" s="13"/>
      <c r="ABR30" s="5"/>
      <c r="ABS30" s="14"/>
      <c r="ABT30" s="15">
        <f t="shared" si="139"/>
        <v>0</v>
      </c>
      <c r="ABV30" s="2"/>
      <c r="ABW30" s="2"/>
      <c r="ABX30" s="13"/>
      <c r="ABY30" s="5"/>
      <c r="ABZ30" s="14"/>
      <c r="ACA30" s="15">
        <f t="shared" si="104"/>
        <v>0</v>
      </c>
      <c r="ACC30" s="2"/>
      <c r="ACD30" s="2"/>
      <c r="ACE30" s="13"/>
      <c r="ACF30" s="5"/>
      <c r="ACG30" s="14"/>
      <c r="ACH30" s="15">
        <f t="shared" si="105"/>
        <v>0</v>
      </c>
      <c r="ACJ30" s="2"/>
      <c r="ACK30" s="2"/>
      <c r="ACL30" s="13"/>
      <c r="ACM30" s="5"/>
      <c r="ACN30" s="14"/>
      <c r="ACO30" s="15">
        <f t="shared" si="106"/>
        <v>0</v>
      </c>
      <c r="ACQ30" s="2"/>
      <c r="ACR30" s="2"/>
      <c r="ACS30" s="13"/>
      <c r="ACT30" s="5"/>
      <c r="ACU30" s="14"/>
      <c r="ACV30" s="15">
        <f t="shared" si="138"/>
        <v>0</v>
      </c>
      <c r="ACX30" s="2"/>
      <c r="ACY30" s="2"/>
      <c r="ACZ30" s="13"/>
      <c r="ADA30" s="5"/>
      <c r="ADB30" s="14"/>
      <c r="ADC30" s="15">
        <f t="shared" si="107"/>
        <v>0</v>
      </c>
      <c r="ADE30" s="2"/>
      <c r="ADF30" s="2"/>
      <c r="ADG30" s="13"/>
      <c r="ADH30" s="5"/>
      <c r="ADI30" s="14"/>
      <c r="ADJ30" s="15">
        <f t="shared" si="108"/>
        <v>0</v>
      </c>
      <c r="ADL30" s="2"/>
      <c r="ADM30" s="2"/>
      <c r="ADN30" s="13"/>
      <c r="ADO30" s="5"/>
      <c r="ADP30" s="14"/>
      <c r="ADQ30" s="15">
        <f t="shared" si="109"/>
        <v>0</v>
      </c>
      <c r="ADS30" s="2"/>
      <c r="ADT30" s="2"/>
      <c r="ADU30" s="13"/>
      <c r="ADV30" s="5"/>
      <c r="ADW30" s="14"/>
      <c r="ADX30" s="15">
        <f t="shared" si="110"/>
        <v>0</v>
      </c>
      <c r="ADZ30" s="2"/>
      <c r="AEA30" s="2"/>
      <c r="AEB30" s="13"/>
      <c r="AEC30" s="5"/>
      <c r="AED30" s="14"/>
      <c r="AEE30" s="15">
        <f t="shared" si="111"/>
        <v>0</v>
      </c>
      <c r="AEG30" s="2"/>
      <c r="AEH30" s="2"/>
      <c r="AEI30" s="13"/>
      <c r="AEJ30" s="5"/>
      <c r="AEK30" s="14"/>
      <c r="AEL30" s="15">
        <f t="shared" si="112"/>
        <v>0</v>
      </c>
      <c r="AEN30" s="2"/>
      <c r="AEO30" s="2"/>
      <c r="AEP30" s="13"/>
      <c r="AEQ30" s="5"/>
      <c r="AER30" s="14"/>
      <c r="AES30" s="15">
        <f t="shared" si="113"/>
        <v>0</v>
      </c>
      <c r="AEU30" s="2"/>
      <c r="AEV30" s="2"/>
      <c r="AEW30" s="13"/>
      <c r="AEX30" s="5"/>
      <c r="AEY30" s="14"/>
      <c r="AEZ30" s="15">
        <f t="shared" si="144"/>
        <v>0</v>
      </c>
      <c r="AFB30" s="2"/>
      <c r="AFC30" s="2"/>
      <c r="AFD30" s="13"/>
      <c r="AFE30" s="5"/>
      <c r="AFF30" s="14"/>
      <c r="AFG30" s="15">
        <f t="shared" si="115"/>
        <v>0</v>
      </c>
      <c r="AFI30" s="2"/>
      <c r="AFJ30" s="2"/>
      <c r="AFK30" s="13"/>
      <c r="AFL30" s="5"/>
      <c r="AFM30" s="14"/>
      <c r="AFN30" s="15">
        <f t="shared" si="116"/>
        <v>0</v>
      </c>
      <c r="AFP30" s="2"/>
      <c r="AFQ30" s="2"/>
      <c r="AFR30" s="13"/>
      <c r="AFS30" s="5"/>
      <c r="AFT30" s="14"/>
      <c r="AFU30" s="15">
        <f t="shared" si="117"/>
        <v>0</v>
      </c>
      <c r="AFW30" s="2"/>
      <c r="AFX30" s="2"/>
      <c r="AFY30" s="13"/>
      <c r="AFZ30" s="5"/>
      <c r="AGA30" s="14"/>
      <c r="AGB30" s="15">
        <f t="shared" si="118"/>
        <v>0</v>
      </c>
      <c r="AGD30" s="2"/>
      <c r="AGE30" s="2"/>
      <c r="AGF30" s="13"/>
      <c r="AGG30" s="5"/>
      <c r="AGH30" s="14"/>
      <c r="AGI30" s="15">
        <f t="shared" si="119"/>
        <v>0</v>
      </c>
      <c r="AGK30" s="5"/>
      <c r="AGL30" s="2"/>
      <c r="AGM30" s="13"/>
      <c r="AGN30" s="5"/>
      <c r="AGO30" s="14"/>
      <c r="AGP30" s="15">
        <f t="shared" si="145"/>
        <v>0</v>
      </c>
      <c r="AGR30" s="5"/>
      <c r="AGS30" s="2"/>
      <c r="AGT30" s="13"/>
      <c r="AGU30" s="5"/>
      <c r="AGV30" s="14"/>
      <c r="AGW30" s="15">
        <f t="shared" si="121"/>
        <v>0</v>
      </c>
      <c r="AGY30" s="2"/>
      <c r="AGZ30" s="2"/>
      <c r="AHA30" s="13"/>
      <c r="AHB30" s="5"/>
      <c r="AHC30" s="14"/>
      <c r="AHD30" s="15">
        <f t="shared" si="122"/>
        <v>0</v>
      </c>
      <c r="AHF30" s="2"/>
      <c r="AHG30" s="2"/>
      <c r="AHH30" s="13"/>
      <c r="AHI30" s="5"/>
      <c r="AHJ30" s="14"/>
      <c r="AHK30" s="15">
        <f t="shared" si="123"/>
        <v>0</v>
      </c>
      <c r="AHM30" s="2"/>
      <c r="AHN30" s="2"/>
      <c r="AHO30" s="13"/>
      <c r="AHP30" s="5"/>
      <c r="AHQ30" s="14"/>
      <c r="AHR30" s="15">
        <f t="shared" si="124"/>
        <v>0</v>
      </c>
      <c r="AHT30" s="2"/>
      <c r="AHU30" s="2"/>
      <c r="AHV30" s="13"/>
      <c r="AHW30" s="5"/>
      <c r="AHX30" s="14"/>
      <c r="AHY30" s="15">
        <f t="shared" si="125"/>
        <v>0</v>
      </c>
      <c r="AIA30" s="2"/>
      <c r="AIB30" s="2"/>
      <c r="AIC30" s="13"/>
      <c r="AID30" s="5"/>
      <c r="AIE30" s="14"/>
      <c r="AIF30" s="15">
        <f t="shared" si="126"/>
        <v>0</v>
      </c>
      <c r="AIH30" s="2"/>
      <c r="AII30" s="2"/>
      <c r="AIJ30" s="13"/>
      <c r="AIK30" s="5"/>
      <c r="AIL30" s="14"/>
      <c r="AIM30" s="15">
        <f t="shared" si="127"/>
        <v>0</v>
      </c>
      <c r="AIO30" s="5"/>
      <c r="AIP30" s="2"/>
      <c r="AIQ30" s="13"/>
      <c r="AIR30" s="5"/>
      <c r="AIS30" s="14"/>
      <c r="AIT30" s="15">
        <f t="shared" si="128"/>
        <v>0</v>
      </c>
      <c r="AIV30" s="2"/>
      <c r="AIW30" s="2"/>
      <c r="AIX30" s="13"/>
      <c r="AIY30" s="5"/>
      <c r="AIZ30" s="14"/>
      <c r="AJA30" s="15">
        <f t="shared" si="129"/>
        <v>0</v>
      </c>
      <c r="AJC30" s="2"/>
      <c r="AJD30" s="2"/>
      <c r="AJE30" s="13"/>
      <c r="AJF30" s="5"/>
      <c r="AJG30" s="14"/>
      <c r="AJH30" s="15">
        <f t="shared" si="130"/>
        <v>0</v>
      </c>
      <c r="AJJ30" s="99"/>
      <c r="AJK30" s="23"/>
      <c r="AJL30" s="22"/>
      <c r="AJM30" s="99"/>
      <c r="AJN30" s="26"/>
      <c r="AJO30" s="15">
        <f t="shared" si="131"/>
        <v>0</v>
      </c>
      <c r="AJQ30" s="99"/>
      <c r="AJR30" s="23"/>
      <c r="AJS30" s="22"/>
      <c r="AJT30" s="99"/>
      <c r="AJU30" s="26"/>
      <c r="AJV30" s="15">
        <f t="shared" si="132"/>
        <v>0</v>
      </c>
      <c r="AJX30" s="99"/>
      <c r="AJY30" s="23"/>
      <c r="AJZ30" s="22"/>
      <c r="AKA30" s="99"/>
      <c r="AKB30" s="26"/>
      <c r="AKC30" s="15">
        <f t="shared" si="133"/>
        <v>0</v>
      </c>
      <c r="AKE30" s="2"/>
      <c r="AKF30" s="2"/>
      <c r="AKG30" s="13"/>
      <c r="AKH30" s="14"/>
      <c r="AKI30" s="14"/>
      <c r="AKJ30" s="15">
        <f t="shared" si="134"/>
        <v>0</v>
      </c>
    </row>
    <row r="31" spans="1:972" x14ac:dyDescent="0.25">
      <c r="A31" s="2"/>
      <c r="B31" s="2"/>
      <c r="C31" s="13"/>
      <c r="D31" s="5"/>
      <c r="E31" s="14"/>
      <c r="F31" s="15">
        <f t="shared" si="2"/>
        <v>0</v>
      </c>
      <c r="H31" s="2"/>
      <c r="I31" s="2"/>
      <c r="J31" s="13"/>
      <c r="K31" s="5"/>
      <c r="L31" s="14"/>
      <c r="M31" s="15">
        <f t="shared" si="140"/>
        <v>0</v>
      </c>
      <c r="O31" s="2"/>
      <c r="P31" s="2"/>
      <c r="Q31" s="13"/>
      <c r="R31" s="5"/>
      <c r="S31" s="14"/>
      <c r="T31" s="15">
        <f t="shared" si="4"/>
        <v>0</v>
      </c>
      <c r="V31" s="2"/>
      <c r="W31" s="2"/>
      <c r="X31" s="13"/>
      <c r="Y31" s="5"/>
      <c r="Z31" s="14"/>
      <c r="AA31" s="15">
        <f t="shared" si="5"/>
        <v>0</v>
      </c>
      <c r="AC31" s="2"/>
      <c r="AD31" s="2"/>
      <c r="AE31" s="13"/>
      <c r="AF31" s="5"/>
      <c r="AG31" s="14"/>
      <c r="AH31" s="15">
        <f t="shared" si="143"/>
        <v>0</v>
      </c>
      <c r="AJ31" s="2"/>
      <c r="AK31" s="2"/>
      <c r="AL31" s="13"/>
      <c r="AM31" s="5"/>
      <c r="AN31" s="14"/>
      <c r="AO31" s="15">
        <f t="shared" si="7"/>
        <v>0</v>
      </c>
      <c r="AQ31" s="2"/>
      <c r="AR31" s="2"/>
      <c r="AS31" s="13"/>
      <c r="AT31" s="5"/>
      <c r="AU31" s="14"/>
      <c r="AV31" s="15">
        <f t="shared" si="8"/>
        <v>0</v>
      </c>
      <c r="AX31" s="2"/>
      <c r="AY31" s="2"/>
      <c r="AZ31" s="13"/>
      <c r="BA31" s="5"/>
      <c r="BB31" s="14"/>
      <c r="BC31" s="15">
        <f t="shared" si="9"/>
        <v>0</v>
      </c>
      <c r="BE31" s="2"/>
      <c r="BF31" s="2"/>
      <c r="BG31" s="13"/>
      <c r="BH31" s="5"/>
      <c r="BI31" s="14"/>
      <c r="BJ31" s="15">
        <f t="shared" si="10"/>
        <v>0</v>
      </c>
      <c r="BL31" s="2"/>
      <c r="BM31" s="2"/>
      <c r="BN31" s="13"/>
      <c r="BO31" s="5"/>
      <c r="BP31" s="14"/>
      <c r="BQ31" s="15">
        <f t="shared" si="136"/>
        <v>0</v>
      </c>
      <c r="BS31" s="2"/>
      <c r="BT31" s="2"/>
      <c r="BU31" s="13"/>
      <c r="BV31" s="5"/>
      <c r="BW31" s="14"/>
      <c r="BX31" s="15">
        <f t="shared" si="11"/>
        <v>0</v>
      </c>
      <c r="BZ31" s="2"/>
      <c r="CA31" s="2"/>
      <c r="CB31" s="13"/>
      <c r="CC31" s="5"/>
      <c r="CD31" s="14"/>
      <c r="CE31" s="15">
        <f t="shared" si="135"/>
        <v>0</v>
      </c>
      <c r="CG31" s="2"/>
      <c r="CH31" s="2"/>
      <c r="CI31" s="13"/>
      <c r="CJ31" s="5"/>
      <c r="CK31" s="14"/>
      <c r="CL31" s="15">
        <f t="shared" si="141"/>
        <v>0</v>
      </c>
      <c r="CN31" s="2"/>
      <c r="CO31" s="2"/>
      <c r="CP31" s="13"/>
      <c r="CQ31" s="5"/>
      <c r="CR31" s="14"/>
      <c r="CS31" s="15">
        <f t="shared" si="13"/>
        <v>0</v>
      </c>
      <c r="CU31" s="2"/>
      <c r="CV31" s="2"/>
      <c r="CW31" s="13"/>
      <c r="CX31" s="5"/>
      <c r="CY31" s="14"/>
      <c r="CZ31" s="15">
        <f t="shared" si="14"/>
        <v>0</v>
      </c>
      <c r="DB31" s="2"/>
      <c r="DC31" s="2"/>
      <c r="DD31" s="13"/>
      <c r="DE31" s="5"/>
      <c r="DF31" s="14"/>
      <c r="DG31" s="15">
        <f t="shared" si="15"/>
        <v>0</v>
      </c>
      <c r="DI31" s="2"/>
      <c r="DJ31" s="2"/>
      <c r="DK31" s="13"/>
      <c r="DL31" s="5"/>
      <c r="DM31" s="14"/>
      <c r="DN31" s="15">
        <f t="shared" si="16"/>
        <v>0</v>
      </c>
      <c r="DP31" s="2"/>
      <c r="DQ31" s="2"/>
      <c r="DR31" s="13"/>
      <c r="DS31" s="5"/>
      <c r="DT31" s="14"/>
      <c r="DU31" s="15">
        <f t="shared" si="17"/>
        <v>0</v>
      </c>
      <c r="DW31" s="2"/>
      <c r="DX31" s="2"/>
      <c r="DY31" s="13"/>
      <c r="DZ31" s="5"/>
      <c r="EA31" s="14"/>
      <c r="EB31" s="15">
        <f t="shared" si="18"/>
        <v>0</v>
      </c>
      <c r="ED31" s="2"/>
      <c r="EE31" s="2"/>
      <c r="EF31" s="13"/>
      <c r="EG31" s="5"/>
      <c r="EH31" s="14"/>
      <c r="EI31" s="15">
        <f t="shared" si="19"/>
        <v>0</v>
      </c>
      <c r="EK31" s="2"/>
      <c r="EL31" s="2"/>
      <c r="EM31" s="13"/>
      <c r="EN31" s="5"/>
      <c r="EO31" s="14"/>
      <c r="EP31" s="15">
        <f t="shared" si="20"/>
        <v>0</v>
      </c>
      <c r="ER31" s="2"/>
      <c r="ES31" s="2"/>
      <c r="ET31" s="13"/>
      <c r="EU31" s="5"/>
      <c r="EV31" s="14"/>
      <c r="EW31" s="15">
        <f t="shared" si="21"/>
        <v>0</v>
      </c>
      <c r="EY31" s="2"/>
      <c r="EZ31" s="2"/>
      <c r="FA31" s="13"/>
      <c r="FB31" s="5"/>
      <c r="FC31" s="14"/>
      <c r="FD31" s="15">
        <f t="shared" si="22"/>
        <v>0</v>
      </c>
      <c r="FF31" s="2"/>
      <c r="FG31" s="2"/>
      <c r="FH31" s="141"/>
      <c r="FI31" s="30"/>
      <c r="FJ31" s="14"/>
      <c r="FK31" s="142">
        <f t="shared" si="23"/>
        <v>0</v>
      </c>
      <c r="FM31" s="2"/>
      <c r="FN31" s="2"/>
      <c r="FO31" s="141"/>
      <c r="FP31" s="30"/>
      <c r="FQ31" s="14"/>
      <c r="FR31" s="142">
        <f t="shared" si="24"/>
        <v>0</v>
      </c>
      <c r="FT31" s="2"/>
      <c r="FU31" s="2"/>
      <c r="FV31" s="13"/>
      <c r="FW31" s="5"/>
      <c r="FX31" s="14"/>
      <c r="FY31" s="15">
        <f t="shared" si="25"/>
        <v>0</v>
      </c>
      <c r="GA31" s="2"/>
      <c r="GB31" s="2"/>
      <c r="GC31" s="13"/>
      <c r="GD31" s="5"/>
      <c r="GE31" s="14"/>
      <c r="GF31" s="15">
        <f t="shared" si="142"/>
        <v>0</v>
      </c>
      <c r="GH31" s="2"/>
      <c r="GI31" s="2"/>
      <c r="GJ31" s="13"/>
      <c r="GK31" s="5"/>
      <c r="GL31" s="14"/>
      <c r="GM31" s="15">
        <f t="shared" si="27"/>
        <v>0</v>
      </c>
      <c r="GO31" s="2"/>
      <c r="GP31" s="2"/>
      <c r="GQ31" s="13"/>
      <c r="GR31" s="5"/>
      <c r="GS31" s="14"/>
      <c r="GT31" s="15">
        <f t="shared" si="28"/>
        <v>0</v>
      </c>
      <c r="GV31" s="2"/>
      <c r="GW31" s="2"/>
      <c r="GX31" s="13"/>
      <c r="GY31" s="5"/>
      <c r="GZ31" s="14"/>
      <c r="HA31" s="15">
        <f t="shared" si="29"/>
        <v>0</v>
      </c>
      <c r="HC31" s="2"/>
      <c r="HD31" s="2"/>
      <c r="HE31" s="13"/>
      <c r="HF31" s="5"/>
      <c r="HG31" s="14"/>
      <c r="HH31" s="15">
        <f t="shared" si="30"/>
        <v>0</v>
      </c>
      <c r="HJ31" s="2"/>
      <c r="HK31" s="2"/>
      <c r="HL31" s="13"/>
      <c r="HM31" s="5"/>
      <c r="HN31" s="14"/>
      <c r="HO31" s="15">
        <f t="shared" si="31"/>
        <v>0</v>
      </c>
      <c r="HQ31" s="2"/>
      <c r="HR31" s="2"/>
      <c r="HS31" s="13"/>
      <c r="HT31" s="5"/>
      <c r="HU31" s="14"/>
      <c r="HV31" s="15">
        <f t="shared" si="32"/>
        <v>0</v>
      </c>
      <c r="HX31" s="2"/>
      <c r="HY31" s="2"/>
      <c r="HZ31" s="13"/>
      <c r="IA31" s="5"/>
      <c r="IB31" s="14"/>
      <c r="IC31" s="15">
        <f t="shared" si="33"/>
        <v>0</v>
      </c>
      <c r="IE31" s="2"/>
      <c r="IF31" s="2"/>
      <c r="IG31" s="13"/>
      <c r="IH31" s="5"/>
      <c r="II31" s="14"/>
      <c r="IJ31" s="15">
        <f t="shared" si="34"/>
        <v>0</v>
      </c>
      <c r="IL31" s="2"/>
      <c r="IM31" s="2"/>
      <c r="IN31" s="13"/>
      <c r="IO31" s="5"/>
      <c r="IP31" s="14"/>
      <c r="IQ31" s="15">
        <f t="shared" si="35"/>
        <v>0</v>
      </c>
      <c r="IS31" s="5"/>
      <c r="IT31" s="2"/>
      <c r="IU31" s="13"/>
      <c r="IV31" s="64"/>
      <c r="IW31" s="14"/>
      <c r="IX31" s="15">
        <f t="shared" si="36"/>
        <v>0</v>
      </c>
      <c r="IZ31" s="5"/>
      <c r="JA31" s="2"/>
      <c r="JB31" s="13"/>
      <c r="JC31" s="60"/>
      <c r="JD31" s="14"/>
      <c r="JE31" s="15">
        <f t="shared" si="37"/>
        <v>0</v>
      </c>
      <c r="JG31" s="5"/>
      <c r="JH31" s="2"/>
      <c r="JI31" s="13"/>
      <c r="JJ31" s="60"/>
      <c r="JK31" s="14"/>
      <c r="JL31" s="15">
        <f t="shared" si="38"/>
        <v>0</v>
      </c>
      <c r="JN31" s="5"/>
      <c r="JO31" s="2"/>
      <c r="JP31" s="13"/>
      <c r="JQ31" s="60"/>
      <c r="JR31" s="14"/>
      <c r="JS31" s="15">
        <f t="shared" si="39"/>
        <v>0</v>
      </c>
      <c r="JU31" s="5"/>
      <c r="JV31" s="2"/>
      <c r="JW31" s="13"/>
      <c r="JX31" s="60"/>
      <c r="JY31" s="14"/>
      <c r="JZ31" s="15">
        <f t="shared" si="40"/>
        <v>0</v>
      </c>
      <c r="KB31" s="5"/>
      <c r="KC31" s="2"/>
      <c r="KD31" s="13"/>
      <c r="KE31" s="60"/>
      <c r="KF31" s="14"/>
      <c r="KG31" s="15">
        <f t="shared" si="41"/>
        <v>0</v>
      </c>
      <c r="KI31" s="5"/>
      <c r="KJ31" s="2"/>
      <c r="KK31" s="13"/>
      <c r="KL31" s="60"/>
      <c r="KM31" s="14"/>
      <c r="KN31" s="15">
        <f t="shared" si="42"/>
        <v>0</v>
      </c>
      <c r="KP31" s="5"/>
      <c r="KQ31" s="2"/>
      <c r="KR31" s="13"/>
      <c r="KS31" s="60"/>
      <c r="KT31" s="14"/>
      <c r="KU31" s="15">
        <f t="shared" si="43"/>
        <v>0</v>
      </c>
      <c r="KW31" s="5"/>
      <c r="KX31" s="2"/>
      <c r="KY31" s="13"/>
      <c r="KZ31" s="60"/>
      <c r="LA31" s="14"/>
      <c r="LB31" s="15">
        <f t="shared" si="44"/>
        <v>0</v>
      </c>
      <c r="LD31" s="5"/>
      <c r="LE31" s="2"/>
      <c r="LF31" s="13"/>
      <c r="LG31" s="60"/>
      <c r="LH31" s="14"/>
      <c r="LI31" s="15">
        <f t="shared" si="45"/>
        <v>0</v>
      </c>
      <c r="LK31" s="5"/>
      <c r="LL31" s="2"/>
      <c r="LM31" s="13"/>
      <c r="LN31" s="60"/>
      <c r="LO31" s="14"/>
      <c r="LP31" s="15">
        <f t="shared" si="46"/>
        <v>0</v>
      </c>
      <c r="LR31" s="5"/>
      <c r="LS31" s="2"/>
      <c r="LT31" s="13"/>
      <c r="LU31" s="60"/>
      <c r="LV31" s="14"/>
      <c r="LW31" s="15">
        <f t="shared" si="47"/>
        <v>0</v>
      </c>
      <c r="LY31" s="5"/>
      <c r="LZ31" s="2"/>
      <c r="MA31" s="13"/>
      <c r="MB31" s="60"/>
      <c r="MC31" s="14"/>
      <c r="MD31" s="15">
        <f t="shared" si="48"/>
        <v>0</v>
      </c>
      <c r="MF31" s="2"/>
      <c r="MG31" s="2"/>
      <c r="MH31" s="13"/>
      <c r="MI31" s="5"/>
      <c r="MJ31" s="14"/>
      <c r="MK31" s="15">
        <f t="shared" si="49"/>
        <v>0</v>
      </c>
      <c r="MM31" s="2"/>
      <c r="MN31" s="2"/>
      <c r="MO31" s="13"/>
      <c r="MP31" s="5"/>
      <c r="MQ31" s="14"/>
      <c r="MR31" s="15">
        <f t="shared" si="50"/>
        <v>0</v>
      </c>
      <c r="MT31" s="2"/>
      <c r="MU31" s="2"/>
      <c r="MV31" s="13"/>
      <c r="MW31" s="5"/>
      <c r="MX31" s="14"/>
      <c r="MY31" s="15">
        <f t="shared" si="51"/>
        <v>0</v>
      </c>
      <c r="NA31" s="2"/>
      <c r="NB31" s="2"/>
      <c r="NC31" s="13"/>
      <c r="ND31" s="5"/>
      <c r="NE31" s="14"/>
      <c r="NF31" s="15">
        <f t="shared" si="52"/>
        <v>0</v>
      </c>
      <c r="NH31" s="2"/>
      <c r="NI31" s="2"/>
      <c r="NJ31" s="13"/>
      <c r="NK31" s="5"/>
      <c r="NL31" s="14"/>
      <c r="NM31" s="15">
        <f t="shared" si="53"/>
        <v>0</v>
      </c>
      <c r="NO31" s="2"/>
      <c r="NP31" s="2"/>
      <c r="NQ31" s="13"/>
      <c r="NR31" s="5"/>
      <c r="NS31" s="14"/>
      <c r="NT31" s="15">
        <f t="shared" si="54"/>
        <v>0</v>
      </c>
      <c r="NV31" s="2"/>
      <c r="NW31" s="2"/>
      <c r="NX31" s="13"/>
      <c r="NY31" s="5"/>
      <c r="NZ31" s="14"/>
      <c r="OA31" s="15">
        <f t="shared" si="55"/>
        <v>0</v>
      </c>
      <c r="OC31" s="2"/>
      <c r="OD31" s="2"/>
      <c r="OE31" s="13"/>
      <c r="OF31" s="5"/>
      <c r="OG31" s="14"/>
      <c r="OH31" s="15">
        <f t="shared" si="56"/>
        <v>0</v>
      </c>
      <c r="OJ31" s="2"/>
      <c r="OK31" s="2"/>
      <c r="OL31" s="13"/>
      <c r="OM31" s="5"/>
      <c r="ON31" s="14"/>
      <c r="OO31" s="15">
        <f t="shared" si="57"/>
        <v>0</v>
      </c>
      <c r="OQ31" s="2"/>
      <c r="OR31" s="2"/>
      <c r="OS31" s="13"/>
      <c r="OT31" s="5"/>
      <c r="OU31" s="14"/>
      <c r="OV31" s="15">
        <f t="shared" si="58"/>
        <v>0</v>
      </c>
      <c r="OX31" s="2"/>
      <c r="OY31" s="2"/>
      <c r="OZ31" s="13"/>
      <c r="PA31" s="5"/>
      <c r="PB31" s="14"/>
      <c r="PC31" s="15">
        <f t="shared" si="59"/>
        <v>0</v>
      </c>
      <c r="PE31" s="2"/>
      <c r="PF31" s="2"/>
      <c r="PG31" s="13"/>
      <c r="PH31" s="5"/>
      <c r="PI31" s="14"/>
      <c r="PJ31" s="15">
        <f t="shared" si="60"/>
        <v>0</v>
      </c>
      <c r="PL31" s="2"/>
      <c r="PM31" s="2"/>
      <c r="PN31" s="13"/>
      <c r="PO31" s="5"/>
      <c r="PP31" s="14"/>
      <c r="PQ31" s="15">
        <f t="shared" si="61"/>
        <v>0</v>
      </c>
      <c r="PS31" s="2"/>
      <c r="PT31" s="2"/>
      <c r="PU31" s="13"/>
      <c r="PV31" s="5"/>
      <c r="PW31" s="14"/>
      <c r="PX31" s="15">
        <f t="shared" si="62"/>
        <v>0</v>
      </c>
      <c r="PZ31" s="2"/>
      <c r="QA31" s="2"/>
      <c r="QB31" s="13"/>
      <c r="QC31" s="5"/>
      <c r="QD31" s="14"/>
      <c r="QE31" s="15">
        <f t="shared" si="63"/>
        <v>0</v>
      </c>
      <c r="QG31" s="2"/>
      <c r="QH31" s="2"/>
      <c r="QI31" s="13"/>
      <c r="QJ31" s="5"/>
      <c r="QK31" s="14"/>
      <c r="QL31" s="15">
        <f t="shared" si="64"/>
        <v>0</v>
      </c>
      <c r="QN31" s="2"/>
      <c r="QO31" s="2"/>
      <c r="QP31" s="13"/>
      <c r="QQ31" s="5"/>
      <c r="QR31" s="14"/>
      <c r="QS31" s="15">
        <f t="shared" si="65"/>
        <v>0</v>
      </c>
      <c r="QU31" s="2"/>
      <c r="QV31" s="2"/>
      <c r="QW31" s="13"/>
      <c r="QX31" s="5"/>
      <c r="QY31" s="14"/>
      <c r="QZ31" s="15">
        <f t="shared" si="66"/>
        <v>0</v>
      </c>
      <c r="RB31" s="2"/>
      <c r="RC31" s="2"/>
      <c r="RD31" s="13"/>
      <c r="RE31" s="5"/>
      <c r="RF31" s="14"/>
      <c r="RG31" s="15">
        <f t="shared" si="67"/>
        <v>0</v>
      </c>
      <c r="RI31" s="2"/>
      <c r="RJ31" s="2"/>
      <c r="RK31" s="13"/>
      <c r="RL31" s="5"/>
      <c r="RM31" s="14"/>
      <c r="RN31" s="15">
        <f t="shared" si="68"/>
        <v>0</v>
      </c>
      <c r="RP31" s="2"/>
      <c r="RQ31" s="2"/>
      <c r="RR31" s="13"/>
      <c r="RS31" s="5"/>
      <c r="RT31" s="14"/>
      <c r="RU31" s="15">
        <f t="shared" si="69"/>
        <v>0</v>
      </c>
      <c r="RW31" s="2"/>
      <c r="RX31" s="2"/>
      <c r="RY31" s="13"/>
      <c r="RZ31" s="5"/>
      <c r="SA31" s="14"/>
      <c r="SB31" s="15">
        <f t="shared" si="70"/>
        <v>0</v>
      </c>
      <c r="SD31" s="2"/>
      <c r="SE31" s="2"/>
      <c r="SF31" s="13"/>
      <c r="SG31" s="5"/>
      <c r="SH31" s="14"/>
      <c r="SI31" s="15">
        <f t="shared" si="71"/>
        <v>0</v>
      </c>
      <c r="SK31" s="2"/>
      <c r="SL31" s="2"/>
      <c r="SM31" s="13"/>
      <c r="SN31" s="5"/>
      <c r="SO31" s="14"/>
      <c r="SP31" s="15">
        <f t="shared" si="72"/>
        <v>0</v>
      </c>
      <c r="SR31" s="2"/>
      <c r="SS31" s="2"/>
      <c r="ST31" s="13"/>
      <c r="SU31" s="5"/>
      <c r="SV31" s="14"/>
      <c r="SW31" s="15">
        <f t="shared" si="73"/>
        <v>0</v>
      </c>
      <c r="SY31" s="2"/>
      <c r="SZ31" s="2"/>
      <c r="TA31" s="13"/>
      <c r="TB31" s="5"/>
      <c r="TC31" s="14"/>
      <c r="TD31" s="15">
        <f t="shared" si="74"/>
        <v>0</v>
      </c>
      <c r="TF31" s="2"/>
      <c r="TG31" s="2"/>
      <c r="TH31" s="13"/>
      <c r="TI31" s="5"/>
      <c r="TJ31" s="14"/>
      <c r="TK31" s="15">
        <f t="shared" si="75"/>
        <v>0</v>
      </c>
      <c r="TM31" s="2"/>
      <c r="TN31" s="2"/>
      <c r="TO31" s="13"/>
      <c r="TP31" s="5"/>
      <c r="TQ31" s="14"/>
      <c r="TR31" s="15">
        <f t="shared" si="76"/>
        <v>0</v>
      </c>
      <c r="TT31" s="5"/>
      <c r="TU31" s="2"/>
      <c r="TV31" s="13"/>
      <c r="TW31" s="5"/>
      <c r="TX31" s="14"/>
      <c r="TY31" s="15">
        <f t="shared" si="77"/>
        <v>0</v>
      </c>
      <c r="UA31" s="2"/>
      <c r="UB31" s="2"/>
      <c r="UC31" s="13"/>
      <c r="UD31" s="5"/>
      <c r="UE31" s="14"/>
      <c r="UF31" s="15">
        <f t="shared" si="78"/>
        <v>0</v>
      </c>
      <c r="UH31" s="2"/>
      <c r="UI31" s="2"/>
      <c r="UJ31" s="13"/>
      <c r="UK31" s="5"/>
      <c r="UL31" s="14"/>
      <c r="UM31" s="15">
        <f t="shared" si="79"/>
        <v>0</v>
      </c>
      <c r="UO31" s="2"/>
      <c r="UP31" s="2"/>
      <c r="UQ31" s="13"/>
      <c r="UR31" s="5"/>
      <c r="US31" s="14"/>
      <c r="UT31" s="15">
        <f t="shared" si="80"/>
        <v>0</v>
      </c>
      <c r="UV31" s="94"/>
      <c r="UW31" s="31"/>
      <c r="UX31" s="143"/>
      <c r="UY31" s="87"/>
      <c r="UZ31" s="26"/>
      <c r="VA31" s="142">
        <f t="shared" si="81"/>
        <v>0</v>
      </c>
      <c r="VC31" s="5"/>
      <c r="VD31" s="2"/>
      <c r="VE31" s="143"/>
      <c r="VF31" s="164"/>
      <c r="VG31" s="14"/>
      <c r="VH31" s="142">
        <f t="shared" si="82"/>
        <v>0</v>
      </c>
      <c r="VJ31" s="5"/>
      <c r="VK31" s="2"/>
      <c r="VL31" s="13"/>
      <c r="VM31" s="5"/>
      <c r="VN31" s="14"/>
      <c r="VO31" s="15">
        <f t="shared" si="83"/>
        <v>0</v>
      </c>
      <c r="VQ31" s="2"/>
      <c r="VR31" s="2"/>
      <c r="VS31" s="13"/>
      <c r="VT31" s="5"/>
      <c r="VU31" s="14"/>
      <c r="VV31" s="15">
        <f t="shared" si="84"/>
        <v>0</v>
      </c>
      <c r="VX31" s="5"/>
      <c r="VY31" s="2"/>
      <c r="VZ31" s="13"/>
      <c r="WA31" s="5"/>
      <c r="WB31" s="14"/>
      <c r="WC31" s="15">
        <f t="shared" si="85"/>
        <v>0</v>
      </c>
      <c r="WE31" s="2"/>
      <c r="WF31" s="2"/>
      <c r="WG31" s="13"/>
      <c r="WH31" s="5"/>
      <c r="WI31" s="14"/>
      <c r="WJ31" s="15">
        <f t="shared" si="86"/>
        <v>0</v>
      </c>
      <c r="WL31" s="2"/>
      <c r="WM31" s="2"/>
      <c r="WN31" s="13"/>
      <c r="WO31" s="5"/>
      <c r="WP31" s="14"/>
      <c r="WQ31" s="15">
        <f t="shared" si="87"/>
        <v>0</v>
      </c>
      <c r="WS31" s="2"/>
      <c r="WT31" s="2"/>
      <c r="WU31" s="13"/>
      <c r="WV31" s="5"/>
      <c r="WW31" s="14"/>
      <c r="WX31" s="15">
        <f t="shared" si="88"/>
        <v>0</v>
      </c>
      <c r="WZ31" s="2"/>
      <c r="XA31" s="2"/>
      <c r="XB31" s="13"/>
      <c r="XC31" s="5"/>
      <c r="XD31" s="14"/>
      <c r="XE31" s="15">
        <f t="shared" si="0"/>
        <v>0</v>
      </c>
      <c r="XG31" s="2"/>
      <c r="XH31" s="2"/>
      <c r="XI31" s="13"/>
      <c r="XJ31" s="5"/>
      <c r="XK31" s="14"/>
      <c r="XL31" s="15">
        <f t="shared" si="89"/>
        <v>0</v>
      </c>
      <c r="XN31" s="2"/>
      <c r="XO31" s="2"/>
      <c r="XP31" s="13"/>
      <c r="XQ31" s="5"/>
      <c r="XR31" s="14"/>
      <c r="XS31" s="15">
        <f t="shared" si="90"/>
        <v>0</v>
      </c>
      <c r="XU31" s="2"/>
      <c r="XV31" s="2"/>
      <c r="XW31" s="13"/>
      <c r="XX31" s="5"/>
      <c r="XY31" s="14"/>
      <c r="XZ31" s="15">
        <f t="shared" si="91"/>
        <v>0</v>
      </c>
      <c r="YB31" s="2"/>
      <c r="YC31" s="2"/>
      <c r="YD31" s="13"/>
      <c r="YE31" s="5"/>
      <c r="YF31" s="14"/>
      <c r="YG31" s="15">
        <f t="shared" si="92"/>
        <v>0</v>
      </c>
      <c r="YI31" s="2"/>
      <c r="YJ31" s="2"/>
      <c r="YK31" s="13"/>
      <c r="YL31" s="5"/>
      <c r="YM31" s="14"/>
      <c r="YN31" s="15">
        <f t="shared" si="93"/>
        <v>0</v>
      </c>
      <c r="YP31" s="5"/>
      <c r="YQ31" s="2"/>
      <c r="YR31" s="13"/>
      <c r="YS31" s="5"/>
      <c r="YT31" s="14"/>
      <c r="YU31" s="15">
        <f t="shared" si="94"/>
        <v>0</v>
      </c>
      <c r="YW31" s="2"/>
      <c r="YX31" s="2"/>
      <c r="YY31" s="13"/>
      <c r="YZ31" s="5"/>
      <c r="ZA31" s="14"/>
      <c r="ZB31" s="15">
        <f t="shared" si="95"/>
        <v>0</v>
      </c>
      <c r="ZD31" s="2"/>
      <c r="ZE31" s="2"/>
      <c r="ZF31" s="13"/>
      <c r="ZG31" s="5"/>
      <c r="ZH31" s="14"/>
      <c r="ZI31" s="15">
        <f t="shared" si="96"/>
        <v>0</v>
      </c>
      <c r="ZK31" s="2"/>
      <c r="ZL31" s="2"/>
      <c r="ZM31" s="13"/>
      <c r="ZN31" s="5"/>
      <c r="ZO31" s="14"/>
      <c r="ZP31" s="15">
        <f t="shared" si="97"/>
        <v>0</v>
      </c>
      <c r="ZR31" s="2"/>
      <c r="ZS31" s="2"/>
      <c r="ZT31" s="13"/>
      <c r="ZU31" s="5"/>
      <c r="ZV31" s="14"/>
      <c r="ZW31" s="15">
        <f t="shared" si="98"/>
        <v>0</v>
      </c>
      <c r="ZY31" s="2"/>
      <c r="ZZ31" s="2"/>
      <c r="AAA31" s="13"/>
      <c r="AAB31" s="5"/>
      <c r="AAC31" s="14"/>
      <c r="AAD31" s="15">
        <f t="shared" si="99"/>
        <v>0</v>
      </c>
      <c r="AAF31" s="2"/>
      <c r="AAG31" s="2"/>
      <c r="AAH31" s="13"/>
      <c r="AAI31" s="5"/>
      <c r="AAJ31" s="14"/>
      <c r="AAK31" s="15">
        <f t="shared" si="100"/>
        <v>0</v>
      </c>
      <c r="AAM31" s="2"/>
      <c r="AAN31" s="2"/>
      <c r="AAO31" s="13"/>
      <c r="AAP31" s="5"/>
      <c r="AAQ31" s="14"/>
      <c r="AAR31" s="15">
        <f t="shared" si="101"/>
        <v>0</v>
      </c>
      <c r="AAT31" s="2"/>
      <c r="AAU31" s="2"/>
      <c r="AAV31" s="13"/>
      <c r="AAW31" s="5"/>
      <c r="AAX31" s="14"/>
      <c r="AAY31" s="15">
        <f t="shared" si="137"/>
        <v>0</v>
      </c>
      <c r="ABA31" s="2"/>
      <c r="ABB31" s="2"/>
      <c r="ABC31" s="13"/>
      <c r="ABD31" s="5"/>
      <c r="ABE31" s="14"/>
      <c r="ABF31" s="15">
        <f t="shared" si="102"/>
        <v>0</v>
      </c>
      <c r="ABH31" s="2"/>
      <c r="ABI31" s="2"/>
      <c r="ABJ31" s="13"/>
      <c r="ABK31" s="5"/>
      <c r="ABL31" s="14"/>
      <c r="ABM31" s="15">
        <f t="shared" si="103"/>
        <v>0</v>
      </c>
      <c r="ABO31" s="2"/>
      <c r="ABP31" s="2"/>
      <c r="ABQ31" s="13"/>
      <c r="ABR31" s="5"/>
      <c r="ABS31" s="14"/>
      <c r="ABT31" s="15">
        <f t="shared" si="139"/>
        <v>0</v>
      </c>
      <c r="ABV31" s="2"/>
      <c r="ABW31" s="2"/>
      <c r="ABX31" s="13"/>
      <c r="ABY31" s="5"/>
      <c r="ABZ31" s="14"/>
      <c r="ACA31" s="15">
        <f t="shared" si="104"/>
        <v>0</v>
      </c>
      <c r="ACC31" s="2"/>
      <c r="ACD31" s="2"/>
      <c r="ACE31" s="13"/>
      <c r="ACF31" s="5"/>
      <c r="ACG31" s="14"/>
      <c r="ACH31" s="15">
        <f t="shared" si="105"/>
        <v>0</v>
      </c>
      <c r="ACJ31" s="2"/>
      <c r="ACK31" s="2"/>
      <c r="ACL31" s="13"/>
      <c r="ACM31" s="5"/>
      <c r="ACN31" s="14"/>
      <c r="ACO31" s="15">
        <f t="shared" si="106"/>
        <v>0</v>
      </c>
      <c r="ACQ31" s="2"/>
      <c r="ACR31" s="2"/>
      <c r="ACS31" s="13"/>
      <c r="ACT31" s="5"/>
      <c r="ACU31" s="14"/>
      <c r="ACV31" s="15">
        <f t="shared" si="138"/>
        <v>0</v>
      </c>
      <c r="ACX31" s="2"/>
      <c r="ACY31" s="2"/>
      <c r="ACZ31" s="13"/>
      <c r="ADA31" s="5"/>
      <c r="ADB31" s="14"/>
      <c r="ADC31" s="15">
        <f t="shared" si="107"/>
        <v>0</v>
      </c>
      <c r="ADE31" s="2"/>
      <c r="ADF31" s="2"/>
      <c r="ADG31" s="13"/>
      <c r="ADH31" s="5"/>
      <c r="ADI31" s="14"/>
      <c r="ADJ31" s="15">
        <f t="shared" si="108"/>
        <v>0</v>
      </c>
      <c r="ADL31" s="2"/>
      <c r="ADM31" s="2"/>
      <c r="ADN31" s="13"/>
      <c r="ADO31" s="5"/>
      <c r="ADP31" s="14"/>
      <c r="ADQ31" s="15">
        <f t="shared" si="109"/>
        <v>0</v>
      </c>
      <c r="ADS31" s="2"/>
      <c r="ADT31" s="2"/>
      <c r="ADU31" s="13"/>
      <c r="ADV31" s="5"/>
      <c r="ADW31" s="14"/>
      <c r="ADX31" s="15">
        <f t="shared" si="110"/>
        <v>0</v>
      </c>
      <c r="ADZ31" s="2"/>
      <c r="AEA31" s="2"/>
      <c r="AEB31" s="13"/>
      <c r="AEC31" s="5"/>
      <c r="AED31" s="14"/>
      <c r="AEE31" s="15">
        <f t="shared" si="111"/>
        <v>0</v>
      </c>
      <c r="AEG31" s="2"/>
      <c r="AEH31" s="2"/>
      <c r="AEI31" s="13"/>
      <c r="AEJ31" s="5"/>
      <c r="AEK31" s="14"/>
      <c r="AEL31" s="15">
        <f t="shared" si="112"/>
        <v>0</v>
      </c>
      <c r="AEN31" s="2"/>
      <c r="AEO31" s="2"/>
      <c r="AEP31" s="13"/>
      <c r="AEQ31" s="5"/>
      <c r="AER31" s="14"/>
      <c r="AES31" s="15">
        <f t="shared" si="113"/>
        <v>0</v>
      </c>
      <c r="AEU31" s="2"/>
      <c r="AEV31" s="2"/>
      <c r="AEW31" s="13"/>
      <c r="AEX31" s="5"/>
      <c r="AEY31" s="14"/>
      <c r="AEZ31" s="15">
        <f t="shared" si="144"/>
        <v>0</v>
      </c>
      <c r="AFB31" s="2"/>
      <c r="AFC31" s="2"/>
      <c r="AFD31" s="13"/>
      <c r="AFE31" s="5"/>
      <c r="AFF31" s="14"/>
      <c r="AFG31" s="15">
        <f t="shared" si="115"/>
        <v>0</v>
      </c>
      <c r="AFI31" s="2"/>
      <c r="AFJ31" s="2"/>
      <c r="AFK31" s="13"/>
      <c r="AFL31" s="5"/>
      <c r="AFM31" s="14"/>
      <c r="AFN31" s="15">
        <f t="shared" si="116"/>
        <v>0</v>
      </c>
      <c r="AFP31" s="2"/>
      <c r="AFQ31" s="2"/>
      <c r="AFR31" s="13"/>
      <c r="AFS31" s="5"/>
      <c r="AFT31" s="14"/>
      <c r="AFU31" s="15">
        <f t="shared" si="117"/>
        <v>0</v>
      </c>
      <c r="AFW31" s="2"/>
      <c r="AFX31" s="2"/>
      <c r="AFY31" s="13"/>
      <c r="AFZ31" s="5"/>
      <c r="AGA31" s="14"/>
      <c r="AGB31" s="15">
        <f t="shared" si="118"/>
        <v>0</v>
      </c>
      <c r="AGD31" s="2"/>
      <c r="AGE31" s="2"/>
      <c r="AGF31" s="13"/>
      <c r="AGG31" s="5"/>
      <c r="AGH31" s="14"/>
      <c r="AGI31" s="15">
        <f t="shared" si="119"/>
        <v>0</v>
      </c>
      <c r="AGK31" s="2"/>
      <c r="AGL31" s="2"/>
      <c r="AGM31" s="13"/>
      <c r="AGN31" s="5"/>
      <c r="AGO31" s="14"/>
      <c r="AGP31" s="15">
        <f t="shared" si="145"/>
        <v>0</v>
      </c>
      <c r="AGR31" s="2"/>
      <c r="AGS31" s="2"/>
      <c r="AGT31" s="13"/>
      <c r="AGU31" s="5"/>
      <c r="AGV31" s="14"/>
      <c r="AGW31" s="15">
        <f t="shared" si="121"/>
        <v>0</v>
      </c>
      <c r="AGY31" s="2"/>
      <c r="AGZ31" s="2"/>
      <c r="AHA31" s="13"/>
      <c r="AHB31" s="5"/>
      <c r="AHC31" s="14"/>
      <c r="AHD31" s="15">
        <f t="shared" si="122"/>
        <v>0</v>
      </c>
      <c r="AHF31" s="2"/>
      <c r="AHG31" s="2"/>
      <c r="AHH31" s="13"/>
      <c r="AHI31" s="5"/>
      <c r="AHJ31" s="14"/>
      <c r="AHK31" s="15">
        <f t="shared" si="123"/>
        <v>0</v>
      </c>
      <c r="AHM31" s="2"/>
      <c r="AHN31" s="2"/>
      <c r="AHO31" s="13"/>
      <c r="AHP31" s="5"/>
      <c r="AHQ31" s="14"/>
      <c r="AHR31" s="15">
        <f t="shared" si="124"/>
        <v>0</v>
      </c>
      <c r="AHT31" s="2"/>
      <c r="AHU31" s="2"/>
      <c r="AHV31" s="13"/>
      <c r="AHW31" s="5"/>
      <c r="AHX31" s="14"/>
      <c r="AHY31" s="15">
        <f t="shared" si="125"/>
        <v>0</v>
      </c>
      <c r="AIA31" s="2"/>
      <c r="AIB31" s="2"/>
      <c r="AIC31" s="13"/>
      <c r="AID31" s="5"/>
      <c r="AIE31" s="14"/>
      <c r="AIF31" s="15">
        <f t="shared" si="126"/>
        <v>0</v>
      </c>
      <c r="AIH31" s="2"/>
      <c r="AII31" s="2"/>
      <c r="AIJ31" s="13"/>
      <c r="AIK31" s="5"/>
      <c r="AIL31" s="14"/>
      <c r="AIM31" s="15">
        <f t="shared" si="127"/>
        <v>0</v>
      </c>
      <c r="AIO31" s="5"/>
      <c r="AIP31" s="2"/>
      <c r="AIQ31" s="13"/>
      <c r="AIR31" s="5"/>
      <c r="AIS31" s="14"/>
      <c r="AIT31" s="15">
        <f t="shared" si="128"/>
        <v>0</v>
      </c>
      <c r="AIV31" s="2"/>
      <c r="AIW31" s="2"/>
      <c r="AIX31" s="13"/>
      <c r="AIY31" s="5"/>
      <c r="AIZ31" s="14"/>
      <c r="AJA31" s="15">
        <f t="shared" si="129"/>
        <v>0</v>
      </c>
      <c r="AJC31" s="2"/>
      <c r="AJD31" s="2"/>
      <c r="AJE31" s="13"/>
      <c r="AJF31" s="5"/>
      <c r="AJG31" s="14"/>
      <c r="AJH31" s="15">
        <f t="shared" si="130"/>
        <v>0</v>
      </c>
      <c r="AJJ31" s="99"/>
      <c r="AJK31" s="23"/>
      <c r="AJL31" s="22"/>
      <c r="AJM31" s="99"/>
      <c r="AJN31" s="26"/>
      <c r="AJO31" s="15">
        <f t="shared" si="131"/>
        <v>0</v>
      </c>
      <c r="AJQ31" s="99"/>
      <c r="AJR31" s="23"/>
      <c r="AJS31" s="22"/>
      <c r="AJT31" s="99"/>
      <c r="AJU31" s="26"/>
      <c r="AJV31" s="15">
        <f t="shared" si="132"/>
        <v>0</v>
      </c>
      <c r="AJX31" s="99"/>
      <c r="AJY31" s="23"/>
      <c r="AJZ31" s="22"/>
      <c r="AKA31" s="99"/>
      <c r="AKB31" s="26"/>
      <c r="AKC31" s="15">
        <f t="shared" si="133"/>
        <v>0</v>
      </c>
      <c r="AKE31" s="2"/>
      <c r="AKF31" s="2"/>
      <c r="AKG31" s="13"/>
      <c r="AKH31" s="14"/>
      <c r="AKI31" s="14"/>
      <c r="AKJ31" s="15">
        <f t="shared" si="134"/>
        <v>0</v>
      </c>
    </row>
    <row r="32" spans="1:972" x14ac:dyDescent="0.25">
      <c r="A32" s="2"/>
      <c r="B32" s="2"/>
      <c r="C32" s="13"/>
      <c r="D32" s="5"/>
      <c r="E32" s="14"/>
      <c r="F32" s="15">
        <f t="shared" si="2"/>
        <v>0</v>
      </c>
      <c r="H32" s="2"/>
      <c r="I32" s="2"/>
      <c r="J32" s="13"/>
      <c r="K32" s="5"/>
      <c r="L32" s="14"/>
      <c r="M32" s="15">
        <f t="shared" si="140"/>
        <v>0</v>
      </c>
      <c r="O32" s="2"/>
      <c r="P32" s="2"/>
      <c r="Q32" s="13"/>
      <c r="R32" s="5"/>
      <c r="S32" s="14"/>
      <c r="T32" s="15">
        <f t="shared" si="4"/>
        <v>0</v>
      </c>
      <c r="V32" s="2"/>
      <c r="W32" s="2"/>
      <c r="X32" s="13"/>
      <c r="Y32" s="5"/>
      <c r="Z32" s="14"/>
      <c r="AA32" s="15">
        <f t="shared" si="5"/>
        <v>0</v>
      </c>
      <c r="AC32" s="2"/>
      <c r="AD32" s="2"/>
      <c r="AE32" s="13"/>
      <c r="AF32" s="5"/>
      <c r="AG32" s="14"/>
      <c r="AH32" s="15">
        <f t="shared" si="143"/>
        <v>0</v>
      </c>
      <c r="AJ32" s="2"/>
      <c r="AK32" s="2"/>
      <c r="AL32" s="13"/>
      <c r="AM32" s="5"/>
      <c r="AN32" s="14"/>
      <c r="AO32" s="15">
        <f t="shared" si="7"/>
        <v>0</v>
      </c>
      <c r="AQ32" s="2"/>
      <c r="AR32" s="2"/>
      <c r="AS32" s="13"/>
      <c r="AT32" s="5"/>
      <c r="AU32" s="14"/>
      <c r="AV32" s="15">
        <f t="shared" si="8"/>
        <v>0</v>
      </c>
      <c r="AX32" s="2"/>
      <c r="AY32" s="2"/>
      <c r="AZ32" s="13"/>
      <c r="BA32" s="5"/>
      <c r="BB32" s="14"/>
      <c r="BC32" s="15">
        <f t="shared" si="9"/>
        <v>0</v>
      </c>
      <c r="BE32" s="2"/>
      <c r="BF32" s="2"/>
      <c r="BG32" s="13"/>
      <c r="BH32" s="5"/>
      <c r="BI32" s="14"/>
      <c r="BJ32" s="15">
        <f t="shared" si="10"/>
        <v>0</v>
      </c>
      <c r="BL32" s="2"/>
      <c r="BM32" s="2"/>
      <c r="BN32" s="13"/>
      <c r="BO32" s="5"/>
      <c r="BP32" s="14"/>
      <c r="BQ32" s="15">
        <f t="shared" si="136"/>
        <v>0</v>
      </c>
      <c r="BS32" s="2"/>
      <c r="BT32" s="2"/>
      <c r="BU32" s="13"/>
      <c r="BV32" s="5"/>
      <c r="BW32" s="14"/>
      <c r="BX32" s="15">
        <f t="shared" si="11"/>
        <v>0</v>
      </c>
      <c r="BZ32" s="2"/>
      <c r="CA32" s="2"/>
      <c r="CB32" s="13"/>
      <c r="CC32" s="5"/>
      <c r="CD32" s="14"/>
      <c r="CE32" s="15">
        <f t="shared" si="135"/>
        <v>0</v>
      </c>
      <c r="CG32" s="2"/>
      <c r="CH32" s="2"/>
      <c r="CI32" s="13"/>
      <c r="CJ32" s="5"/>
      <c r="CK32" s="14"/>
      <c r="CL32" s="15">
        <f t="shared" si="141"/>
        <v>0</v>
      </c>
      <c r="CN32" s="2"/>
      <c r="CO32" s="2"/>
      <c r="CP32" s="13"/>
      <c r="CQ32" s="5"/>
      <c r="CR32" s="14"/>
      <c r="CS32" s="15">
        <f t="shared" si="13"/>
        <v>0</v>
      </c>
      <c r="CU32" s="2"/>
      <c r="CV32" s="2"/>
      <c r="CW32" s="13"/>
      <c r="CX32" s="5"/>
      <c r="CY32" s="14"/>
      <c r="CZ32" s="15">
        <f t="shared" si="14"/>
        <v>0</v>
      </c>
      <c r="DB32" s="2"/>
      <c r="DC32" s="2"/>
      <c r="DD32" s="13"/>
      <c r="DE32" s="5"/>
      <c r="DF32" s="14"/>
      <c r="DG32" s="15">
        <f t="shared" si="15"/>
        <v>0</v>
      </c>
      <c r="DI32" s="2"/>
      <c r="DJ32" s="2"/>
      <c r="DK32" s="13"/>
      <c r="DL32" s="5"/>
      <c r="DM32" s="14"/>
      <c r="DN32" s="15">
        <f t="shared" si="16"/>
        <v>0</v>
      </c>
      <c r="DP32" s="2"/>
      <c r="DQ32" s="2"/>
      <c r="DR32" s="13"/>
      <c r="DS32" s="5"/>
      <c r="DT32" s="14"/>
      <c r="DU32" s="15">
        <f t="shared" si="17"/>
        <v>0</v>
      </c>
      <c r="DW32" s="2"/>
      <c r="DX32" s="2"/>
      <c r="DY32" s="13"/>
      <c r="DZ32" s="5"/>
      <c r="EA32" s="14"/>
      <c r="EB32" s="15">
        <f t="shared" si="18"/>
        <v>0</v>
      </c>
      <c r="ED32" s="2"/>
      <c r="EE32" s="2"/>
      <c r="EF32" s="13"/>
      <c r="EG32" s="5"/>
      <c r="EH32" s="14"/>
      <c r="EI32" s="15">
        <f t="shared" si="19"/>
        <v>0</v>
      </c>
      <c r="EK32" s="2"/>
      <c r="EL32" s="2"/>
      <c r="EM32" s="13"/>
      <c r="EN32" s="5"/>
      <c r="EO32" s="14"/>
      <c r="EP32" s="15">
        <f t="shared" si="20"/>
        <v>0</v>
      </c>
      <c r="ER32" s="2"/>
      <c r="ES32" s="2"/>
      <c r="ET32" s="13"/>
      <c r="EU32" s="5"/>
      <c r="EV32" s="14"/>
      <c r="EW32" s="15">
        <f t="shared" si="21"/>
        <v>0</v>
      </c>
      <c r="EY32" s="2"/>
      <c r="EZ32" s="2"/>
      <c r="FA32" s="13"/>
      <c r="FB32" s="5"/>
      <c r="FC32" s="14"/>
      <c r="FD32" s="15">
        <f t="shared" si="22"/>
        <v>0</v>
      </c>
      <c r="FF32" s="2"/>
      <c r="FG32" s="2"/>
      <c r="FH32" s="141"/>
      <c r="FI32" s="30"/>
      <c r="FJ32" s="14"/>
      <c r="FK32" s="142">
        <f t="shared" si="23"/>
        <v>0</v>
      </c>
      <c r="FM32" s="2"/>
      <c r="FN32" s="2"/>
      <c r="FO32" s="141"/>
      <c r="FP32" s="30"/>
      <c r="FQ32" s="14"/>
      <c r="FR32" s="142">
        <f t="shared" si="24"/>
        <v>0</v>
      </c>
      <c r="FT32" s="2"/>
      <c r="FU32" s="2"/>
      <c r="FV32" s="13"/>
      <c r="FW32" s="5"/>
      <c r="FX32" s="14"/>
      <c r="FY32" s="15">
        <f t="shared" si="25"/>
        <v>0</v>
      </c>
      <c r="GA32" s="2"/>
      <c r="GB32" s="2"/>
      <c r="GC32" s="13"/>
      <c r="GD32" s="5"/>
      <c r="GE32" s="14"/>
      <c r="GF32" s="15">
        <f t="shared" si="142"/>
        <v>0</v>
      </c>
      <c r="GH32" s="2"/>
      <c r="GI32" s="2"/>
      <c r="GJ32" s="13"/>
      <c r="GK32" s="5"/>
      <c r="GL32" s="14"/>
      <c r="GM32" s="15">
        <f t="shared" si="27"/>
        <v>0</v>
      </c>
      <c r="GO32" s="2"/>
      <c r="GP32" s="2"/>
      <c r="GQ32" s="13"/>
      <c r="GR32" s="5"/>
      <c r="GS32" s="14"/>
      <c r="GT32" s="15">
        <f t="shared" si="28"/>
        <v>0</v>
      </c>
      <c r="GV32" s="2"/>
      <c r="GW32" s="2"/>
      <c r="GX32" s="13"/>
      <c r="GY32" s="5"/>
      <c r="GZ32" s="14"/>
      <c r="HA32" s="15">
        <f t="shared" si="29"/>
        <v>0</v>
      </c>
      <c r="HC32" s="2"/>
      <c r="HD32" s="2"/>
      <c r="HE32" s="13"/>
      <c r="HF32" s="5"/>
      <c r="HG32" s="14"/>
      <c r="HH32" s="15">
        <f t="shared" si="30"/>
        <v>0</v>
      </c>
      <c r="HJ32" s="2"/>
      <c r="HK32" s="2"/>
      <c r="HL32" s="13"/>
      <c r="HM32" s="5"/>
      <c r="HN32" s="14"/>
      <c r="HO32" s="15">
        <f t="shared" si="31"/>
        <v>0</v>
      </c>
      <c r="HQ32" s="2"/>
      <c r="HR32" s="2"/>
      <c r="HS32" s="13"/>
      <c r="HT32" s="5"/>
      <c r="HU32" s="14"/>
      <c r="HV32" s="15">
        <f t="shared" si="32"/>
        <v>0</v>
      </c>
      <c r="HX32" s="2"/>
      <c r="HY32" s="2"/>
      <c r="HZ32" s="13"/>
      <c r="IA32" s="5"/>
      <c r="IB32" s="14"/>
      <c r="IC32" s="15">
        <f t="shared" si="33"/>
        <v>0</v>
      </c>
      <c r="IE32" s="2"/>
      <c r="IF32" s="2"/>
      <c r="IG32" s="13"/>
      <c r="IH32" s="5"/>
      <c r="II32" s="14"/>
      <c r="IJ32" s="15">
        <f t="shared" si="34"/>
        <v>0</v>
      </c>
      <c r="IL32" s="2"/>
      <c r="IM32" s="2"/>
      <c r="IN32" s="13"/>
      <c r="IO32" s="5"/>
      <c r="IP32" s="14"/>
      <c r="IQ32" s="15">
        <f t="shared" si="35"/>
        <v>0</v>
      </c>
      <c r="IS32" s="5"/>
      <c r="IT32" s="2"/>
      <c r="IU32" s="13"/>
      <c r="IV32" s="64"/>
      <c r="IW32" s="14"/>
      <c r="IX32" s="15">
        <f t="shared" si="36"/>
        <v>0</v>
      </c>
      <c r="IZ32" s="5"/>
      <c r="JA32" s="2"/>
      <c r="JB32" s="13"/>
      <c r="JC32" s="60"/>
      <c r="JD32" s="14"/>
      <c r="JE32" s="15">
        <f t="shared" si="37"/>
        <v>0</v>
      </c>
      <c r="JG32" s="5"/>
      <c r="JH32" s="2"/>
      <c r="JI32" s="13"/>
      <c r="JJ32" s="60"/>
      <c r="JK32" s="14"/>
      <c r="JL32" s="15">
        <f t="shared" si="38"/>
        <v>0</v>
      </c>
      <c r="JN32" s="5"/>
      <c r="JO32" s="2"/>
      <c r="JP32" s="13"/>
      <c r="JQ32" s="60"/>
      <c r="JR32" s="14"/>
      <c r="JS32" s="15">
        <f t="shared" si="39"/>
        <v>0</v>
      </c>
      <c r="JU32" s="5"/>
      <c r="JV32" s="2"/>
      <c r="JW32" s="13"/>
      <c r="JX32" s="60"/>
      <c r="JY32" s="14"/>
      <c r="JZ32" s="15">
        <f t="shared" si="40"/>
        <v>0</v>
      </c>
      <c r="KB32" s="5"/>
      <c r="KC32" s="2"/>
      <c r="KD32" s="13"/>
      <c r="KE32" s="60"/>
      <c r="KF32" s="14"/>
      <c r="KG32" s="15">
        <f t="shared" si="41"/>
        <v>0</v>
      </c>
      <c r="KI32" s="5"/>
      <c r="KJ32" s="2"/>
      <c r="KK32" s="13"/>
      <c r="KL32" s="60"/>
      <c r="KM32" s="14"/>
      <c r="KN32" s="15">
        <f t="shared" si="42"/>
        <v>0</v>
      </c>
      <c r="KP32" s="5"/>
      <c r="KQ32" s="2"/>
      <c r="KR32" s="13"/>
      <c r="KS32" s="60"/>
      <c r="KT32" s="14"/>
      <c r="KU32" s="15">
        <f t="shared" si="43"/>
        <v>0</v>
      </c>
      <c r="KW32" s="5"/>
      <c r="KX32" s="2"/>
      <c r="KY32" s="13"/>
      <c r="KZ32" s="60"/>
      <c r="LA32" s="14"/>
      <c r="LB32" s="15">
        <f t="shared" si="44"/>
        <v>0</v>
      </c>
      <c r="LD32" s="5"/>
      <c r="LE32" s="2"/>
      <c r="LF32" s="13"/>
      <c r="LG32" s="60"/>
      <c r="LH32" s="14"/>
      <c r="LI32" s="15">
        <f t="shared" si="45"/>
        <v>0</v>
      </c>
      <c r="LK32" s="5"/>
      <c r="LL32" s="2"/>
      <c r="LM32" s="13"/>
      <c r="LN32" s="60"/>
      <c r="LO32" s="14"/>
      <c r="LP32" s="15">
        <f t="shared" si="46"/>
        <v>0</v>
      </c>
      <c r="LR32" s="5"/>
      <c r="LS32" s="2"/>
      <c r="LT32" s="13"/>
      <c r="LU32" s="60"/>
      <c r="LV32" s="14"/>
      <c r="LW32" s="15">
        <f t="shared" si="47"/>
        <v>0</v>
      </c>
      <c r="LY32" s="5"/>
      <c r="LZ32" s="2"/>
      <c r="MA32" s="13"/>
      <c r="MB32" s="60"/>
      <c r="MC32" s="14"/>
      <c r="MD32" s="15">
        <f t="shared" si="48"/>
        <v>0</v>
      </c>
      <c r="MF32" s="2"/>
      <c r="MG32" s="2"/>
      <c r="MH32" s="13"/>
      <c r="MI32" s="5"/>
      <c r="MJ32" s="14"/>
      <c r="MK32" s="15">
        <f t="shared" si="49"/>
        <v>0</v>
      </c>
      <c r="MM32" s="2"/>
      <c r="MN32" s="2"/>
      <c r="MO32" s="13"/>
      <c r="MP32" s="5"/>
      <c r="MQ32" s="14"/>
      <c r="MR32" s="15">
        <f t="shared" si="50"/>
        <v>0</v>
      </c>
      <c r="MT32" s="2"/>
      <c r="MU32" s="2"/>
      <c r="MV32" s="13"/>
      <c r="MW32" s="5"/>
      <c r="MX32" s="14"/>
      <c r="MY32" s="15">
        <f t="shared" si="51"/>
        <v>0</v>
      </c>
      <c r="NA32" s="2"/>
      <c r="NB32" s="2"/>
      <c r="NC32" s="13"/>
      <c r="ND32" s="5"/>
      <c r="NE32" s="14"/>
      <c r="NF32" s="15">
        <f t="shared" si="52"/>
        <v>0</v>
      </c>
      <c r="NH32" s="2"/>
      <c r="NI32" s="2"/>
      <c r="NJ32" s="13"/>
      <c r="NK32" s="5"/>
      <c r="NL32" s="14"/>
      <c r="NM32" s="15">
        <f t="shared" si="53"/>
        <v>0</v>
      </c>
      <c r="NO32" s="2"/>
      <c r="NP32" s="2"/>
      <c r="NQ32" s="13"/>
      <c r="NR32" s="5"/>
      <c r="NS32" s="14"/>
      <c r="NT32" s="15">
        <f t="shared" si="54"/>
        <v>0</v>
      </c>
      <c r="NV32" s="2"/>
      <c r="NW32" s="2"/>
      <c r="NX32" s="13"/>
      <c r="NY32" s="5"/>
      <c r="NZ32" s="14"/>
      <c r="OA32" s="15">
        <f t="shared" si="55"/>
        <v>0</v>
      </c>
      <c r="OC32" s="2"/>
      <c r="OD32" s="2"/>
      <c r="OE32" s="13"/>
      <c r="OF32" s="5"/>
      <c r="OG32" s="14"/>
      <c r="OH32" s="15">
        <f t="shared" si="56"/>
        <v>0</v>
      </c>
      <c r="OJ32" s="2"/>
      <c r="OK32" s="2"/>
      <c r="OL32" s="13"/>
      <c r="OM32" s="5"/>
      <c r="ON32" s="14"/>
      <c r="OO32" s="15">
        <f t="shared" si="57"/>
        <v>0</v>
      </c>
      <c r="OQ32" s="2"/>
      <c r="OR32" s="2"/>
      <c r="OS32" s="13"/>
      <c r="OT32" s="5"/>
      <c r="OU32" s="14"/>
      <c r="OV32" s="15">
        <f t="shared" si="58"/>
        <v>0</v>
      </c>
      <c r="OX32" s="2"/>
      <c r="OY32" s="2"/>
      <c r="OZ32" s="13"/>
      <c r="PA32" s="5"/>
      <c r="PB32" s="14"/>
      <c r="PC32" s="15">
        <f t="shared" si="59"/>
        <v>0</v>
      </c>
      <c r="PE32" s="2"/>
      <c r="PF32" s="2"/>
      <c r="PG32" s="13"/>
      <c r="PH32" s="5"/>
      <c r="PI32" s="14"/>
      <c r="PJ32" s="15">
        <f t="shared" si="60"/>
        <v>0</v>
      </c>
      <c r="PL32" s="2"/>
      <c r="PM32" s="2"/>
      <c r="PN32" s="13"/>
      <c r="PO32" s="5"/>
      <c r="PP32" s="14"/>
      <c r="PQ32" s="15">
        <f t="shared" si="61"/>
        <v>0</v>
      </c>
      <c r="PS32" s="2"/>
      <c r="PT32" s="2"/>
      <c r="PU32" s="13"/>
      <c r="PV32" s="5"/>
      <c r="PW32" s="14"/>
      <c r="PX32" s="15">
        <f t="shared" si="62"/>
        <v>0</v>
      </c>
      <c r="PZ32" s="2"/>
      <c r="QA32" s="2"/>
      <c r="QB32" s="13"/>
      <c r="QC32" s="5"/>
      <c r="QD32" s="14"/>
      <c r="QE32" s="15">
        <f t="shared" si="63"/>
        <v>0</v>
      </c>
      <c r="QG32" s="2"/>
      <c r="QH32" s="2"/>
      <c r="QI32" s="13"/>
      <c r="QJ32" s="5"/>
      <c r="QK32" s="14"/>
      <c r="QL32" s="15">
        <f t="shared" si="64"/>
        <v>0</v>
      </c>
      <c r="QN32" s="2"/>
      <c r="QO32" s="2"/>
      <c r="QP32" s="13"/>
      <c r="QQ32" s="5"/>
      <c r="QR32" s="14"/>
      <c r="QS32" s="15">
        <f t="shared" si="65"/>
        <v>0</v>
      </c>
      <c r="QU32" s="2"/>
      <c r="QV32" s="2"/>
      <c r="QW32" s="13"/>
      <c r="QX32" s="5"/>
      <c r="QY32" s="14"/>
      <c r="QZ32" s="15">
        <f t="shared" si="66"/>
        <v>0</v>
      </c>
      <c r="RB32" s="2"/>
      <c r="RC32" s="2"/>
      <c r="RD32" s="13"/>
      <c r="RE32" s="5"/>
      <c r="RF32" s="14"/>
      <c r="RG32" s="15">
        <f t="shared" si="67"/>
        <v>0</v>
      </c>
      <c r="RI32" s="2"/>
      <c r="RJ32" s="2"/>
      <c r="RK32" s="13"/>
      <c r="RL32" s="5"/>
      <c r="RM32" s="14"/>
      <c r="RN32" s="15">
        <f t="shared" si="68"/>
        <v>0</v>
      </c>
      <c r="RP32" s="2"/>
      <c r="RQ32" s="2"/>
      <c r="RR32" s="13"/>
      <c r="RS32" s="5"/>
      <c r="RT32" s="14"/>
      <c r="RU32" s="15">
        <f t="shared" si="69"/>
        <v>0</v>
      </c>
      <c r="RW32" s="2"/>
      <c r="RX32" s="2"/>
      <c r="RY32" s="13"/>
      <c r="RZ32" s="5"/>
      <c r="SA32" s="14"/>
      <c r="SB32" s="15">
        <f t="shared" si="70"/>
        <v>0</v>
      </c>
      <c r="SD32" s="2"/>
      <c r="SE32" s="2"/>
      <c r="SF32" s="13"/>
      <c r="SG32" s="5"/>
      <c r="SH32" s="14"/>
      <c r="SI32" s="15">
        <f t="shared" si="71"/>
        <v>0</v>
      </c>
      <c r="SK32" s="2"/>
      <c r="SL32" s="2"/>
      <c r="SM32" s="13"/>
      <c r="SN32" s="5"/>
      <c r="SO32" s="14"/>
      <c r="SP32" s="15">
        <f t="shared" si="72"/>
        <v>0</v>
      </c>
      <c r="SR32" s="2"/>
      <c r="SS32" s="2"/>
      <c r="ST32" s="13"/>
      <c r="SU32" s="5"/>
      <c r="SV32" s="14"/>
      <c r="SW32" s="15">
        <f t="shared" si="73"/>
        <v>0</v>
      </c>
      <c r="SY32" s="2"/>
      <c r="SZ32" s="2"/>
      <c r="TA32" s="13"/>
      <c r="TB32" s="5"/>
      <c r="TC32" s="14"/>
      <c r="TD32" s="15">
        <f t="shared" si="74"/>
        <v>0</v>
      </c>
      <c r="TF32" s="2"/>
      <c r="TG32" s="2"/>
      <c r="TH32" s="13"/>
      <c r="TI32" s="5"/>
      <c r="TJ32" s="14"/>
      <c r="TK32" s="15">
        <f t="shared" si="75"/>
        <v>0</v>
      </c>
      <c r="TM32" s="2"/>
      <c r="TN32" s="2"/>
      <c r="TO32" s="13"/>
      <c r="TP32" s="5"/>
      <c r="TQ32" s="14"/>
      <c r="TR32" s="15">
        <f t="shared" si="76"/>
        <v>0</v>
      </c>
      <c r="TT32" s="5"/>
      <c r="TU32" s="2"/>
      <c r="TV32" s="13"/>
      <c r="TW32" s="5"/>
      <c r="TX32" s="14"/>
      <c r="TY32" s="15">
        <f t="shared" si="77"/>
        <v>0</v>
      </c>
      <c r="UA32" s="2"/>
      <c r="UB32" s="2"/>
      <c r="UC32" s="13"/>
      <c r="UD32" s="5"/>
      <c r="UE32" s="14"/>
      <c r="UF32" s="15">
        <f t="shared" si="78"/>
        <v>0</v>
      </c>
      <c r="UH32" s="2"/>
      <c r="UI32" s="2"/>
      <c r="UJ32" s="13"/>
      <c r="UK32" s="5"/>
      <c r="UL32" s="14"/>
      <c r="UM32" s="15">
        <f t="shared" si="79"/>
        <v>0</v>
      </c>
      <c r="UO32" s="2"/>
      <c r="UP32" s="2"/>
      <c r="UQ32" s="13"/>
      <c r="UR32" s="5"/>
      <c r="US32" s="14"/>
      <c r="UT32" s="15">
        <f t="shared" si="80"/>
        <v>0</v>
      </c>
      <c r="UV32" s="94"/>
      <c r="UW32" s="31"/>
      <c r="UX32" s="143"/>
      <c r="UY32" s="87"/>
      <c r="UZ32" s="26"/>
      <c r="VA32" s="142">
        <f t="shared" si="81"/>
        <v>0</v>
      </c>
      <c r="VC32" s="5"/>
      <c r="VD32" s="2"/>
      <c r="VE32" s="143"/>
      <c r="VF32" s="164"/>
      <c r="VG32" s="14"/>
      <c r="VH32" s="142">
        <f t="shared" si="82"/>
        <v>0</v>
      </c>
      <c r="VJ32" s="2"/>
      <c r="VK32" s="2"/>
      <c r="VL32" s="13"/>
      <c r="VM32" s="5"/>
      <c r="VN32" s="14"/>
      <c r="VO32" s="15">
        <f t="shared" si="83"/>
        <v>0</v>
      </c>
      <c r="VQ32" s="2"/>
      <c r="VR32" s="2"/>
      <c r="VS32" s="13"/>
      <c r="VT32" s="5"/>
      <c r="VU32" s="14"/>
      <c r="VV32" s="15">
        <f t="shared" si="84"/>
        <v>0</v>
      </c>
      <c r="VX32" s="5"/>
      <c r="VY32" s="2"/>
      <c r="VZ32" s="13"/>
      <c r="WA32" s="5"/>
      <c r="WB32" s="14"/>
      <c r="WC32" s="15">
        <f t="shared" si="85"/>
        <v>0</v>
      </c>
      <c r="WE32" s="2"/>
      <c r="WF32" s="2"/>
      <c r="WG32" s="13"/>
      <c r="WH32" s="5"/>
      <c r="WI32" s="14"/>
      <c r="WJ32" s="15">
        <f t="shared" si="86"/>
        <v>0</v>
      </c>
      <c r="WL32" s="2"/>
      <c r="WM32" s="2"/>
      <c r="WN32" s="13"/>
      <c r="WO32" s="5"/>
      <c r="WP32" s="14"/>
      <c r="WQ32" s="15">
        <f t="shared" si="87"/>
        <v>0</v>
      </c>
      <c r="WS32" s="2"/>
      <c r="WT32" s="2"/>
      <c r="WU32" s="13"/>
      <c r="WV32" s="5"/>
      <c r="WW32" s="14"/>
      <c r="WX32" s="15">
        <f t="shared" si="88"/>
        <v>0</v>
      </c>
      <c r="WZ32" s="2"/>
      <c r="XA32" s="2"/>
      <c r="XB32" s="13"/>
      <c r="XC32" s="5"/>
      <c r="XD32" s="14"/>
      <c r="XE32" s="15">
        <f t="shared" si="0"/>
        <v>0</v>
      </c>
      <c r="XG32" s="2"/>
      <c r="XH32" s="2"/>
      <c r="XI32" s="13"/>
      <c r="XJ32" s="5"/>
      <c r="XK32" s="14"/>
      <c r="XL32" s="15">
        <f t="shared" si="89"/>
        <v>0</v>
      </c>
      <c r="XN32" s="2"/>
      <c r="XO32" s="2"/>
      <c r="XP32" s="13"/>
      <c r="XQ32" s="5"/>
      <c r="XR32" s="14"/>
      <c r="XS32" s="15">
        <f t="shared" si="90"/>
        <v>0</v>
      </c>
      <c r="XU32" s="2"/>
      <c r="XV32" s="2"/>
      <c r="XW32" s="13"/>
      <c r="XX32" s="5"/>
      <c r="XY32" s="14"/>
      <c r="XZ32" s="15">
        <f t="shared" si="91"/>
        <v>0</v>
      </c>
      <c r="YB32" s="2"/>
      <c r="YC32" s="2"/>
      <c r="YD32" s="13"/>
      <c r="YE32" s="5"/>
      <c r="YF32" s="14"/>
      <c r="YG32" s="15">
        <f t="shared" si="92"/>
        <v>0</v>
      </c>
      <c r="YI32" s="2"/>
      <c r="YJ32" s="2"/>
      <c r="YK32" s="13"/>
      <c r="YL32" s="5"/>
      <c r="YM32" s="14"/>
      <c r="YN32" s="15">
        <f t="shared" si="93"/>
        <v>0</v>
      </c>
      <c r="YP32" s="5"/>
      <c r="YQ32" s="2"/>
      <c r="YR32" s="13"/>
      <c r="YS32" s="5"/>
      <c r="YT32" s="14"/>
      <c r="YU32" s="15">
        <f t="shared" si="94"/>
        <v>0</v>
      </c>
      <c r="YW32" s="2"/>
      <c r="YX32" s="2"/>
      <c r="YY32" s="13"/>
      <c r="YZ32" s="5"/>
      <c r="ZA32" s="14"/>
      <c r="ZB32" s="15">
        <f t="shared" si="95"/>
        <v>0</v>
      </c>
      <c r="ZD32" s="2"/>
      <c r="ZE32" s="2"/>
      <c r="ZF32" s="13"/>
      <c r="ZG32" s="5"/>
      <c r="ZH32" s="14"/>
      <c r="ZI32" s="15">
        <f t="shared" si="96"/>
        <v>0</v>
      </c>
      <c r="ZK32" s="2"/>
      <c r="ZL32" s="2"/>
      <c r="ZM32" s="13"/>
      <c r="ZN32" s="5"/>
      <c r="ZO32" s="14"/>
      <c r="ZP32" s="15">
        <f t="shared" si="97"/>
        <v>0</v>
      </c>
      <c r="ZR32" s="2"/>
      <c r="ZS32" s="2"/>
      <c r="ZT32" s="13"/>
      <c r="ZU32" s="5"/>
      <c r="ZV32" s="14"/>
      <c r="ZW32" s="15">
        <f t="shared" si="98"/>
        <v>0</v>
      </c>
      <c r="ZY32" s="2"/>
      <c r="ZZ32" s="2"/>
      <c r="AAA32" s="13"/>
      <c r="AAB32" s="5"/>
      <c r="AAC32" s="14"/>
      <c r="AAD32" s="15">
        <f t="shared" si="99"/>
        <v>0</v>
      </c>
      <c r="AAF32" s="2"/>
      <c r="AAG32" s="2"/>
      <c r="AAH32" s="13"/>
      <c r="AAI32" s="5"/>
      <c r="AAJ32" s="14"/>
      <c r="AAK32" s="15">
        <f t="shared" si="100"/>
        <v>0</v>
      </c>
      <c r="AAM32" s="2"/>
      <c r="AAN32" s="2"/>
      <c r="AAO32" s="13"/>
      <c r="AAP32" s="5"/>
      <c r="AAQ32" s="14"/>
      <c r="AAR32" s="15">
        <f t="shared" si="101"/>
        <v>0</v>
      </c>
      <c r="AAT32" s="2"/>
      <c r="AAU32" s="2"/>
      <c r="AAV32" s="13"/>
      <c r="AAW32" s="5"/>
      <c r="AAX32" s="14"/>
      <c r="AAY32" s="15">
        <f t="shared" si="137"/>
        <v>0</v>
      </c>
      <c r="ABA32" s="2"/>
      <c r="ABB32" s="2"/>
      <c r="ABC32" s="13"/>
      <c r="ABD32" s="5"/>
      <c r="ABE32" s="14"/>
      <c r="ABF32" s="15">
        <f t="shared" si="102"/>
        <v>0</v>
      </c>
      <c r="ABH32" s="2"/>
      <c r="ABI32" s="2"/>
      <c r="ABJ32" s="13"/>
      <c r="ABK32" s="5"/>
      <c r="ABL32" s="14"/>
      <c r="ABM32" s="15">
        <f t="shared" si="103"/>
        <v>0</v>
      </c>
      <c r="ABO32" s="2"/>
      <c r="ABP32" s="2"/>
      <c r="ABQ32" s="13"/>
      <c r="ABR32" s="5"/>
      <c r="ABS32" s="14"/>
      <c r="ABT32" s="15">
        <f t="shared" si="139"/>
        <v>0</v>
      </c>
      <c r="ABV32" s="2"/>
      <c r="ABW32" s="2"/>
      <c r="ABX32" s="13"/>
      <c r="ABY32" s="5"/>
      <c r="ABZ32" s="14"/>
      <c r="ACA32" s="15">
        <f t="shared" si="104"/>
        <v>0</v>
      </c>
      <c r="ACC32" s="2"/>
      <c r="ACD32" s="2"/>
      <c r="ACE32" s="13"/>
      <c r="ACF32" s="5"/>
      <c r="ACG32" s="14"/>
      <c r="ACH32" s="15">
        <f t="shared" si="105"/>
        <v>0</v>
      </c>
      <c r="ACJ32" s="2"/>
      <c r="ACK32" s="2"/>
      <c r="ACL32" s="13"/>
      <c r="ACM32" s="5"/>
      <c r="ACN32" s="14"/>
      <c r="ACO32" s="15">
        <f t="shared" si="106"/>
        <v>0</v>
      </c>
      <c r="ACQ32" s="2"/>
      <c r="ACR32" s="2"/>
      <c r="ACS32" s="13"/>
      <c r="ACT32" s="5"/>
      <c r="ACU32" s="14"/>
      <c r="ACV32" s="15">
        <f t="shared" si="138"/>
        <v>0</v>
      </c>
      <c r="ACX32" s="2"/>
      <c r="ACY32" s="2"/>
      <c r="ACZ32" s="13"/>
      <c r="ADA32" s="5"/>
      <c r="ADB32" s="14"/>
      <c r="ADC32" s="15">
        <f t="shared" si="107"/>
        <v>0</v>
      </c>
      <c r="ADE32" s="2"/>
      <c r="ADF32" s="2"/>
      <c r="ADG32" s="13"/>
      <c r="ADH32" s="5"/>
      <c r="ADI32" s="14"/>
      <c r="ADJ32" s="15">
        <f t="shared" si="108"/>
        <v>0</v>
      </c>
      <c r="ADL32" s="2"/>
      <c r="ADM32" s="2"/>
      <c r="ADN32" s="13"/>
      <c r="ADO32" s="5"/>
      <c r="ADP32" s="14"/>
      <c r="ADQ32" s="15">
        <f t="shared" si="109"/>
        <v>0</v>
      </c>
      <c r="ADS32" s="2"/>
      <c r="ADT32" s="2"/>
      <c r="ADU32" s="13"/>
      <c r="ADV32" s="5"/>
      <c r="ADW32" s="14"/>
      <c r="ADX32" s="15">
        <f t="shared" si="110"/>
        <v>0</v>
      </c>
      <c r="ADZ32" s="2"/>
      <c r="AEA32" s="2"/>
      <c r="AEB32" s="13"/>
      <c r="AEC32" s="5"/>
      <c r="AED32" s="14"/>
      <c r="AEE32" s="15">
        <f t="shared" si="111"/>
        <v>0</v>
      </c>
      <c r="AEG32" s="2"/>
      <c r="AEH32" s="2"/>
      <c r="AEI32" s="13"/>
      <c r="AEJ32" s="5"/>
      <c r="AEK32" s="14"/>
      <c r="AEL32" s="15">
        <f t="shared" si="112"/>
        <v>0</v>
      </c>
      <c r="AEN32" s="2"/>
      <c r="AEO32" s="2"/>
      <c r="AEP32" s="13"/>
      <c r="AEQ32" s="5"/>
      <c r="AER32" s="14"/>
      <c r="AES32" s="15">
        <f t="shared" si="113"/>
        <v>0</v>
      </c>
      <c r="AEU32" s="2"/>
      <c r="AEV32" s="2"/>
      <c r="AEW32" s="13"/>
      <c r="AEX32" s="5"/>
      <c r="AEY32" s="14"/>
      <c r="AEZ32" s="15">
        <f t="shared" si="144"/>
        <v>0</v>
      </c>
      <c r="AFB32" s="2"/>
      <c r="AFC32" s="2"/>
      <c r="AFD32" s="13"/>
      <c r="AFE32" s="5"/>
      <c r="AFF32" s="14"/>
      <c r="AFG32" s="15">
        <f t="shared" si="115"/>
        <v>0</v>
      </c>
      <c r="AFI32" s="2"/>
      <c r="AFJ32" s="2"/>
      <c r="AFK32" s="13"/>
      <c r="AFL32" s="5"/>
      <c r="AFM32" s="14"/>
      <c r="AFN32" s="15">
        <f t="shared" si="116"/>
        <v>0</v>
      </c>
      <c r="AFP32" s="2"/>
      <c r="AFQ32" s="2"/>
      <c r="AFR32" s="13"/>
      <c r="AFS32" s="5"/>
      <c r="AFT32" s="14"/>
      <c r="AFU32" s="15">
        <f t="shared" si="117"/>
        <v>0</v>
      </c>
      <c r="AFW32" s="2"/>
      <c r="AFX32" s="2"/>
      <c r="AFY32" s="13"/>
      <c r="AFZ32" s="5"/>
      <c r="AGA32" s="14"/>
      <c r="AGB32" s="15">
        <f t="shared" si="118"/>
        <v>0</v>
      </c>
      <c r="AGD32" s="2"/>
      <c r="AGE32" s="2"/>
      <c r="AGF32" s="13"/>
      <c r="AGG32" s="5"/>
      <c r="AGH32" s="14"/>
      <c r="AGI32" s="15">
        <f t="shared" si="119"/>
        <v>0</v>
      </c>
      <c r="AGK32" s="2"/>
      <c r="AGL32" s="2"/>
      <c r="AGM32" s="13"/>
      <c r="AGN32" s="5"/>
      <c r="AGO32" s="14"/>
      <c r="AGP32" s="15">
        <f t="shared" si="145"/>
        <v>0</v>
      </c>
      <c r="AGR32" s="2"/>
      <c r="AGS32" s="2"/>
      <c r="AGT32" s="13"/>
      <c r="AGU32" s="5"/>
      <c r="AGV32" s="14"/>
      <c r="AGW32" s="15">
        <f t="shared" si="121"/>
        <v>0</v>
      </c>
      <c r="AGY32" s="2"/>
      <c r="AGZ32" s="2"/>
      <c r="AHA32" s="13"/>
      <c r="AHB32" s="5"/>
      <c r="AHC32" s="14"/>
      <c r="AHD32" s="15">
        <f t="shared" si="122"/>
        <v>0</v>
      </c>
      <c r="AHF32" s="2"/>
      <c r="AHG32" s="2"/>
      <c r="AHH32" s="13"/>
      <c r="AHI32" s="5"/>
      <c r="AHJ32" s="14"/>
      <c r="AHK32" s="15">
        <f t="shared" si="123"/>
        <v>0</v>
      </c>
      <c r="AHM32" s="2"/>
      <c r="AHN32" s="2"/>
      <c r="AHO32" s="13"/>
      <c r="AHP32" s="5"/>
      <c r="AHQ32" s="14"/>
      <c r="AHR32" s="15">
        <f t="shared" si="124"/>
        <v>0</v>
      </c>
      <c r="AHT32" s="2"/>
      <c r="AHU32" s="2"/>
      <c r="AHV32" s="13"/>
      <c r="AHW32" s="5"/>
      <c r="AHX32" s="14"/>
      <c r="AHY32" s="15">
        <f t="shared" si="125"/>
        <v>0</v>
      </c>
      <c r="AIA32" s="2"/>
      <c r="AIB32" s="2"/>
      <c r="AIC32" s="13"/>
      <c r="AID32" s="5"/>
      <c r="AIE32" s="14"/>
      <c r="AIF32" s="15">
        <f t="shared" si="126"/>
        <v>0</v>
      </c>
      <c r="AIH32" s="2"/>
      <c r="AII32" s="2"/>
      <c r="AIJ32" s="13"/>
      <c r="AIK32" s="5"/>
      <c r="AIL32" s="14"/>
      <c r="AIM32" s="15">
        <f t="shared" si="127"/>
        <v>0</v>
      </c>
      <c r="AIO32" s="5"/>
      <c r="AIP32" s="2"/>
      <c r="AIQ32" s="13"/>
      <c r="AIR32" s="5"/>
      <c r="AIS32" s="14"/>
      <c r="AIT32" s="15">
        <f t="shared" si="128"/>
        <v>0</v>
      </c>
      <c r="AIV32" s="2"/>
      <c r="AIW32" s="2"/>
      <c r="AIX32" s="13"/>
      <c r="AIY32" s="5"/>
      <c r="AIZ32" s="14"/>
      <c r="AJA32" s="15">
        <f t="shared" si="129"/>
        <v>0</v>
      </c>
      <c r="AJC32" s="2"/>
      <c r="AJD32" s="2"/>
      <c r="AJE32" s="13"/>
      <c r="AJF32" s="5"/>
      <c r="AJG32" s="14"/>
      <c r="AJH32" s="15">
        <f t="shared" si="130"/>
        <v>0</v>
      </c>
      <c r="AJJ32" s="23"/>
      <c r="AJK32" s="23"/>
      <c r="AJL32" s="22"/>
      <c r="AJM32" s="99"/>
      <c r="AJN32" s="26"/>
      <c r="AJO32" s="15">
        <f t="shared" si="131"/>
        <v>0</v>
      </c>
      <c r="AJQ32" s="23"/>
      <c r="AJR32" s="23"/>
      <c r="AJS32" s="22"/>
      <c r="AJT32" s="99"/>
      <c r="AJU32" s="26"/>
      <c r="AJV32" s="15">
        <f t="shared" si="132"/>
        <v>0</v>
      </c>
      <c r="AJX32" s="23"/>
      <c r="AJY32" s="23"/>
      <c r="AJZ32" s="22"/>
      <c r="AKA32" s="99"/>
      <c r="AKB32" s="26"/>
      <c r="AKC32" s="15">
        <f t="shared" si="133"/>
        <v>0</v>
      </c>
      <c r="AKE32" s="2"/>
      <c r="AKF32" s="2"/>
      <c r="AKG32" s="13"/>
      <c r="AKH32" s="14"/>
      <c r="AKI32" s="14"/>
      <c r="AKJ32" s="15">
        <f t="shared" si="134"/>
        <v>0</v>
      </c>
    </row>
    <row r="33" spans="1:972" x14ac:dyDescent="0.25">
      <c r="A33" s="2"/>
      <c r="B33" s="2"/>
      <c r="C33" s="13"/>
      <c r="D33" s="5"/>
      <c r="E33" s="14"/>
      <c r="F33" s="15">
        <f t="shared" si="2"/>
        <v>0</v>
      </c>
      <c r="H33" s="2"/>
      <c r="I33" s="2"/>
      <c r="J33" s="13"/>
      <c r="K33" s="5"/>
      <c r="L33" s="14"/>
      <c r="M33" s="15">
        <f t="shared" si="140"/>
        <v>0</v>
      </c>
      <c r="O33" s="2"/>
      <c r="P33" s="2"/>
      <c r="Q33" s="13"/>
      <c r="R33" s="5"/>
      <c r="S33" s="14"/>
      <c r="T33" s="15">
        <f t="shared" si="4"/>
        <v>0</v>
      </c>
      <c r="V33" s="2"/>
      <c r="W33" s="2"/>
      <c r="X33" s="13"/>
      <c r="Y33" s="5"/>
      <c r="Z33" s="14"/>
      <c r="AA33" s="15">
        <f t="shared" si="5"/>
        <v>0</v>
      </c>
      <c r="AC33" s="2"/>
      <c r="AD33" s="2"/>
      <c r="AE33" s="13"/>
      <c r="AF33" s="5"/>
      <c r="AG33" s="14"/>
      <c r="AH33" s="15">
        <f t="shared" si="143"/>
        <v>0</v>
      </c>
      <c r="AJ33" s="2"/>
      <c r="AK33" s="2"/>
      <c r="AL33" s="13"/>
      <c r="AM33" s="5"/>
      <c r="AN33" s="14"/>
      <c r="AO33" s="15">
        <f t="shared" si="7"/>
        <v>0</v>
      </c>
      <c r="AQ33" s="2"/>
      <c r="AR33" s="2"/>
      <c r="AS33" s="13"/>
      <c r="AT33" s="5"/>
      <c r="AU33" s="14"/>
      <c r="AV33" s="15">
        <f t="shared" si="8"/>
        <v>0</v>
      </c>
      <c r="AX33" s="2"/>
      <c r="AY33" s="2"/>
      <c r="AZ33" s="13"/>
      <c r="BA33" s="5"/>
      <c r="BB33" s="14"/>
      <c r="BC33" s="15">
        <f t="shared" si="9"/>
        <v>0</v>
      </c>
      <c r="BE33" s="2"/>
      <c r="BF33" s="2"/>
      <c r="BG33" s="13"/>
      <c r="BH33" s="5"/>
      <c r="BI33" s="14"/>
      <c r="BJ33" s="15">
        <f t="shared" si="10"/>
        <v>0</v>
      </c>
      <c r="BL33" s="2"/>
      <c r="BM33" s="2"/>
      <c r="BN33" s="13"/>
      <c r="BO33" s="5"/>
      <c r="BP33" s="14"/>
      <c r="BQ33" s="15">
        <f t="shared" si="136"/>
        <v>0</v>
      </c>
      <c r="BS33" s="2"/>
      <c r="BT33" s="2"/>
      <c r="BU33" s="13"/>
      <c r="BV33" s="5"/>
      <c r="BW33" s="14"/>
      <c r="BX33" s="15">
        <f t="shared" si="11"/>
        <v>0</v>
      </c>
      <c r="BZ33" s="2"/>
      <c r="CA33" s="2"/>
      <c r="CB33" s="13"/>
      <c r="CC33" s="5"/>
      <c r="CD33" s="14"/>
      <c r="CE33" s="15">
        <f t="shared" si="135"/>
        <v>0</v>
      </c>
      <c r="CG33" s="2"/>
      <c r="CH33" s="2"/>
      <c r="CI33" s="13"/>
      <c r="CJ33" s="5"/>
      <c r="CK33" s="14"/>
      <c r="CL33" s="15">
        <f t="shared" si="141"/>
        <v>0</v>
      </c>
      <c r="CN33" s="2"/>
      <c r="CO33" s="2"/>
      <c r="CP33" s="13"/>
      <c r="CQ33" s="5"/>
      <c r="CR33" s="14"/>
      <c r="CS33" s="15">
        <f t="shared" si="13"/>
        <v>0</v>
      </c>
      <c r="CU33" s="2"/>
      <c r="CV33" s="2"/>
      <c r="CW33" s="13"/>
      <c r="CX33" s="5"/>
      <c r="CY33" s="14"/>
      <c r="CZ33" s="15">
        <f t="shared" si="14"/>
        <v>0</v>
      </c>
      <c r="DB33" s="2"/>
      <c r="DC33" s="2"/>
      <c r="DD33" s="13"/>
      <c r="DE33" s="5"/>
      <c r="DF33" s="14"/>
      <c r="DG33" s="15">
        <f t="shared" si="15"/>
        <v>0</v>
      </c>
      <c r="DI33" s="2"/>
      <c r="DJ33" s="2"/>
      <c r="DK33" s="13"/>
      <c r="DL33" s="5"/>
      <c r="DM33" s="14"/>
      <c r="DN33" s="15">
        <f t="shared" si="16"/>
        <v>0</v>
      </c>
      <c r="DP33" s="2"/>
      <c r="DQ33" s="2"/>
      <c r="DR33" s="13"/>
      <c r="DS33" s="5"/>
      <c r="DT33" s="14"/>
      <c r="DU33" s="15">
        <f t="shared" si="17"/>
        <v>0</v>
      </c>
      <c r="DW33" s="2"/>
      <c r="DX33" s="2"/>
      <c r="DY33" s="13"/>
      <c r="DZ33" s="5"/>
      <c r="EA33" s="14"/>
      <c r="EB33" s="15">
        <f t="shared" si="18"/>
        <v>0</v>
      </c>
      <c r="ED33" s="2"/>
      <c r="EE33" s="2"/>
      <c r="EF33" s="13"/>
      <c r="EG33" s="5"/>
      <c r="EH33" s="14"/>
      <c r="EI33" s="15">
        <f t="shared" si="19"/>
        <v>0</v>
      </c>
      <c r="EK33" s="2"/>
      <c r="EL33" s="2"/>
      <c r="EM33" s="13"/>
      <c r="EN33" s="5"/>
      <c r="EO33" s="14"/>
      <c r="EP33" s="15">
        <f t="shared" si="20"/>
        <v>0</v>
      </c>
      <c r="ER33" s="2"/>
      <c r="ES33" s="2"/>
      <c r="ET33" s="13"/>
      <c r="EU33" s="5"/>
      <c r="EV33" s="14"/>
      <c r="EW33" s="15">
        <f t="shared" si="21"/>
        <v>0</v>
      </c>
      <c r="EY33" s="2"/>
      <c r="EZ33" s="2"/>
      <c r="FA33" s="13"/>
      <c r="FB33" s="5"/>
      <c r="FC33" s="14"/>
      <c r="FD33" s="15">
        <f t="shared" si="22"/>
        <v>0</v>
      </c>
      <c r="FF33" s="2"/>
      <c r="FG33" s="2"/>
      <c r="FH33" s="141"/>
      <c r="FI33" s="30"/>
      <c r="FJ33" s="14"/>
      <c r="FK33" s="142">
        <f t="shared" si="23"/>
        <v>0</v>
      </c>
      <c r="FM33" s="2"/>
      <c r="FN33" s="2"/>
      <c r="FO33" s="141"/>
      <c r="FP33" s="30"/>
      <c r="FQ33" s="14"/>
      <c r="FR33" s="142">
        <f t="shared" si="24"/>
        <v>0</v>
      </c>
      <c r="FT33" s="2"/>
      <c r="FU33" s="2"/>
      <c r="FV33" s="13"/>
      <c r="FW33" s="5"/>
      <c r="FX33" s="14"/>
      <c r="FY33" s="15">
        <f t="shared" si="25"/>
        <v>0</v>
      </c>
      <c r="GA33" s="2"/>
      <c r="GB33" s="2"/>
      <c r="GC33" s="13"/>
      <c r="GD33" s="5"/>
      <c r="GE33" s="14"/>
      <c r="GF33" s="15">
        <f t="shared" si="142"/>
        <v>0</v>
      </c>
      <c r="GH33" s="2"/>
      <c r="GI33" s="2"/>
      <c r="GJ33" s="13"/>
      <c r="GK33" s="5"/>
      <c r="GL33" s="14"/>
      <c r="GM33" s="15">
        <f t="shared" si="27"/>
        <v>0</v>
      </c>
      <c r="GO33" s="2"/>
      <c r="GP33" s="2"/>
      <c r="GQ33" s="13"/>
      <c r="GR33" s="5"/>
      <c r="GS33" s="14"/>
      <c r="GT33" s="15">
        <f t="shared" si="28"/>
        <v>0</v>
      </c>
      <c r="GV33" s="2"/>
      <c r="GW33" s="2"/>
      <c r="GX33" s="13"/>
      <c r="GY33" s="5"/>
      <c r="GZ33" s="14"/>
      <c r="HA33" s="15">
        <f t="shared" si="29"/>
        <v>0</v>
      </c>
      <c r="HC33" s="2"/>
      <c r="HD33" s="2"/>
      <c r="HE33" s="13"/>
      <c r="HF33" s="5"/>
      <c r="HG33" s="14"/>
      <c r="HH33" s="15">
        <f t="shared" si="30"/>
        <v>0</v>
      </c>
      <c r="HJ33" s="2"/>
      <c r="HK33" s="2"/>
      <c r="HL33" s="13"/>
      <c r="HM33" s="5"/>
      <c r="HN33" s="14"/>
      <c r="HO33" s="15">
        <f t="shared" si="31"/>
        <v>0</v>
      </c>
      <c r="HQ33" s="2"/>
      <c r="HR33" s="2"/>
      <c r="HS33" s="13"/>
      <c r="HT33" s="5"/>
      <c r="HU33" s="14"/>
      <c r="HV33" s="15">
        <f t="shared" si="32"/>
        <v>0</v>
      </c>
      <c r="HX33" s="2"/>
      <c r="HY33" s="2"/>
      <c r="HZ33" s="13"/>
      <c r="IA33" s="5"/>
      <c r="IB33" s="14"/>
      <c r="IC33" s="15">
        <f t="shared" si="33"/>
        <v>0</v>
      </c>
      <c r="IE33" s="2"/>
      <c r="IF33" s="2"/>
      <c r="IG33" s="13"/>
      <c r="IH33" s="5"/>
      <c r="II33" s="14"/>
      <c r="IJ33" s="15">
        <f t="shared" si="34"/>
        <v>0</v>
      </c>
      <c r="IL33" s="2"/>
      <c r="IM33" s="2"/>
      <c r="IN33" s="13"/>
      <c r="IO33" s="5"/>
      <c r="IP33" s="14"/>
      <c r="IQ33" s="15">
        <f t="shared" si="35"/>
        <v>0</v>
      </c>
      <c r="IS33" s="5"/>
      <c r="IT33" s="2"/>
      <c r="IU33" s="13"/>
      <c r="IV33" s="60"/>
      <c r="IW33" s="14"/>
      <c r="IX33" s="15">
        <f t="shared" si="36"/>
        <v>0</v>
      </c>
      <c r="IZ33" s="5"/>
      <c r="JA33" s="2"/>
      <c r="JB33" s="13"/>
      <c r="JC33" s="60"/>
      <c r="JD33" s="14"/>
      <c r="JE33" s="15">
        <f t="shared" si="37"/>
        <v>0</v>
      </c>
      <c r="JG33" s="5"/>
      <c r="JH33" s="2"/>
      <c r="JI33" s="13"/>
      <c r="JJ33" s="60"/>
      <c r="JK33" s="14"/>
      <c r="JL33" s="15">
        <f t="shared" si="38"/>
        <v>0</v>
      </c>
      <c r="JN33" s="5"/>
      <c r="JO33" s="2"/>
      <c r="JP33" s="13"/>
      <c r="JQ33" s="60"/>
      <c r="JR33" s="14"/>
      <c r="JS33" s="15">
        <f t="shared" si="39"/>
        <v>0</v>
      </c>
      <c r="JU33" s="5"/>
      <c r="JV33" s="2"/>
      <c r="JW33" s="13"/>
      <c r="JX33" s="60"/>
      <c r="JY33" s="14"/>
      <c r="JZ33" s="15">
        <f t="shared" si="40"/>
        <v>0</v>
      </c>
      <c r="KB33" s="5"/>
      <c r="KC33" s="2"/>
      <c r="KD33" s="13"/>
      <c r="KE33" s="60"/>
      <c r="KF33" s="14"/>
      <c r="KG33" s="15">
        <f t="shared" si="41"/>
        <v>0</v>
      </c>
      <c r="KI33" s="5"/>
      <c r="KJ33" s="2"/>
      <c r="KK33" s="13"/>
      <c r="KL33" s="60"/>
      <c r="KM33" s="14"/>
      <c r="KN33" s="15">
        <f t="shared" si="42"/>
        <v>0</v>
      </c>
      <c r="KP33" s="5"/>
      <c r="KQ33" s="2"/>
      <c r="KR33" s="13"/>
      <c r="KS33" s="60"/>
      <c r="KT33" s="14"/>
      <c r="KU33" s="15">
        <f t="shared" si="43"/>
        <v>0</v>
      </c>
      <c r="KW33" s="5"/>
      <c r="KX33" s="2"/>
      <c r="KY33" s="13"/>
      <c r="KZ33" s="60"/>
      <c r="LA33" s="14"/>
      <c r="LB33" s="15">
        <f t="shared" si="44"/>
        <v>0</v>
      </c>
      <c r="LD33" s="5"/>
      <c r="LE33" s="2"/>
      <c r="LF33" s="13"/>
      <c r="LG33" s="60"/>
      <c r="LH33" s="14"/>
      <c r="LI33" s="15">
        <f t="shared" si="45"/>
        <v>0</v>
      </c>
      <c r="LK33" s="5"/>
      <c r="LL33" s="2"/>
      <c r="LM33" s="13"/>
      <c r="LN33" s="60"/>
      <c r="LO33" s="14"/>
      <c r="LP33" s="15">
        <f t="shared" si="46"/>
        <v>0</v>
      </c>
      <c r="LR33" s="5"/>
      <c r="LS33" s="2"/>
      <c r="LT33" s="13"/>
      <c r="LU33" s="60"/>
      <c r="LV33" s="14"/>
      <c r="LW33" s="15">
        <f t="shared" si="47"/>
        <v>0</v>
      </c>
      <c r="LY33" s="5"/>
      <c r="LZ33" s="2"/>
      <c r="MA33" s="13"/>
      <c r="MB33" s="60"/>
      <c r="MC33" s="14"/>
      <c r="MD33" s="15">
        <f t="shared" si="48"/>
        <v>0</v>
      </c>
      <c r="MF33" s="2"/>
      <c r="MG33" s="2"/>
      <c r="MH33" s="13"/>
      <c r="MI33" s="5"/>
      <c r="MJ33" s="14"/>
      <c r="MK33" s="15">
        <f t="shared" si="49"/>
        <v>0</v>
      </c>
      <c r="MM33" s="2"/>
      <c r="MN33" s="2"/>
      <c r="MO33" s="13"/>
      <c r="MP33" s="5"/>
      <c r="MQ33" s="14"/>
      <c r="MR33" s="15">
        <f t="shared" si="50"/>
        <v>0</v>
      </c>
      <c r="MT33" s="2"/>
      <c r="MU33" s="2"/>
      <c r="MV33" s="13"/>
      <c r="MW33" s="5"/>
      <c r="MX33" s="14"/>
      <c r="MY33" s="15">
        <f t="shared" si="51"/>
        <v>0</v>
      </c>
      <c r="NA33" s="2"/>
      <c r="NB33" s="2"/>
      <c r="NC33" s="13"/>
      <c r="ND33" s="5"/>
      <c r="NE33" s="14"/>
      <c r="NF33" s="15">
        <f t="shared" si="52"/>
        <v>0</v>
      </c>
      <c r="NH33" s="2"/>
      <c r="NI33" s="2"/>
      <c r="NJ33" s="13"/>
      <c r="NK33" s="5"/>
      <c r="NL33" s="14"/>
      <c r="NM33" s="15">
        <f t="shared" si="53"/>
        <v>0</v>
      </c>
      <c r="NO33" s="2"/>
      <c r="NP33" s="2"/>
      <c r="NQ33" s="13"/>
      <c r="NR33" s="5"/>
      <c r="NS33" s="14"/>
      <c r="NT33" s="15">
        <f t="shared" si="54"/>
        <v>0</v>
      </c>
      <c r="NV33" s="2"/>
      <c r="NW33" s="2"/>
      <c r="NX33" s="13"/>
      <c r="NY33" s="5"/>
      <c r="NZ33" s="14"/>
      <c r="OA33" s="15">
        <f t="shared" si="55"/>
        <v>0</v>
      </c>
      <c r="OC33" s="2"/>
      <c r="OD33" s="2"/>
      <c r="OE33" s="13"/>
      <c r="OF33" s="5"/>
      <c r="OG33" s="14"/>
      <c r="OH33" s="15">
        <f t="shared" si="56"/>
        <v>0</v>
      </c>
      <c r="OJ33" s="2"/>
      <c r="OK33" s="2"/>
      <c r="OL33" s="13"/>
      <c r="OM33" s="5"/>
      <c r="ON33" s="14"/>
      <c r="OO33" s="15">
        <f t="shared" si="57"/>
        <v>0</v>
      </c>
      <c r="OQ33" s="2"/>
      <c r="OR33" s="2"/>
      <c r="OS33" s="13"/>
      <c r="OT33" s="5"/>
      <c r="OU33" s="14"/>
      <c r="OV33" s="15">
        <f t="shared" si="58"/>
        <v>0</v>
      </c>
      <c r="OX33" s="2"/>
      <c r="OY33" s="2"/>
      <c r="OZ33" s="13"/>
      <c r="PA33" s="5"/>
      <c r="PB33" s="14"/>
      <c r="PC33" s="15">
        <f t="shared" si="59"/>
        <v>0</v>
      </c>
      <c r="PE33" s="2"/>
      <c r="PF33" s="2"/>
      <c r="PG33" s="13"/>
      <c r="PH33" s="5"/>
      <c r="PI33" s="14"/>
      <c r="PJ33" s="15">
        <f t="shared" si="60"/>
        <v>0</v>
      </c>
      <c r="PL33" s="2"/>
      <c r="PM33" s="2"/>
      <c r="PN33" s="13"/>
      <c r="PO33" s="5"/>
      <c r="PP33" s="14"/>
      <c r="PQ33" s="15">
        <f t="shared" si="61"/>
        <v>0</v>
      </c>
      <c r="PS33" s="2"/>
      <c r="PT33" s="2"/>
      <c r="PU33" s="13"/>
      <c r="PV33" s="5"/>
      <c r="PW33" s="14"/>
      <c r="PX33" s="15">
        <f t="shared" si="62"/>
        <v>0</v>
      </c>
      <c r="PZ33" s="2"/>
      <c r="QA33" s="2"/>
      <c r="QB33" s="13"/>
      <c r="QC33" s="5"/>
      <c r="QD33" s="14"/>
      <c r="QE33" s="15">
        <f t="shared" si="63"/>
        <v>0</v>
      </c>
      <c r="QG33" s="2"/>
      <c r="QH33" s="2"/>
      <c r="QI33" s="13"/>
      <c r="QJ33" s="5"/>
      <c r="QK33" s="14"/>
      <c r="QL33" s="15">
        <f t="shared" si="64"/>
        <v>0</v>
      </c>
      <c r="QN33" s="2"/>
      <c r="QO33" s="2"/>
      <c r="QP33" s="13"/>
      <c r="QQ33" s="5"/>
      <c r="QR33" s="14"/>
      <c r="QS33" s="15">
        <f t="shared" si="65"/>
        <v>0</v>
      </c>
      <c r="QU33" s="2"/>
      <c r="QV33" s="2"/>
      <c r="QW33" s="13"/>
      <c r="QX33" s="5"/>
      <c r="QY33" s="14"/>
      <c r="QZ33" s="15">
        <f t="shared" si="66"/>
        <v>0</v>
      </c>
      <c r="RB33" s="2"/>
      <c r="RC33" s="2"/>
      <c r="RD33" s="13"/>
      <c r="RE33" s="5"/>
      <c r="RF33" s="14"/>
      <c r="RG33" s="15">
        <f t="shared" si="67"/>
        <v>0</v>
      </c>
      <c r="RI33" s="2"/>
      <c r="RJ33" s="2"/>
      <c r="RK33" s="13"/>
      <c r="RL33" s="5"/>
      <c r="RM33" s="14"/>
      <c r="RN33" s="15">
        <f t="shared" si="68"/>
        <v>0</v>
      </c>
      <c r="RP33" s="2"/>
      <c r="RQ33" s="2"/>
      <c r="RR33" s="13"/>
      <c r="RS33" s="5"/>
      <c r="RT33" s="14"/>
      <c r="RU33" s="15">
        <f t="shared" si="69"/>
        <v>0</v>
      </c>
      <c r="RW33" s="2"/>
      <c r="RX33" s="2"/>
      <c r="RY33" s="13"/>
      <c r="RZ33" s="5"/>
      <c r="SA33" s="14"/>
      <c r="SB33" s="15">
        <f t="shared" si="70"/>
        <v>0</v>
      </c>
      <c r="SD33" s="2"/>
      <c r="SE33" s="2"/>
      <c r="SF33" s="13"/>
      <c r="SG33" s="5"/>
      <c r="SH33" s="14"/>
      <c r="SI33" s="15">
        <f t="shared" si="71"/>
        <v>0</v>
      </c>
      <c r="SK33" s="2"/>
      <c r="SL33" s="2"/>
      <c r="SM33" s="13"/>
      <c r="SN33" s="5"/>
      <c r="SO33" s="14"/>
      <c r="SP33" s="15">
        <f t="shared" si="72"/>
        <v>0</v>
      </c>
      <c r="SR33" s="2"/>
      <c r="SS33" s="2"/>
      <c r="ST33" s="13"/>
      <c r="SU33" s="5"/>
      <c r="SV33" s="14"/>
      <c r="SW33" s="15">
        <f t="shared" si="73"/>
        <v>0</v>
      </c>
      <c r="SY33" s="2"/>
      <c r="SZ33" s="2"/>
      <c r="TA33" s="13"/>
      <c r="TB33" s="5"/>
      <c r="TC33" s="14"/>
      <c r="TD33" s="15">
        <f t="shared" si="74"/>
        <v>0</v>
      </c>
      <c r="TF33" s="2"/>
      <c r="TG33" s="2"/>
      <c r="TH33" s="13"/>
      <c r="TI33" s="5"/>
      <c r="TJ33" s="14"/>
      <c r="TK33" s="15">
        <f t="shared" si="75"/>
        <v>0</v>
      </c>
      <c r="TM33" s="2"/>
      <c r="TN33" s="2"/>
      <c r="TO33" s="13"/>
      <c r="TP33" s="5"/>
      <c r="TQ33" s="14"/>
      <c r="TR33" s="15">
        <f t="shared" si="76"/>
        <v>0</v>
      </c>
      <c r="TT33" s="5"/>
      <c r="TU33" s="2"/>
      <c r="TV33" s="13"/>
      <c r="TW33" s="5"/>
      <c r="TX33" s="14"/>
      <c r="TY33" s="15">
        <f t="shared" si="77"/>
        <v>0</v>
      </c>
      <c r="UA33" s="2"/>
      <c r="UB33" s="2"/>
      <c r="UC33" s="13"/>
      <c r="UD33" s="5"/>
      <c r="UE33" s="14"/>
      <c r="UF33" s="15">
        <f t="shared" si="78"/>
        <v>0</v>
      </c>
      <c r="UH33" s="2"/>
      <c r="UI33" s="2"/>
      <c r="UJ33" s="13"/>
      <c r="UK33" s="5"/>
      <c r="UL33" s="14"/>
      <c r="UM33" s="15">
        <f t="shared" si="79"/>
        <v>0</v>
      </c>
      <c r="UO33" s="2"/>
      <c r="UP33" s="2"/>
      <c r="UQ33" s="13"/>
      <c r="UR33" s="5"/>
      <c r="US33" s="14"/>
      <c r="UT33" s="15">
        <f t="shared" si="80"/>
        <v>0</v>
      </c>
      <c r="UV33" s="94"/>
      <c r="UW33" s="31"/>
      <c r="UX33" s="143"/>
      <c r="UY33" s="87"/>
      <c r="UZ33" s="26"/>
      <c r="VA33" s="142">
        <f t="shared" si="81"/>
        <v>0</v>
      </c>
      <c r="VC33" s="5"/>
      <c r="VD33" s="31"/>
      <c r="VE33" s="143"/>
      <c r="VF33" s="164"/>
      <c r="VG33" s="14"/>
      <c r="VH33" s="142">
        <f t="shared" si="82"/>
        <v>0</v>
      </c>
      <c r="VJ33" s="2"/>
      <c r="VK33" s="2"/>
      <c r="VL33" s="13"/>
      <c r="VM33" s="5"/>
      <c r="VN33" s="14"/>
      <c r="VO33" s="15">
        <f t="shared" si="83"/>
        <v>0</v>
      </c>
      <c r="VQ33" s="2"/>
      <c r="VR33" s="2"/>
      <c r="VS33" s="13"/>
      <c r="VT33" s="5"/>
      <c r="VU33" s="14"/>
      <c r="VV33" s="15">
        <f t="shared" si="84"/>
        <v>0</v>
      </c>
      <c r="VX33" s="5"/>
      <c r="VY33" s="2"/>
      <c r="VZ33" s="13"/>
      <c r="WA33" s="5"/>
      <c r="WB33" s="14"/>
      <c r="WC33" s="15">
        <f t="shared" si="85"/>
        <v>0</v>
      </c>
      <c r="WE33" s="2"/>
      <c r="WF33" s="2"/>
      <c r="WG33" s="13"/>
      <c r="WH33" s="5"/>
      <c r="WI33" s="14"/>
      <c r="WJ33" s="15">
        <f t="shared" si="86"/>
        <v>0</v>
      </c>
      <c r="WL33" s="2"/>
      <c r="WM33" s="2"/>
      <c r="WN33" s="13"/>
      <c r="WO33" s="5"/>
      <c r="WP33" s="14"/>
      <c r="WQ33" s="15">
        <f t="shared" si="87"/>
        <v>0</v>
      </c>
      <c r="WS33" s="2"/>
      <c r="WT33" s="2"/>
      <c r="WU33" s="13"/>
      <c r="WV33" s="5"/>
      <c r="WW33" s="14"/>
      <c r="WX33" s="15">
        <f t="shared" si="88"/>
        <v>0</v>
      </c>
      <c r="WZ33" s="2"/>
      <c r="XA33" s="2"/>
      <c r="XB33" s="13"/>
      <c r="XC33" s="5"/>
      <c r="XD33" s="14"/>
      <c r="XE33" s="15">
        <f t="shared" si="0"/>
        <v>0</v>
      </c>
      <c r="XG33" s="2"/>
      <c r="XH33" s="2"/>
      <c r="XI33" s="13"/>
      <c r="XJ33" s="5"/>
      <c r="XK33" s="14"/>
      <c r="XL33" s="15">
        <f t="shared" si="89"/>
        <v>0</v>
      </c>
      <c r="XN33" s="2"/>
      <c r="XO33" s="2"/>
      <c r="XP33" s="13"/>
      <c r="XQ33" s="5"/>
      <c r="XR33" s="14"/>
      <c r="XS33" s="15">
        <f t="shared" si="90"/>
        <v>0</v>
      </c>
      <c r="XU33" s="2"/>
      <c r="XV33" s="2"/>
      <c r="XW33" s="13"/>
      <c r="XX33" s="5"/>
      <c r="XY33" s="14"/>
      <c r="XZ33" s="15">
        <f t="shared" si="91"/>
        <v>0</v>
      </c>
      <c r="YB33" s="2"/>
      <c r="YC33" s="2"/>
      <c r="YD33" s="13"/>
      <c r="YE33" s="5"/>
      <c r="YF33" s="14"/>
      <c r="YG33" s="15">
        <f t="shared" si="92"/>
        <v>0</v>
      </c>
      <c r="YI33" s="2"/>
      <c r="YJ33" s="2"/>
      <c r="YK33" s="13"/>
      <c r="YL33" s="5"/>
      <c r="YM33" s="14"/>
      <c r="YN33" s="15">
        <f t="shared" si="93"/>
        <v>0</v>
      </c>
      <c r="YP33" s="5"/>
      <c r="YQ33" s="2"/>
      <c r="YR33" s="13"/>
      <c r="YS33" s="5"/>
      <c r="YT33" s="14"/>
      <c r="YU33" s="15">
        <f t="shared" si="94"/>
        <v>0</v>
      </c>
      <c r="YW33" s="2"/>
      <c r="YX33" s="2"/>
      <c r="YY33" s="13"/>
      <c r="YZ33" s="5"/>
      <c r="ZA33" s="14"/>
      <c r="ZB33" s="15">
        <f t="shared" si="95"/>
        <v>0</v>
      </c>
      <c r="ZD33" s="2"/>
      <c r="ZE33" s="2"/>
      <c r="ZF33" s="13"/>
      <c r="ZG33" s="5"/>
      <c r="ZH33" s="14"/>
      <c r="ZI33" s="15">
        <f t="shared" si="96"/>
        <v>0</v>
      </c>
      <c r="ZK33" s="2"/>
      <c r="ZL33" s="2"/>
      <c r="ZM33" s="13"/>
      <c r="ZN33" s="5"/>
      <c r="ZO33" s="14"/>
      <c r="ZP33" s="15">
        <f t="shared" si="97"/>
        <v>0</v>
      </c>
      <c r="ZR33" s="2"/>
      <c r="ZS33" s="2"/>
      <c r="ZT33" s="13"/>
      <c r="ZU33" s="5"/>
      <c r="ZV33" s="14"/>
      <c r="ZW33" s="15">
        <f t="shared" si="98"/>
        <v>0</v>
      </c>
      <c r="ZY33" s="2"/>
      <c r="ZZ33" s="2"/>
      <c r="AAA33" s="13"/>
      <c r="AAB33" s="5"/>
      <c r="AAC33" s="14"/>
      <c r="AAD33" s="15">
        <f t="shared" si="99"/>
        <v>0</v>
      </c>
      <c r="AAF33" s="2"/>
      <c r="AAG33" s="2"/>
      <c r="AAH33" s="13"/>
      <c r="AAI33" s="5"/>
      <c r="AAJ33" s="14"/>
      <c r="AAK33" s="15">
        <f t="shared" si="100"/>
        <v>0</v>
      </c>
      <c r="AAM33" s="2"/>
      <c r="AAN33" s="2"/>
      <c r="AAO33" s="13"/>
      <c r="AAP33" s="5"/>
      <c r="AAQ33" s="14"/>
      <c r="AAR33" s="15">
        <f t="shared" si="101"/>
        <v>0</v>
      </c>
      <c r="AAT33" s="2"/>
      <c r="AAU33" s="2"/>
      <c r="AAV33" s="13"/>
      <c r="AAW33" s="5"/>
      <c r="AAX33" s="14"/>
      <c r="AAY33" s="15">
        <f t="shared" si="137"/>
        <v>0</v>
      </c>
      <c r="ABA33" s="2"/>
      <c r="ABB33" s="2"/>
      <c r="ABC33" s="13"/>
      <c r="ABD33" s="5"/>
      <c r="ABE33" s="14"/>
      <c r="ABF33" s="15">
        <f t="shared" si="102"/>
        <v>0</v>
      </c>
      <c r="ABH33" s="2"/>
      <c r="ABI33" s="2"/>
      <c r="ABJ33" s="13"/>
      <c r="ABK33" s="5"/>
      <c r="ABL33" s="14"/>
      <c r="ABM33" s="15">
        <f t="shared" si="103"/>
        <v>0</v>
      </c>
      <c r="ABO33" s="2"/>
      <c r="ABP33" s="2"/>
      <c r="ABQ33" s="13"/>
      <c r="ABR33" s="5"/>
      <c r="ABS33" s="14"/>
      <c r="ABT33" s="15">
        <f t="shared" si="139"/>
        <v>0</v>
      </c>
      <c r="ABV33" s="2"/>
      <c r="ABW33" s="2"/>
      <c r="ABX33" s="13"/>
      <c r="ABY33" s="5"/>
      <c r="ABZ33" s="14"/>
      <c r="ACA33" s="15">
        <f t="shared" si="104"/>
        <v>0</v>
      </c>
      <c r="ACC33" s="2"/>
      <c r="ACD33" s="2"/>
      <c r="ACE33" s="13"/>
      <c r="ACF33" s="5"/>
      <c r="ACG33" s="14"/>
      <c r="ACH33" s="15">
        <f t="shared" si="105"/>
        <v>0</v>
      </c>
      <c r="ACJ33" s="2"/>
      <c r="ACK33" s="2"/>
      <c r="ACL33" s="13"/>
      <c r="ACM33" s="5"/>
      <c r="ACN33" s="14"/>
      <c r="ACO33" s="15">
        <f t="shared" si="106"/>
        <v>0</v>
      </c>
      <c r="ACQ33" s="2"/>
      <c r="ACR33" s="2"/>
      <c r="ACS33" s="13"/>
      <c r="ACT33" s="5"/>
      <c r="ACU33" s="14"/>
      <c r="ACV33" s="15">
        <f t="shared" si="138"/>
        <v>0</v>
      </c>
      <c r="ACX33" s="2"/>
      <c r="ACY33" s="2"/>
      <c r="ACZ33" s="13"/>
      <c r="ADA33" s="5"/>
      <c r="ADB33" s="14"/>
      <c r="ADC33" s="15">
        <f t="shared" si="107"/>
        <v>0</v>
      </c>
      <c r="ADE33" s="2"/>
      <c r="ADF33" s="2"/>
      <c r="ADG33" s="13"/>
      <c r="ADH33" s="5"/>
      <c r="ADI33" s="14"/>
      <c r="ADJ33" s="15">
        <f t="shared" si="108"/>
        <v>0</v>
      </c>
      <c r="ADL33" s="2"/>
      <c r="ADM33" s="2"/>
      <c r="ADN33" s="13"/>
      <c r="ADO33" s="5"/>
      <c r="ADP33" s="14"/>
      <c r="ADQ33" s="15">
        <f t="shared" si="109"/>
        <v>0</v>
      </c>
      <c r="ADS33" s="2"/>
      <c r="ADT33" s="2"/>
      <c r="ADU33" s="13"/>
      <c r="ADV33" s="5"/>
      <c r="ADW33" s="14"/>
      <c r="ADX33" s="15">
        <f t="shared" si="110"/>
        <v>0</v>
      </c>
      <c r="ADZ33" s="2"/>
      <c r="AEA33" s="2"/>
      <c r="AEB33" s="13"/>
      <c r="AEC33" s="5"/>
      <c r="AED33" s="14"/>
      <c r="AEE33" s="15">
        <f t="shared" si="111"/>
        <v>0</v>
      </c>
      <c r="AEG33" s="2"/>
      <c r="AEH33" s="2"/>
      <c r="AEI33" s="13"/>
      <c r="AEJ33" s="5"/>
      <c r="AEK33" s="14"/>
      <c r="AEL33" s="15">
        <f t="shared" si="112"/>
        <v>0</v>
      </c>
      <c r="AEN33" s="2"/>
      <c r="AEO33" s="2"/>
      <c r="AEP33" s="13"/>
      <c r="AEQ33" s="5"/>
      <c r="AER33" s="14"/>
      <c r="AES33" s="15">
        <f t="shared" si="113"/>
        <v>0</v>
      </c>
      <c r="AEU33" s="2"/>
      <c r="AEV33" s="2"/>
      <c r="AEW33" s="13"/>
      <c r="AEX33" s="5"/>
      <c r="AEY33" s="14"/>
      <c r="AEZ33" s="15">
        <f t="shared" si="144"/>
        <v>0</v>
      </c>
      <c r="AFB33" s="2"/>
      <c r="AFC33" s="2"/>
      <c r="AFD33" s="13"/>
      <c r="AFE33" s="5"/>
      <c r="AFF33" s="14"/>
      <c r="AFG33" s="15">
        <f t="shared" si="115"/>
        <v>0</v>
      </c>
      <c r="AFI33" s="2"/>
      <c r="AFJ33" s="2"/>
      <c r="AFK33" s="13"/>
      <c r="AFL33" s="5"/>
      <c r="AFM33" s="14"/>
      <c r="AFN33" s="15">
        <f t="shared" si="116"/>
        <v>0</v>
      </c>
      <c r="AFP33" s="2"/>
      <c r="AFQ33" s="2"/>
      <c r="AFR33" s="13"/>
      <c r="AFS33" s="5"/>
      <c r="AFT33" s="14"/>
      <c r="AFU33" s="15">
        <f t="shared" si="117"/>
        <v>0</v>
      </c>
      <c r="AFW33" s="2"/>
      <c r="AFX33" s="2"/>
      <c r="AFY33" s="13"/>
      <c r="AFZ33" s="5"/>
      <c r="AGA33" s="14"/>
      <c r="AGB33" s="15">
        <f t="shared" si="118"/>
        <v>0</v>
      </c>
      <c r="AGD33" s="2"/>
      <c r="AGE33" s="2"/>
      <c r="AGF33" s="13"/>
      <c r="AGG33" s="5"/>
      <c r="AGH33" s="14"/>
      <c r="AGI33" s="15">
        <f t="shared" si="119"/>
        <v>0</v>
      </c>
      <c r="AGK33" s="2"/>
      <c r="AGL33" s="2"/>
      <c r="AGM33" s="13"/>
      <c r="AGN33" s="5"/>
      <c r="AGO33" s="14"/>
      <c r="AGP33" s="15">
        <f t="shared" si="145"/>
        <v>0</v>
      </c>
      <c r="AGR33" s="2"/>
      <c r="AGS33" s="2"/>
      <c r="AGT33" s="13"/>
      <c r="AGU33" s="5"/>
      <c r="AGV33" s="14"/>
      <c r="AGW33" s="15">
        <f t="shared" si="121"/>
        <v>0</v>
      </c>
      <c r="AGY33" s="2"/>
      <c r="AGZ33" s="2"/>
      <c r="AHA33" s="13"/>
      <c r="AHB33" s="5"/>
      <c r="AHC33" s="14"/>
      <c r="AHD33" s="15">
        <f t="shared" si="122"/>
        <v>0</v>
      </c>
      <c r="AHF33" s="2"/>
      <c r="AHG33" s="2"/>
      <c r="AHH33" s="13"/>
      <c r="AHI33" s="5"/>
      <c r="AHJ33" s="14"/>
      <c r="AHK33" s="15">
        <f t="shared" si="123"/>
        <v>0</v>
      </c>
      <c r="AHM33" s="2"/>
      <c r="AHN33" s="2"/>
      <c r="AHO33" s="13"/>
      <c r="AHP33" s="5"/>
      <c r="AHQ33" s="14"/>
      <c r="AHR33" s="15">
        <f t="shared" si="124"/>
        <v>0</v>
      </c>
      <c r="AHT33" s="2"/>
      <c r="AHU33" s="2"/>
      <c r="AHV33" s="13"/>
      <c r="AHW33" s="5"/>
      <c r="AHX33" s="14"/>
      <c r="AHY33" s="15">
        <f t="shared" si="125"/>
        <v>0</v>
      </c>
      <c r="AIA33" s="2"/>
      <c r="AIB33" s="2"/>
      <c r="AIC33" s="13"/>
      <c r="AID33" s="5"/>
      <c r="AIE33" s="14"/>
      <c r="AIF33" s="15">
        <f t="shared" si="126"/>
        <v>0</v>
      </c>
      <c r="AIH33" s="2"/>
      <c r="AII33" s="2"/>
      <c r="AIJ33" s="13"/>
      <c r="AIK33" s="5"/>
      <c r="AIL33" s="14"/>
      <c r="AIM33" s="15">
        <f t="shared" si="127"/>
        <v>0</v>
      </c>
      <c r="AIO33" s="2"/>
      <c r="AIP33" s="2"/>
      <c r="AIQ33" s="13"/>
      <c r="AIR33" s="5"/>
      <c r="AIS33" s="14"/>
      <c r="AIT33" s="15">
        <f t="shared" si="128"/>
        <v>0</v>
      </c>
      <c r="AIV33" s="2"/>
      <c r="AIW33" s="2"/>
      <c r="AIX33" s="13"/>
      <c r="AIY33" s="5"/>
      <c r="AIZ33" s="14"/>
      <c r="AJA33" s="15">
        <f t="shared" si="129"/>
        <v>0</v>
      </c>
      <c r="AJC33" s="2"/>
      <c r="AJD33" s="2"/>
      <c r="AJE33" s="13"/>
      <c r="AJF33" s="5"/>
      <c r="AJG33" s="14"/>
      <c r="AJH33" s="15">
        <f t="shared" si="130"/>
        <v>0</v>
      </c>
      <c r="AJJ33" s="23"/>
      <c r="AJK33" s="23"/>
      <c r="AJL33" s="22"/>
      <c r="AJM33" s="99"/>
      <c r="AJN33" s="26"/>
      <c r="AJO33" s="15">
        <f t="shared" si="131"/>
        <v>0</v>
      </c>
      <c r="AJQ33" s="23"/>
      <c r="AJR33" s="23"/>
      <c r="AJS33" s="22"/>
      <c r="AJT33" s="99"/>
      <c r="AJU33" s="26"/>
      <c r="AJV33" s="15">
        <f t="shared" si="132"/>
        <v>0</v>
      </c>
      <c r="AJX33" s="23"/>
      <c r="AJY33" s="23"/>
      <c r="AJZ33" s="22"/>
      <c r="AKA33" s="99"/>
      <c r="AKB33" s="26"/>
      <c r="AKC33" s="15">
        <f t="shared" si="133"/>
        <v>0</v>
      </c>
      <c r="AKE33" s="2"/>
      <c r="AKF33" s="2"/>
      <c r="AKG33" s="13"/>
      <c r="AKH33" s="14"/>
      <c r="AKI33" s="14"/>
      <c r="AKJ33" s="15">
        <f t="shared" si="134"/>
        <v>0</v>
      </c>
    </row>
    <row r="34" spans="1:972" x14ac:dyDescent="0.25">
      <c r="A34" s="2"/>
      <c r="B34" s="2"/>
      <c r="C34" s="13"/>
      <c r="D34" s="5"/>
      <c r="E34" s="14"/>
      <c r="F34" s="15">
        <f t="shared" si="2"/>
        <v>0</v>
      </c>
      <c r="H34" s="2"/>
      <c r="I34" s="2"/>
      <c r="J34" s="20"/>
      <c r="K34" s="5"/>
      <c r="L34" s="14"/>
      <c r="M34" s="15">
        <f t="shared" si="140"/>
        <v>0</v>
      </c>
      <c r="O34" s="2"/>
      <c r="P34" s="2"/>
      <c r="Q34" s="20"/>
      <c r="R34" s="5"/>
      <c r="S34" s="14"/>
      <c r="T34" s="15">
        <f t="shared" si="4"/>
        <v>0</v>
      </c>
      <c r="V34" s="2"/>
      <c r="W34" s="2"/>
      <c r="X34" s="13"/>
      <c r="Y34" s="5"/>
      <c r="Z34" s="14"/>
      <c r="AA34" s="15">
        <f t="shared" si="5"/>
        <v>0</v>
      </c>
      <c r="AC34" s="2"/>
      <c r="AD34" s="2"/>
      <c r="AE34" s="13"/>
      <c r="AF34" s="5"/>
      <c r="AG34" s="14"/>
      <c r="AH34" s="15">
        <f t="shared" si="143"/>
        <v>0</v>
      </c>
      <c r="AJ34" s="2"/>
      <c r="AK34" s="2"/>
      <c r="AL34" s="13"/>
      <c r="AM34" s="5"/>
      <c r="AN34" s="14"/>
      <c r="AO34" s="15">
        <f t="shared" si="7"/>
        <v>0</v>
      </c>
      <c r="AQ34" s="2"/>
      <c r="AR34" s="2"/>
      <c r="AS34" s="13"/>
      <c r="AT34" s="5"/>
      <c r="AU34" s="14"/>
      <c r="AV34" s="15">
        <f t="shared" si="8"/>
        <v>0</v>
      </c>
      <c r="AX34" s="2"/>
      <c r="AY34" s="2"/>
      <c r="AZ34" s="13"/>
      <c r="BA34" s="5"/>
      <c r="BB34" s="14"/>
      <c r="BC34" s="15">
        <f t="shared" si="9"/>
        <v>0</v>
      </c>
      <c r="BE34" s="2"/>
      <c r="BF34" s="2"/>
      <c r="BG34" s="13"/>
      <c r="BH34" s="5"/>
      <c r="BI34" s="14"/>
      <c r="BJ34" s="15">
        <f t="shared" si="10"/>
        <v>0</v>
      </c>
      <c r="BL34" s="2"/>
      <c r="BM34" s="2"/>
      <c r="BN34" s="13"/>
      <c r="BO34" s="5"/>
      <c r="BP34" s="14"/>
      <c r="BQ34" s="15">
        <f t="shared" si="136"/>
        <v>0</v>
      </c>
      <c r="BS34" s="2"/>
      <c r="BT34" s="2"/>
      <c r="BU34" s="13"/>
      <c r="BV34" s="5"/>
      <c r="BW34" s="14"/>
      <c r="BX34" s="15">
        <f t="shared" si="11"/>
        <v>0</v>
      </c>
      <c r="BZ34" s="2"/>
      <c r="CA34" s="2"/>
      <c r="CB34" s="13"/>
      <c r="CC34" s="5"/>
      <c r="CD34" s="14"/>
      <c r="CE34" s="15">
        <f t="shared" si="135"/>
        <v>0</v>
      </c>
      <c r="CG34" s="2"/>
      <c r="CH34" s="2"/>
      <c r="CI34" s="13"/>
      <c r="CJ34" s="5"/>
      <c r="CK34" s="14"/>
      <c r="CL34" s="15">
        <f t="shared" si="141"/>
        <v>0</v>
      </c>
      <c r="CN34" s="2"/>
      <c r="CO34" s="2"/>
      <c r="CP34" s="13"/>
      <c r="CQ34" s="5"/>
      <c r="CR34" s="14"/>
      <c r="CS34" s="15">
        <f t="shared" ref="CS34:CS43" si="146">CS33+CP34-CR34</f>
        <v>0</v>
      </c>
      <c r="CU34" s="2"/>
      <c r="CV34" s="2"/>
      <c r="CW34" s="13"/>
      <c r="CX34" s="5"/>
      <c r="CY34" s="14"/>
      <c r="CZ34" s="15">
        <f t="shared" si="14"/>
        <v>0</v>
      </c>
      <c r="DB34" s="2"/>
      <c r="DC34" s="2"/>
      <c r="DD34" s="13"/>
      <c r="DE34" s="5"/>
      <c r="DF34" s="14"/>
      <c r="DG34" s="15">
        <f t="shared" si="15"/>
        <v>0</v>
      </c>
      <c r="DI34" s="2"/>
      <c r="DJ34" s="2"/>
      <c r="DK34" s="13"/>
      <c r="DL34" s="5"/>
      <c r="DM34" s="14"/>
      <c r="DN34" s="15">
        <f t="shared" si="16"/>
        <v>0</v>
      </c>
      <c r="DP34" s="2"/>
      <c r="DQ34" s="2"/>
      <c r="DR34" s="13"/>
      <c r="DS34" s="5"/>
      <c r="DT34" s="14"/>
      <c r="DU34" s="15">
        <f t="shared" si="17"/>
        <v>0</v>
      </c>
      <c r="DW34" s="2"/>
      <c r="DX34" s="2"/>
      <c r="DY34" s="13"/>
      <c r="DZ34" s="5"/>
      <c r="EA34" s="14"/>
      <c r="EB34" s="15">
        <f t="shared" si="18"/>
        <v>0</v>
      </c>
      <c r="ED34" s="2"/>
      <c r="EE34" s="2"/>
      <c r="EF34" s="13"/>
      <c r="EG34" s="5"/>
      <c r="EH34" s="14"/>
      <c r="EI34" s="15">
        <f t="shared" si="19"/>
        <v>0</v>
      </c>
      <c r="EK34" s="2"/>
      <c r="EL34" s="2"/>
      <c r="EM34" s="13"/>
      <c r="EN34" s="5"/>
      <c r="EO34" s="14"/>
      <c r="EP34" s="15">
        <f t="shared" si="20"/>
        <v>0</v>
      </c>
      <c r="ER34" s="2"/>
      <c r="ES34" s="2"/>
      <c r="ET34" s="13"/>
      <c r="EU34" s="5"/>
      <c r="EV34" s="14"/>
      <c r="EW34" s="15">
        <f t="shared" si="21"/>
        <v>0</v>
      </c>
      <c r="EY34" s="2"/>
      <c r="EZ34" s="2"/>
      <c r="FA34" s="13"/>
      <c r="FB34" s="5"/>
      <c r="FC34" s="14"/>
      <c r="FD34" s="15">
        <f t="shared" si="22"/>
        <v>0</v>
      </c>
      <c r="FF34" s="2"/>
      <c r="FG34" s="2"/>
      <c r="FH34" s="141"/>
      <c r="FI34" s="30"/>
      <c r="FJ34" s="14"/>
      <c r="FK34" s="142">
        <f t="shared" si="23"/>
        <v>0</v>
      </c>
      <c r="FM34" s="2"/>
      <c r="FN34" s="2"/>
      <c r="FO34" s="141"/>
      <c r="FP34" s="30"/>
      <c r="FQ34" s="14"/>
      <c r="FR34" s="142">
        <f t="shared" si="24"/>
        <v>0</v>
      </c>
      <c r="FT34" s="2"/>
      <c r="FU34" s="2"/>
      <c r="FV34" s="13"/>
      <c r="FW34" s="5"/>
      <c r="FX34" s="14"/>
      <c r="FY34" s="15">
        <f t="shared" si="25"/>
        <v>0</v>
      </c>
      <c r="GA34" s="2"/>
      <c r="GB34" s="2"/>
      <c r="GC34" s="13"/>
      <c r="GD34" s="5"/>
      <c r="GE34" s="14"/>
      <c r="GF34" s="15">
        <f t="shared" si="142"/>
        <v>0</v>
      </c>
      <c r="GH34" s="2"/>
      <c r="GI34" s="2"/>
      <c r="GJ34" s="13"/>
      <c r="GK34" s="5"/>
      <c r="GL34" s="14"/>
      <c r="GM34" s="15">
        <f t="shared" si="27"/>
        <v>0</v>
      </c>
      <c r="GO34" s="2"/>
      <c r="GP34" s="2"/>
      <c r="GQ34" s="13"/>
      <c r="GR34" s="5"/>
      <c r="GS34" s="14"/>
      <c r="GT34" s="15">
        <f t="shared" si="28"/>
        <v>0</v>
      </c>
      <c r="GV34" s="2"/>
      <c r="GW34" s="2"/>
      <c r="GX34" s="13"/>
      <c r="GY34" s="5"/>
      <c r="GZ34" s="14"/>
      <c r="HA34" s="15">
        <f t="shared" si="29"/>
        <v>0</v>
      </c>
      <c r="HC34" s="2"/>
      <c r="HD34" s="2"/>
      <c r="HE34" s="13"/>
      <c r="HF34" s="5"/>
      <c r="HG34" s="14"/>
      <c r="HH34" s="15">
        <f t="shared" si="30"/>
        <v>0</v>
      </c>
      <c r="HJ34" s="2"/>
      <c r="HK34" s="2"/>
      <c r="HL34" s="13"/>
      <c r="HM34" s="5"/>
      <c r="HN34" s="14"/>
      <c r="HO34" s="15">
        <f t="shared" si="31"/>
        <v>0</v>
      </c>
      <c r="HQ34" s="2"/>
      <c r="HR34" s="2"/>
      <c r="HS34" s="13"/>
      <c r="HT34" s="5"/>
      <c r="HU34" s="14"/>
      <c r="HV34" s="15">
        <f t="shared" si="32"/>
        <v>0</v>
      </c>
      <c r="HX34" s="2"/>
      <c r="HY34" s="2"/>
      <c r="HZ34" s="13"/>
      <c r="IA34" s="5"/>
      <c r="IB34" s="14"/>
      <c r="IC34" s="15">
        <f t="shared" si="33"/>
        <v>0</v>
      </c>
      <c r="IE34" s="2"/>
      <c r="IF34" s="2"/>
      <c r="IG34" s="13"/>
      <c r="IH34" s="5"/>
      <c r="II34" s="14"/>
      <c r="IJ34" s="15">
        <f t="shared" si="34"/>
        <v>0</v>
      </c>
      <c r="IL34" s="2"/>
      <c r="IM34" s="2"/>
      <c r="IN34" s="13"/>
      <c r="IO34" s="5"/>
      <c r="IP34" s="14"/>
      <c r="IQ34" s="15">
        <f t="shared" si="35"/>
        <v>0</v>
      </c>
      <c r="IS34" s="60"/>
      <c r="IT34" s="2"/>
      <c r="IU34" s="13"/>
      <c r="IV34" s="5"/>
      <c r="IW34" s="14"/>
      <c r="IX34" s="15">
        <f t="shared" si="36"/>
        <v>0</v>
      </c>
      <c r="IZ34" s="60"/>
      <c r="JA34" s="2"/>
      <c r="JB34" s="13"/>
      <c r="JC34" s="5"/>
      <c r="JD34" s="14"/>
      <c r="JE34" s="15">
        <f t="shared" si="37"/>
        <v>0</v>
      </c>
      <c r="JG34" s="60"/>
      <c r="JH34" s="2"/>
      <c r="JI34" s="13"/>
      <c r="JJ34" s="5"/>
      <c r="JK34" s="14"/>
      <c r="JL34" s="15">
        <f t="shared" si="38"/>
        <v>0</v>
      </c>
      <c r="JN34" s="60"/>
      <c r="JO34" s="2"/>
      <c r="JP34" s="13"/>
      <c r="JQ34" s="5"/>
      <c r="JR34" s="14"/>
      <c r="JS34" s="15">
        <f t="shared" si="39"/>
        <v>0</v>
      </c>
      <c r="JU34" s="60"/>
      <c r="JV34" s="2"/>
      <c r="JW34" s="13"/>
      <c r="JX34" s="5"/>
      <c r="JY34" s="14"/>
      <c r="JZ34" s="15">
        <f t="shared" si="40"/>
        <v>0</v>
      </c>
      <c r="KB34" s="60"/>
      <c r="KC34" s="2"/>
      <c r="KD34" s="13"/>
      <c r="KE34" s="5"/>
      <c r="KF34" s="14"/>
      <c r="KG34" s="15">
        <f t="shared" si="41"/>
        <v>0</v>
      </c>
      <c r="KI34" s="60"/>
      <c r="KJ34" s="2"/>
      <c r="KK34" s="13"/>
      <c r="KL34" s="5"/>
      <c r="KM34" s="14"/>
      <c r="KN34" s="15">
        <f t="shared" si="42"/>
        <v>0</v>
      </c>
      <c r="KP34" s="60"/>
      <c r="KQ34" s="2"/>
      <c r="KR34" s="13"/>
      <c r="KS34" s="5"/>
      <c r="KT34" s="14"/>
      <c r="KU34" s="15">
        <f t="shared" si="43"/>
        <v>0</v>
      </c>
      <c r="KW34" s="60"/>
      <c r="KX34" s="2"/>
      <c r="KY34" s="13"/>
      <c r="KZ34" s="5"/>
      <c r="LA34" s="14"/>
      <c r="LB34" s="15">
        <f t="shared" si="44"/>
        <v>0</v>
      </c>
      <c r="LD34" s="60"/>
      <c r="LE34" s="2"/>
      <c r="LF34" s="13"/>
      <c r="LG34" s="5"/>
      <c r="LH34" s="14"/>
      <c r="LI34" s="15">
        <f t="shared" si="45"/>
        <v>0</v>
      </c>
      <c r="LK34" s="60"/>
      <c r="LL34" s="2"/>
      <c r="LM34" s="13"/>
      <c r="LN34" s="5"/>
      <c r="LO34" s="14"/>
      <c r="LP34" s="15">
        <f t="shared" si="46"/>
        <v>0</v>
      </c>
      <c r="LR34" s="60"/>
      <c r="LS34" s="2"/>
      <c r="LT34" s="13"/>
      <c r="LU34" s="5"/>
      <c r="LV34" s="14"/>
      <c r="LW34" s="15">
        <f t="shared" si="47"/>
        <v>0</v>
      </c>
      <c r="LY34" s="60"/>
      <c r="LZ34" s="2"/>
      <c r="MA34" s="13"/>
      <c r="MB34" s="5"/>
      <c r="MC34" s="14"/>
      <c r="MD34" s="15">
        <f t="shared" si="48"/>
        <v>0</v>
      </c>
      <c r="MF34" s="2"/>
      <c r="MG34" s="2"/>
      <c r="MH34" s="13"/>
      <c r="MI34" s="5"/>
      <c r="MJ34" s="14"/>
      <c r="MK34" s="15">
        <f t="shared" si="49"/>
        <v>0</v>
      </c>
      <c r="MM34" s="2"/>
      <c r="MN34" s="2"/>
      <c r="MO34" s="13"/>
      <c r="MP34" s="5"/>
      <c r="MQ34" s="14"/>
      <c r="MR34" s="15">
        <f t="shared" si="50"/>
        <v>0</v>
      </c>
      <c r="MT34" s="2"/>
      <c r="MU34" s="2"/>
      <c r="MV34" s="13"/>
      <c r="MW34" s="5"/>
      <c r="MX34" s="14"/>
      <c r="MY34" s="15">
        <f t="shared" si="51"/>
        <v>0</v>
      </c>
      <c r="NA34" s="2"/>
      <c r="NB34" s="2"/>
      <c r="NC34" s="13"/>
      <c r="ND34" s="5"/>
      <c r="NE34" s="14"/>
      <c r="NF34" s="15">
        <f t="shared" si="52"/>
        <v>0</v>
      </c>
      <c r="NH34" s="2"/>
      <c r="NI34" s="2"/>
      <c r="NJ34" s="13"/>
      <c r="NK34" s="5"/>
      <c r="NL34" s="14"/>
      <c r="NM34" s="15">
        <f t="shared" si="53"/>
        <v>0</v>
      </c>
      <c r="NO34" s="2"/>
      <c r="NP34" s="2"/>
      <c r="NQ34" s="13"/>
      <c r="NR34" s="5"/>
      <c r="NS34" s="14"/>
      <c r="NT34" s="15">
        <f t="shared" si="54"/>
        <v>0</v>
      </c>
      <c r="NV34" s="2"/>
      <c r="NW34" s="2"/>
      <c r="NX34" s="13"/>
      <c r="NY34" s="5"/>
      <c r="NZ34" s="14"/>
      <c r="OA34" s="15">
        <f t="shared" si="55"/>
        <v>0</v>
      </c>
      <c r="OC34" s="2"/>
      <c r="OD34" s="2"/>
      <c r="OE34" s="13"/>
      <c r="OF34" s="5"/>
      <c r="OG34" s="14"/>
      <c r="OH34" s="15">
        <f t="shared" si="56"/>
        <v>0</v>
      </c>
      <c r="OJ34" s="2"/>
      <c r="OK34" s="2"/>
      <c r="OL34" s="13"/>
      <c r="OM34" s="5"/>
      <c r="ON34" s="14"/>
      <c r="OO34" s="15">
        <f t="shared" si="57"/>
        <v>0</v>
      </c>
      <c r="OQ34" s="2"/>
      <c r="OR34" s="2"/>
      <c r="OS34" s="13"/>
      <c r="OT34" s="5"/>
      <c r="OU34" s="14"/>
      <c r="OV34" s="15">
        <f t="shared" si="58"/>
        <v>0</v>
      </c>
      <c r="OX34" s="2"/>
      <c r="OY34" s="2"/>
      <c r="OZ34" s="13"/>
      <c r="PA34" s="5"/>
      <c r="PB34" s="14"/>
      <c r="PC34" s="15">
        <f t="shared" si="59"/>
        <v>0</v>
      </c>
      <c r="PE34" s="2"/>
      <c r="PF34" s="2"/>
      <c r="PG34" s="13"/>
      <c r="PH34" s="5"/>
      <c r="PI34" s="14"/>
      <c r="PJ34" s="15">
        <f t="shared" si="60"/>
        <v>0</v>
      </c>
      <c r="PL34" s="2"/>
      <c r="PM34" s="2"/>
      <c r="PN34" s="13"/>
      <c r="PO34" s="5"/>
      <c r="PP34" s="14"/>
      <c r="PQ34" s="15">
        <f t="shared" si="61"/>
        <v>0</v>
      </c>
      <c r="PS34" s="2"/>
      <c r="PT34" s="2"/>
      <c r="PU34" s="13"/>
      <c r="PV34" s="5"/>
      <c r="PW34" s="14"/>
      <c r="PX34" s="15">
        <f t="shared" si="62"/>
        <v>0</v>
      </c>
      <c r="PZ34" s="2"/>
      <c r="QA34" s="2"/>
      <c r="QB34" s="13"/>
      <c r="QC34" s="5"/>
      <c r="QD34" s="14"/>
      <c r="QE34" s="15">
        <f t="shared" si="63"/>
        <v>0</v>
      </c>
      <c r="QG34" s="2"/>
      <c r="QH34" s="2"/>
      <c r="QI34" s="13"/>
      <c r="QJ34" s="5"/>
      <c r="QK34" s="14"/>
      <c r="QL34" s="15">
        <f t="shared" si="64"/>
        <v>0</v>
      </c>
      <c r="QN34" s="2"/>
      <c r="QO34" s="2"/>
      <c r="QP34" s="13"/>
      <c r="QQ34" s="5"/>
      <c r="QR34" s="14"/>
      <c r="QS34" s="15">
        <f t="shared" si="65"/>
        <v>0</v>
      </c>
      <c r="QU34" s="2"/>
      <c r="QV34" s="2"/>
      <c r="QW34" s="13"/>
      <c r="QX34" s="5"/>
      <c r="QY34" s="14"/>
      <c r="QZ34" s="15">
        <f t="shared" si="66"/>
        <v>0</v>
      </c>
      <c r="RB34" s="2"/>
      <c r="RC34" s="2"/>
      <c r="RD34" s="13"/>
      <c r="RE34" s="5"/>
      <c r="RF34" s="14"/>
      <c r="RG34" s="15">
        <f t="shared" si="67"/>
        <v>0</v>
      </c>
      <c r="RI34" s="2"/>
      <c r="RJ34" s="2"/>
      <c r="RK34" s="13"/>
      <c r="RL34" s="5"/>
      <c r="RM34" s="14"/>
      <c r="RN34" s="15">
        <f t="shared" si="68"/>
        <v>0</v>
      </c>
      <c r="RP34" s="2"/>
      <c r="RQ34" s="2"/>
      <c r="RR34" s="13"/>
      <c r="RS34" s="5"/>
      <c r="RT34" s="14"/>
      <c r="RU34" s="15">
        <f t="shared" si="69"/>
        <v>0</v>
      </c>
      <c r="RW34" s="2"/>
      <c r="RX34" s="2"/>
      <c r="RY34" s="13"/>
      <c r="RZ34" s="5"/>
      <c r="SA34" s="14"/>
      <c r="SB34" s="15">
        <f t="shared" si="70"/>
        <v>0</v>
      </c>
      <c r="SD34" s="2"/>
      <c r="SE34" s="2"/>
      <c r="SF34" s="13"/>
      <c r="SG34" s="5"/>
      <c r="SH34" s="14"/>
      <c r="SI34" s="15">
        <f t="shared" si="71"/>
        <v>0</v>
      </c>
      <c r="SK34" s="2"/>
      <c r="SL34" s="2"/>
      <c r="SM34" s="13"/>
      <c r="SN34" s="5"/>
      <c r="SO34" s="14"/>
      <c r="SP34" s="15">
        <f t="shared" si="72"/>
        <v>0</v>
      </c>
      <c r="SR34" s="2"/>
      <c r="SS34" s="2"/>
      <c r="ST34" s="13"/>
      <c r="SU34" s="5"/>
      <c r="SV34" s="14"/>
      <c r="SW34" s="15">
        <f t="shared" si="73"/>
        <v>0</v>
      </c>
      <c r="SY34" s="2"/>
      <c r="SZ34" s="2"/>
      <c r="TA34" s="13"/>
      <c r="TB34" s="5"/>
      <c r="TC34" s="14"/>
      <c r="TD34" s="15">
        <f t="shared" si="74"/>
        <v>0</v>
      </c>
      <c r="TF34" s="2"/>
      <c r="TG34" s="2"/>
      <c r="TH34" s="13"/>
      <c r="TI34" s="5"/>
      <c r="TJ34" s="14"/>
      <c r="TK34" s="15">
        <f t="shared" si="75"/>
        <v>0</v>
      </c>
      <c r="TM34" s="2"/>
      <c r="TN34" s="2"/>
      <c r="TO34" s="13"/>
      <c r="TP34" s="5"/>
      <c r="TQ34" s="14"/>
      <c r="TR34" s="15">
        <f t="shared" si="76"/>
        <v>0</v>
      </c>
      <c r="TT34" s="5"/>
      <c r="TU34" s="2"/>
      <c r="TV34" s="13"/>
      <c r="TW34" s="5"/>
      <c r="TX34" s="14"/>
      <c r="TY34" s="15">
        <f t="shared" si="77"/>
        <v>0</v>
      </c>
      <c r="UA34" s="2"/>
      <c r="UB34" s="2"/>
      <c r="UC34" s="13"/>
      <c r="UD34" s="5"/>
      <c r="UE34" s="14"/>
      <c r="UF34" s="15">
        <f t="shared" si="78"/>
        <v>0</v>
      </c>
      <c r="UH34" s="2"/>
      <c r="UI34" s="2"/>
      <c r="UJ34" s="13"/>
      <c r="UK34" s="5"/>
      <c r="UL34" s="14"/>
      <c r="UM34" s="15">
        <f t="shared" si="79"/>
        <v>0</v>
      </c>
      <c r="UO34" s="2"/>
      <c r="UP34" s="2"/>
      <c r="UQ34" s="13"/>
      <c r="UR34" s="5"/>
      <c r="US34" s="14"/>
      <c r="UT34" s="15">
        <f t="shared" si="80"/>
        <v>0</v>
      </c>
      <c r="UV34" s="94"/>
      <c r="UW34" s="31"/>
      <c r="UX34" s="143"/>
      <c r="UY34" s="87"/>
      <c r="UZ34" s="26"/>
      <c r="VA34" s="142">
        <f t="shared" si="81"/>
        <v>0</v>
      </c>
      <c r="VC34" s="5"/>
      <c r="VD34" s="31"/>
      <c r="VE34" s="143"/>
      <c r="VF34" s="164"/>
      <c r="VG34" s="14"/>
      <c r="VH34" s="142">
        <f t="shared" si="82"/>
        <v>0</v>
      </c>
      <c r="VJ34" s="2"/>
      <c r="VK34" s="2"/>
      <c r="VL34" s="13"/>
      <c r="VM34" s="5"/>
      <c r="VN34" s="14"/>
      <c r="VO34" s="15">
        <f t="shared" si="83"/>
        <v>0</v>
      </c>
      <c r="VQ34" s="2"/>
      <c r="VR34" s="2"/>
      <c r="VS34" s="13"/>
      <c r="VT34" s="5"/>
      <c r="VU34" s="14"/>
      <c r="VV34" s="15">
        <f t="shared" si="84"/>
        <v>0</v>
      </c>
      <c r="VX34" s="5"/>
      <c r="VY34" s="2"/>
      <c r="VZ34" s="13"/>
      <c r="WA34" s="5"/>
      <c r="WB34" s="14"/>
      <c r="WC34" s="15">
        <f t="shared" si="85"/>
        <v>0</v>
      </c>
      <c r="WE34" s="2"/>
      <c r="WF34" s="2"/>
      <c r="WG34" s="13"/>
      <c r="WH34" s="5"/>
      <c r="WI34" s="14"/>
      <c r="WJ34" s="15">
        <f t="shared" si="86"/>
        <v>0</v>
      </c>
      <c r="WL34" s="2"/>
      <c r="WM34" s="2"/>
      <c r="WN34" s="13"/>
      <c r="WO34" s="5"/>
      <c r="WP34" s="14"/>
      <c r="WQ34" s="15">
        <f t="shared" si="87"/>
        <v>0</v>
      </c>
      <c r="WS34" s="2"/>
      <c r="WT34" s="2"/>
      <c r="WU34" s="13"/>
      <c r="WV34" s="5"/>
      <c r="WW34" s="14"/>
      <c r="WX34" s="15">
        <f t="shared" si="88"/>
        <v>0</v>
      </c>
      <c r="WZ34" s="2"/>
      <c r="XA34" s="2"/>
      <c r="XB34" s="13"/>
      <c r="XC34" s="5"/>
      <c r="XD34" s="14"/>
      <c r="XE34" s="15">
        <f t="shared" si="0"/>
        <v>0</v>
      </c>
      <c r="XG34" s="2"/>
      <c r="XH34" s="2"/>
      <c r="XI34" s="13"/>
      <c r="XJ34" s="5"/>
      <c r="XK34" s="14"/>
      <c r="XL34" s="15">
        <f t="shared" si="89"/>
        <v>0</v>
      </c>
      <c r="XN34" s="2"/>
      <c r="XO34" s="2"/>
      <c r="XP34" s="13"/>
      <c r="XQ34" s="5"/>
      <c r="XR34" s="14"/>
      <c r="XS34" s="15">
        <f t="shared" si="90"/>
        <v>0</v>
      </c>
      <c r="XU34" s="2"/>
      <c r="XV34" s="2"/>
      <c r="XW34" s="13"/>
      <c r="XX34" s="5"/>
      <c r="XY34" s="14"/>
      <c r="XZ34" s="15">
        <f t="shared" si="91"/>
        <v>0</v>
      </c>
      <c r="YB34" s="2"/>
      <c r="YC34" s="2"/>
      <c r="YD34" s="13"/>
      <c r="YE34" s="5"/>
      <c r="YF34" s="14"/>
      <c r="YG34" s="15">
        <f t="shared" si="92"/>
        <v>0</v>
      </c>
      <c r="YI34" s="2"/>
      <c r="YJ34" s="2"/>
      <c r="YK34" s="13"/>
      <c r="YL34" s="5"/>
      <c r="YM34" s="14"/>
      <c r="YN34" s="15">
        <f t="shared" si="93"/>
        <v>0</v>
      </c>
      <c r="YP34" s="5"/>
      <c r="YQ34" s="2"/>
      <c r="YR34" s="13"/>
      <c r="YS34" s="5"/>
      <c r="YT34" s="14"/>
      <c r="YU34" s="15">
        <f t="shared" si="94"/>
        <v>0</v>
      </c>
      <c r="YW34" s="2"/>
      <c r="YX34" s="2"/>
      <c r="YY34" s="13"/>
      <c r="YZ34" s="5"/>
      <c r="ZA34" s="14"/>
      <c r="ZB34" s="15">
        <f t="shared" si="95"/>
        <v>0</v>
      </c>
      <c r="ZD34" s="2"/>
      <c r="ZE34" s="2"/>
      <c r="ZF34" s="13"/>
      <c r="ZG34" s="5"/>
      <c r="ZH34" s="14"/>
      <c r="ZI34" s="15">
        <f t="shared" si="96"/>
        <v>0</v>
      </c>
      <c r="ZK34" s="2"/>
      <c r="ZL34" s="2"/>
      <c r="ZM34" s="13"/>
      <c r="ZN34" s="5"/>
      <c r="ZO34" s="14"/>
      <c r="ZP34" s="15">
        <f t="shared" si="97"/>
        <v>0</v>
      </c>
      <c r="ZR34" s="2"/>
      <c r="ZS34" s="2"/>
      <c r="ZT34" s="13"/>
      <c r="ZU34" s="5"/>
      <c r="ZV34" s="14"/>
      <c r="ZW34" s="15">
        <f t="shared" si="98"/>
        <v>0</v>
      </c>
      <c r="ZY34" s="2"/>
      <c r="ZZ34" s="2"/>
      <c r="AAA34" s="13"/>
      <c r="AAB34" s="5"/>
      <c r="AAC34" s="14"/>
      <c r="AAD34" s="15">
        <f t="shared" si="99"/>
        <v>0</v>
      </c>
      <c r="AAF34" s="2"/>
      <c r="AAG34" s="2"/>
      <c r="AAH34" s="13"/>
      <c r="AAI34" s="5"/>
      <c r="AAJ34" s="14"/>
      <c r="AAK34" s="15">
        <f t="shared" si="100"/>
        <v>0</v>
      </c>
      <c r="AAM34" s="2"/>
      <c r="AAN34" s="2"/>
      <c r="AAO34" s="13"/>
      <c r="AAP34" s="5"/>
      <c r="AAQ34" s="14"/>
      <c r="AAR34" s="15">
        <f t="shared" si="101"/>
        <v>0</v>
      </c>
      <c r="AAT34" s="2"/>
      <c r="AAU34" s="2"/>
      <c r="AAV34" s="13"/>
      <c r="AAW34" s="5"/>
      <c r="AAX34" s="14"/>
      <c r="AAY34" s="15">
        <f t="shared" si="137"/>
        <v>0</v>
      </c>
      <c r="ABA34" s="2"/>
      <c r="ABB34" s="2"/>
      <c r="ABC34" s="13"/>
      <c r="ABD34" s="5"/>
      <c r="ABE34" s="14"/>
      <c r="ABF34" s="15">
        <f t="shared" si="102"/>
        <v>0</v>
      </c>
      <c r="ABH34" s="2"/>
      <c r="ABI34" s="2"/>
      <c r="ABJ34" s="13"/>
      <c r="ABK34" s="5"/>
      <c r="ABL34" s="14"/>
      <c r="ABM34" s="15">
        <f t="shared" si="103"/>
        <v>0</v>
      </c>
      <c r="ABO34" s="2"/>
      <c r="ABP34" s="2"/>
      <c r="ABQ34" s="13"/>
      <c r="ABR34" s="5"/>
      <c r="ABS34" s="14"/>
      <c r="ABT34" s="15">
        <f t="shared" si="139"/>
        <v>0</v>
      </c>
      <c r="ABV34" s="2"/>
      <c r="ABW34" s="2"/>
      <c r="ABX34" s="13"/>
      <c r="ABY34" s="5"/>
      <c r="ABZ34" s="14"/>
      <c r="ACA34" s="15">
        <f t="shared" si="104"/>
        <v>0</v>
      </c>
      <c r="ACC34" s="2"/>
      <c r="ACD34" s="2"/>
      <c r="ACE34" s="13"/>
      <c r="ACF34" s="5"/>
      <c r="ACG34" s="14"/>
      <c r="ACH34" s="15">
        <f t="shared" si="105"/>
        <v>0</v>
      </c>
      <c r="ACJ34" s="2"/>
      <c r="ACK34" s="2"/>
      <c r="ACL34" s="13"/>
      <c r="ACM34" s="5"/>
      <c r="ACN34" s="14"/>
      <c r="ACO34" s="15">
        <f t="shared" si="106"/>
        <v>0</v>
      </c>
      <c r="ACQ34" s="2"/>
      <c r="ACR34" s="2"/>
      <c r="ACS34" s="13"/>
      <c r="ACT34" s="5"/>
      <c r="ACU34" s="14"/>
      <c r="ACV34" s="15">
        <f t="shared" si="138"/>
        <v>0</v>
      </c>
      <c r="ACX34" s="2"/>
      <c r="ACY34" s="2"/>
      <c r="ACZ34" s="13"/>
      <c r="ADA34" s="5"/>
      <c r="ADB34" s="14"/>
      <c r="ADC34" s="15">
        <f t="shared" si="107"/>
        <v>0</v>
      </c>
      <c r="ADE34" s="2"/>
      <c r="ADF34" s="2"/>
      <c r="ADG34" s="13"/>
      <c r="ADH34" s="5"/>
      <c r="ADI34" s="14"/>
      <c r="ADJ34" s="15">
        <f t="shared" si="108"/>
        <v>0</v>
      </c>
      <c r="ADL34" s="2"/>
      <c r="ADM34" s="2"/>
      <c r="ADN34" s="13"/>
      <c r="ADO34" s="5"/>
      <c r="ADP34" s="14"/>
      <c r="ADQ34" s="15">
        <f t="shared" si="109"/>
        <v>0</v>
      </c>
      <c r="ADS34" s="2"/>
      <c r="ADT34" s="2"/>
      <c r="ADU34" s="13"/>
      <c r="ADV34" s="5"/>
      <c r="ADW34" s="14"/>
      <c r="ADX34" s="15">
        <f t="shared" si="110"/>
        <v>0</v>
      </c>
      <c r="ADZ34" s="2"/>
      <c r="AEA34" s="2"/>
      <c r="AEB34" s="13"/>
      <c r="AEC34" s="5"/>
      <c r="AED34" s="14"/>
      <c r="AEE34" s="15">
        <f t="shared" si="111"/>
        <v>0</v>
      </c>
      <c r="AEG34" s="2"/>
      <c r="AEH34" s="2"/>
      <c r="AEI34" s="13"/>
      <c r="AEJ34" s="5"/>
      <c r="AEK34" s="14"/>
      <c r="AEL34" s="15">
        <f t="shared" si="112"/>
        <v>0</v>
      </c>
      <c r="AEN34" s="2"/>
      <c r="AEO34" s="2"/>
      <c r="AEP34" s="13"/>
      <c r="AEQ34" s="5"/>
      <c r="AER34" s="14"/>
      <c r="AES34" s="15">
        <f t="shared" si="113"/>
        <v>0</v>
      </c>
      <c r="AEU34" s="2"/>
      <c r="AEV34" s="2"/>
      <c r="AEW34" s="13"/>
      <c r="AEX34" s="5"/>
      <c r="AEY34" s="14"/>
      <c r="AEZ34" s="15">
        <f t="shared" si="144"/>
        <v>0</v>
      </c>
      <c r="AFB34" s="2"/>
      <c r="AFC34" s="2"/>
      <c r="AFD34" s="13"/>
      <c r="AFE34" s="5"/>
      <c r="AFF34" s="14"/>
      <c r="AFG34" s="15">
        <f t="shared" si="115"/>
        <v>0</v>
      </c>
      <c r="AFI34" s="2"/>
      <c r="AFJ34" s="2"/>
      <c r="AFK34" s="13"/>
      <c r="AFL34" s="5"/>
      <c r="AFM34" s="14"/>
      <c r="AFN34" s="15">
        <f t="shared" si="116"/>
        <v>0</v>
      </c>
      <c r="AFP34" s="2"/>
      <c r="AFQ34" s="2"/>
      <c r="AFR34" s="13"/>
      <c r="AFS34" s="5"/>
      <c r="AFT34" s="14"/>
      <c r="AFU34" s="15">
        <f t="shared" si="117"/>
        <v>0</v>
      </c>
      <c r="AFW34" s="2"/>
      <c r="AFX34" s="2"/>
      <c r="AFY34" s="13"/>
      <c r="AFZ34" s="5"/>
      <c r="AGA34" s="14"/>
      <c r="AGB34" s="15">
        <f t="shared" si="118"/>
        <v>0</v>
      </c>
      <c r="AGD34" s="2"/>
      <c r="AGE34" s="2"/>
      <c r="AGF34" s="13"/>
      <c r="AGG34" s="5"/>
      <c r="AGH34" s="14"/>
      <c r="AGI34" s="15">
        <f t="shared" si="119"/>
        <v>0</v>
      </c>
      <c r="AGK34" s="2"/>
      <c r="AGL34" s="2"/>
      <c r="AGM34" s="13"/>
      <c r="AGN34" s="5"/>
      <c r="AGO34" s="14"/>
      <c r="AGP34" s="15">
        <f t="shared" si="145"/>
        <v>0</v>
      </c>
      <c r="AGR34" s="2"/>
      <c r="AGS34" s="2"/>
      <c r="AGT34" s="13"/>
      <c r="AGU34" s="5"/>
      <c r="AGV34" s="14"/>
      <c r="AGW34" s="15">
        <f t="shared" si="121"/>
        <v>0</v>
      </c>
      <c r="AGY34" s="2"/>
      <c r="AGZ34" s="2"/>
      <c r="AHA34" s="13"/>
      <c r="AHB34" s="5"/>
      <c r="AHC34" s="14"/>
      <c r="AHD34" s="15">
        <f t="shared" si="122"/>
        <v>0</v>
      </c>
      <c r="AHF34" s="2"/>
      <c r="AHG34" s="2"/>
      <c r="AHH34" s="13"/>
      <c r="AHI34" s="5"/>
      <c r="AHJ34" s="14"/>
      <c r="AHK34" s="15">
        <f t="shared" si="123"/>
        <v>0</v>
      </c>
      <c r="AHM34" s="2"/>
      <c r="AHN34" s="2"/>
      <c r="AHO34" s="13"/>
      <c r="AHP34" s="5"/>
      <c r="AHQ34" s="14"/>
      <c r="AHR34" s="15">
        <f t="shared" si="124"/>
        <v>0</v>
      </c>
      <c r="AHT34" s="2"/>
      <c r="AHU34" s="2"/>
      <c r="AHV34" s="13"/>
      <c r="AHW34" s="5"/>
      <c r="AHX34" s="14"/>
      <c r="AHY34" s="15">
        <f t="shared" si="125"/>
        <v>0</v>
      </c>
      <c r="AIA34" s="2"/>
      <c r="AIB34" s="2"/>
      <c r="AIC34" s="13"/>
      <c r="AID34" s="5"/>
      <c r="AIE34" s="14"/>
      <c r="AIF34" s="15">
        <f t="shared" si="126"/>
        <v>0</v>
      </c>
      <c r="AIH34" s="2"/>
      <c r="AII34" s="2"/>
      <c r="AIJ34" s="13"/>
      <c r="AIK34" s="5"/>
      <c r="AIL34" s="14"/>
      <c r="AIM34" s="15">
        <f t="shared" si="127"/>
        <v>0</v>
      </c>
      <c r="AIO34" s="2"/>
      <c r="AIP34" s="2"/>
      <c r="AIQ34" s="13"/>
      <c r="AIR34" s="5"/>
      <c r="AIS34" s="14"/>
      <c r="AIT34" s="15">
        <f t="shared" si="128"/>
        <v>0</v>
      </c>
      <c r="AIV34" s="2"/>
      <c r="AIW34" s="2"/>
      <c r="AIX34" s="13"/>
      <c r="AIY34" s="5"/>
      <c r="AIZ34" s="14"/>
      <c r="AJA34" s="15">
        <f t="shared" si="129"/>
        <v>0</v>
      </c>
      <c r="AJC34" s="2"/>
      <c r="AJD34" s="2"/>
      <c r="AJE34" s="13"/>
      <c r="AJF34" s="5"/>
      <c r="AJG34" s="14"/>
      <c r="AJH34" s="15">
        <f t="shared" si="130"/>
        <v>0</v>
      </c>
      <c r="AJJ34" s="23"/>
      <c r="AJK34" s="23"/>
      <c r="AJL34" s="22"/>
      <c r="AJM34" s="99"/>
      <c r="AJN34" s="26"/>
      <c r="AJO34" s="15">
        <f t="shared" si="131"/>
        <v>0</v>
      </c>
      <c r="AJQ34" s="23"/>
      <c r="AJR34" s="23"/>
      <c r="AJS34" s="22"/>
      <c r="AJT34" s="99"/>
      <c r="AJU34" s="26"/>
      <c r="AJV34" s="15">
        <f t="shared" si="132"/>
        <v>0</v>
      </c>
      <c r="AJX34" s="23"/>
      <c r="AJY34" s="23"/>
      <c r="AJZ34" s="22"/>
      <c r="AKA34" s="99"/>
      <c r="AKB34" s="26"/>
      <c r="AKC34" s="15">
        <f t="shared" si="133"/>
        <v>0</v>
      </c>
      <c r="AKE34" s="2"/>
      <c r="AKF34" s="2"/>
      <c r="AKG34" s="13"/>
      <c r="AKH34" s="14"/>
      <c r="AKI34" s="14"/>
      <c r="AKJ34" s="15">
        <f t="shared" si="134"/>
        <v>0</v>
      </c>
    </row>
    <row r="35" spans="1:972" x14ac:dyDescent="0.25">
      <c r="A35" s="2"/>
      <c r="B35" s="2"/>
      <c r="C35" s="13"/>
      <c r="D35" s="5"/>
      <c r="E35" s="14"/>
      <c r="F35" s="15">
        <f t="shared" si="2"/>
        <v>0</v>
      </c>
      <c r="H35" s="2"/>
      <c r="I35" s="2"/>
      <c r="J35" s="13"/>
      <c r="K35" s="5"/>
      <c r="L35" s="14"/>
      <c r="M35" s="15">
        <f t="shared" si="140"/>
        <v>0</v>
      </c>
      <c r="O35" s="2"/>
      <c r="P35" s="2"/>
      <c r="Q35" s="13"/>
      <c r="R35" s="5"/>
      <c r="S35" s="14"/>
      <c r="T35" s="15">
        <f t="shared" si="4"/>
        <v>0</v>
      </c>
      <c r="V35" s="2"/>
      <c r="W35" s="2"/>
      <c r="X35" s="13"/>
      <c r="Y35" s="5"/>
      <c r="Z35" s="14"/>
      <c r="AA35" s="15">
        <f t="shared" si="5"/>
        <v>0</v>
      </c>
      <c r="AC35" s="2"/>
      <c r="AD35" s="2"/>
      <c r="AE35" s="13"/>
      <c r="AF35" s="5"/>
      <c r="AG35" s="14"/>
      <c r="AH35" s="15">
        <f t="shared" si="143"/>
        <v>0</v>
      </c>
      <c r="AJ35" s="2"/>
      <c r="AK35" s="2"/>
      <c r="AL35" s="13"/>
      <c r="AM35" s="5"/>
      <c r="AN35" s="14"/>
      <c r="AO35" s="15">
        <f t="shared" si="7"/>
        <v>0</v>
      </c>
      <c r="AQ35" s="2"/>
      <c r="AR35" s="2"/>
      <c r="AS35" s="13"/>
      <c r="AT35" s="5"/>
      <c r="AU35" s="14"/>
      <c r="AV35" s="15">
        <f t="shared" si="8"/>
        <v>0</v>
      </c>
      <c r="AX35" s="2"/>
      <c r="AY35" s="2"/>
      <c r="AZ35" s="13"/>
      <c r="BA35" s="5"/>
      <c r="BB35" s="14"/>
      <c r="BC35" s="15">
        <f t="shared" si="9"/>
        <v>0</v>
      </c>
      <c r="BE35" s="2"/>
      <c r="BF35" s="2"/>
      <c r="BG35" s="13"/>
      <c r="BH35" s="5"/>
      <c r="BI35" s="14"/>
      <c r="BJ35" s="15">
        <f t="shared" si="10"/>
        <v>0</v>
      </c>
      <c r="BL35" s="2"/>
      <c r="BM35" s="2"/>
      <c r="BN35" s="13"/>
      <c r="BO35" s="5"/>
      <c r="BP35" s="14"/>
      <c r="BQ35" s="15">
        <f t="shared" si="136"/>
        <v>0</v>
      </c>
      <c r="BS35" s="2"/>
      <c r="BT35" s="2"/>
      <c r="BU35" s="13"/>
      <c r="BV35" s="5"/>
      <c r="BW35" s="14"/>
      <c r="BX35" s="15">
        <f t="shared" si="11"/>
        <v>0</v>
      </c>
      <c r="BZ35" s="2"/>
      <c r="CA35" s="2"/>
      <c r="CB35" s="13"/>
      <c r="CC35" s="5"/>
      <c r="CD35" s="14"/>
      <c r="CE35" s="15">
        <f t="shared" si="135"/>
        <v>0</v>
      </c>
      <c r="CG35" s="2"/>
      <c r="CH35" s="2"/>
      <c r="CI35" s="13"/>
      <c r="CJ35" s="5"/>
      <c r="CK35" s="14"/>
      <c r="CL35" s="15">
        <f t="shared" si="141"/>
        <v>0</v>
      </c>
      <c r="CN35" s="2"/>
      <c r="CO35" s="2"/>
      <c r="CP35" s="13"/>
      <c r="CQ35" s="5"/>
      <c r="CR35" s="14"/>
      <c r="CS35" s="15">
        <f t="shared" si="146"/>
        <v>0</v>
      </c>
      <c r="CU35" s="2"/>
      <c r="CV35" s="2"/>
      <c r="CW35" s="13"/>
      <c r="CX35" s="5"/>
      <c r="CY35" s="14"/>
      <c r="CZ35" s="15">
        <f t="shared" si="14"/>
        <v>0</v>
      </c>
      <c r="DB35" s="2"/>
      <c r="DC35" s="2"/>
      <c r="DD35" s="13"/>
      <c r="DE35" s="5"/>
      <c r="DF35" s="14"/>
      <c r="DG35" s="15">
        <f t="shared" si="15"/>
        <v>0</v>
      </c>
      <c r="DI35" s="2"/>
      <c r="DJ35" s="2"/>
      <c r="DK35" s="13"/>
      <c r="DL35" s="5"/>
      <c r="DM35" s="14"/>
      <c r="DN35" s="15">
        <f t="shared" si="16"/>
        <v>0</v>
      </c>
      <c r="DP35" s="2"/>
      <c r="DQ35" s="2"/>
      <c r="DR35" s="13"/>
      <c r="DS35" s="5"/>
      <c r="DT35" s="14"/>
      <c r="DU35" s="15">
        <f t="shared" si="17"/>
        <v>0</v>
      </c>
      <c r="DW35" s="2"/>
      <c r="DX35" s="2"/>
      <c r="DY35" s="13"/>
      <c r="DZ35" s="5"/>
      <c r="EA35" s="14"/>
      <c r="EB35" s="15">
        <f t="shared" si="18"/>
        <v>0</v>
      </c>
      <c r="ED35" s="2"/>
      <c r="EE35" s="2"/>
      <c r="EF35" s="13"/>
      <c r="EG35" s="5"/>
      <c r="EH35" s="14"/>
      <c r="EI35" s="15">
        <f t="shared" si="19"/>
        <v>0</v>
      </c>
      <c r="EK35" s="2"/>
      <c r="EL35" s="2"/>
      <c r="EM35" s="13"/>
      <c r="EN35" s="5"/>
      <c r="EO35" s="14"/>
      <c r="EP35" s="15">
        <f t="shared" si="20"/>
        <v>0</v>
      </c>
      <c r="ER35" s="2"/>
      <c r="ES35" s="2"/>
      <c r="ET35" s="13"/>
      <c r="EU35" s="5"/>
      <c r="EV35" s="14"/>
      <c r="EW35" s="15">
        <f t="shared" si="21"/>
        <v>0</v>
      </c>
      <c r="EY35" s="2"/>
      <c r="EZ35" s="2"/>
      <c r="FA35" s="13"/>
      <c r="FB35" s="5"/>
      <c r="FC35" s="14"/>
      <c r="FD35" s="15">
        <f t="shared" si="22"/>
        <v>0</v>
      </c>
      <c r="FF35" s="2"/>
      <c r="FG35" s="2"/>
      <c r="FH35" s="141"/>
      <c r="FI35" s="30"/>
      <c r="FJ35" s="14"/>
      <c r="FK35" s="142">
        <f t="shared" si="23"/>
        <v>0</v>
      </c>
      <c r="FM35" s="2"/>
      <c r="FN35" s="2"/>
      <c r="FO35" s="141"/>
      <c r="FP35" s="30"/>
      <c r="FQ35" s="14"/>
      <c r="FR35" s="142">
        <f t="shared" si="24"/>
        <v>0</v>
      </c>
      <c r="FT35" s="2"/>
      <c r="FU35" s="2"/>
      <c r="FV35" s="13"/>
      <c r="FW35" s="5"/>
      <c r="FX35" s="14"/>
      <c r="FY35" s="15">
        <f t="shared" si="25"/>
        <v>0</v>
      </c>
      <c r="GA35" s="2"/>
      <c r="GB35" s="2"/>
      <c r="GC35" s="13"/>
      <c r="GD35" s="5"/>
      <c r="GE35" s="14"/>
      <c r="GF35" s="15">
        <f t="shared" si="142"/>
        <v>0</v>
      </c>
      <c r="GH35" s="2"/>
      <c r="GI35" s="2"/>
      <c r="GJ35" s="13"/>
      <c r="GK35" s="5"/>
      <c r="GL35" s="14"/>
      <c r="GM35" s="15">
        <f t="shared" si="27"/>
        <v>0</v>
      </c>
      <c r="GO35" s="2"/>
      <c r="GP35" s="2"/>
      <c r="GQ35" s="13"/>
      <c r="GR35" s="5"/>
      <c r="GS35" s="14"/>
      <c r="GT35" s="15">
        <f t="shared" si="28"/>
        <v>0</v>
      </c>
      <c r="GV35" s="2"/>
      <c r="GW35" s="2"/>
      <c r="GX35" s="13"/>
      <c r="GY35" s="5"/>
      <c r="GZ35" s="14"/>
      <c r="HA35" s="15">
        <f t="shared" si="29"/>
        <v>0</v>
      </c>
      <c r="HC35" s="2"/>
      <c r="HD35" s="2"/>
      <c r="HE35" s="13"/>
      <c r="HF35" s="5"/>
      <c r="HG35" s="14"/>
      <c r="HH35" s="15">
        <f t="shared" si="30"/>
        <v>0</v>
      </c>
      <c r="HJ35" s="2"/>
      <c r="HK35" s="2"/>
      <c r="HL35" s="13"/>
      <c r="HM35" s="5"/>
      <c r="HN35" s="14"/>
      <c r="HO35" s="15">
        <f t="shared" si="31"/>
        <v>0</v>
      </c>
      <c r="HQ35" s="2"/>
      <c r="HR35" s="2"/>
      <c r="HS35" s="13"/>
      <c r="HT35" s="5"/>
      <c r="HU35" s="14"/>
      <c r="HV35" s="15">
        <f t="shared" si="32"/>
        <v>0</v>
      </c>
      <c r="HX35" s="2"/>
      <c r="HY35" s="2"/>
      <c r="HZ35" s="13"/>
      <c r="IA35" s="5"/>
      <c r="IB35" s="14"/>
      <c r="IC35" s="15">
        <f t="shared" si="33"/>
        <v>0</v>
      </c>
      <c r="IE35" s="2"/>
      <c r="IF35" s="2"/>
      <c r="IG35" s="13"/>
      <c r="IH35" s="5"/>
      <c r="II35" s="14"/>
      <c r="IJ35" s="15">
        <f t="shared" si="34"/>
        <v>0</v>
      </c>
      <c r="IL35" s="2"/>
      <c r="IM35" s="2"/>
      <c r="IN35" s="13"/>
      <c r="IO35" s="5"/>
      <c r="IP35" s="14"/>
      <c r="IQ35" s="15">
        <f t="shared" si="35"/>
        <v>0</v>
      </c>
      <c r="IS35" s="60"/>
      <c r="IT35" s="2"/>
      <c r="IU35" s="13"/>
      <c r="IV35" s="5"/>
      <c r="IW35" s="14"/>
      <c r="IX35" s="15">
        <f t="shared" si="36"/>
        <v>0</v>
      </c>
      <c r="IZ35" s="60"/>
      <c r="JA35" s="2"/>
      <c r="JB35" s="13"/>
      <c r="JC35" s="5"/>
      <c r="JD35" s="14"/>
      <c r="JE35" s="15">
        <f t="shared" si="37"/>
        <v>0</v>
      </c>
      <c r="JG35" s="60"/>
      <c r="JH35" s="2"/>
      <c r="JI35" s="13"/>
      <c r="JJ35" s="5"/>
      <c r="JK35" s="14"/>
      <c r="JL35" s="15">
        <f t="shared" si="38"/>
        <v>0</v>
      </c>
      <c r="JN35" s="60"/>
      <c r="JO35" s="2"/>
      <c r="JP35" s="13"/>
      <c r="JQ35" s="5"/>
      <c r="JR35" s="14"/>
      <c r="JS35" s="15">
        <f t="shared" si="39"/>
        <v>0</v>
      </c>
      <c r="JU35" s="60"/>
      <c r="JV35" s="2"/>
      <c r="JW35" s="13"/>
      <c r="JX35" s="5"/>
      <c r="JY35" s="14"/>
      <c r="JZ35" s="15">
        <f t="shared" si="40"/>
        <v>0</v>
      </c>
      <c r="KB35" s="60"/>
      <c r="KC35" s="2"/>
      <c r="KD35" s="13"/>
      <c r="KE35" s="5"/>
      <c r="KF35" s="14"/>
      <c r="KG35" s="15">
        <f t="shared" si="41"/>
        <v>0</v>
      </c>
      <c r="KI35" s="60"/>
      <c r="KJ35" s="2"/>
      <c r="KK35" s="13"/>
      <c r="KL35" s="5"/>
      <c r="KM35" s="14"/>
      <c r="KN35" s="15">
        <f t="shared" si="42"/>
        <v>0</v>
      </c>
      <c r="KP35" s="60"/>
      <c r="KQ35" s="2"/>
      <c r="KR35" s="13"/>
      <c r="KS35" s="5"/>
      <c r="KT35" s="14"/>
      <c r="KU35" s="15">
        <f t="shared" si="43"/>
        <v>0</v>
      </c>
      <c r="KW35" s="60"/>
      <c r="KX35" s="2"/>
      <c r="KY35" s="13"/>
      <c r="KZ35" s="5"/>
      <c r="LA35" s="14"/>
      <c r="LB35" s="15">
        <f t="shared" si="44"/>
        <v>0</v>
      </c>
      <c r="LD35" s="60"/>
      <c r="LE35" s="2"/>
      <c r="LF35" s="13"/>
      <c r="LG35" s="5"/>
      <c r="LH35" s="14"/>
      <c r="LI35" s="15">
        <f t="shared" si="45"/>
        <v>0</v>
      </c>
      <c r="LK35" s="60"/>
      <c r="LL35" s="2"/>
      <c r="LM35" s="13"/>
      <c r="LN35" s="5"/>
      <c r="LO35" s="14"/>
      <c r="LP35" s="15">
        <f t="shared" si="46"/>
        <v>0</v>
      </c>
      <c r="LR35" s="60"/>
      <c r="LS35" s="2"/>
      <c r="LT35" s="13"/>
      <c r="LU35" s="5"/>
      <c r="LV35" s="14"/>
      <c r="LW35" s="15">
        <f t="shared" si="47"/>
        <v>0</v>
      </c>
      <c r="LY35" s="60"/>
      <c r="LZ35" s="2"/>
      <c r="MA35" s="13"/>
      <c r="MB35" s="5"/>
      <c r="MC35" s="14"/>
      <c r="MD35" s="15">
        <f t="shared" si="48"/>
        <v>0</v>
      </c>
      <c r="MF35" s="2"/>
      <c r="MG35" s="2"/>
      <c r="MH35" s="13"/>
      <c r="MI35" s="5"/>
      <c r="MJ35" s="14"/>
      <c r="MK35" s="15">
        <f t="shared" si="49"/>
        <v>0</v>
      </c>
      <c r="MM35" s="2"/>
      <c r="MN35" s="2"/>
      <c r="MO35" s="13"/>
      <c r="MP35" s="5"/>
      <c r="MQ35" s="14"/>
      <c r="MR35" s="15">
        <f t="shared" si="50"/>
        <v>0</v>
      </c>
      <c r="MT35" s="2"/>
      <c r="MU35" s="2"/>
      <c r="MV35" s="13"/>
      <c r="MW35" s="5"/>
      <c r="MX35" s="14"/>
      <c r="MY35" s="15">
        <f t="shared" si="51"/>
        <v>0</v>
      </c>
      <c r="NA35" s="2"/>
      <c r="NB35" s="2"/>
      <c r="NC35" s="13"/>
      <c r="ND35" s="5"/>
      <c r="NE35" s="14"/>
      <c r="NF35" s="15">
        <f t="shared" si="52"/>
        <v>0</v>
      </c>
      <c r="NH35" s="2"/>
      <c r="NI35" s="2"/>
      <c r="NJ35" s="13"/>
      <c r="NK35" s="5"/>
      <c r="NL35" s="14"/>
      <c r="NM35" s="15">
        <f t="shared" si="53"/>
        <v>0</v>
      </c>
      <c r="NO35" s="2"/>
      <c r="NP35" s="2"/>
      <c r="NQ35" s="13"/>
      <c r="NR35" s="5"/>
      <c r="NS35" s="14"/>
      <c r="NT35" s="15">
        <f t="shared" si="54"/>
        <v>0</v>
      </c>
      <c r="NV35" s="2"/>
      <c r="NW35" s="2"/>
      <c r="NX35" s="13"/>
      <c r="NY35" s="5"/>
      <c r="NZ35" s="14"/>
      <c r="OA35" s="15">
        <f t="shared" si="55"/>
        <v>0</v>
      </c>
      <c r="OC35" s="2"/>
      <c r="OD35" s="2"/>
      <c r="OE35" s="13"/>
      <c r="OF35" s="5"/>
      <c r="OG35" s="14"/>
      <c r="OH35" s="15">
        <f t="shared" si="56"/>
        <v>0</v>
      </c>
      <c r="OJ35" s="2"/>
      <c r="OK35" s="2"/>
      <c r="OL35" s="13"/>
      <c r="OM35" s="5"/>
      <c r="ON35" s="14"/>
      <c r="OO35" s="15">
        <f t="shared" si="57"/>
        <v>0</v>
      </c>
      <c r="OQ35" s="2"/>
      <c r="OR35" s="2"/>
      <c r="OS35" s="13"/>
      <c r="OT35" s="5"/>
      <c r="OU35" s="14"/>
      <c r="OV35" s="15">
        <f t="shared" si="58"/>
        <v>0</v>
      </c>
      <c r="OX35" s="2"/>
      <c r="OY35" s="2"/>
      <c r="OZ35" s="13"/>
      <c r="PA35" s="5"/>
      <c r="PB35" s="14"/>
      <c r="PC35" s="15">
        <f t="shared" si="59"/>
        <v>0</v>
      </c>
      <c r="PE35" s="2"/>
      <c r="PF35" s="2"/>
      <c r="PG35" s="13"/>
      <c r="PH35" s="5"/>
      <c r="PI35" s="14"/>
      <c r="PJ35" s="15">
        <f t="shared" si="60"/>
        <v>0</v>
      </c>
      <c r="PL35" s="2"/>
      <c r="PM35" s="2"/>
      <c r="PN35" s="13"/>
      <c r="PO35" s="5"/>
      <c r="PP35" s="14"/>
      <c r="PQ35" s="15">
        <f t="shared" si="61"/>
        <v>0</v>
      </c>
      <c r="PS35" s="2"/>
      <c r="PT35" s="2"/>
      <c r="PU35" s="13"/>
      <c r="PV35" s="5"/>
      <c r="PW35" s="14"/>
      <c r="PX35" s="15">
        <f t="shared" si="62"/>
        <v>0</v>
      </c>
      <c r="PZ35" s="2"/>
      <c r="QA35" s="2"/>
      <c r="QB35" s="13"/>
      <c r="QC35" s="5"/>
      <c r="QD35" s="14"/>
      <c r="QE35" s="15">
        <f t="shared" si="63"/>
        <v>0</v>
      </c>
      <c r="QG35" s="2"/>
      <c r="QH35" s="2"/>
      <c r="QI35" s="13"/>
      <c r="QJ35" s="5"/>
      <c r="QK35" s="14"/>
      <c r="QL35" s="15">
        <f t="shared" si="64"/>
        <v>0</v>
      </c>
      <c r="QN35" s="2"/>
      <c r="QO35" s="2"/>
      <c r="QP35" s="13"/>
      <c r="QQ35" s="5"/>
      <c r="QR35" s="14"/>
      <c r="QS35" s="15">
        <f t="shared" si="65"/>
        <v>0</v>
      </c>
      <c r="QU35" s="2"/>
      <c r="QV35" s="2"/>
      <c r="QW35" s="13"/>
      <c r="QX35" s="5"/>
      <c r="QY35" s="14"/>
      <c r="QZ35" s="15">
        <f t="shared" si="66"/>
        <v>0</v>
      </c>
      <c r="RB35" s="2"/>
      <c r="RC35" s="2"/>
      <c r="RD35" s="13"/>
      <c r="RE35" s="5"/>
      <c r="RF35" s="14"/>
      <c r="RG35" s="15">
        <f t="shared" si="67"/>
        <v>0</v>
      </c>
      <c r="RI35" s="2"/>
      <c r="RJ35" s="2"/>
      <c r="RK35" s="13"/>
      <c r="RL35" s="5"/>
      <c r="RM35" s="14"/>
      <c r="RN35" s="15">
        <f t="shared" si="68"/>
        <v>0</v>
      </c>
      <c r="RP35" s="2"/>
      <c r="RQ35" s="2"/>
      <c r="RR35" s="13"/>
      <c r="RS35" s="5"/>
      <c r="RT35" s="14"/>
      <c r="RU35" s="15">
        <f t="shared" si="69"/>
        <v>0</v>
      </c>
      <c r="RW35" s="2"/>
      <c r="RX35" s="2"/>
      <c r="RY35" s="13"/>
      <c r="RZ35" s="5"/>
      <c r="SA35" s="14"/>
      <c r="SB35" s="15">
        <f t="shared" si="70"/>
        <v>0</v>
      </c>
      <c r="SD35" s="2"/>
      <c r="SE35" s="2"/>
      <c r="SF35" s="13"/>
      <c r="SG35" s="5"/>
      <c r="SH35" s="14"/>
      <c r="SI35" s="15">
        <f t="shared" si="71"/>
        <v>0</v>
      </c>
      <c r="SK35" s="2"/>
      <c r="SL35" s="2"/>
      <c r="SM35" s="13"/>
      <c r="SN35" s="5"/>
      <c r="SO35" s="14"/>
      <c r="SP35" s="15">
        <f t="shared" si="72"/>
        <v>0</v>
      </c>
      <c r="SR35" s="2"/>
      <c r="SS35" s="2"/>
      <c r="ST35" s="13"/>
      <c r="SU35" s="5"/>
      <c r="SV35" s="14"/>
      <c r="SW35" s="15">
        <f t="shared" si="73"/>
        <v>0</v>
      </c>
      <c r="SY35" s="2"/>
      <c r="SZ35" s="2"/>
      <c r="TA35" s="13"/>
      <c r="TB35" s="5"/>
      <c r="TC35" s="14"/>
      <c r="TD35" s="15">
        <f t="shared" si="74"/>
        <v>0</v>
      </c>
      <c r="TF35" s="2"/>
      <c r="TG35" s="2"/>
      <c r="TH35" s="13"/>
      <c r="TI35" s="5"/>
      <c r="TJ35" s="14"/>
      <c r="TK35" s="15">
        <f t="shared" si="75"/>
        <v>0</v>
      </c>
      <c r="TM35" s="2"/>
      <c r="TN35" s="2"/>
      <c r="TO35" s="13"/>
      <c r="TP35" s="5"/>
      <c r="TQ35" s="14"/>
      <c r="TR35" s="15">
        <f t="shared" si="76"/>
        <v>0</v>
      </c>
      <c r="TT35" s="5"/>
      <c r="TU35" s="2"/>
      <c r="TV35" s="13"/>
      <c r="TW35" s="5"/>
      <c r="TX35" s="14"/>
      <c r="TY35" s="15">
        <f t="shared" si="77"/>
        <v>0</v>
      </c>
      <c r="UA35" s="2"/>
      <c r="UB35" s="2"/>
      <c r="UC35" s="13"/>
      <c r="UD35" s="5"/>
      <c r="UE35" s="14"/>
      <c r="UF35" s="15">
        <f t="shared" si="78"/>
        <v>0</v>
      </c>
      <c r="UH35" s="2"/>
      <c r="UI35" s="2"/>
      <c r="UJ35" s="13"/>
      <c r="UK35" s="5"/>
      <c r="UL35" s="14"/>
      <c r="UM35" s="15">
        <f t="shared" si="79"/>
        <v>0</v>
      </c>
      <c r="UO35" s="2"/>
      <c r="UP35" s="2"/>
      <c r="UQ35" s="13"/>
      <c r="UR35" s="5"/>
      <c r="US35" s="14"/>
      <c r="UT35" s="15">
        <f t="shared" si="80"/>
        <v>0</v>
      </c>
      <c r="UV35" s="94"/>
      <c r="UW35" s="31"/>
      <c r="UX35" s="143"/>
      <c r="UY35" s="87"/>
      <c r="UZ35" s="26"/>
      <c r="VA35" s="142">
        <f t="shared" si="81"/>
        <v>0</v>
      </c>
      <c r="VC35" s="5"/>
      <c r="VD35" s="31"/>
      <c r="VE35" s="143"/>
      <c r="VF35" s="164"/>
      <c r="VG35" s="14"/>
      <c r="VH35" s="142">
        <f t="shared" si="82"/>
        <v>0</v>
      </c>
      <c r="VJ35" s="2"/>
      <c r="VK35" s="2"/>
      <c r="VL35" s="13"/>
      <c r="VM35" s="5"/>
      <c r="VN35" s="14"/>
      <c r="VO35" s="15">
        <f t="shared" si="83"/>
        <v>0</v>
      </c>
      <c r="VQ35" s="2"/>
      <c r="VR35" s="2"/>
      <c r="VS35" s="13"/>
      <c r="VT35" s="5"/>
      <c r="VU35" s="14"/>
      <c r="VV35" s="15">
        <f t="shared" si="84"/>
        <v>0</v>
      </c>
      <c r="VX35" s="5"/>
      <c r="VY35" s="2"/>
      <c r="VZ35" s="22"/>
      <c r="WA35" s="5"/>
      <c r="WB35" s="26"/>
      <c r="WC35" s="15">
        <f t="shared" si="85"/>
        <v>0</v>
      </c>
      <c r="WE35" s="2"/>
      <c r="WF35" s="2"/>
      <c r="WG35" s="13"/>
      <c r="WH35" s="5"/>
      <c r="WI35" s="14"/>
      <c r="WJ35" s="15">
        <f t="shared" si="86"/>
        <v>0</v>
      </c>
      <c r="WL35" s="2"/>
      <c r="WM35" s="2"/>
      <c r="WN35" s="13"/>
      <c r="WO35" s="5"/>
      <c r="WP35" s="14"/>
      <c r="WQ35" s="15">
        <f t="shared" si="87"/>
        <v>0</v>
      </c>
      <c r="WS35" s="2"/>
      <c r="WT35" s="2"/>
      <c r="WU35" s="13"/>
      <c r="WV35" s="5"/>
      <c r="WW35" s="14"/>
      <c r="WX35" s="15">
        <f t="shared" si="88"/>
        <v>0</v>
      </c>
      <c r="WZ35" s="2"/>
      <c r="XA35" s="2"/>
      <c r="XB35" s="13"/>
      <c r="XC35" s="5"/>
      <c r="XD35" s="14"/>
      <c r="XE35" s="15">
        <f t="shared" si="0"/>
        <v>0</v>
      </c>
      <c r="XG35" s="2"/>
      <c r="XH35" s="2"/>
      <c r="XI35" s="13"/>
      <c r="XJ35" s="5"/>
      <c r="XK35" s="14"/>
      <c r="XL35" s="15">
        <f t="shared" si="89"/>
        <v>0</v>
      </c>
      <c r="XN35" s="2"/>
      <c r="XO35" s="2"/>
      <c r="XP35" s="13"/>
      <c r="XQ35" s="5"/>
      <c r="XR35" s="14"/>
      <c r="XS35" s="15">
        <f t="shared" si="90"/>
        <v>0</v>
      </c>
      <c r="XU35" s="2"/>
      <c r="XV35" s="2"/>
      <c r="XW35" s="13"/>
      <c r="XX35" s="5"/>
      <c r="XY35" s="14"/>
      <c r="XZ35" s="15">
        <f t="shared" si="91"/>
        <v>0</v>
      </c>
      <c r="YB35" s="2"/>
      <c r="YC35" s="2"/>
      <c r="YD35" s="13"/>
      <c r="YE35" s="5"/>
      <c r="YF35" s="14"/>
      <c r="YG35" s="15">
        <f t="shared" si="92"/>
        <v>0</v>
      </c>
      <c r="YI35" s="2"/>
      <c r="YJ35" s="2"/>
      <c r="YK35" s="13"/>
      <c r="YL35" s="5"/>
      <c r="YM35" s="14"/>
      <c r="YN35" s="15">
        <f t="shared" si="93"/>
        <v>0</v>
      </c>
      <c r="YP35" s="5"/>
      <c r="YQ35" s="2"/>
      <c r="YR35" s="13"/>
      <c r="YS35" s="5"/>
      <c r="YT35" s="14"/>
      <c r="YU35" s="15">
        <f t="shared" si="94"/>
        <v>0</v>
      </c>
      <c r="YW35" s="2"/>
      <c r="YX35" s="2"/>
      <c r="YY35" s="13"/>
      <c r="YZ35" s="5"/>
      <c r="ZA35" s="14"/>
      <c r="ZB35" s="15">
        <f t="shared" si="95"/>
        <v>0</v>
      </c>
      <c r="ZD35" s="2"/>
      <c r="ZE35" s="2"/>
      <c r="ZF35" s="13"/>
      <c r="ZG35" s="5"/>
      <c r="ZH35" s="14"/>
      <c r="ZI35" s="15">
        <f t="shared" si="96"/>
        <v>0</v>
      </c>
      <c r="ZK35" s="2"/>
      <c r="ZL35" s="2"/>
      <c r="ZM35" s="13"/>
      <c r="ZN35" s="5"/>
      <c r="ZO35" s="14"/>
      <c r="ZP35" s="15">
        <f t="shared" si="97"/>
        <v>0</v>
      </c>
      <c r="ZR35" s="2"/>
      <c r="ZS35" s="2"/>
      <c r="ZT35" s="13"/>
      <c r="ZU35" s="5"/>
      <c r="ZV35" s="14"/>
      <c r="ZW35" s="15">
        <f t="shared" si="98"/>
        <v>0</v>
      </c>
      <c r="ZY35" s="2"/>
      <c r="ZZ35" s="2"/>
      <c r="AAA35" s="13"/>
      <c r="AAB35" s="5"/>
      <c r="AAC35" s="14"/>
      <c r="AAD35" s="15">
        <f t="shared" si="99"/>
        <v>0</v>
      </c>
      <c r="AAF35" s="2"/>
      <c r="AAG35" s="2"/>
      <c r="AAH35" s="13"/>
      <c r="AAI35" s="5"/>
      <c r="AAJ35" s="14"/>
      <c r="AAK35" s="15">
        <f t="shared" si="100"/>
        <v>0</v>
      </c>
      <c r="AAM35" s="2"/>
      <c r="AAN35" s="2"/>
      <c r="AAO35" s="13"/>
      <c r="AAP35" s="5"/>
      <c r="AAQ35" s="14"/>
      <c r="AAR35" s="15">
        <f t="shared" si="101"/>
        <v>0</v>
      </c>
      <c r="AAT35" s="2"/>
      <c r="AAU35" s="2"/>
      <c r="AAV35" s="13"/>
      <c r="AAW35" s="5"/>
      <c r="AAX35" s="14"/>
      <c r="AAY35" s="15">
        <f t="shared" si="137"/>
        <v>0</v>
      </c>
      <c r="ABA35" s="2"/>
      <c r="ABB35" s="2"/>
      <c r="ABC35" s="13"/>
      <c r="ABD35" s="5"/>
      <c r="ABE35" s="14"/>
      <c r="ABF35" s="15">
        <f t="shared" si="102"/>
        <v>0</v>
      </c>
      <c r="ABH35" s="2"/>
      <c r="ABI35" s="2"/>
      <c r="ABJ35" s="13"/>
      <c r="ABK35" s="5"/>
      <c r="ABL35" s="14"/>
      <c r="ABM35" s="15">
        <f t="shared" si="103"/>
        <v>0</v>
      </c>
      <c r="ABO35" s="2"/>
      <c r="ABP35" s="2"/>
      <c r="ABQ35" s="13"/>
      <c r="ABR35" s="5"/>
      <c r="ABS35" s="14"/>
      <c r="ABT35" s="15">
        <f t="shared" si="139"/>
        <v>0</v>
      </c>
      <c r="ABV35" s="2"/>
      <c r="ABW35" s="2"/>
      <c r="ABX35" s="13"/>
      <c r="ABY35" s="5"/>
      <c r="ABZ35" s="14"/>
      <c r="ACA35" s="15">
        <f t="shared" si="104"/>
        <v>0</v>
      </c>
      <c r="ACC35" s="2"/>
      <c r="ACD35" s="2"/>
      <c r="ACE35" s="13"/>
      <c r="ACF35" s="5"/>
      <c r="ACG35" s="14"/>
      <c r="ACH35" s="15">
        <f t="shared" si="105"/>
        <v>0</v>
      </c>
      <c r="ACJ35" s="2"/>
      <c r="ACK35" s="2"/>
      <c r="ACL35" s="13"/>
      <c r="ACM35" s="5"/>
      <c r="ACN35" s="14"/>
      <c r="ACO35" s="15">
        <f t="shared" si="106"/>
        <v>0</v>
      </c>
      <c r="ACQ35" s="2"/>
      <c r="ACR35" s="2"/>
      <c r="ACS35" s="13"/>
      <c r="ACT35" s="5"/>
      <c r="ACU35" s="14"/>
      <c r="ACV35" s="15">
        <f t="shared" si="138"/>
        <v>0</v>
      </c>
      <c r="ACX35" s="2"/>
      <c r="ACY35" s="2"/>
      <c r="ACZ35" s="13"/>
      <c r="ADA35" s="5"/>
      <c r="ADB35" s="14"/>
      <c r="ADC35" s="15">
        <f t="shared" si="107"/>
        <v>0</v>
      </c>
      <c r="ADE35" s="2"/>
      <c r="ADF35" s="2"/>
      <c r="ADG35" s="13"/>
      <c r="ADH35" s="5"/>
      <c r="ADI35" s="14"/>
      <c r="ADJ35" s="15">
        <f t="shared" si="108"/>
        <v>0</v>
      </c>
      <c r="ADL35" s="2"/>
      <c r="ADM35" s="2"/>
      <c r="ADN35" s="13"/>
      <c r="ADO35" s="5"/>
      <c r="ADP35" s="14"/>
      <c r="ADQ35" s="15">
        <f t="shared" si="109"/>
        <v>0</v>
      </c>
      <c r="ADS35" s="2"/>
      <c r="ADT35" s="2"/>
      <c r="ADU35" s="13"/>
      <c r="ADV35" s="5"/>
      <c r="ADW35" s="14"/>
      <c r="ADX35" s="15">
        <f t="shared" si="110"/>
        <v>0</v>
      </c>
      <c r="ADZ35" s="2"/>
      <c r="AEA35" s="2"/>
      <c r="AEB35" s="13"/>
      <c r="AEC35" s="5"/>
      <c r="AED35" s="14"/>
      <c r="AEE35" s="15">
        <f t="shared" si="111"/>
        <v>0</v>
      </c>
      <c r="AEG35" s="2"/>
      <c r="AEH35" s="2"/>
      <c r="AEI35" s="13"/>
      <c r="AEJ35" s="5"/>
      <c r="AEK35" s="14"/>
      <c r="AEL35" s="15">
        <f t="shared" si="112"/>
        <v>0</v>
      </c>
      <c r="AEN35" s="2"/>
      <c r="AEO35" s="2"/>
      <c r="AEP35" s="13"/>
      <c r="AEQ35" s="5"/>
      <c r="AER35" s="14"/>
      <c r="AES35" s="15">
        <f t="shared" si="113"/>
        <v>0</v>
      </c>
      <c r="AEU35" s="2"/>
      <c r="AEV35" s="2"/>
      <c r="AEW35" s="13"/>
      <c r="AEX35" s="5"/>
      <c r="AEY35" s="14"/>
      <c r="AEZ35" s="15">
        <f t="shared" si="144"/>
        <v>0</v>
      </c>
      <c r="AFB35" s="2"/>
      <c r="AFC35" s="2"/>
      <c r="AFD35" s="13"/>
      <c r="AFE35" s="5"/>
      <c r="AFF35" s="14"/>
      <c r="AFG35" s="15">
        <f t="shared" si="115"/>
        <v>0</v>
      </c>
      <c r="AFI35" s="2"/>
      <c r="AFJ35" s="2"/>
      <c r="AFK35" s="13"/>
      <c r="AFL35" s="5"/>
      <c r="AFM35" s="14"/>
      <c r="AFN35" s="15">
        <f t="shared" si="116"/>
        <v>0</v>
      </c>
      <c r="AFP35" s="2"/>
      <c r="AFQ35" s="2"/>
      <c r="AFR35" s="13"/>
      <c r="AFS35" s="5"/>
      <c r="AFT35" s="14"/>
      <c r="AFU35" s="15">
        <f t="shared" si="117"/>
        <v>0</v>
      </c>
      <c r="AFW35" s="2"/>
      <c r="AFX35" s="2"/>
      <c r="AFY35" s="13"/>
      <c r="AFZ35" s="5"/>
      <c r="AGA35" s="14"/>
      <c r="AGB35" s="15">
        <f t="shared" si="118"/>
        <v>0</v>
      </c>
      <c r="AGD35" s="2"/>
      <c r="AGE35" s="2"/>
      <c r="AGF35" s="13"/>
      <c r="AGG35" s="5"/>
      <c r="AGH35" s="14"/>
      <c r="AGI35" s="15">
        <f t="shared" si="119"/>
        <v>0</v>
      </c>
      <c r="AGK35" s="2"/>
      <c r="AGL35" s="2"/>
      <c r="AGM35" s="13"/>
      <c r="AGN35" s="5"/>
      <c r="AGO35" s="14"/>
      <c r="AGP35" s="15">
        <f t="shared" si="145"/>
        <v>0</v>
      </c>
      <c r="AGR35" s="2"/>
      <c r="AGS35" s="2"/>
      <c r="AGT35" s="13"/>
      <c r="AGU35" s="5"/>
      <c r="AGV35" s="14"/>
      <c r="AGW35" s="15">
        <f t="shared" si="121"/>
        <v>0</v>
      </c>
      <c r="AGY35" s="2"/>
      <c r="AGZ35" s="2"/>
      <c r="AHA35" s="13"/>
      <c r="AHB35" s="5"/>
      <c r="AHC35" s="14"/>
      <c r="AHD35" s="15">
        <f t="shared" si="122"/>
        <v>0</v>
      </c>
      <c r="AHF35" s="2"/>
      <c r="AHG35" s="2"/>
      <c r="AHH35" s="13"/>
      <c r="AHI35" s="5"/>
      <c r="AHJ35" s="14"/>
      <c r="AHK35" s="15">
        <f t="shared" si="123"/>
        <v>0</v>
      </c>
      <c r="AHM35" s="2"/>
      <c r="AHN35" s="2"/>
      <c r="AHO35" s="13"/>
      <c r="AHP35" s="5"/>
      <c r="AHQ35" s="14"/>
      <c r="AHR35" s="15">
        <f t="shared" si="124"/>
        <v>0</v>
      </c>
      <c r="AHT35" s="2"/>
      <c r="AHU35" s="2"/>
      <c r="AHV35" s="13"/>
      <c r="AHW35" s="5"/>
      <c r="AHX35" s="14"/>
      <c r="AHY35" s="15">
        <f t="shared" si="125"/>
        <v>0</v>
      </c>
      <c r="AIA35" s="2"/>
      <c r="AIB35" s="2"/>
      <c r="AIC35" s="13"/>
      <c r="AID35" s="5"/>
      <c r="AIE35" s="14"/>
      <c r="AIF35" s="15">
        <f t="shared" si="126"/>
        <v>0</v>
      </c>
      <c r="AIH35" s="2"/>
      <c r="AII35" s="2"/>
      <c r="AIJ35" s="13"/>
      <c r="AIK35" s="5"/>
      <c r="AIL35" s="14"/>
      <c r="AIM35" s="15">
        <f t="shared" si="127"/>
        <v>0</v>
      </c>
      <c r="AIO35" s="2"/>
      <c r="AIP35" s="2"/>
      <c r="AIQ35" s="13"/>
      <c r="AIR35" s="5"/>
      <c r="AIS35" s="14"/>
      <c r="AIT35" s="15">
        <f t="shared" si="128"/>
        <v>0</v>
      </c>
      <c r="AIV35" s="2"/>
      <c r="AIW35" s="2"/>
      <c r="AIX35" s="13"/>
      <c r="AIY35" s="5"/>
      <c r="AIZ35" s="14"/>
      <c r="AJA35" s="15">
        <f t="shared" si="129"/>
        <v>0</v>
      </c>
      <c r="AJC35" s="2"/>
      <c r="AJD35" s="2"/>
      <c r="AJE35" s="13"/>
      <c r="AJF35" s="5"/>
      <c r="AJG35" s="14"/>
      <c r="AJH35" s="15">
        <f t="shared" si="130"/>
        <v>0</v>
      </c>
      <c r="AJJ35" s="23"/>
      <c r="AJK35" s="23"/>
      <c r="AJL35" s="22"/>
      <c r="AJM35" s="99"/>
      <c r="AJN35" s="26"/>
      <c r="AJO35" s="15">
        <f t="shared" si="131"/>
        <v>0</v>
      </c>
      <c r="AJQ35" s="23"/>
      <c r="AJR35" s="23"/>
      <c r="AJS35" s="22"/>
      <c r="AJT35" s="99"/>
      <c r="AJU35" s="26"/>
      <c r="AJV35" s="15">
        <f t="shared" si="132"/>
        <v>0</v>
      </c>
      <c r="AJX35" s="23"/>
      <c r="AJY35" s="23"/>
      <c r="AJZ35" s="22"/>
      <c r="AKA35" s="99"/>
      <c r="AKB35" s="26"/>
      <c r="AKC35" s="15">
        <f t="shared" si="133"/>
        <v>0</v>
      </c>
      <c r="AKE35" s="2"/>
      <c r="AKF35" s="2"/>
      <c r="AKG35" s="13"/>
      <c r="AKH35" s="14"/>
      <c r="AKI35" s="14"/>
      <c r="AKJ35" s="15">
        <f t="shared" si="134"/>
        <v>0</v>
      </c>
    </row>
    <row r="36" spans="1:972" x14ac:dyDescent="0.25">
      <c r="A36" s="2"/>
      <c r="B36" s="2"/>
      <c r="C36" s="13"/>
      <c r="D36" s="5"/>
      <c r="E36" s="14"/>
      <c r="F36" s="15">
        <f t="shared" si="2"/>
        <v>0</v>
      </c>
      <c r="H36" s="2"/>
      <c r="I36" s="2"/>
      <c r="J36" s="13"/>
      <c r="K36" s="5"/>
      <c r="L36" s="14"/>
      <c r="M36" s="15">
        <f t="shared" si="140"/>
        <v>0</v>
      </c>
      <c r="O36" s="2"/>
      <c r="P36" s="2"/>
      <c r="Q36" s="13"/>
      <c r="R36" s="5"/>
      <c r="S36" s="14"/>
      <c r="T36" s="15">
        <f t="shared" si="4"/>
        <v>0</v>
      </c>
      <c r="V36" s="2"/>
      <c r="W36" s="2"/>
      <c r="X36" s="13"/>
      <c r="Y36" s="5"/>
      <c r="Z36" s="14"/>
      <c r="AA36" s="15">
        <f t="shared" si="5"/>
        <v>0</v>
      </c>
      <c r="AC36" s="2"/>
      <c r="AD36" s="2"/>
      <c r="AE36" s="13"/>
      <c r="AF36" s="5"/>
      <c r="AG36" s="14"/>
      <c r="AH36" s="15">
        <f t="shared" si="143"/>
        <v>0</v>
      </c>
      <c r="AJ36" s="2"/>
      <c r="AK36" s="2"/>
      <c r="AL36" s="13"/>
      <c r="AM36" s="5"/>
      <c r="AN36" s="14"/>
      <c r="AO36" s="15">
        <f t="shared" si="7"/>
        <v>0</v>
      </c>
      <c r="AQ36" s="2"/>
      <c r="AR36" s="2"/>
      <c r="AS36" s="13"/>
      <c r="AT36" s="5"/>
      <c r="AU36" s="14"/>
      <c r="AV36" s="15">
        <f t="shared" si="8"/>
        <v>0</v>
      </c>
      <c r="AX36" s="2"/>
      <c r="AY36" s="2"/>
      <c r="AZ36" s="13"/>
      <c r="BA36" s="5"/>
      <c r="BB36" s="14"/>
      <c r="BC36" s="15">
        <f t="shared" si="9"/>
        <v>0</v>
      </c>
      <c r="BE36" s="2"/>
      <c r="BF36" s="2"/>
      <c r="BG36" s="13"/>
      <c r="BH36" s="5"/>
      <c r="BI36" s="14"/>
      <c r="BJ36" s="15">
        <f t="shared" si="10"/>
        <v>0</v>
      </c>
      <c r="BL36" s="2"/>
      <c r="BM36" s="2"/>
      <c r="BN36" s="13"/>
      <c r="BO36" s="5"/>
      <c r="BP36" s="14"/>
      <c r="BQ36" s="15">
        <f t="shared" si="136"/>
        <v>0</v>
      </c>
      <c r="BS36" s="2"/>
      <c r="BT36" s="2"/>
      <c r="BU36" s="13"/>
      <c r="BV36" s="5"/>
      <c r="BW36" s="14"/>
      <c r="BX36" s="15">
        <f t="shared" si="11"/>
        <v>0</v>
      </c>
      <c r="BZ36" s="2"/>
      <c r="CA36" s="2"/>
      <c r="CB36" s="13"/>
      <c r="CC36" s="5"/>
      <c r="CD36" s="14"/>
      <c r="CE36" s="15">
        <f t="shared" si="135"/>
        <v>0</v>
      </c>
      <c r="CG36" s="2"/>
      <c r="CH36" s="2"/>
      <c r="CI36" s="13"/>
      <c r="CJ36" s="5"/>
      <c r="CK36" s="14"/>
      <c r="CL36" s="15">
        <f t="shared" si="141"/>
        <v>0</v>
      </c>
      <c r="CN36" s="2"/>
      <c r="CO36" s="2"/>
      <c r="CP36" s="13"/>
      <c r="CQ36" s="5"/>
      <c r="CR36" s="14"/>
      <c r="CS36" s="15">
        <f t="shared" si="146"/>
        <v>0</v>
      </c>
      <c r="CU36" s="2"/>
      <c r="CV36" s="2"/>
      <c r="CW36" s="13"/>
      <c r="CX36" s="5"/>
      <c r="CY36" s="14"/>
      <c r="CZ36" s="15">
        <f t="shared" si="14"/>
        <v>0</v>
      </c>
      <c r="DB36" s="2"/>
      <c r="DC36" s="2"/>
      <c r="DD36" s="13"/>
      <c r="DE36" s="5"/>
      <c r="DF36" s="14"/>
      <c r="DG36" s="15">
        <f t="shared" si="15"/>
        <v>0</v>
      </c>
      <c r="DI36" s="2"/>
      <c r="DJ36" s="2"/>
      <c r="DK36" s="13"/>
      <c r="DL36" s="5"/>
      <c r="DM36" s="14"/>
      <c r="DN36" s="15">
        <f t="shared" si="16"/>
        <v>0</v>
      </c>
      <c r="DP36" s="2"/>
      <c r="DQ36" s="2"/>
      <c r="DR36" s="13"/>
      <c r="DS36" s="5"/>
      <c r="DT36" s="14"/>
      <c r="DU36" s="15">
        <f t="shared" si="17"/>
        <v>0</v>
      </c>
      <c r="DW36" s="2"/>
      <c r="DX36" s="2"/>
      <c r="DY36" s="13"/>
      <c r="DZ36" s="5"/>
      <c r="EA36" s="14"/>
      <c r="EB36" s="15">
        <f t="shared" si="18"/>
        <v>0</v>
      </c>
      <c r="ED36" s="2"/>
      <c r="EE36" s="2"/>
      <c r="EF36" s="13"/>
      <c r="EG36" s="5"/>
      <c r="EH36" s="14"/>
      <c r="EI36" s="15">
        <f t="shared" si="19"/>
        <v>0</v>
      </c>
      <c r="EK36" s="2"/>
      <c r="EL36" s="2"/>
      <c r="EM36" s="13"/>
      <c r="EN36" s="5"/>
      <c r="EO36" s="14"/>
      <c r="EP36" s="15">
        <f t="shared" si="20"/>
        <v>0</v>
      </c>
      <c r="ER36" s="2"/>
      <c r="ES36" s="2"/>
      <c r="ET36" s="13"/>
      <c r="EU36" s="5"/>
      <c r="EV36" s="14"/>
      <c r="EW36" s="15">
        <f t="shared" si="21"/>
        <v>0</v>
      </c>
      <c r="EY36" s="2"/>
      <c r="EZ36" s="2"/>
      <c r="FA36" s="13"/>
      <c r="FB36" s="5"/>
      <c r="FC36" s="14"/>
      <c r="FD36" s="15">
        <f t="shared" si="22"/>
        <v>0</v>
      </c>
      <c r="FF36" s="2"/>
      <c r="FG36" s="2"/>
      <c r="FH36" s="141"/>
      <c r="FI36" s="30"/>
      <c r="FJ36" s="14"/>
      <c r="FK36" s="142">
        <f t="shared" si="23"/>
        <v>0</v>
      </c>
      <c r="FM36" s="2"/>
      <c r="FN36" s="2"/>
      <c r="FO36" s="141"/>
      <c r="FP36" s="30"/>
      <c r="FQ36" s="14"/>
      <c r="FR36" s="142">
        <f t="shared" si="24"/>
        <v>0</v>
      </c>
      <c r="FT36" s="2"/>
      <c r="FU36" s="2"/>
      <c r="FV36" s="13"/>
      <c r="FW36" s="5"/>
      <c r="FX36" s="14"/>
      <c r="FY36" s="15">
        <f t="shared" si="25"/>
        <v>0</v>
      </c>
      <c r="GA36" s="2"/>
      <c r="GB36" s="2"/>
      <c r="GC36" s="13"/>
      <c r="GD36" s="5"/>
      <c r="GE36" s="14"/>
      <c r="GF36" s="15">
        <f t="shared" si="142"/>
        <v>0</v>
      </c>
      <c r="GH36" s="2"/>
      <c r="GI36" s="2"/>
      <c r="GJ36" s="13"/>
      <c r="GK36" s="5"/>
      <c r="GL36" s="14"/>
      <c r="GM36" s="15">
        <f t="shared" si="27"/>
        <v>0</v>
      </c>
      <c r="GO36" s="2"/>
      <c r="GP36" s="2"/>
      <c r="GQ36" s="13"/>
      <c r="GR36" s="5"/>
      <c r="GS36" s="14"/>
      <c r="GT36" s="15">
        <f t="shared" si="28"/>
        <v>0</v>
      </c>
      <c r="GV36" s="2"/>
      <c r="GW36" s="2"/>
      <c r="GX36" s="13"/>
      <c r="GY36" s="5"/>
      <c r="GZ36" s="14"/>
      <c r="HA36" s="15">
        <f t="shared" si="29"/>
        <v>0</v>
      </c>
      <c r="HC36" s="2"/>
      <c r="HD36" s="2"/>
      <c r="HE36" s="13"/>
      <c r="HF36" s="5"/>
      <c r="HG36" s="14"/>
      <c r="HH36" s="15">
        <f t="shared" si="30"/>
        <v>0</v>
      </c>
      <c r="HJ36" s="2"/>
      <c r="HK36" s="2"/>
      <c r="HL36" s="13"/>
      <c r="HM36" s="5"/>
      <c r="HN36" s="14"/>
      <c r="HO36" s="15">
        <f t="shared" si="31"/>
        <v>0</v>
      </c>
      <c r="HQ36" s="2"/>
      <c r="HR36" s="2"/>
      <c r="HS36" s="13"/>
      <c r="HT36" s="5"/>
      <c r="HU36" s="14"/>
      <c r="HV36" s="15">
        <f t="shared" si="32"/>
        <v>0</v>
      </c>
      <c r="HX36" s="2"/>
      <c r="HY36" s="2"/>
      <c r="HZ36" s="13"/>
      <c r="IA36" s="5"/>
      <c r="IB36" s="14"/>
      <c r="IC36" s="15">
        <f t="shared" si="33"/>
        <v>0</v>
      </c>
      <c r="IE36" s="2"/>
      <c r="IF36" s="2"/>
      <c r="IG36" s="13"/>
      <c r="IH36" s="5"/>
      <c r="II36" s="14"/>
      <c r="IJ36" s="15">
        <f t="shared" si="34"/>
        <v>0</v>
      </c>
      <c r="IL36" s="2"/>
      <c r="IM36" s="2"/>
      <c r="IN36" s="13"/>
      <c r="IO36" s="5"/>
      <c r="IP36" s="14"/>
      <c r="IQ36" s="15">
        <f t="shared" si="35"/>
        <v>0</v>
      </c>
      <c r="IS36" s="5"/>
      <c r="IT36" s="2"/>
      <c r="IU36" s="13"/>
      <c r="IV36" s="5"/>
      <c r="IW36" s="14"/>
      <c r="IX36" s="15">
        <f t="shared" si="36"/>
        <v>0</v>
      </c>
      <c r="IZ36" s="5"/>
      <c r="JA36" s="2"/>
      <c r="JB36" s="13"/>
      <c r="JC36" s="5"/>
      <c r="JD36" s="14"/>
      <c r="JE36" s="15">
        <f t="shared" si="37"/>
        <v>0</v>
      </c>
      <c r="JG36" s="5"/>
      <c r="JH36" s="2"/>
      <c r="JI36" s="13"/>
      <c r="JJ36" s="5"/>
      <c r="JK36" s="14"/>
      <c r="JL36" s="15">
        <f t="shared" si="38"/>
        <v>0</v>
      </c>
      <c r="JN36" s="5"/>
      <c r="JO36" s="2"/>
      <c r="JP36" s="13"/>
      <c r="JQ36" s="5"/>
      <c r="JR36" s="14"/>
      <c r="JS36" s="15">
        <f t="shared" si="39"/>
        <v>0</v>
      </c>
      <c r="JU36" s="5"/>
      <c r="JV36" s="2"/>
      <c r="JW36" s="13"/>
      <c r="JX36" s="5"/>
      <c r="JY36" s="14"/>
      <c r="JZ36" s="15">
        <f t="shared" si="40"/>
        <v>0</v>
      </c>
      <c r="KB36" s="5"/>
      <c r="KC36" s="2"/>
      <c r="KD36" s="13"/>
      <c r="KE36" s="5"/>
      <c r="KF36" s="14"/>
      <c r="KG36" s="15">
        <f t="shared" si="41"/>
        <v>0</v>
      </c>
      <c r="KI36" s="5"/>
      <c r="KJ36" s="2"/>
      <c r="KK36" s="13"/>
      <c r="KL36" s="5"/>
      <c r="KM36" s="14"/>
      <c r="KN36" s="15">
        <f t="shared" si="42"/>
        <v>0</v>
      </c>
      <c r="KP36" s="5"/>
      <c r="KQ36" s="2"/>
      <c r="KR36" s="13"/>
      <c r="KS36" s="5"/>
      <c r="KT36" s="14"/>
      <c r="KU36" s="15">
        <f t="shared" si="43"/>
        <v>0</v>
      </c>
      <c r="KW36" s="5"/>
      <c r="KX36" s="2"/>
      <c r="KY36" s="13"/>
      <c r="KZ36" s="5"/>
      <c r="LA36" s="14"/>
      <c r="LB36" s="15">
        <f t="shared" si="44"/>
        <v>0</v>
      </c>
      <c r="LD36" s="5"/>
      <c r="LE36" s="2"/>
      <c r="LF36" s="13"/>
      <c r="LG36" s="5"/>
      <c r="LH36" s="14"/>
      <c r="LI36" s="15">
        <f t="shared" si="45"/>
        <v>0</v>
      </c>
      <c r="LK36" s="5"/>
      <c r="LL36" s="2"/>
      <c r="LM36" s="13"/>
      <c r="LN36" s="5"/>
      <c r="LO36" s="14"/>
      <c r="LP36" s="15">
        <f t="shared" si="46"/>
        <v>0</v>
      </c>
      <c r="LR36" s="5"/>
      <c r="LS36" s="2"/>
      <c r="LT36" s="13"/>
      <c r="LU36" s="5"/>
      <c r="LV36" s="14"/>
      <c r="LW36" s="15">
        <f t="shared" si="47"/>
        <v>0</v>
      </c>
      <c r="LY36" s="5"/>
      <c r="LZ36" s="2"/>
      <c r="MA36" s="13"/>
      <c r="MB36" s="5"/>
      <c r="MC36" s="14"/>
      <c r="MD36" s="15">
        <f t="shared" si="48"/>
        <v>0</v>
      </c>
      <c r="MF36" s="2"/>
      <c r="MG36" s="2"/>
      <c r="MH36" s="13"/>
      <c r="MI36" s="5"/>
      <c r="MJ36" s="14"/>
      <c r="MK36" s="15">
        <f t="shared" si="49"/>
        <v>0</v>
      </c>
      <c r="MM36" s="2"/>
      <c r="MN36" s="2"/>
      <c r="MO36" s="13"/>
      <c r="MP36" s="5"/>
      <c r="MQ36" s="14"/>
      <c r="MR36" s="15">
        <f t="shared" si="50"/>
        <v>0</v>
      </c>
      <c r="MT36" s="2"/>
      <c r="MU36" s="2"/>
      <c r="MV36" s="13"/>
      <c r="MW36" s="5"/>
      <c r="MX36" s="14"/>
      <c r="MY36" s="15">
        <f t="shared" si="51"/>
        <v>0</v>
      </c>
      <c r="NA36" s="2"/>
      <c r="NB36" s="2"/>
      <c r="NC36" s="13"/>
      <c r="ND36" s="5"/>
      <c r="NE36" s="14"/>
      <c r="NF36" s="15">
        <f t="shared" si="52"/>
        <v>0</v>
      </c>
      <c r="NH36" s="2"/>
      <c r="NI36" s="2"/>
      <c r="NJ36" s="13"/>
      <c r="NK36" s="5"/>
      <c r="NL36" s="14"/>
      <c r="NM36" s="15">
        <f t="shared" si="53"/>
        <v>0</v>
      </c>
      <c r="NO36" s="2"/>
      <c r="NP36" s="2"/>
      <c r="NQ36" s="13"/>
      <c r="NR36" s="5"/>
      <c r="NS36" s="14"/>
      <c r="NT36" s="15">
        <f t="shared" si="54"/>
        <v>0</v>
      </c>
      <c r="NV36" s="2"/>
      <c r="NW36" s="2"/>
      <c r="NX36" s="13"/>
      <c r="NY36" s="5"/>
      <c r="NZ36" s="14"/>
      <c r="OA36" s="15">
        <f t="shared" si="55"/>
        <v>0</v>
      </c>
      <c r="OC36" s="2"/>
      <c r="OD36" s="2"/>
      <c r="OE36" s="13"/>
      <c r="OF36" s="5"/>
      <c r="OG36" s="14"/>
      <c r="OH36" s="15">
        <f t="shared" si="56"/>
        <v>0</v>
      </c>
      <c r="OJ36" s="2"/>
      <c r="OK36" s="2"/>
      <c r="OL36" s="13"/>
      <c r="OM36" s="5"/>
      <c r="ON36" s="14"/>
      <c r="OO36" s="15">
        <f t="shared" si="57"/>
        <v>0</v>
      </c>
      <c r="OQ36" s="2"/>
      <c r="OR36" s="2"/>
      <c r="OS36" s="13"/>
      <c r="OT36" s="5"/>
      <c r="OU36" s="14"/>
      <c r="OV36" s="15">
        <f t="shared" si="58"/>
        <v>0</v>
      </c>
      <c r="OX36" s="2"/>
      <c r="OY36" s="2"/>
      <c r="OZ36" s="13"/>
      <c r="PA36" s="5"/>
      <c r="PB36" s="14"/>
      <c r="PC36" s="15">
        <f t="shared" si="59"/>
        <v>0</v>
      </c>
      <c r="PE36" s="2"/>
      <c r="PF36" s="2"/>
      <c r="PG36" s="13"/>
      <c r="PH36" s="5"/>
      <c r="PI36" s="14"/>
      <c r="PJ36" s="15">
        <f t="shared" si="60"/>
        <v>0</v>
      </c>
      <c r="PL36" s="2"/>
      <c r="PM36" s="2"/>
      <c r="PN36" s="13"/>
      <c r="PO36" s="5"/>
      <c r="PP36" s="14"/>
      <c r="PQ36" s="15">
        <f t="shared" si="61"/>
        <v>0</v>
      </c>
      <c r="PS36" s="2"/>
      <c r="PT36" s="2"/>
      <c r="PU36" s="13"/>
      <c r="PV36" s="5"/>
      <c r="PW36" s="14"/>
      <c r="PX36" s="15">
        <f t="shared" si="62"/>
        <v>0</v>
      </c>
      <c r="PZ36" s="2"/>
      <c r="QA36" s="2"/>
      <c r="QB36" s="13"/>
      <c r="QC36" s="5"/>
      <c r="QD36" s="14"/>
      <c r="QE36" s="15">
        <f t="shared" si="63"/>
        <v>0</v>
      </c>
      <c r="QG36" s="2"/>
      <c r="QH36" s="2"/>
      <c r="QI36" s="13"/>
      <c r="QJ36" s="5"/>
      <c r="QK36" s="14"/>
      <c r="QL36" s="15">
        <f t="shared" si="64"/>
        <v>0</v>
      </c>
      <c r="QN36" s="2"/>
      <c r="QO36" s="2"/>
      <c r="QP36" s="13"/>
      <c r="QQ36" s="5"/>
      <c r="QR36" s="14"/>
      <c r="QS36" s="15">
        <f t="shared" si="65"/>
        <v>0</v>
      </c>
      <c r="QU36" s="2"/>
      <c r="QV36" s="2"/>
      <c r="QW36" s="13"/>
      <c r="QX36" s="5"/>
      <c r="QY36" s="14"/>
      <c r="QZ36" s="15">
        <f t="shared" si="66"/>
        <v>0</v>
      </c>
      <c r="RB36" s="2"/>
      <c r="RC36" s="2"/>
      <c r="RD36" s="13"/>
      <c r="RE36" s="5"/>
      <c r="RF36" s="14"/>
      <c r="RG36" s="15">
        <f t="shared" si="67"/>
        <v>0</v>
      </c>
      <c r="RI36" s="2"/>
      <c r="RJ36" s="2"/>
      <c r="RK36" s="13"/>
      <c r="RL36" s="5"/>
      <c r="RM36" s="14"/>
      <c r="RN36" s="15">
        <f t="shared" si="68"/>
        <v>0</v>
      </c>
      <c r="RP36" s="2"/>
      <c r="RQ36" s="2"/>
      <c r="RR36" s="13"/>
      <c r="RS36" s="5"/>
      <c r="RT36" s="14"/>
      <c r="RU36" s="15">
        <f t="shared" si="69"/>
        <v>0</v>
      </c>
      <c r="RW36" s="2"/>
      <c r="RX36" s="2"/>
      <c r="RY36" s="13"/>
      <c r="RZ36" s="5"/>
      <c r="SA36" s="14"/>
      <c r="SB36" s="15">
        <f t="shared" si="70"/>
        <v>0</v>
      </c>
      <c r="SD36" s="2"/>
      <c r="SE36" s="2"/>
      <c r="SF36" s="13"/>
      <c r="SG36" s="5"/>
      <c r="SH36" s="14"/>
      <c r="SI36" s="15">
        <f t="shared" si="71"/>
        <v>0</v>
      </c>
      <c r="SK36" s="2"/>
      <c r="SL36" s="2"/>
      <c r="SM36" s="13"/>
      <c r="SN36" s="5"/>
      <c r="SO36" s="14"/>
      <c r="SP36" s="15">
        <f t="shared" si="72"/>
        <v>0</v>
      </c>
      <c r="SR36" s="2"/>
      <c r="SS36" s="2"/>
      <c r="ST36" s="13"/>
      <c r="SU36" s="5"/>
      <c r="SV36" s="14"/>
      <c r="SW36" s="15">
        <f t="shared" si="73"/>
        <v>0</v>
      </c>
      <c r="SY36" s="2"/>
      <c r="SZ36" s="2"/>
      <c r="TA36" s="13"/>
      <c r="TB36" s="5"/>
      <c r="TC36" s="14"/>
      <c r="TD36" s="15">
        <f t="shared" si="74"/>
        <v>0</v>
      </c>
      <c r="TF36" s="2"/>
      <c r="TG36" s="2"/>
      <c r="TH36" s="13"/>
      <c r="TI36" s="5"/>
      <c r="TJ36" s="14"/>
      <c r="TK36" s="15">
        <f t="shared" si="75"/>
        <v>0</v>
      </c>
      <c r="TM36" s="2"/>
      <c r="TN36" s="2"/>
      <c r="TO36" s="13"/>
      <c r="TP36" s="5"/>
      <c r="TQ36" s="14"/>
      <c r="TR36" s="15">
        <f t="shared" si="76"/>
        <v>0</v>
      </c>
      <c r="TT36" s="5"/>
      <c r="TU36" s="2"/>
      <c r="TV36" s="13"/>
      <c r="TW36" s="5"/>
      <c r="TX36" s="14"/>
      <c r="TY36" s="15">
        <f t="shared" si="77"/>
        <v>0</v>
      </c>
      <c r="UA36" s="2"/>
      <c r="UB36" s="2"/>
      <c r="UC36" s="13"/>
      <c r="UD36" s="5"/>
      <c r="UE36" s="14"/>
      <c r="UF36" s="15">
        <f t="shared" si="78"/>
        <v>0</v>
      </c>
      <c r="UH36" s="2"/>
      <c r="UI36" s="2"/>
      <c r="UJ36" s="13"/>
      <c r="UK36" s="5"/>
      <c r="UL36" s="14"/>
      <c r="UM36" s="15">
        <f t="shared" si="79"/>
        <v>0</v>
      </c>
      <c r="UO36" s="2"/>
      <c r="UP36" s="2"/>
      <c r="UQ36" s="13"/>
      <c r="UR36" s="5"/>
      <c r="US36" s="14"/>
      <c r="UT36" s="15">
        <f t="shared" si="80"/>
        <v>0</v>
      </c>
      <c r="UV36" s="94"/>
      <c r="UW36" s="31"/>
      <c r="UX36" s="143"/>
      <c r="UY36" s="87"/>
      <c r="UZ36" s="26"/>
      <c r="VA36" s="142">
        <f t="shared" si="81"/>
        <v>0</v>
      </c>
      <c r="VC36" s="5"/>
      <c r="VD36" s="31"/>
      <c r="VE36" s="143"/>
      <c r="VF36" s="164"/>
      <c r="VG36" s="14"/>
      <c r="VH36" s="142">
        <f t="shared" si="82"/>
        <v>0</v>
      </c>
      <c r="VJ36" s="2"/>
      <c r="VK36" s="2"/>
      <c r="VL36" s="13"/>
      <c r="VM36" s="5"/>
      <c r="VN36" s="14"/>
      <c r="VO36" s="15">
        <f t="shared" si="83"/>
        <v>0</v>
      </c>
      <c r="VQ36" s="2"/>
      <c r="VR36" s="2"/>
      <c r="VS36" s="13"/>
      <c r="VT36" s="5"/>
      <c r="VU36" s="14"/>
      <c r="VV36" s="15">
        <f t="shared" si="84"/>
        <v>0</v>
      </c>
      <c r="VX36" s="5"/>
      <c r="VY36" s="2"/>
      <c r="VZ36" s="13"/>
      <c r="WA36" s="5"/>
      <c r="WB36" s="14"/>
      <c r="WC36" s="15">
        <f t="shared" si="85"/>
        <v>0</v>
      </c>
      <c r="WE36" s="2"/>
      <c r="WF36" s="2"/>
      <c r="WG36" s="13"/>
      <c r="WH36" s="5"/>
      <c r="WI36" s="14"/>
      <c r="WJ36" s="15">
        <f t="shared" si="86"/>
        <v>0</v>
      </c>
      <c r="WL36" s="2"/>
      <c r="WM36" s="2"/>
      <c r="WN36" s="13"/>
      <c r="WO36" s="5"/>
      <c r="WP36" s="14"/>
      <c r="WQ36" s="15">
        <f t="shared" si="87"/>
        <v>0</v>
      </c>
      <c r="WS36" s="2"/>
      <c r="WT36" s="2"/>
      <c r="WU36" s="13"/>
      <c r="WV36" s="5"/>
      <c r="WW36" s="14"/>
      <c r="WX36" s="15">
        <f t="shared" si="88"/>
        <v>0</v>
      </c>
      <c r="WZ36" s="2"/>
      <c r="XA36" s="2"/>
      <c r="XB36" s="13"/>
      <c r="XC36" s="5"/>
      <c r="XD36" s="14"/>
      <c r="XE36" s="15">
        <f t="shared" si="0"/>
        <v>0</v>
      </c>
      <c r="XG36" s="2"/>
      <c r="XH36" s="2"/>
      <c r="XI36" s="13"/>
      <c r="XJ36" s="5"/>
      <c r="XK36" s="14"/>
      <c r="XL36" s="15">
        <f t="shared" si="89"/>
        <v>0</v>
      </c>
      <c r="XN36" s="2"/>
      <c r="XO36" s="2"/>
      <c r="XP36" s="13"/>
      <c r="XQ36" s="5"/>
      <c r="XR36" s="14"/>
      <c r="XS36" s="15">
        <f t="shared" si="90"/>
        <v>0</v>
      </c>
      <c r="XU36" s="2"/>
      <c r="XV36" s="2"/>
      <c r="XW36" s="13"/>
      <c r="XX36" s="5"/>
      <c r="XY36" s="14"/>
      <c r="XZ36" s="15">
        <f t="shared" si="91"/>
        <v>0</v>
      </c>
      <c r="YB36" s="2"/>
      <c r="YC36" s="2"/>
      <c r="YD36" s="13"/>
      <c r="YE36" s="5"/>
      <c r="YF36" s="14"/>
      <c r="YG36" s="15">
        <f t="shared" si="92"/>
        <v>0</v>
      </c>
      <c r="YI36" s="2"/>
      <c r="YJ36" s="2"/>
      <c r="YK36" s="13"/>
      <c r="YL36" s="5"/>
      <c r="YM36" s="14"/>
      <c r="YN36" s="15">
        <f t="shared" si="93"/>
        <v>0</v>
      </c>
      <c r="YP36" s="5"/>
      <c r="YQ36" s="2"/>
      <c r="YR36" s="13"/>
      <c r="YS36" s="5"/>
      <c r="YT36" s="14"/>
      <c r="YU36" s="15">
        <f t="shared" si="94"/>
        <v>0</v>
      </c>
      <c r="YW36" s="2"/>
      <c r="YX36" s="2"/>
      <c r="YY36" s="13"/>
      <c r="YZ36" s="5"/>
      <c r="ZA36" s="14"/>
      <c r="ZB36" s="15">
        <f t="shared" si="95"/>
        <v>0</v>
      </c>
      <c r="ZD36" s="2"/>
      <c r="ZE36" s="2"/>
      <c r="ZF36" s="13"/>
      <c r="ZG36" s="5"/>
      <c r="ZH36" s="14"/>
      <c r="ZI36" s="15">
        <f t="shared" si="96"/>
        <v>0</v>
      </c>
      <c r="ZK36" s="2"/>
      <c r="ZL36" s="2"/>
      <c r="ZM36" s="13"/>
      <c r="ZN36" s="5"/>
      <c r="ZO36" s="14"/>
      <c r="ZP36" s="15">
        <f t="shared" si="97"/>
        <v>0</v>
      </c>
      <c r="ZR36" s="2"/>
      <c r="ZS36" s="2"/>
      <c r="ZT36" s="13"/>
      <c r="ZU36" s="5"/>
      <c r="ZV36" s="14"/>
      <c r="ZW36" s="15">
        <f t="shared" si="98"/>
        <v>0</v>
      </c>
      <c r="ZY36" s="2"/>
      <c r="ZZ36" s="2"/>
      <c r="AAA36" s="13"/>
      <c r="AAB36" s="5"/>
      <c r="AAC36" s="14"/>
      <c r="AAD36" s="15">
        <f t="shared" si="99"/>
        <v>0</v>
      </c>
      <c r="AAF36" s="2"/>
      <c r="AAG36" s="2"/>
      <c r="AAH36" s="13"/>
      <c r="AAI36" s="5"/>
      <c r="AAJ36" s="14"/>
      <c r="AAK36" s="15">
        <f t="shared" si="100"/>
        <v>0</v>
      </c>
      <c r="AAM36" s="2"/>
      <c r="AAN36" s="2"/>
      <c r="AAO36" s="13"/>
      <c r="AAP36" s="5"/>
      <c r="AAQ36" s="14"/>
      <c r="AAR36" s="15">
        <f t="shared" si="101"/>
        <v>0</v>
      </c>
      <c r="AAT36" s="2"/>
      <c r="AAU36" s="2"/>
      <c r="AAV36" s="13"/>
      <c r="AAW36" s="5"/>
      <c r="AAX36" s="14"/>
      <c r="AAY36" s="15">
        <f t="shared" si="137"/>
        <v>0</v>
      </c>
      <c r="ABA36" s="2"/>
      <c r="ABB36" s="2"/>
      <c r="ABC36" s="13"/>
      <c r="ABD36" s="5"/>
      <c r="ABE36" s="14"/>
      <c r="ABF36" s="15">
        <f t="shared" si="102"/>
        <v>0</v>
      </c>
      <c r="ABH36" s="2"/>
      <c r="ABI36" s="2"/>
      <c r="ABJ36" s="13"/>
      <c r="ABK36" s="5"/>
      <c r="ABL36" s="14"/>
      <c r="ABM36" s="15">
        <f t="shared" si="103"/>
        <v>0</v>
      </c>
      <c r="ABO36" s="2"/>
      <c r="ABP36" s="2"/>
      <c r="ABQ36" s="13"/>
      <c r="ABR36" s="5"/>
      <c r="ABS36" s="14"/>
      <c r="ABT36" s="15">
        <f t="shared" si="139"/>
        <v>0</v>
      </c>
      <c r="ABV36" s="2"/>
      <c r="ABW36" s="2"/>
      <c r="ABX36" s="13"/>
      <c r="ABY36" s="5"/>
      <c r="ABZ36" s="14"/>
      <c r="ACA36" s="15">
        <f t="shared" si="104"/>
        <v>0</v>
      </c>
      <c r="ACC36" s="2"/>
      <c r="ACD36" s="2"/>
      <c r="ACE36" s="13"/>
      <c r="ACF36" s="5"/>
      <c r="ACG36" s="14"/>
      <c r="ACH36" s="15">
        <f t="shared" si="105"/>
        <v>0</v>
      </c>
      <c r="ACJ36" s="2"/>
      <c r="ACK36" s="2"/>
      <c r="ACL36" s="13"/>
      <c r="ACM36" s="5"/>
      <c r="ACN36" s="14"/>
      <c r="ACO36" s="15">
        <f t="shared" si="106"/>
        <v>0</v>
      </c>
      <c r="ACQ36" s="2"/>
      <c r="ACR36" s="2"/>
      <c r="ACS36" s="13"/>
      <c r="ACT36" s="5"/>
      <c r="ACU36" s="14"/>
      <c r="ACV36" s="15">
        <f t="shared" si="138"/>
        <v>0</v>
      </c>
      <c r="ACX36" s="2"/>
      <c r="ACY36" s="2"/>
      <c r="ACZ36" s="13"/>
      <c r="ADA36" s="5"/>
      <c r="ADB36" s="14"/>
      <c r="ADC36" s="15">
        <f t="shared" si="107"/>
        <v>0</v>
      </c>
      <c r="ADE36" s="2"/>
      <c r="ADF36" s="2"/>
      <c r="ADG36" s="13"/>
      <c r="ADH36" s="5"/>
      <c r="ADI36" s="14"/>
      <c r="ADJ36" s="15">
        <f t="shared" si="108"/>
        <v>0</v>
      </c>
      <c r="ADL36" s="2"/>
      <c r="ADM36" s="2"/>
      <c r="ADN36" s="13"/>
      <c r="ADO36" s="5"/>
      <c r="ADP36" s="14"/>
      <c r="ADQ36" s="15">
        <f t="shared" si="109"/>
        <v>0</v>
      </c>
      <c r="ADS36" s="2"/>
      <c r="ADT36" s="2"/>
      <c r="ADU36" s="13"/>
      <c r="ADV36" s="5"/>
      <c r="ADW36" s="14"/>
      <c r="ADX36" s="15">
        <f t="shared" si="110"/>
        <v>0</v>
      </c>
      <c r="ADZ36" s="2"/>
      <c r="AEA36" s="2"/>
      <c r="AEB36" s="13"/>
      <c r="AEC36" s="5"/>
      <c r="AED36" s="14"/>
      <c r="AEE36" s="15">
        <f t="shared" si="111"/>
        <v>0</v>
      </c>
      <c r="AEG36" s="2"/>
      <c r="AEH36" s="2"/>
      <c r="AEI36" s="13"/>
      <c r="AEJ36" s="5"/>
      <c r="AEK36" s="14"/>
      <c r="AEL36" s="15">
        <f t="shared" si="112"/>
        <v>0</v>
      </c>
      <c r="AEN36" s="2"/>
      <c r="AEO36" s="2"/>
      <c r="AEP36" s="13"/>
      <c r="AEQ36" s="5"/>
      <c r="AER36" s="14"/>
      <c r="AES36" s="15">
        <f t="shared" si="113"/>
        <v>0</v>
      </c>
      <c r="AEU36" s="2"/>
      <c r="AEV36" s="2"/>
      <c r="AEW36" s="13"/>
      <c r="AEX36" s="5"/>
      <c r="AEY36" s="14"/>
      <c r="AEZ36" s="15">
        <f t="shared" si="144"/>
        <v>0</v>
      </c>
      <c r="AFB36" s="2"/>
      <c r="AFC36" s="2"/>
      <c r="AFD36" s="13"/>
      <c r="AFE36" s="5"/>
      <c r="AFF36" s="14"/>
      <c r="AFG36" s="15">
        <f t="shared" si="115"/>
        <v>0</v>
      </c>
      <c r="AFI36" s="2"/>
      <c r="AFJ36" s="2"/>
      <c r="AFK36" s="13"/>
      <c r="AFL36" s="5"/>
      <c r="AFM36" s="14"/>
      <c r="AFN36" s="15">
        <f t="shared" si="116"/>
        <v>0</v>
      </c>
      <c r="AFP36" s="2"/>
      <c r="AFQ36" s="2"/>
      <c r="AFR36" s="13"/>
      <c r="AFS36" s="5"/>
      <c r="AFT36" s="14"/>
      <c r="AFU36" s="15">
        <f t="shared" si="117"/>
        <v>0</v>
      </c>
      <c r="AFW36" s="2"/>
      <c r="AFX36" s="2"/>
      <c r="AFY36" s="13"/>
      <c r="AFZ36" s="5"/>
      <c r="AGA36" s="14"/>
      <c r="AGB36" s="15">
        <f t="shared" si="118"/>
        <v>0</v>
      </c>
      <c r="AGD36" s="2"/>
      <c r="AGE36" s="2"/>
      <c r="AGF36" s="13"/>
      <c r="AGG36" s="5"/>
      <c r="AGH36" s="14"/>
      <c r="AGI36" s="15">
        <f t="shared" si="119"/>
        <v>0</v>
      </c>
      <c r="AGK36" s="2"/>
      <c r="AGL36" s="2"/>
      <c r="AGM36" s="13"/>
      <c r="AGN36" s="5"/>
      <c r="AGO36" s="14"/>
      <c r="AGP36" s="15">
        <f t="shared" si="145"/>
        <v>0</v>
      </c>
      <c r="AGR36" s="2"/>
      <c r="AGS36" s="2"/>
      <c r="AGT36" s="13"/>
      <c r="AGU36" s="5"/>
      <c r="AGV36" s="14"/>
      <c r="AGW36" s="15">
        <f t="shared" si="121"/>
        <v>0</v>
      </c>
      <c r="AGY36" s="2"/>
      <c r="AGZ36" s="2"/>
      <c r="AHA36" s="13"/>
      <c r="AHB36" s="5"/>
      <c r="AHC36" s="14"/>
      <c r="AHD36" s="15">
        <f t="shared" si="122"/>
        <v>0</v>
      </c>
      <c r="AHF36" s="2"/>
      <c r="AHG36" s="2"/>
      <c r="AHH36" s="13"/>
      <c r="AHI36" s="5"/>
      <c r="AHJ36" s="14"/>
      <c r="AHK36" s="15">
        <f t="shared" si="123"/>
        <v>0</v>
      </c>
      <c r="AHM36" s="2"/>
      <c r="AHN36" s="2"/>
      <c r="AHO36" s="13"/>
      <c r="AHP36" s="5"/>
      <c r="AHQ36" s="14"/>
      <c r="AHR36" s="15">
        <f t="shared" si="124"/>
        <v>0</v>
      </c>
      <c r="AHT36" s="2"/>
      <c r="AHU36" s="2"/>
      <c r="AHV36" s="13"/>
      <c r="AHW36" s="5"/>
      <c r="AHX36" s="14"/>
      <c r="AHY36" s="15">
        <f t="shared" si="125"/>
        <v>0</v>
      </c>
      <c r="AIA36" s="2"/>
      <c r="AIB36" s="2"/>
      <c r="AIC36" s="13"/>
      <c r="AID36" s="5"/>
      <c r="AIE36" s="14"/>
      <c r="AIF36" s="15">
        <f t="shared" si="126"/>
        <v>0</v>
      </c>
      <c r="AIH36" s="2"/>
      <c r="AII36" s="2"/>
      <c r="AIJ36" s="13"/>
      <c r="AIK36" s="5"/>
      <c r="AIL36" s="14"/>
      <c r="AIM36" s="15">
        <f t="shared" si="127"/>
        <v>0</v>
      </c>
      <c r="AIO36" s="2"/>
      <c r="AIP36" s="2"/>
      <c r="AIQ36" s="13"/>
      <c r="AIR36" s="5"/>
      <c r="AIS36" s="14"/>
      <c r="AIT36" s="15">
        <f t="shared" si="128"/>
        <v>0</v>
      </c>
      <c r="AIV36" s="2"/>
      <c r="AIW36" s="2"/>
      <c r="AIX36" s="13"/>
      <c r="AIY36" s="5"/>
      <c r="AIZ36" s="14"/>
      <c r="AJA36" s="15">
        <f t="shared" si="129"/>
        <v>0</v>
      </c>
      <c r="AJC36" s="2"/>
      <c r="AJD36" s="2"/>
      <c r="AJE36" s="13"/>
      <c r="AJF36" s="5"/>
      <c r="AJG36" s="14"/>
      <c r="AJH36" s="15">
        <f t="shared" si="130"/>
        <v>0</v>
      </c>
      <c r="AJJ36" s="23"/>
      <c r="AJK36" s="23"/>
      <c r="AJL36" s="22"/>
      <c r="AJM36" s="99"/>
      <c r="AJN36" s="26"/>
      <c r="AJO36" s="15">
        <f t="shared" si="131"/>
        <v>0</v>
      </c>
      <c r="AJQ36" s="23"/>
      <c r="AJR36" s="23"/>
      <c r="AJS36" s="22"/>
      <c r="AJT36" s="99"/>
      <c r="AJU36" s="26"/>
      <c r="AJV36" s="15">
        <f t="shared" si="132"/>
        <v>0</v>
      </c>
      <c r="AJX36" s="23"/>
      <c r="AJY36" s="23"/>
      <c r="AJZ36" s="22"/>
      <c r="AKA36" s="99"/>
      <c r="AKB36" s="26"/>
      <c r="AKC36" s="15">
        <f t="shared" si="133"/>
        <v>0</v>
      </c>
      <c r="AKE36" s="2"/>
      <c r="AKF36" s="2"/>
      <c r="AKG36" s="13"/>
      <c r="AKH36" s="14"/>
      <c r="AKI36" s="14"/>
      <c r="AKJ36" s="15">
        <f t="shared" si="134"/>
        <v>0</v>
      </c>
    </row>
    <row r="37" spans="1:972" x14ac:dyDescent="0.25">
      <c r="A37" s="2"/>
      <c r="B37" s="2"/>
      <c r="C37" s="13"/>
      <c r="D37" s="5"/>
      <c r="E37" s="14"/>
      <c r="F37" s="15">
        <f t="shared" si="2"/>
        <v>0</v>
      </c>
      <c r="H37" s="2"/>
      <c r="I37" s="2"/>
      <c r="J37" s="13"/>
      <c r="K37" s="5"/>
      <c r="L37" s="14"/>
      <c r="M37" s="15">
        <f t="shared" si="140"/>
        <v>0</v>
      </c>
      <c r="O37" s="2"/>
      <c r="P37" s="2"/>
      <c r="Q37" s="13"/>
      <c r="R37" s="5"/>
      <c r="S37" s="14"/>
      <c r="T37" s="15">
        <f t="shared" si="4"/>
        <v>0</v>
      </c>
      <c r="V37" s="2"/>
      <c r="W37" s="2"/>
      <c r="X37" s="13"/>
      <c r="Y37" s="5"/>
      <c r="Z37" s="14"/>
      <c r="AA37" s="15">
        <f t="shared" si="5"/>
        <v>0</v>
      </c>
      <c r="AC37" s="2"/>
      <c r="AD37" s="2"/>
      <c r="AE37" s="13"/>
      <c r="AF37" s="5"/>
      <c r="AG37" s="14"/>
      <c r="AH37" s="15">
        <f t="shared" si="143"/>
        <v>0</v>
      </c>
      <c r="AJ37" s="2"/>
      <c r="AK37" s="2"/>
      <c r="AL37" s="13"/>
      <c r="AM37" s="5"/>
      <c r="AN37" s="14"/>
      <c r="AO37" s="15">
        <f t="shared" si="7"/>
        <v>0</v>
      </c>
      <c r="AQ37" s="2"/>
      <c r="AR37" s="2"/>
      <c r="AS37" s="13"/>
      <c r="AT37" s="5"/>
      <c r="AU37" s="14"/>
      <c r="AV37" s="15">
        <f t="shared" si="8"/>
        <v>0</v>
      </c>
      <c r="AX37" s="2"/>
      <c r="AY37" s="2"/>
      <c r="AZ37" s="13"/>
      <c r="BA37" s="5"/>
      <c r="BB37" s="14"/>
      <c r="BC37" s="15">
        <f t="shared" si="9"/>
        <v>0</v>
      </c>
      <c r="BE37" s="2"/>
      <c r="BF37" s="2"/>
      <c r="BG37" s="13"/>
      <c r="BH37" s="5"/>
      <c r="BI37" s="14"/>
      <c r="BJ37" s="15">
        <f t="shared" si="10"/>
        <v>0</v>
      </c>
      <c r="BL37" s="2"/>
      <c r="BM37" s="2"/>
      <c r="BN37" s="13"/>
      <c r="BO37" s="5"/>
      <c r="BP37" s="14"/>
      <c r="BQ37" s="15">
        <f t="shared" si="136"/>
        <v>0</v>
      </c>
      <c r="BS37" s="2"/>
      <c r="BT37" s="2"/>
      <c r="BU37" s="13"/>
      <c r="BV37" s="5"/>
      <c r="BW37" s="14"/>
      <c r="BX37" s="15">
        <f t="shared" si="11"/>
        <v>0</v>
      </c>
      <c r="BZ37" s="2"/>
      <c r="CA37" s="2"/>
      <c r="CB37" s="13"/>
      <c r="CC37" s="5"/>
      <c r="CD37" s="14"/>
      <c r="CE37" s="15">
        <f t="shared" si="135"/>
        <v>0</v>
      </c>
      <c r="CG37" s="2"/>
      <c r="CH37" s="2"/>
      <c r="CI37" s="13"/>
      <c r="CJ37" s="5"/>
      <c r="CK37" s="14"/>
      <c r="CL37" s="15">
        <f t="shared" si="141"/>
        <v>0</v>
      </c>
      <c r="CN37" s="2"/>
      <c r="CO37" s="2"/>
      <c r="CP37" s="13"/>
      <c r="CQ37" s="5"/>
      <c r="CR37" s="14"/>
      <c r="CS37" s="15">
        <f t="shared" si="146"/>
        <v>0</v>
      </c>
      <c r="CU37" s="2"/>
      <c r="CV37" s="2"/>
      <c r="CW37" s="13"/>
      <c r="CX37" s="5"/>
      <c r="CY37" s="14"/>
      <c r="CZ37" s="15">
        <f t="shared" si="14"/>
        <v>0</v>
      </c>
      <c r="DB37" s="2"/>
      <c r="DC37" s="2"/>
      <c r="DD37" s="13"/>
      <c r="DE37" s="5"/>
      <c r="DF37" s="14"/>
      <c r="DG37" s="15">
        <f t="shared" si="15"/>
        <v>0</v>
      </c>
      <c r="DI37" s="2"/>
      <c r="DJ37" s="2"/>
      <c r="DK37" s="13"/>
      <c r="DL37" s="5"/>
      <c r="DM37" s="14"/>
      <c r="DN37" s="15">
        <f t="shared" si="16"/>
        <v>0</v>
      </c>
      <c r="DP37" s="2"/>
      <c r="DQ37" s="2"/>
      <c r="DR37" s="13"/>
      <c r="DS37" s="5"/>
      <c r="DT37" s="14"/>
      <c r="DU37" s="15">
        <f t="shared" si="17"/>
        <v>0</v>
      </c>
      <c r="DW37" s="2"/>
      <c r="DX37" s="2"/>
      <c r="DY37" s="13"/>
      <c r="DZ37" s="5"/>
      <c r="EA37" s="14"/>
      <c r="EB37" s="15">
        <f t="shared" si="18"/>
        <v>0</v>
      </c>
      <c r="ED37" s="2"/>
      <c r="EE37" s="2"/>
      <c r="EF37" s="13"/>
      <c r="EG37" s="5"/>
      <c r="EH37" s="14"/>
      <c r="EI37" s="15">
        <f t="shared" si="19"/>
        <v>0</v>
      </c>
      <c r="EK37" s="2"/>
      <c r="EL37" s="2"/>
      <c r="EM37" s="13"/>
      <c r="EN37" s="5"/>
      <c r="EO37" s="14"/>
      <c r="EP37" s="15">
        <f t="shared" si="20"/>
        <v>0</v>
      </c>
      <c r="ER37" s="2"/>
      <c r="ES37" s="2"/>
      <c r="ET37" s="13"/>
      <c r="EU37" s="5"/>
      <c r="EV37" s="14"/>
      <c r="EW37" s="15">
        <f t="shared" si="21"/>
        <v>0</v>
      </c>
      <c r="EY37" s="2"/>
      <c r="EZ37" s="2"/>
      <c r="FA37" s="13"/>
      <c r="FB37" s="5"/>
      <c r="FC37" s="14"/>
      <c r="FD37" s="15">
        <f t="shared" si="22"/>
        <v>0</v>
      </c>
      <c r="FF37" s="2"/>
      <c r="FG37" s="2"/>
      <c r="FH37" s="141"/>
      <c r="FI37" s="30"/>
      <c r="FJ37" s="14"/>
      <c r="FK37" s="142">
        <f t="shared" si="23"/>
        <v>0</v>
      </c>
      <c r="FM37" s="2"/>
      <c r="FN37" s="2"/>
      <c r="FO37" s="141"/>
      <c r="FP37" s="30"/>
      <c r="FQ37" s="14"/>
      <c r="FR37" s="142">
        <f t="shared" si="24"/>
        <v>0</v>
      </c>
      <c r="FT37" s="2"/>
      <c r="FU37" s="2"/>
      <c r="FV37" s="13"/>
      <c r="FW37" s="5"/>
      <c r="FX37" s="14"/>
      <c r="FY37" s="15">
        <f t="shared" si="25"/>
        <v>0</v>
      </c>
      <c r="GA37" s="2"/>
      <c r="GB37" s="2"/>
      <c r="GC37" s="13"/>
      <c r="GD37" s="5"/>
      <c r="GE37" s="14"/>
      <c r="GF37" s="15">
        <f t="shared" si="142"/>
        <v>0</v>
      </c>
      <c r="GH37" s="2"/>
      <c r="GI37" s="2"/>
      <c r="GJ37" s="13"/>
      <c r="GK37" s="5"/>
      <c r="GL37" s="14"/>
      <c r="GM37" s="15">
        <f t="shared" si="27"/>
        <v>0</v>
      </c>
      <c r="GO37" s="2"/>
      <c r="GP37" s="2"/>
      <c r="GQ37" s="13"/>
      <c r="GR37" s="5"/>
      <c r="GS37" s="14"/>
      <c r="GT37" s="15">
        <f t="shared" si="28"/>
        <v>0</v>
      </c>
      <c r="GV37" s="2"/>
      <c r="GW37" s="2"/>
      <c r="GX37" s="13"/>
      <c r="GY37" s="5"/>
      <c r="GZ37" s="14"/>
      <c r="HA37" s="15">
        <f t="shared" si="29"/>
        <v>0</v>
      </c>
      <c r="HC37" s="2"/>
      <c r="HD37" s="2"/>
      <c r="HE37" s="13"/>
      <c r="HF37" s="5"/>
      <c r="HG37" s="14"/>
      <c r="HH37" s="15">
        <f t="shared" si="30"/>
        <v>0</v>
      </c>
      <c r="HJ37" s="2"/>
      <c r="HK37" s="2"/>
      <c r="HL37" s="13"/>
      <c r="HM37" s="5"/>
      <c r="HN37" s="14"/>
      <c r="HO37" s="15">
        <f t="shared" si="31"/>
        <v>0</v>
      </c>
      <c r="HQ37" s="2"/>
      <c r="HR37" s="2"/>
      <c r="HS37" s="13"/>
      <c r="HT37" s="5"/>
      <c r="HU37" s="14"/>
      <c r="HV37" s="15">
        <f t="shared" si="32"/>
        <v>0</v>
      </c>
      <c r="HX37" s="2"/>
      <c r="HY37" s="2"/>
      <c r="HZ37" s="13"/>
      <c r="IA37" s="5"/>
      <c r="IB37" s="14"/>
      <c r="IC37" s="15">
        <f t="shared" si="33"/>
        <v>0</v>
      </c>
      <c r="IE37" s="2"/>
      <c r="IF37" s="2"/>
      <c r="IG37" s="13"/>
      <c r="IH37" s="5"/>
      <c r="II37" s="14"/>
      <c r="IJ37" s="15">
        <f t="shared" si="34"/>
        <v>0</v>
      </c>
      <c r="IL37" s="2"/>
      <c r="IM37" s="2"/>
      <c r="IN37" s="13"/>
      <c r="IO37" s="5"/>
      <c r="IP37" s="14"/>
      <c r="IQ37" s="15">
        <f t="shared" si="35"/>
        <v>0</v>
      </c>
      <c r="IS37" s="5"/>
      <c r="IT37" s="2"/>
      <c r="IU37" s="13"/>
      <c r="IV37" s="5"/>
      <c r="IW37" s="14"/>
      <c r="IX37" s="15">
        <f t="shared" si="36"/>
        <v>0</v>
      </c>
      <c r="IZ37" s="5"/>
      <c r="JA37" s="2"/>
      <c r="JB37" s="13"/>
      <c r="JC37" s="5"/>
      <c r="JD37" s="14"/>
      <c r="JE37" s="15">
        <f t="shared" si="37"/>
        <v>0</v>
      </c>
      <c r="JG37" s="5"/>
      <c r="JH37" s="2"/>
      <c r="JI37" s="13"/>
      <c r="JJ37" s="5"/>
      <c r="JK37" s="14"/>
      <c r="JL37" s="15">
        <f t="shared" si="38"/>
        <v>0</v>
      </c>
      <c r="JN37" s="5"/>
      <c r="JO37" s="2"/>
      <c r="JP37" s="13"/>
      <c r="JQ37" s="5"/>
      <c r="JR37" s="14"/>
      <c r="JS37" s="15">
        <f t="shared" si="39"/>
        <v>0</v>
      </c>
      <c r="JU37" s="5"/>
      <c r="JV37" s="2"/>
      <c r="JW37" s="13"/>
      <c r="JX37" s="5"/>
      <c r="JY37" s="14"/>
      <c r="JZ37" s="15">
        <f t="shared" si="40"/>
        <v>0</v>
      </c>
      <c r="KB37" s="5"/>
      <c r="KC37" s="2"/>
      <c r="KD37" s="13"/>
      <c r="KE37" s="5"/>
      <c r="KF37" s="14"/>
      <c r="KG37" s="15">
        <f t="shared" si="41"/>
        <v>0</v>
      </c>
      <c r="KI37" s="5"/>
      <c r="KJ37" s="2"/>
      <c r="KK37" s="13"/>
      <c r="KL37" s="5"/>
      <c r="KM37" s="14"/>
      <c r="KN37" s="15">
        <f t="shared" si="42"/>
        <v>0</v>
      </c>
      <c r="KP37" s="5"/>
      <c r="KQ37" s="2"/>
      <c r="KR37" s="13"/>
      <c r="KS37" s="5"/>
      <c r="KT37" s="14"/>
      <c r="KU37" s="15">
        <f t="shared" si="43"/>
        <v>0</v>
      </c>
      <c r="KW37" s="5"/>
      <c r="KX37" s="2"/>
      <c r="KY37" s="13"/>
      <c r="KZ37" s="5"/>
      <c r="LA37" s="14"/>
      <c r="LB37" s="15">
        <f t="shared" si="44"/>
        <v>0</v>
      </c>
      <c r="LD37" s="5"/>
      <c r="LE37" s="2"/>
      <c r="LF37" s="13"/>
      <c r="LG37" s="5"/>
      <c r="LH37" s="14"/>
      <c r="LI37" s="15">
        <f t="shared" si="45"/>
        <v>0</v>
      </c>
      <c r="LK37" s="5"/>
      <c r="LL37" s="2"/>
      <c r="LM37" s="13"/>
      <c r="LN37" s="5"/>
      <c r="LO37" s="14"/>
      <c r="LP37" s="15">
        <f t="shared" si="46"/>
        <v>0</v>
      </c>
      <c r="LR37" s="5"/>
      <c r="LS37" s="2"/>
      <c r="LT37" s="13"/>
      <c r="LU37" s="5"/>
      <c r="LV37" s="14"/>
      <c r="LW37" s="15">
        <f t="shared" si="47"/>
        <v>0</v>
      </c>
      <c r="LY37" s="5"/>
      <c r="LZ37" s="2"/>
      <c r="MA37" s="13"/>
      <c r="MB37" s="5"/>
      <c r="MC37" s="14"/>
      <c r="MD37" s="15">
        <f t="shared" si="48"/>
        <v>0</v>
      </c>
      <c r="MF37" s="2"/>
      <c r="MG37" s="2"/>
      <c r="MH37" s="13"/>
      <c r="MI37" s="5"/>
      <c r="MJ37" s="14"/>
      <c r="MK37" s="15">
        <f t="shared" si="49"/>
        <v>0</v>
      </c>
      <c r="MM37" s="2"/>
      <c r="MN37" s="2"/>
      <c r="MO37" s="13"/>
      <c r="MP37" s="5"/>
      <c r="MQ37" s="14"/>
      <c r="MR37" s="15">
        <f t="shared" si="50"/>
        <v>0</v>
      </c>
      <c r="MT37" s="2"/>
      <c r="MU37" s="2"/>
      <c r="MV37" s="13"/>
      <c r="MW37" s="5"/>
      <c r="MX37" s="14"/>
      <c r="MY37" s="15">
        <f t="shared" si="51"/>
        <v>0</v>
      </c>
      <c r="NA37" s="2"/>
      <c r="NB37" s="2"/>
      <c r="NC37" s="13"/>
      <c r="ND37" s="5"/>
      <c r="NE37" s="14"/>
      <c r="NF37" s="15">
        <f t="shared" si="52"/>
        <v>0</v>
      </c>
      <c r="NH37" s="2"/>
      <c r="NI37" s="2"/>
      <c r="NJ37" s="13"/>
      <c r="NK37" s="5"/>
      <c r="NL37" s="14"/>
      <c r="NM37" s="15">
        <f t="shared" si="53"/>
        <v>0</v>
      </c>
      <c r="NO37" s="2"/>
      <c r="NP37" s="2"/>
      <c r="NQ37" s="13"/>
      <c r="NR37" s="5"/>
      <c r="NS37" s="14"/>
      <c r="NT37" s="15">
        <f t="shared" si="54"/>
        <v>0</v>
      </c>
      <c r="NV37" s="2"/>
      <c r="NW37" s="2"/>
      <c r="NX37" s="13"/>
      <c r="NY37" s="5"/>
      <c r="NZ37" s="14"/>
      <c r="OA37" s="15">
        <f t="shared" si="55"/>
        <v>0</v>
      </c>
      <c r="OC37" s="2"/>
      <c r="OD37" s="2"/>
      <c r="OE37" s="13"/>
      <c r="OF37" s="5"/>
      <c r="OG37" s="14"/>
      <c r="OH37" s="15">
        <f t="shared" si="56"/>
        <v>0</v>
      </c>
      <c r="OJ37" s="2"/>
      <c r="OK37" s="2"/>
      <c r="OL37" s="13"/>
      <c r="OM37" s="5"/>
      <c r="ON37" s="14"/>
      <c r="OO37" s="15">
        <f t="shared" si="57"/>
        <v>0</v>
      </c>
      <c r="OQ37" s="2"/>
      <c r="OR37" s="2"/>
      <c r="OS37" s="13"/>
      <c r="OT37" s="5"/>
      <c r="OU37" s="14"/>
      <c r="OV37" s="15">
        <f t="shared" si="58"/>
        <v>0</v>
      </c>
      <c r="OX37" s="2"/>
      <c r="OY37" s="2"/>
      <c r="OZ37" s="13"/>
      <c r="PA37" s="5"/>
      <c r="PB37" s="14"/>
      <c r="PC37" s="15">
        <f t="shared" si="59"/>
        <v>0</v>
      </c>
      <c r="PE37" s="2"/>
      <c r="PF37" s="2"/>
      <c r="PG37" s="13"/>
      <c r="PH37" s="5"/>
      <c r="PI37" s="14"/>
      <c r="PJ37" s="15">
        <f t="shared" si="60"/>
        <v>0</v>
      </c>
      <c r="PL37" s="2"/>
      <c r="PM37" s="2"/>
      <c r="PN37" s="13"/>
      <c r="PO37" s="5"/>
      <c r="PP37" s="14"/>
      <c r="PQ37" s="15">
        <f t="shared" si="61"/>
        <v>0</v>
      </c>
      <c r="PS37" s="2"/>
      <c r="PT37" s="2"/>
      <c r="PU37" s="13"/>
      <c r="PV37" s="5"/>
      <c r="PW37" s="14"/>
      <c r="PX37" s="15">
        <f t="shared" si="62"/>
        <v>0</v>
      </c>
      <c r="PZ37" s="2"/>
      <c r="QA37" s="2"/>
      <c r="QB37" s="13"/>
      <c r="QC37" s="5"/>
      <c r="QD37" s="14"/>
      <c r="QE37" s="15">
        <f t="shared" si="63"/>
        <v>0</v>
      </c>
      <c r="QG37" s="2"/>
      <c r="QH37" s="2"/>
      <c r="QI37" s="13"/>
      <c r="QJ37" s="5"/>
      <c r="QK37" s="14"/>
      <c r="QL37" s="15">
        <f t="shared" si="64"/>
        <v>0</v>
      </c>
      <c r="QN37" s="2"/>
      <c r="QO37" s="2"/>
      <c r="QP37" s="13"/>
      <c r="QQ37" s="5"/>
      <c r="QR37" s="14"/>
      <c r="QS37" s="15">
        <f t="shared" si="65"/>
        <v>0</v>
      </c>
      <c r="QU37" s="2"/>
      <c r="QV37" s="2"/>
      <c r="QW37" s="13"/>
      <c r="QX37" s="5"/>
      <c r="QY37" s="14"/>
      <c r="QZ37" s="15">
        <f t="shared" si="66"/>
        <v>0</v>
      </c>
      <c r="RB37" s="2"/>
      <c r="RC37" s="2"/>
      <c r="RD37" s="13"/>
      <c r="RE37" s="5"/>
      <c r="RF37" s="14"/>
      <c r="RG37" s="15">
        <f t="shared" si="67"/>
        <v>0</v>
      </c>
      <c r="RI37" s="2"/>
      <c r="RJ37" s="2"/>
      <c r="RK37" s="13"/>
      <c r="RL37" s="5"/>
      <c r="RM37" s="14"/>
      <c r="RN37" s="15">
        <f t="shared" si="68"/>
        <v>0</v>
      </c>
      <c r="RP37" s="2"/>
      <c r="RQ37" s="2"/>
      <c r="RR37" s="13"/>
      <c r="RS37" s="5"/>
      <c r="RT37" s="14"/>
      <c r="RU37" s="15">
        <f t="shared" si="69"/>
        <v>0</v>
      </c>
      <c r="RW37" s="2"/>
      <c r="RX37" s="2"/>
      <c r="RY37" s="13"/>
      <c r="RZ37" s="5"/>
      <c r="SA37" s="14"/>
      <c r="SB37" s="15">
        <f t="shared" si="70"/>
        <v>0</v>
      </c>
      <c r="SD37" s="2"/>
      <c r="SE37" s="2"/>
      <c r="SF37" s="13"/>
      <c r="SG37" s="5"/>
      <c r="SH37" s="14"/>
      <c r="SI37" s="15">
        <f t="shared" si="71"/>
        <v>0</v>
      </c>
      <c r="SK37" s="2"/>
      <c r="SL37" s="2"/>
      <c r="SM37" s="13"/>
      <c r="SN37" s="5"/>
      <c r="SO37" s="14"/>
      <c r="SP37" s="15">
        <f t="shared" si="72"/>
        <v>0</v>
      </c>
      <c r="SR37" s="2"/>
      <c r="SS37" s="2"/>
      <c r="ST37" s="13"/>
      <c r="SU37" s="5"/>
      <c r="SV37" s="14"/>
      <c r="SW37" s="15">
        <f t="shared" si="73"/>
        <v>0</v>
      </c>
      <c r="SY37" s="2"/>
      <c r="SZ37" s="2"/>
      <c r="TA37" s="13"/>
      <c r="TB37" s="5"/>
      <c r="TC37" s="14"/>
      <c r="TD37" s="15">
        <f t="shared" si="74"/>
        <v>0</v>
      </c>
      <c r="TF37" s="2"/>
      <c r="TG37" s="2"/>
      <c r="TH37" s="13"/>
      <c r="TI37" s="5"/>
      <c r="TJ37" s="14"/>
      <c r="TK37" s="15">
        <f t="shared" si="75"/>
        <v>0</v>
      </c>
      <c r="TM37" s="2"/>
      <c r="TN37" s="2"/>
      <c r="TO37" s="13"/>
      <c r="TP37" s="5"/>
      <c r="TQ37" s="14"/>
      <c r="TR37" s="15">
        <f t="shared" si="76"/>
        <v>0</v>
      </c>
      <c r="TT37" s="5"/>
      <c r="TU37" s="2"/>
      <c r="TV37" s="13"/>
      <c r="TW37" s="5"/>
      <c r="TX37" s="14"/>
      <c r="TY37" s="15">
        <f t="shared" si="77"/>
        <v>0</v>
      </c>
      <c r="UA37" s="2"/>
      <c r="UB37" s="2"/>
      <c r="UC37" s="13"/>
      <c r="UD37" s="5"/>
      <c r="UE37" s="14"/>
      <c r="UF37" s="15">
        <f t="shared" si="78"/>
        <v>0</v>
      </c>
      <c r="UH37" s="2"/>
      <c r="UI37" s="2"/>
      <c r="UJ37" s="13"/>
      <c r="UK37" s="5"/>
      <c r="UL37" s="14"/>
      <c r="UM37" s="15">
        <f t="shared" si="79"/>
        <v>0</v>
      </c>
      <c r="UO37" s="2"/>
      <c r="UP37" s="2"/>
      <c r="UQ37" s="13"/>
      <c r="UR37" s="5"/>
      <c r="US37" s="14"/>
      <c r="UT37" s="15">
        <f t="shared" si="80"/>
        <v>0</v>
      </c>
      <c r="UV37" s="94"/>
      <c r="UW37" s="31"/>
      <c r="UX37" s="143"/>
      <c r="UY37" s="87"/>
      <c r="UZ37" s="26"/>
      <c r="VA37" s="142">
        <f t="shared" si="81"/>
        <v>0</v>
      </c>
      <c r="VC37" s="5"/>
      <c r="VD37" s="31"/>
      <c r="VE37" s="143"/>
      <c r="VF37" s="164"/>
      <c r="VG37" s="14"/>
      <c r="VH37" s="142">
        <f t="shared" si="82"/>
        <v>0</v>
      </c>
      <c r="VJ37" s="2"/>
      <c r="VK37" s="2"/>
      <c r="VL37" s="13"/>
      <c r="VM37" s="5"/>
      <c r="VN37" s="14"/>
      <c r="VO37" s="15">
        <f t="shared" si="83"/>
        <v>0</v>
      </c>
      <c r="VQ37" s="2"/>
      <c r="VR37" s="2"/>
      <c r="VS37" s="13"/>
      <c r="VT37" s="5"/>
      <c r="VU37" s="14"/>
      <c r="VV37" s="15">
        <f t="shared" si="84"/>
        <v>0</v>
      </c>
      <c r="VX37" s="5"/>
      <c r="VY37" s="2"/>
      <c r="VZ37" s="13"/>
      <c r="WA37" s="5"/>
      <c r="WB37" s="14"/>
      <c r="WC37" s="15">
        <f t="shared" si="85"/>
        <v>0</v>
      </c>
      <c r="WE37" s="2"/>
      <c r="WF37" s="2"/>
      <c r="WG37" s="13"/>
      <c r="WH37" s="5"/>
      <c r="WI37" s="14"/>
      <c r="WJ37" s="15">
        <f t="shared" si="86"/>
        <v>0</v>
      </c>
      <c r="WL37" s="2"/>
      <c r="WM37" s="2"/>
      <c r="WN37" s="13"/>
      <c r="WO37" s="5"/>
      <c r="WP37" s="14"/>
      <c r="WQ37" s="15">
        <f t="shared" si="87"/>
        <v>0</v>
      </c>
      <c r="WS37" s="2"/>
      <c r="WT37" s="2"/>
      <c r="WU37" s="13"/>
      <c r="WV37" s="5"/>
      <c r="WW37" s="14"/>
      <c r="WX37" s="15">
        <f t="shared" si="88"/>
        <v>0</v>
      </c>
      <c r="WZ37" s="2"/>
      <c r="XA37" s="2"/>
      <c r="XB37" s="13"/>
      <c r="XC37" s="5"/>
      <c r="XD37" s="14"/>
      <c r="XE37" s="15">
        <f t="shared" si="0"/>
        <v>0</v>
      </c>
      <c r="XG37" s="2"/>
      <c r="XH37" s="2"/>
      <c r="XI37" s="13"/>
      <c r="XJ37" s="5"/>
      <c r="XK37" s="14"/>
      <c r="XL37" s="15">
        <f t="shared" si="89"/>
        <v>0</v>
      </c>
      <c r="XN37" s="2"/>
      <c r="XO37" s="2"/>
      <c r="XP37" s="13"/>
      <c r="XQ37" s="5"/>
      <c r="XR37" s="14"/>
      <c r="XS37" s="15">
        <f t="shared" si="90"/>
        <v>0</v>
      </c>
      <c r="XU37" s="2"/>
      <c r="XV37" s="2"/>
      <c r="XW37" s="13"/>
      <c r="XX37" s="5"/>
      <c r="XY37" s="14"/>
      <c r="XZ37" s="15">
        <f t="shared" si="91"/>
        <v>0</v>
      </c>
      <c r="YB37" s="2"/>
      <c r="YC37" s="2"/>
      <c r="YD37" s="13"/>
      <c r="YE37" s="5"/>
      <c r="YF37" s="14"/>
      <c r="YG37" s="15">
        <f t="shared" si="92"/>
        <v>0</v>
      </c>
      <c r="YI37" s="2"/>
      <c r="YJ37" s="2"/>
      <c r="YK37" s="13"/>
      <c r="YL37" s="5"/>
      <c r="YM37" s="14"/>
      <c r="YN37" s="15">
        <f t="shared" si="93"/>
        <v>0</v>
      </c>
      <c r="YP37" s="5"/>
      <c r="YQ37" s="2"/>
      <c r="YR37" s="13"/>
      <c r="YS37" s="5"/>
      <c r="YT37" s="14"/>
      <c r="YU37" s="15">
        <f t="shared" si="94"/>
        <v>0</v>
      </c>
      <c r="YW37" s="2"/>
      <c r="YX37" s="2"/>
      <c r="YY37" s="13"/>
      <c r="YZ37" s="5"/>
      <c r="ZA37" s="14"/>
      <c r="ZB37" s="15">
        <f t="shared" si="95"/>
        <v>0</v>
      </c>
      <c r="ZD37" s="2"/>
      <c r="ZE37" s="2"/>
      <c r="ZF37" s="13"/>
      <c r="ZG37" s="5"/>
      <c r="ZH37" s="14"/>
      <c r="ZI37" s="15">
        <f t="shared" si="96"/>
        <v>0</v>
      </c>
      <c r="ZK37" s="2"/>
      <c r="ZL37" s="2"/>
      <c r="ZM37" s="13"/>
      <c r="ZN37" s="5"/>
      <c r="ZO37" s="14"/>
      <c r="ZP37" s="15">
        <f t="shared" si="97"/>
        <v>0</v>
      </c>
      <c r="ZR37" s="2"/>
      <c r="ZS37" s="2"/>
      <c r="ZT37" s="13"/>
      <c r="ZU37" s="5"/>
      <c r="ZV37" s="14"/>
      <c r="ZW37" s="15">
        <f t="shared" si="98"/>
        <v>0</v>
      </c>
      <c r="ZY37" s="2"/>
      <c r="ZZ37" s="2"/>
      <c r="AAA37" s="13"/>
      <c r="AAB37" s="5"/>
      <c r="AAC37" s="14"/>
      <c r="AAD37" s="15">
        <f t="shared" si="99"/>
        <v>0</v>
      </c>
      <c r="AAF37" s="2"/>
      <c r="AAG37" s="2"/>
      <c r="AAH37" s="13"/>
      <c r="AAI37" s="5"/>
      <c r="AAJ37" s="14"/>
      <c r="AAK37" s="15">
        <f t="shared" si="100"/>
        <v>0</v>
      </c>
      <c r="AAM37" s="2"/>
      <c r="AAN37" s="2"/>
      <c r="AAO37" s="13"/>
      <c r="AAP37" s="5"/>
      <c r="AAQ37" s="14"/>
      <c r="AAR37" s="15">
        <f t="shared" si="101"/>
        <v>0</v>
      </c>
      <c r="AAT37" s="2"/>
      <c r="AAU37" s="2"/>
      <c r="AAV37" s="13"/>
      <c r="AAW37" s="5"/>
      <c r="AAX37" s="14"/>
      <c r="AAY37" s="15">
        <f t="shared" si="137"/>
        <v>0</v>
      </c>
      <c r="ABA37" s="2"/>
      <c r="ABB37" s="2"/>
      <c r="ABC37" s="13"/>
      <c r="ABD37" s="5"/>
      <c r="ABE37" s="14"/>
      <c r="ABF37" s="15">
        <f t="shared" si="102"/>
        <v>0</v>
      </c>
      <c r="ABH37" s="2"/>
      <c r="ABI37" s="2"/>
      <c r="ABJ37" s="13"/>
      <c r="ABK37" s="5"/>
      <c r="ABL37" s="14"/>
      <c r="ABM37" s="15">
        <f t="shared" si="103"/>
        <v>0</v>
      </c>
      <c r="ABO37" s="2"/>
      <c r="ABP37" s="2"/>
      <c r="ABQ37" s="13"/>
      <c r="ABR37" s="5"/>
      <c r="ABS37" s="14"/>
      <c r="ABT37" s="15">
        <f t="shared" si="139"/>
        <v>0</v>
      </c>
      <c r="ABV37" s="2"/>
      <c r="ABW37" s="2"/>
      <c r="ABX37" s="13"/>
      <c r="ABY37" s="5"/>
      <c r="ABZ37" s="14"/>
      <c r="ACA37" s="15">
        <f t="shared" si="104"/>
        <v>0</v>
      </c>
      <c r="ACC37" s="2"/>
      <c r="ACD37" s="2"/>
      <c r="ACE37" s="13"/>
      <c r="ACF37" s="5"/>
      <c r="ACG37" s="14"/>
      <c r="ACH37" s="15">
        <f t="shared" si="105"/>
        <v>0</v>
      </c>
      <c r="ACJ37" s="2"/>
      <c r="ACK37" s="2"/>
      <c r="ACL37" s="13"/>
      <c r="ACM37" s="5"/>
      <c r="ACN37" s="14"/>
      <c r="ACO37" s="15">
        <f t="shared" si="106"/>
        <v>0</v>
      </c>
      <c r="ACQ37" s="2"/>
      <c r="ACR37" s="2"/>
      <c r="ACS37" s="13"/>
      <c r="ACT37" s="5"/>
      <c r="ACU37" s="14"/>
      <c r="ACV37" s="15">
        <f t="shared" si="138"/>
        <v>0</v>
      </c>
      <c r="ACX37" s="2"/>
      <c r="ACY37" s="2"/>
      <c r="ACZ37" s="13"/>
      <c r="ADA37" s="5"/>
      <c r="ADB37" s="14"/>
      <c r="ADC37" s="15">
        <f t="shared" si="107"/>
        <v>0</v>
      </c>
      <c r="ADE37" s="2"/>
      <c r="ADF37" s="2"/>
      <c r="ADG37" s="13"/>
      <c r="ADH37" s="5"/>
      <c r="ADI37" s="14"/>
      <c r="ADJ37" s="15">
        <f t="shared" si="108"/>
        <v>0</v>
      </c>
      <c r="ADL37" s="2"/>
      <c r="ADM37" s="2"/>
      <c r="ADN37" s="13"/>
      <c r="ADO37" s="5"/>
      <c r="ADP37" s="14"/>
      <c r="ADQ37" s="15">
        <f t="shared" si="109"/>
        <v>0</v>
      </c>
      <c r="ADS37" s="2"/>
      <c r="ADT37" s="2"/>
      <c r="ADU37" s="13"/>
      <c r="ADV37" s="5"/>
      <c r="ADW37" s="14"/>
      <c r="ADX37" s="15">
        <f t="shared" si="110"/>
        <v>0</v>
      </c>
      <c r="ADZ37" s="2"/>
      <c r="AEA37" s="2"/>
      <c r="AEB37" s="13"/>
      <c r="AEC37" s="5"/>
      <c r="AED37" s="14"/>
      <c r="AEE37" s="15">
        <f t="shared" si="111"/>
        <v>0</v>
      </c>
      <c r="AEG37" s="2"/>
      <c r="AEH37" s="2"/>
      <c r="AEI37" s="13"/>
      <c r="AEJ37" s="5"/>
      <c r="AEK37" s="14"/>
      <c r="AEL37" s="15">
        <f t="shared" si="112"/>
        <v>0</v>
      </c>
      <c r="AEN37" s="2"/>
      <c r="AEO37" s="2"/>
      <c r="AEP37" s="13"/>
      <c r="AEQ37" s="5"/>
      <c r="AER37" s="14"/>
      <c r="AES37" s="15">
        <f t="shared" si="113"/>
        <v>0</v>
      </c>
      <c r="AEU37" s="2"/>
      <c r="AEV37" s="2"/>
      <c r="AEW37" s="13"/>
      <c r="AEX37" s="5"/>
      <c r="AEY37" s="14"/>
      <c r="AEZ37" s="15">
        <f t="shared" si="144"/>
        <v>0</v>
      </c>
      <c r="AFB37" s="2"/>
      <c r="AFC37" s="2"/>
      <c r="AFD37" s="13"/>
      <c r="AFE37" s="5"/>
      <c r="AFF37" s="14"/>
      <c r="AFG37" s="15">
        <f t="shared" si="115"/>
        <v>0</v>
      </c>
      <c r="AFI37" s="2"/>
      <c r="AFJ37" s="2"/>
      <c r="AFK37" s="13"/>
      <c r="AFL37" s="5"/>
      <c r="AFM37" s="14"/>
      <c r="AFN37" s="15">
        <f t="shared" si="116"/>
        <v>0</v>
      </c>
      <c r="AFP37" s="2"/>
      <c r="AFQ37" s="2"/>
      <c r="AFR37" s="13"/>
      <c r="AFS37" s="5"/>
      <c r="AFT37" s="14"/>
      <c r="AFU37" s="15">
        <f t="shared" si="117"/>
        <v>0</v>
      </c>
      <c r="AFW37" s="2"/>
      <c r="AFX37" s="2"/>
      <c r="AFY37" s="13"/>
      <c r="AFZ37" s="5"/>
      <c r="AGA37" s="14"/>
      <c r="AGB37" s="15">
        <f t="shared" si="118"/>
        <v>0</v>
      </c>
      <c r="AGD37" s="2"/>
      <c r="AGE37" s="2"/>
      <c r="AGF37" s="13"/>
      <c r="AGG37" s="5"/>
      <c r="AGH37" s="14"/>
      <c r="AGI37" s="15">
        <f t="shared" si="119"/>
        <v>0</v>
      </c>
      <c r="AGK37" s="2"/>
      <c r="AGL37" s="2"/>
      <c r="AGM37" s="13"/>
      <c r="AGN37" s="5"/>
      <c r="AGO37" s="14"/>
      <c r="AGP37" s="15">
        <f t="shared" si="145"/>
        <v>0</v>
      </c>
      <c r="AGR37" s="2"/>
      <c r="AGS37" s="2"/>
      <c r="AGT37" s="13"/>
      <c r="AGU37" s="5"/>
      <c r="AGV37" s="14"/>
      <c r="AGW37" s="15">
        <f t="shared" si="121"/>
        <v>0</v>
      </c>
      <c r="AGY37" s="2"/>
      <c r="AGZ37" s="2"/>
      <c r="AHA37" s="13"/>
      <c r="AHB37" s="5"/>
      <c r="AHC37" s="14"/>
      <c r="AHD37" s="15">
        <f t="shared" si="122"/>
        <v>0</v>
      </c>
      <c r="AHF37" s="2"/>
      <c r="AHG37" s="2"/>
      <c r="AHH37" s="13"/>
      <c r="AHI37" s="5"/>
      <c r="AHJ37" s="14"/>
      <c r="AHK37" s="15">
        <f t="shared" si="123"/>
        <v>0</v>
      </c>
      <c r="AHM37" s="2"/>
      <c r="AHN37" s="2"/>
      <c r="AHO37" s="13"/>
      <c r="AHP37" s="5"/>
      <c r="AHQ37" s="14"/>
      <c r="AHR37" s="15">
        <f t="shared" si="124"/>
        <v>0</v>
      </c>
      <c r="AHT37" s="2"/>
      <c r="AHU37" s="2"/>
      <c r="AHV37" s="13"/>
      <c r="AHW37" s="5"/>
      <c r="AHX37" s="14"/>
      <c r="AHY37" s="15">
        <f t="shared" si="125"/>
        <v>0</v>
      </c>
      <c r="AIA37" s="2"/>
      <c r="AIB37" s="2"/>
      <c r="AIC37" s="13"/>
      <c r="AID37" s="5"/>
      <c r="AIE37" s="14"/>
      <c r="AIF37" s="15">
        <f t="shared" si="126"/>
        <v>0</v>
      </c>
      <c r="AIH37" s="2"/>
      <c r="AII37" s="2"/>
      <c r="AIJ37" s="13"/>
      <c r="AIK37" s="5"/>
      <c r="AIL37" s="14"/>
      <c r="AIM37" s="15">
        <f t="shared" si="127"/>
        <v>0</v>
      </c>
      <c r="AIO37" s="2"/>
      <c r="AIP37" s="2"/>
      <c r="AIQ37" s="13"/>
      <c r="AIR37" s="5"/>
      <c r="AIS37" s="14"/>
      <c r="AIT37" s="15">
        <f t="shared" si="128"/>
        <v>0</v>
      </c>
      <c r="AIV37" s="2"/>
      <c r="AIW37" s="2"/>
      <c r="AIX37" s="13"/>
      <c r="AIY37" s="5"/>
      <c r="AIZ37" s="14"/>
      <c r="AJA37" s="15">
        <f t="shared" si="129"/>
        <v>0</v>
      </c>
      <c r="AJC37" s="2"/>
      <c r="AJD37" s="2"/>
      <c r="AJE37" s="13"/>
      <c r="AJF37" s="5"/>
      <c r="AJG37" s="14"/>
      <c r="AJH37" s="15">
        <f t="shared" si="130"/>
        <v>0</v>
      </c>
      <c r="AJK37" s="2"/>
      <c r="AJL37" s="13"/>
      <c r="AJM37" s="5"/>
      <c r="AJN37" s="14"/>
      <c r="AJO37" s="15">
        <f t="shared" si="131"/>
        <v>0</v>
      </c>
      <c r="AJQ37" s="2"/>
      <c r="AJR37" s="2"/>
      <c r="AJS37" s="13"/>
      <c r="AJT37" s="5"/>
      <c r="AJU37" s="14"/>
      <c r="AJV37" s="15">
        <f t="shared" si="132"/>
        <v>0</v>
      </c>
      <c r="AJX37" s="2"/>
      <c r="AJY37" s="2"/>
      <c r="AJZ37" s="13"/>
      <c r="AKA37" s="5"/>
      <c r="AKB37" s="14"/>
      <c r="AKC37" s="15">
        <f t="shared" si="133"/>
        <v>0</v>
      </c>
      <c r="AKE37" s="2"/>
      <c r="AKF37" s="2"/>
      <c r="AKG37" s="13"/>
      <c r="AKH37" s="14"/>
      <c r="AKI37" s="14"/>
      <c r="AKJ37" s="15">
        <f t="shared" si="134"/>
        <v>0</v>
      </c>
    </row>
    <row r="38" spans="1:972" x14ac:dyDescent="0.25">
      <c r="A38" s="2"/>
      <c r="B38" s="2"/>
      <c r="C38" s="13"/>
      <c r="D38" s="5"/>
      <c r="E38" s="14"/>
      <c r="F38" s="15">
        <f t="shared" si="2"/>
        <v>0</v>
      </c>
      <c r="H38" s="2"/>
      <c r="I38" s="2"/>
      <c r="J38" s="13"/>
      <c r="K38" s="5"/>
      <c r="L38" s="14"/>
      <c r="M38" s="15">
        <f t="shared" si="140"/>
        <v>0</v>
      </c>
      <c r="O38" s="2"/>
      <c r="P38" s="2"/>
      <c r="Q38" s="13"/>
      <c r="R38" s="5"/>
      <c r="S38" s="14"/>
      <c r="T38" s="15">
        <f t="shared" si="4"/>
        <v>0</v>
      </c>
      <c r="V38" s="2"/>
      <c r="W38" s="2"/>
      <c r="X38" s="13"/>
      <c r="Y38" s="5"/>
      <c r="Z38" s="14"/>
      <c r="AA38" s="15">
        <f t="shared" si="5"/>
        <v>0</v>
      </c>
      <c r="AC38" s="2"/>
      <c r="AD38" s="2"/>
      <c r="AE38" s="13"/>
      <c r="AF38" s="5"/>
      <c r="AG38" s="14"/>
      <c r="AH38" s="15">
        <f t="shared" si="143"/>
        <v>0</v>
      </c>
      <c r="AJ38" s="2"/>
      <c r="AK38" s="2"/>
      <c r="AL38" s="13"/>
      <c r="AM38" s="5"/>
      <c r="AN38" s="14"/>
      <c r="AO38" s="15">
        <f t="shared" si="7"/>
        <v>0</v>
      </c>
      <c r="AQ38" s="2"/>
      <c r="AR38" s="2"/>
      <c r="AS38" s="13"/>
      <c r="AT38" s="5"/>
      <c r="AU38" s="14"/>
      <c r="AV38" s="15">
        <f t="shared" si="8"/>
        <v>0</v>
      </c>
      <c r="AX38" s="2"/>
      <c r="AY38" s="2"/>
      <c r="AZ38" s="13"/>
      <c r="BA38" s="5"/>
      <c r="BB38" s="14"/>
      <c r="BC38" s="15">
        <f t="shared" si="9"/>
        <v>0</v>
      </c>
      <c r="BE38" s="2"/>
      <c r="BF38" s="2"/>
      <c r="BG38" s="13"/>
      <c r="BH38" s="5"/>
      <c r="BI38" s="14"/>
      <c r="BJ38" s="15">
        <f t="shared" si="10"/>
        <v>0</v>
      </c>
      <c r="BL38" s="2"/>
      <c r="BM38" s="2"/>
      <c r="BN38" s="13"/>
      <c r="BO38" s="5"/>
      <c r="BP38" s="14"/>
      <c r="BQ38" s="15">
        <f t="shared" si="136"/>
        <v>0</v>
      </c>
      <c r="BS38" s="2"/>
      <c r="BT38" s="2"/>
      <c r="BU38" s="13"/>
      <c r="BV38" s="5"/>
      <c r="BW38" s="14"/>
      <c r="BX38" s="15">
        <f t="shared" si="11"/>
        <v>0</v>
      </c>
      <c r="BZ38" s="2"/>
      <c r="CA38" s="2"/>
      <c r="CB38" s="13"/>
      <c r="CC38" s="5"/>
      <c r="CD38" s="14"/>
      <c r="CE38" s="15">
        <f t="shared" si="135"/>
        <v>0</v>
      </c>
      <c r="CG38" s="2"/>
      <c r="CH38" s="2"/>
      <c r="CI38" s="13"/>
      <c r="CJ38" s="5"/>
      <c r="CK38" s="14"/>
      <c r="CL38" s="15">
        <f t="shared" si="141"/>
        <v>0</v>
      </c>
      <c r="CN38" s="2"/>
      <c r="CO38" s="2"/>
      <c r="CP38" s="13"/>
      <c r="CQ38" s="5"/>
      <c r="CR38" s="14"/>
      <c r="CS38" s="15">
        <f t="shared" si="146"/>
        <v>0</v>
      </c>
      <c r="CU38" s="2"/>
      <c r="CV38" s="2"/>
      <c r="CW38" s="13"/>
      <c r="CX38" s="5"/>
      <c r="CY38" s="14"/>
      <c r="CZ38" s="15">
        <f t="shared" si="14"/>
        <v>0</v>
      </c>
      <c r="DB38" s="2"/>
      <c r="DC38" s="2"/>
      <c r="DD38" s="13"/>
      <c r="DE38" s="5"/>
      <c r="DF38" s="14"/>
      <c r="DG38" s="15">
        <f t="shared" si="15"/>
        <v>0</v>
      </c>
      <c r="DI38" s="2"/>
      <c r="DJ38" s="2"/>
      <c r="DK38" s="13"/>
      <c r="DL38" s="5"/>
      <c r="DM38" s="14"/>
      <c r="DN38" s="15">
        <f t="shared" si="16"/>
        <v>0</v>
      </c>
      <c r="DP38" s="2"/>
      <c r="DQ38" s="2"/>
      <c r="DR38" s="13"/>
      <c r="DS38" s="5"/>
      <c r="DT38" s="14"/>
      <c r="DU38" s="15">
        <f t="shared" si="17"/>
        <v>0</v>
      </c>
      <c r="DW38" s="2"/>
      <c r="DX38" s="2"/>
      <c r="DY38" s="13"/>
      <c r="DZ38" s="5"/>
      <c r="EA38" s="14"/>
      <c r="EB38" s="15">
        <f t="shared" si="18"/>
        <v>0</v>
      </c>
      <c r="ED38" s="2"/>
      <c r="EE38" s="2"/>
      <c r="EF38" s="13"/>
      <c r="EG38" s="5"/>
      <c r="EH38" s="14"/>
      <c r="EI38" s="15">
        <f t="shared" si="19"/>
        <v>0</v>
      </c>
      <c r="EK38" s="2"/>
      <c r="EL38" s="2"/>
      <c r="EM38" s="13"/>
      <c r="EN38" s="5"/>
      <c r="EO38" s="14"/>
      <c r="EP38" s="15">
        <f t="shared" si="20"/>
        <v>0</v>
      </c>
      <c r="ER38" s="2"/>
      <c r="ES38" s="2"/>
      <c r="ET38" s="13"/>
      <c r="EU38" s="5"/>
      <c r="EV38" s="14"/>
      <c r="EW38" s="15">
        <f t="shared" si="21"/>
        <v>0</v>
      </c>
      <c r="EY38" s="2"/>
      <c r="EZ38" s="2"/>
      <c r="FA38" s="13"/>
      <c r="FB38" s="5"/>
      <c r="FC38" s="14"/>
      <c r="FD38" s="15">
        <f t="shared" si="22"/>
        <v>0</v>
      </c>
      <c r="FF38" s="2"/>
      <c r="FG38" s="2"/>
      <c r="FH38" s="141"/>
      <c r="FI38" s="30"/>
      <c r="FJ38" s="14"/>
      <c r="FK38" s="142">
        <f t="shared" si="23"/>
        <v>0</v>
      </c>
      <c r="FM38" s="2"/>
      <c r="FN38" s="2"/>
      <c r="FO38" s="141"/>
      <c r="FP38" s="30"/>
      <c r="FQ38" s="14"/>
      <c r="FR38" s="142">
        <f t="shared" si="24"/>
        <v>0</v>
      </c>
      <c r="FT38" s="2"/>
      <c r="FU38" s="2"/>
      <c r="FV38" s="13"/>
      <c r="FW38" s="5"/>
      <c r="FX38" s="14"/>
      <c r="FY38" s="15">
        <f t="shared" si="25"/>
        <v>0</v>
      </c>
      <c r="GA38" s="2"/>
      <c r="GB38" s="2"/>
      <c r="GC38" s="13"/>
      <c r="GD38" s="5"/>
      <c r="GE38" s="14"/>
      <c r="GF38" s="15">
        <f t="shared" si="142"/>
        <v>0</v>
      </c>
      <c r="GH38" s="2"/>
      <c r="GI38" s="2"/>
      <c r="GJ38" s="13"/>
      <c r="GK38" s="5"/>
      <c r="GL38" s="14"/>
      <c r="GM38" s="15">
        <f t="shared" si="27"/>
        <v>0</v>
      </c>
      <c r="GO38" s="2"/>
      <c r="GP38" s="2"/>
      <c r="GQ38" s="13"/>
      <c r="GR38" s="5"/>
      <c r="GS38" s="14"/>
      <c r="GT38" s="15">
        <f t="shared" si="28"/>
        <v>0</v>
      </c>
      <c r="GV38" s="2"/>
      <c r="GW38" s="2"/>
      <c r="GX38" s="13"/>
      <c r="GY38" s="5"/>
      <c r="GZ38" s="14"/>
      <c r="HA38" s="15">
        <f t="shared" si="29"/>
        <v>0</v>
      </c>
      <c r="HC38" s="2"/>
      <c r="HD38" s="2"/>
      <c r="HE38" s="13"/>
      <c r="HF38" s="5"/>
      <c r="HG38" s="14"/>
      <c r="HH38" s="15">
        <f t="shared" si="30"/>
        <v>0</v>
      </c>
      <c r="HJ38" s="2"/>
      <c r="HK38" s="2"/>
      <c r="HL38" s="13"/>
      <c r="HM38" s="5"/>
      <c r="HN38" s="14"/>
      <c r="HO38" s="15">
        <f t="shared" si="31"/>
        <v>0</v>
      </c>
      <c r="HQ38" s="2"/>
      <c r="HR38" s="2"/>
      <c r="HS38" s="13"/>
      <c r="HT38" s="5"/>
      <c r="HU38" s="14"/>
      <c r="HV38" s="15">
        <f t="shared" si="32"/>
        <v>0</v>
      </c>
      <c r="HX38" s="2"/>
      <c r="HY38" s="2"/>
      <c r="HZ38" s="13"/>
      <c r="IA38" s="5"/>
      <c r="IB38" s="14"/>
      <c r="IC38" s="15">
        <f t="shared" si="33"/>
        <v>0</v>
      </c>
      <c r="IE38" s="2"/>
      <c r="IF38" s="2"/>
      <c r="IG38" s="13"/>
      <c r="IH38" s="5"/>
      <c r="II38" s="14"/>
      <c r="IJ38" s="15">
        <f t="shared" si="34"/>
        <v>0</v>
      </c>
      <c r="IL38" s="2"/>
      <c r="IM38" s="2"/>
      <c r="IN38" s="13"/>
      <c r="IO38" s="5"/>
      <c r="IP38" s="14"/>
      <c r="IQ38" s="15">
        <f t="shared" si="35"/>
        <v>0</v>
      </c>
      <c r="IS38" s="5"/>
      <c r="IT38" s="2"/>
      <c r="IU38" s="22"/>
      <c r="IV38" s="5"/>
      <c r="IW38" s="14"/>
      <c r="IX38" s="15">
        <f t="shared" si="36"/>
        <v>0</v>
      </c>
      <c r="IZ38" s="5"/>
      <c r="JA38" s="2"/>
      <c r="JB38" s="22"/>
      <c r="JC38" s="30"/>
      <c r="JD38" s="14"/>
      <c r="JE38" s="15">
        <f t="shared" si="37"/>
        <v>0</v>
      </c>
      <c r="JG38" s="5"/>
      <c r="JH38" s="2"/>
      <c r="JI38" s="22"/>
      <c r="JJ38" s="5"/>
      <c r="JK38" s="14"/>
      <c r="JL38" s="15">
        <f t="shared" si="38"/>
        <v>0</v>
      </c>
      <c r="JN38" s="5"/>
      <c r="JO38" s="2"/>
      <c r="JP38" s="22"/>
      <c r="JQ38" s="5"/>
      <c r="JR38" s="14"/>
      <c r="JS38" s="15">
        <f t="shared" si="39"/>
        <v>0</v>
      </c>
      <c r="JU38" s="5"/>
      <c r="JV38" s="2"/>
      <c r="JW38" s="22"/>
      <c r="JX38" s="30"/>
      <c r="JY38" s="14"/>
      <c r="JZ38" s="15">
        <f t="shared" si="40"/>
        <v>0</v>
      </c>
      <c r="KB38" s="5"/>
      <c r="KC38" s="2"/>
      <c r="KD38" s="22"/>
      <c r="KE38" s="30"/>
      <c r="KF38" s="14"/>
      <c r="KG38" s="15">
        <f t="shared" si="41"/>
        <v>0</v>
      </c>
      <c r="KI38" s="5"/>
      <c r="KJ38" s="2"/>
      <c r="KK38" s="22"/>
      <c r="KL38" s="30"/>
      <c r="KM38" s="14"/>
      <c r="KN38" s="15">
        <f t="shared" si="42"/>
        <v>0</v>
      </c>
      <c r="KP38" s="5"/>
      <c r="KQ38" s="2"/>
      <c r="KR38" s="22"/>
      <c r="KS38" s="30"/>
      <c r="KT38" s="14"/>
      <c r="KU38" s="15">
        <f t="shared" si="43"/>
        <v>0</v>
      </c>
      <c r="KW38" s="5"/>
      <c r="KX38" s="2"/>
      <c r="KY38" s="22"/>
      <c r="KZ38" s="30"/>
      <c r="LA38" s="14"/>
      <c r="LB38" s="15">
        <f t="shared" si="44"/>
        <v>0</v>
      </c>
      <c r="LD38" s="5"/>
      <c r="LE38" s="2"/>
      <c r="LF38" s="22"/>
      <c r="LG38" s="30"/>
      <c r="LH38" s="14"/>
      <c r="LI38" s="15">
        <f t="shared" si="45"/>
        <v>0</v>
      </c>
      <c r="LK38" s="5"/>
      <c r="LL38" s="2"/>
      <c r="LM38" s="22"/>
      <c r="LN38" s="30"/>
      <c r="LO38" s="14"/>
      <c r="LP38" s="15">
        <f t="shared" si="46"/>
        <v>0</v>
      </c>
      <c r="LR38" s="5"/>
      <c r="LS38" s="2"/>
      <c r="LT38" s="22"/>
      <c r="LU38" s="30"/>
      <c r="LV38" s="14"/>
      <c r="LW38" s="15">
        <f t="shared" si="47"/>
        <v>0</v>
      </c>
      <c r="LY38" s="5"/>
      <c r="LZ38" s="2"/>
      <c r="MA38" s="22"/>
      <c r="MB38" s="30"/>
      <c r="MC38" s="14"/>
      <c r="MD38" s="15">
        <f t="shared" si="48"/>
        <v>0</v>
      </c>
      <c r="MF38" s="2"/>
      <c r="MG38" s="2"/>
      <c r="MH38" s="13"/>
      <c r="MI38" s="5"/>
      <c r="MJ38" s="14"/>
      <c r="MK38" s="15">
        <f t="shared" si="49"/>
        <v>0</v>
      </c>
      <c r="MM38" s="2"/>
      <c r="MN38" s="2"/>
      <c r="MO38" s="13"/>
      <c r="MP38" s="5"/>
      <c r="MQ38" s="14"/>
      <c r="MR38" s="15">
        <f t="shared" si="50"/>
        <v>0</v>
      </c>
      <c r="MT38" s="2"/>
      <c r="MU38" s="2"/>
      <c r="MV38" s="13"/>
      <c r="MW38" s="5"/>
      <c r="MX38" s="14"/>
      <c r="MY38" s="15">
        <f t="shared" si="51"/>
        <v>0</v>
      </c>
      <c r="NA38" s="2"/>
      <c r="NB38" s="2"/>
      <c r="NC38" s="13"/>
      <c r="ND38" s="5"/>
      <c r="NE38" s="14"/>
      <c r="NF38" s="15">
        <f t="shared" si="52"/>
        <v>0</v>
      </c>
      <c r="NH38" s="2"/>
      <c r="NI38" s="2"/>
      <c r="NJ38" s="13"/>
      <c r="NK38" s="5"/>
      <c r="NL38" s="14"/>
      <c r="NM38" s="15">
        <f t="shared" si="53"/>
        <v>0</v>
      </c>
      <c r="NO38" s="2"/>
      <c r="NP38" s="2"/>
      <c r="NQ38" s="13"/>
      <c r="NR38" s="5"/>
      <c r="NS38" s="14"/>
      <c r="NT38" s="15">
        <f t="shared" si="54"/>
        <v>0</v>
      </c>
      <c r="NV38" s="2"/>
      <c r="NW38" s="2"/>
      <c r="NX38" s="13"/>
      <c r="NY38" s="5"/>
      <c r="NZ38" s="14"/>
      <c r="OA38" s="15">
        <f t="shared" si="55"/>
        <v>0</v>
      </c>
      <c r="OC38" s="2"/>
      <c r="OD38" s="2"/>
      <c r="OE38" s="13"/>
      <c r="OF38" s="5"/>
      <c r="OG38" s="14"/>
      <c r="OH38" s="15">
        <f t="shared" si="56"/>
        <v>0</v>
      </c>
      <c r="OJ38" s="2"/>
      <c r="OK38" s="2"/>
      <c r="OL38" s="13"/>
      <c r="OM38" s="5"/>
      <c r="ON38" s="14"/>
      <c r="OO38" s="15">
        <f t="shared" si="57"/>
        <v>0</v>
      </c>
      <c r="OQ38" s="2"/>
      <c r="OR38" s="2"/>
      <c r="OS38" s="13"/>
      <c r="OT38" s="5"/>
      <c r="OU38" s="14"/>
      <c r="OV38" s="15">
        <f t="shared" si="58"/>
        <v>0</v>
      </c>
      <c r="OX38" s="2"/>
      <c r="OY38" s="2"/>
      <c r="OZ38" s="13"/>
      <c r="PA38" s="5"/>
      <c r="PB38" s="14"/>
      <c r="PC38" s="15">
        <f t="shared" si="59"/>
        <v>0</v>
      </c>
      <c r="PE38" s="2"/>
      <c r="PF38" s="2"/>
      <c r="PG38" s="13"/>
      <c r="PH38" s="5"/>
      <c r="PI38" s="14"/>
      <c r="PJ38" s="15">
        <f t="shared" si="60"/>
        <v>0</v>
      </c>
      <c r="PL38" s="2"/>
      <c r="PM38" s="2"/>
      <c r="PN38" s="13"/>
      <c r="PO38" s="5"/>
      <c r="PP38" s="14"/>
      <c r="PQ38" s="15">
        <f t="shared" si="61"/>
        <v>0</v>
      </c>
      <c r="PS38" s="2"/>
      <c r="PT38" s="2"/>
      <c r="PU38" s="13"/>
      <c r="PV38" s="5"/>
      <c r="PW38" s="14"/>
      <c r="PX38" s="15">
        <f t="shared" si="62"/>
        <v>0</v>
      </c>
      <c r="PZ38" s="2"/>
      <c r="QA38" s="2"/>
      <c r="QB38" s="13"/>
      <c r="QC38" s="5"/>
      <c r="QD38" s="14"/>
      <c r="QE38" s="15">
        <f t="shared" si="63"/>
        <v>0</v>
      </c>
      <c r="QG38" s="2"/>
      <c r="QH38" s="2"/>
      <c r="QI38" s="13"/>
      <c r="QJ38" s="5"/>
      <c r="QK38" s="14"/>
      <c r="QL38" s="15">
        <f t="shared" si="64"/>
        <v>0</v>
      </c>
      <c r="QN38" s="2"/>
      <c r="QO38" s="2"/>
      <c r="QP38" s="13"/>
      <c r="QQ38" s="5"/>
      <c r="QR38" s="14"/>
      <c r="QS38" s="15">
        <f t="shared" si="65"/>
        <v>0</v>
      </c>
      <c r="QU38" s="2"/>
      <c r="QV38" s="2"/>
      <c r="QW38" s="13"/>
      <c r="QX38" s="5"/>
      <c r="QY38" s="14"/>
      <c r="QZ38" s="15">
        <f t="shared" si="66"/>
        <v>0</v>
      </c>
      <c r="RB38" s="2"/>
      <c r="RC38" s="2"/>
      <c r="RD38" s="13"/>
      <c r="RE38" s="5"/>
      <c r="RF38" s="14"/>
      <c r="RG38" s="15">
        <f t="shared" si="67"/>
        <v>0</v>
      </c>
      <c r="RI38" s="2"/>
      <c r="RJ38" s="2"/>
      <c r="RK38" s="13"/>
      <c r="RL38" s="5"/>
      <c r="RM38" s="14"/>
      <c r="RN38" s="15">
        <f t="shared" si="68"/>
        <v>0</v>
      </c>
      <c r="RP38" s="2"/>
      <c r="RQ38" s="2"/>
      <c r="RR38" s="13"/>
      <c r="RS38" s="5"/>
      <c r="RT38" s="14"/>
      <c r="RU38" s="15">
        <f t="shared" si="69"/>
        <v>0</v>
      </c>
      <c r="RW38" s="2"/>
      <c r="RX38" s="2"/>
      <c r="RY38" s="13"/>
      <c r="RZ38" s="5"/>
      <c r="SA38" s="14"/>
      <c r="SB38" s="15">
        <f t="shared" si="70"/>
        <v>0</v>
      </c>
      <c r="SD38" s="2"/>
      <c r="SE38" s="2"/>
      <c r="SF38" s="13"/>
      <c r="SG38" s="5"/>
      <c r="SH38" s="14"/>
      <c r="SI38" s="15">
        <f t="shared" si="71"/>
        <v>0</v>
      </c>
      <c r="SK38" s="2"/>
      <c r="SL38" s="2"/>
      <c r="SM38" s="13"/>
      <c r="SN38" s="5"/>
      <c r="SO38" s="14"/>
      <c r="SP38" s="15">
        <f t="shared" si="72"/>
        <v>0</v>
      </c>
      <c r="SR38" s="2"/>
      <c r="SS38" s="2"/>
      <c r="ST38" s="13"/>
      <c r="SU38" s="5"/>
      <c r="SV38" s="14"/>
      <c r="SW38" s="15">
        <f t="shared" si="73"/>
        <v>0</v>
      </c>
      <c r="SY38" s="2"/>
      <c r="SZ38" s="2"/>
      <c r="TA38" s="13"/>
      <c r="TB38" s="5"/>
      <c r="TC38" s="14"/>
      <c r="TD38" s="15">
        <f t="shared" si="74"/>
        <v>0</v>
      </c>
      <c r="TF38" s="2"/>
      <c r="TG38" s="2"/>
      <c r="TH38" s="13"/>
      <c r="TI38" s="5"/>
      <c r="TJ38" s="14"/>
      <c r="TK38" s="15">
        <f t="shared" si="75"/>
        <v>0</v>
      </c>
      <c r="TM38" s="2"/>
      <c r="TN38" s="2"/>
      <c r="TO38" s="13"/>
      <c r="TP38" s="5"/>
      <c r="TQ38" s="14"/>
      <c r="TR38" s="15">
        <f t="shared" si="76"/>
        <v>0</v>
      </c>
      <c r="TT38" s="5"/>
      <c r="TU38" s="2"/>
      <c r="TV38" s="13"/>
      <c r="TW38" s="5"/>
      <c r="TX38" s="14"/>
      <c r="TY38" s="15">
        <f t="shared" si="77"/>
        <v>0</v>
      </c>
      <c r="UA38" s="2"/>
      <c r="UB38" s="2"/>
      <c r="UC38" s="13"/>
      <c r="UD38" s="5"/>
      <c r="UE38" s="14"/>
      <c r="UF38" s="15">
        <f t="shared" si="78"/>
        <v>0</v>
      </c>
      <c r="UH38" s="2"/>
      <c r="UI38" s="2"/>
      <c r="UJ38" s="13"/>
      <c r="UK38" s="5"/>
      <c r="UL38" s="14"/>
      <c r="UM38" s="15">
        <f t="shared" si="79"/>
        <v>0</v>
      </c>
      <c r="UO38" s="2"/>
      <c r="UP38" s="2"/>
      <c r="UQ38" s="13"/>
      <c r="UR38" s="5"/>
      <c r="US38" s="14"/>
      <c r="UT38" s="15">
        <f t="shared" si="80"/>
        <v>0</v>
      </c>
      <c r="UV38" s="94"/>
      <c r="UW38" s="31"/>
      <c r="UX38" s="143"/>
      <c r="UY38" s="87"/>
      <c r="UZ38" s="26"/>
      <c r="VA38" s="142">
        <f t="shared" si="81"/>
        <v>0</v>
      </c>
      <c r="VC38" s="5"/>
      <c r="VD38" s="31"/>
      <c r="VE38" s="143"/>
      <c r="VF38" s="164"/>
      <c r="VG38" s="14"/>
      <c r="VH38" s="142">
        <f t="shared" si="82"/>
        <v>0</v>
      </c>
      <c r="VJ38" s="2"/>
      <c r="VK38" s="2"/>
      <c r="VL38" s="13"/>
      <c r="VM38" s="5"/>
      <c r="VN38" s="14"/>
      <c r="VO38" s="15">
        <f t="shared" si="83"/>
        <v>0</v>
      </c>
      <c r="VQ38" s="2"/>
      <c r="VR38" s="2"/>
      <c r="VS38" s="13"/>
      <c r="VT38" s="5"/>
      <c r="VU38" s="14"/>
      <c r="VV38" s="15">
        <f t="shared" si="84"/>
        <v>0</v>
      </c>
      <c r="VX38" s="5"/>
      <c r="VY38" s="2"/>
      <c r="VZ38" s="13"/>
      <c r="WA38" s="5"/>
      <c r="WB38" s="14"/>
      <c r="WC38" s="15">
        <f t="shared" si="85"/>
        <v>0</v>
      </c>
      <c r="WE38" s="2"/>
      <c r="WF38" s="2"/>
      <c r="WG38" s="13"/>
      <c r="WH38" s="5"/>
      <c r="WI38" s="14"/>
      <c r="WJ38" s="15">
        <f t="shared" si="86"/>
        <v>0</v>
      </c>
      <c r="WL38" s="2"/>
      <c r="WM38" s="2"/>
      <c r="WN38" s="13"/>
      <c r="WO38" s="5"/>
      <c r="WP38" s="14"/>
      <c r="WQ38" s="15">
        <f t="shared" si="87"/>
        <v>0</v>
      </c>
      <c r="WS38" s="2"/>
      <c r="WT38" s="2"/>
      <c r="WU38" s="13"/>
      <c r="WV38" s="5"/>
      <c r="WW38" s="14"/>
      <c r="WX38" s="15">
        <f t="shared" si="88"/>
        <v>0</v>
      </c>
      <c r="WZ38" s="2"/>
      <c r="XA38" s="2"/>
      <c r="XB38" s="13"/>
      <c r="XC38" s="5"/>
      <c r="XD38" s="14"/>
      <c r="XE38" s="15">
        <f t="shared" si="0"/>
        <v>0</v>
      </c>
      <c r="XG38" s="2"/>
      <c r="XH38" s="2"/>
      <c r="XI38" s="13"/>
      <c r="XJ38" s="5"/>
      <c r="XK38" s="14"/>
      <c r="XL38" s="15">
        <f t="shared" si="89"/>
        <v>0</v>
      </c>
      <c r="XN38" s="2"/>
      <c r="XO38" s="2"/>
      <c r="XP38" s="13"/>
      <c r="XQ38" s="5"/>
      <c r="XR38" s="14"/>
      <c r="XS38" s="15">
        <f t="shared" si="90"/>
        <v>0</v>
      </c>
      <c r="XU38" s="2"/>
      <c r="XV38" s="2"/>
      <c r="XW38" s="13"/>
      <c r="XX38" s="5"/>
      <c r="XY38" s="14"/>
      <c r="XZ38" s="15">
        <f t="shared" si="91"/>
        <v>0</v>
      </c>
      <c r="YB38" s="2"/>
      <c r="YC38" s="2"/>
      <c r="YD38" s="13"/>
      <c r="YE38" s="5"/>
      <c r="YF38" s="14"/>
      <c r="YG38" s="15">
        <f t="shared" si="92"/>
        <v>0</v>
      </c>
      <c r="YI38" s="2"/>
      <c r="YJ38" s="2"/>
      <c r="YK38" s="13"/>
      <c r="YL38" s="5"/>
      <c r="YM38" s="14"/>
      <c r="YN38" s="15">
        <f t="shared" si="93"/>
        <v>0</v>
      </c>
      <c r="YP38" s="5"/>
      <c r="YQ38" s="2"/>
      <c r="YR38" s="13"/>
      <c r="YS38" s="5"/>
      <c r="YT38" s="14"/>
      <c r="YU38" s="15">
        <f t="shared" si="94"/>
        <v>0</v>
      </c>
      <c r="YW38" s="2"/>
      <c r="YX38" s="2"/>
      <c r="YY38" s="13"/>
      <c r="YZ38" s="5"/>
      <c r="ZA38" s="14"/>
      <c r="ZB38" s="15">
        <f t="shared" si="95"/>
        <v>0</v>
      </c>
      <c r="ZD38" s="2"/>
      <c r="ZE38" s="2"/>
      <c r="ZF38" s="13"/>
      <c r="ZG38" s="5"/>
      <c r="ZH38" s="14"/>
      <c r="ZI38" s="15">
        <f t="shared" si="96"/>
        <v>0</v>
      </c>
      <c r="ZK38" s="2"/>
      <c r="ZL38" s="2"/>
      <c r="ZM38" s="13"/>
      <c r="ZN38" s="5"/>
      <c r="ZO38" s="14"/>
      <c r="ZP38" s="15">
        <f t="shared" si="97"/>
        <v>0</v>
      </c>
      <c r="ZR38" s="2"/>
      <c r="ZS38" s="2"/>
      <c r="ZT38" s="13"/>
      <c r="ZU38" s="5"/>
      <c r="ZV38" s="14"/>
      <c r="ZW38" s="15">
        <f t="shared" si="98"/>
        <v>0</v>
      </c>
      <c r="ZY38" s="2"/>
      <c r="ZZ38" s="2"/>
      <c r="AAA38" s="13"/>
      <c r="AAB38" s="5"/>
      <c r="AAC38" s="14"/>
      <c r="AAD38" s="15">
        <f t="shared" si="99"/>
        <v>0</v>
      </c>
      <c r="AAF38" s="2"/>
      <c r="AAG38" s="2"/>
      <c r="AAH38" s="13"/>
      <c r="AAI38" s="5"/>
      <c r="AAJ38" s="14"/>
      <c r="AAK38" s="15">
        <f t="shared" si="100"/>
        <v>0</v>
      </c>
      <c r="AAM38" s="2"/>
      <c r="AAN38" s="2"/>
      <c r="AAO38" s="13"/>
      <c r="AAP38" s="5"/>
      <c r="AAQ38" s="14"/>
      <c r="AAR38" s="15">
        <f t="shared" si="101"/>
        <v>0</v>
      </c>
      <c r="AAT38" s="2"/>
      <c r="AAU38" s="2"/>
      <c r="AAV38" s="13"/>
      <c r="AAW38" s="5"/>
      <c r="AAX38" s="14"/>
      <c r="AAY38" s="15">
        <f t="shared" si="137"/>
        <v>0</v>
      </c>
      <c r="ABA38" s="2"/>
      <c r="ABB38" s="2"/>
      <c r="ABC38" s="13"/>
      <c r="ABD38" s="5"/>
      <c r="ABE38" s="14"/>
      <c r="ABF38" s="15">
        <f t="shared" si="102"/>
        <v>0</v>
      </c>
      <c r="ABH38" s="2"/>
      <c r="ABI38" s="2"/>
      <c r="ABJ38" s="13"/>
      <c r="ABK38" s="5"/>
      <c r="ABL38" s="14"/>
      <c r="ABM38" s="15">
        <f t="shared" si="103"/>
        <v>0</v>
      </c>
      <c r="ABO38" s="2"/>
      <c r="ABP38" s="2"/>
      <c r="ABQ38" s="13"/>
      <c r="ABR38" s="5"/>
      <c r="ABS38" s="14"/>
      <c r="ABT38" s="15">
        <f t="shared" si="139"/>
        <v>0</v>
      </c>
      <c r="ABV38" s="2"/>
      <c r="ABW38" s="2"/>
      <c r="ABX38" s="13"/>
      <c r="ABY38" s="5"/>
      <c r="ABZ38" s="14"/>
      <c r="ACA38" s="15">
        <f t="shared" si="104"/>
        <v>0</v>
      </c>
      <c r="ACC38" s="2"/>
      <c r="ACD38" s="2"/>
      <c r="ACE38" s="13"/>
      <c r="ACF38" s="5"/>
      <c r="ACG38" s="14"/>
      <c r="ACH38" s="15">
        <f t="shared" si="105"/>
        <v>0</v>
      </c>
      <c r="ACJ38" s="2"/>
      <c r="ACK38" s="2"/>
      <c r="ACL38" s="13"/>
      <c r="ACM38" s="5"/>
      <c r="ACN38" s="14"/>
      <c r="ACO38" s="15">
        <f t="shared" si="106"/>
        <v>0</v>
      </c>
      <c r="ACQ38" s="2"/>
      <c r="ACR38" s="2"/>
      <c r="ACS38" s="13"/>
      <c r="ACT38" s="5"/>
      <c r="ACU38" s="14"/>
      <c r="ACV38" s="15">
        <f t="shared" si="138"/>
        <v>0</v>
      </c>
      <c r="ACX38" s="2"/>
      <c r="ACY38" s="2"/>
      <c r="ACZ38" s="13"/>
      <c r="ADA38" s="5"/>
      <c r="ADB38" s="14"/>
      <c r="ADC38" s="15">
        <f t="shared" si="107"/>
        <v>0</v>
      </c>
      <c r="ADE38" s="2"/>
      <c r="ADF38" s="2"/>
      <c r="ADG38" s="13"/>
      <c r="ADH38" s="5"/>
      <c r="ADI38" s="14"/>
      <c r="ADJ38" s="15">
        <f t="shared" si="108"/>
        <v>0</v>
      </c>
      <c r="ADL38" s="2"/>
      <c r="ADM38" s="2"/>
      <c r="ADN38" s="13"/>
      <c r="ADO38" s="5"/>
      <c r="ADP38" s="14"/>
      <c r="ADQ38" s="15">
        <f t="shared" si="109"/>
        <v>0</v>
      </c>
      <c r="ADS38" s="2"/>
      <c r="ADT38" s="2"/>
      <c r="ADU38" s="13"/>
      <c r="ADV38" s="5"/>
      <c r="ADW38" s="14"/>
      <c r="ADX38" s="15">
        <f t="shared" si="110"/>
        <v>0</v>
      </c>
      <c r="ADZ38" s="2"/>
      <c r="AEA38" s="2"/>
      <c r="AEB38" s="13"/>
      <c r="AEC38" s="5"/>
      <c r="AED38" s="14"/>
      <c r="AEE38" s="15">
        <f t="shared" si="111"/>
        <v>0</v>
      </c>
      <c r="AEG38" s="2"/>
      <c r="AEH38" s="2"/>
      <c r="AEI38" s="13"/>
      <c r="AEJ38" s="5"/>
      <c r="AEK38" s="14"/>
      <c r="AEL38" s="15">
        <f t="shared" si="112"/>
        <v>0</v>
      </c>
      <c r="AEN38" s="2"/>
      <c r="AEO38" s="2"/>
      <c r="AEP38" s="13"/>
      <c r="AEQ38" s="5"/>
      <c r="AER38" s="14"/>
      <c r="AES38" s="15">
        <f t="shared" si="113"/>
        <v>0</v>
      </c>
      <c r="AEU38" s="2"/>
      <c r="AEV38" s="2"/>
      <c r="AEW38" s="13"/>
      <c r="AEX38" s="5"/>
      <c r="AEY38" s="14"/>
      <c r="AEZ38" s="15">
        <f t="shared" si="144"/>
        <v>0</v>
      </c>
      <c r="AFB38" s="2"/>
      <c r="AFC38" s="2"/>
      <c r="AFD38" s="13"/>
      <c r="AFE38" s="5"/>
      <c r="AFF38" s="14"/>
      <c r="AFG38" s="15">
        <f t="shared" si="115"/>
        <v>0</v>
      </c>
      <c r="AFI38" s="2"/>
      <c r="AFJ38" s="2"/>
      <c r="AFK38" s="13"/>
      <c r="AFL38" s="5"/>
      <c r="AFM38" s="14"/>
      <c r="AFN38" s="15">
        <f t="shared" si="116"/>
        <v>0</v>
      </c>
      <c r="AFP38" s="2"/>
      <c r="AFQ38" s="2"/>
      <c r="AFR38" s="13"/>
      <c r="AFS38" s="5"/>
      <c r="AFT38" s="14"/>
      <c r="AFU38" s="15">
        <f t="shared" si="117"/>
        <v>0</v>
      </c>
      <c r="AFW38" s="2"/>
      <c r="AFX38" s="2"/>
      <c r="AFY38" s="13"/>
      <c r="AFZ38" s="5"/>
      <c r="AGA38" s="14"/>
      <c r="AGB38" s="15">
        <f t="shared" si="118"/>
        <v>0</v>
      </c>
      <c r="AGD38" s="2"/>
      <c r="AGE38" s="2"/>
      <c r="AGF38" s="13"/>
      <c r="AGG38" s="5"/>
      <c r="AGH38" s="14"/>
      <c r="AGI38" s="15">
        <f t="shared" si="119"/>
        <v>0</v>
      </c>
      <c r="AGK38" s="2"/>
      <c r="AGL38" s="2"/>
      <c r="AGM38" s="13"/>
      <c r="AGN38" s="5"/>
      <c r="AGO38" s="14"/>
      <c r="AGP38" s="15">
        <f t="shared" si="145"/>
        <v>0</v>
      </c>
      <c r="AGR38" s="2"/>
      <c r="AGS38" s="2"/>
      <c r="AGT38" s="13"/>
      <c r="AGU38" s="5"/>
      <c r="AGV38" s="14"/>
      <c r="AGW38" s="15">
        <f t="shared" si="121"/>
        <v>0</v>
      </c>
      <c r="AGY38" s="2"/>
      <c r="AGZ38" s="2"/>
      <c r="AHA38" s="13"/>
      <c r="AHB38" s="5"/>
      <c r="AHC38" s="14"/>
      <c r="AHD38" s="15">
        <f t="shared" si="122"/>
        <v>0</v>
      </c>
      <c r="AHF38" s="2"/>
      <c r="AHG38" s="2"/>
      <c r="AHH38" s="13"/>
      <c r="AHI38" s="5"/>
      <c r="AHJ38" s="14"/>
      <c r="AHK38" s="15">
        <f t="shared" si="123"/>
        <v>0</v>
      </c>
      <c r="AHM38" s="2"/>
      <c r="AHN38" s="2"/>
      <c r="AHO38" s="13"/>
      <c r="AHP38" s="5"/>
      <c r="AHQ38" s="14"/>
      <c r="AHR38" s="15">
        <f t="shared" si="124"/>
        <v>0</v>
      </c>
      <c r="AHT38" s="2"/>
      <c r="AHU38" s="2"/>
      <c r="AHV38" s="13"/>
      <c r="AHW38" s="5"/>
      <c r="AHX38" s="14"/>
      <c r="AHY38" s="15">
        <f t="shared" si="125"/>
        <v>0</v>
      </c>
      <c r="AIA38" s="2"/>
      <c r="AIB38" s="2"/>
      <c r="AIC38" s="13"/>
      <c r="AID38" s="5"/>
      <c r="AIE38" s="14"/>
      <c r="AIF38" s="15">
        <f t="shared" si="126"/>
        <v>0</v>
      </c>
      <c r="AIH38" s="2"/>
      <c r="AII38" s="2"/>
      <c r="AIJ38" s="13"/>
      <c r="AIK38" s="5"/>
      <c r="AIL38" s="14"/>
      <c r="AIM38" s="15">
        <f t="shared" si="127"/>
        <v>0</v>
      </c>
      <c r="AIO38" s="2"/>
      <c r="AIP38" s="2"/>
      <c r="AIQ38" s="13"/>
      <c r="AIR38" s="5"/>
      <c r="AIS38" s="14"/>
      <c r="AIT38" s="15">
        <f t="shared" si="128"/>
        <v>0</v>
      </c>
      <c r="AIV38" s="2"/>
      <c r="AIW38" s="2"/>
      <c r="AIX38" s="13"/>
      <c r="AIY38" s="5"/>
      <c r="AIZ38" s="14"/>
      <c r="AJA38" s="15">
        <f t="shared" si="129"/>
        <v>0</v>
      </c>
      <c r="AJC38" s="2"/>
      <c r="AJD38" s="2"/>
      <c r="AJE38" s="13"/>
      <c r="AJF38" s="5"/>
      <c r="AJG38" s="14"/>
      <c r="AJH38" s="15">
        <f t="shared" si="130"/>
        <v>0</v>
      </c>
      <c r="AJK38" s="2"/>
      <c r="AJL38" s="13"/>
      <c r="AJM38" s="5"/>
      <c r="AJN38" s="14"/>
      <c r="AJO38" s="15">
        <f t="shared" si="131"/>
        <v>0</v>
      </c>
      <c r="AJQ38" s="2"/>
      <c r="AJR38" s="2"/>
      <c r="AJS38" s="13"/>
      <c r="AJT38" s="5"/>
      <c r="AJU38" s="14"/>
      <c r="AJV38" s="15">
        <f t="shared" si="132"/>
        <v>0</v>
      </c>
      <c r="AJX38" s="2"/>
      <c r="AJY38" s="2"/>
      <c r="AJZ38" s="13"/>
      <c r="AKA38" s="5"/>
      <c r="AKB38" s="14"/>
      <c r="AKC38" s="15">
        <f t="shared" si="133"/>
        <v>0</v>
      </c>
      <c r="AKE38" s="2"/>
      <c r="AKF38" s="2"/>
      <c r="AKG38" s="13"/>
      <c r="AKH38" s="14"/>
      <c r="AKI38" s="14"/>
      <c r="AKJ38" s="15">
        <f t="shared" si="134"/>
        <v>0</v>
      </c>
    </row>
    <row r="39" spans="1:972" x14ac:dyDescent="0.25">
      <c r="A39" s="2"/>
      <c r="B39" s="2"/>
      <c r="C39" s="13"/>
      <c r="D39" s="5"/>
      <c r="E39" s="14"/>
      <c r="F39" s="15">
        <f t="shared" si="2"/>
        <v>0</v>
      </c>
      <c r="H39" s="2"/>
      <c r="I39" s="2"/>
      <c r="J39" s="13"/>
      <c r="K39" s="5"/>
      <c r="L39" s="14"/>
      <c r="M39" s="15">
        <f t="shared" si="140"/>
        <v>0</v>
      </c>
      <c r="O39" s="2"/>
      <c r="P39" s="2"/>
      <c r="Q39" s="13"/>
      <c r="R39" s="5"/>
      <c r="S39" s="14"/>
      <c r="T39" s="15">
        <f t="shared" si="4"/>
        <v>0</v>
      </c>
      <c r="V39" s="2"/>
      <c r="W39" s="2"/>
      <c r="X39" s="13"/>
      <c r="Y39" s="5"/>
      <c r="Z39" s="14"/>
      <c r="AA39" s="15">
        <f t="shared" si="5"/>
        <v>0</v>
      </c>
      <c r="AC39" s="2"/>
      <c r="AD39" s="2"/>
      <c r="AE39" s="13"/>
      <c r="AF39" s="5"/>
      <c r="AG39" s="14"/>
      <c r="AH39" s="15">
        <f t="shared" si="143"/>
        <v>0</v>
      </c>
      <c r="AJ39" s="2"/>
      <c r="AK39" s="2"/>
      <c r="AL39" s="13"/>
      <c r="AM39" s="5"/>
      <c r="AN39" s="14"/>
      <c r="AO39" s="15">
        <f t="shared" si="7"/>
        <v>0</v>
      </c>
      <c r="AQ39" s="2"/>
      <c r="AR39" s="2"/>
      <c r="AS39" s="13"/>
      <c r="AT39" s="5"/>
      <c r="AU39" s="14"/>
      <c r="AV39" s="15">
        <f t="shared" si="8"/>
        <v>0</v>
      </c>
      <c r="AX39" s="2"/>
      <c r="AY39" s="2"/>
      <c r="AZ39" s="13"/>
      <c r="BA39" s="5"/>
      <c r="BB39" s="14"/>
      <c r="BC39" s="15">
        <f t="shared" si="9"/>
        <v>0</v>
      </c>
      <c r="BE39" s="2"/>
      <c r="BF39" s="2"/>
      <c r="BG39" s="13"/>
      <c r="BH39" s="5"/>
      <c r="BI39" s="14"/>
      <c r="BJ39" s="15">
        <f t="shared" si="10"/>
        <v>0</v>
      </c>
      <c r="BL39" s="2"/>
      <c r="BM39" s="2"/>
      <c r="BN39" s="13"/>
      <c r="BO39" s="5"/>
      <c r="BP39" s="14"/>
      <c r="BQ39" s="15">
        <f t="shared" si="136"/>
        <v>0</v>
      </c>
      <c r="BS39" s="2"/>
      <c r="BT39" s="2"/>
      <c r="BU39" s="13"/>
      <c r="BV39" s="5"/>
      <c r="BW39" s="14"/>
      <c r="BX39" s="15">
        <f t="shared" si="11"/>
        <v>0</v>
      </c>
      <c r="BZ39" s="2"/>
      <c r="CA39" s="2"/>
      <c r="CB39" s="13"/>
      <c r="CC39" s="5"/>
      <c r="CD39" s="14"/>
      <c r="CE39" s="15">
        <f t="shared" si="135"/>
        <v>0</v>
      </c>
      <c r="CG39" s="2"/>
      <c r="CH39" s="2"/>
      <c r="CI39" s="13"/>
      <c r="CJ39" s="5"/>
      <c r="CK39" s="14"/>
      <c r="CL39" s="15">
        <f t="shared" si="141"/>
        <v>0</v>
      </c>
      <c r="CN39" s="2"/>
      <c r="CO39" s="2"/>
      <c r="CP39" s="13"/>
      <c r="CQ39" s="5"/>
      <c r="CR39" s="14"/>
      <c r="CS39" s="15">
        <f t="shared" si="146"/>
        <v>0</v>
      </c>
      <c r="CU39" s="2"/>
      <c r="CV39" s="2"/>
      <c r="CW39" s="13"/>
      <c r="CX39" s="5"/>
      <c r="CY39" s="14"/>
      <c r="CZ39" s="15">
        <f t="shared" si="14"/>
        <v>0</v>
      </c>
      <c r="DB39" s="2"/>
      <c r="DC39" s="2"/>
      <c r="DD39" s="13"/>
      <c r="DE39" s="5"/>
      <c r="DF39" s="14"/>
      <c r="DG39" s="15">
        <f t="shared" si="15"/>
        <v>0</v>
      </c>
      <c r="DI39" s="2"/>
      <c r="DJ39" s="2"/>
      <c r="DK39" s="13"/>
      <c r="DL39" s="5"/>
      <c r="DM39" s="14"/>
      <c r="DN39" s="15">
        <f t="shared" si="16"/>
        <v>0</v>
      </c>
      <c r="DP39" s="2"/>
      <c r="DQ39" s="2"/>
      <c r="DR39" s="13"/>
      <c r="DS39" s="5"/>
      <c r="DT39" s="14"/>
      <c r="DU39" s="15">
        <f t="shared" si="17"/>
        <v>0</v>
      </c>
      <c r="DW39" s="2"/>
      <c r="DX39" s="2"/>
      <c r="DY39" s="13"/>
      <c r="DZ39" s="5"/>
      <c r="EA39" s="14"/>
      <c r="EB39" s="15">
        <f t="shared" si="18"/>
        <v>0</v>
      </c>
      <c r="ED39" s="2"/>
      <c r="EE39" s="2"/>
      <c r="EF39" s="13"/>
      <c r="EG39" s="5"/>
      <c r="EH39" s="14"/>
      <c r="EI39" s="15">
        <f t="shared" si="19"/>
        <v>0</v>
      </c>
      <c r="EK39" s="2"/>
      <c r="EL39" s="2"/>
      <c r="EM39" s="13"/>
      <c r="EN39" s="5"/>
      <c r="EO39" s="14"/>
      <c r="EP39" s="15">
        <f t="shared" si="20"/>
        <v>0</v>
      </c>
      <c r="ER39" s="2"/>
      <c r="ES39" s="2"/>
      <c r="ET39" s="13"/>
      <c r="EU39" s="5"/>
      <c r="EV39" s="14"/>
      <c r="EW39" s="15">
        <f t="shared" si="21"/>
        <v>0</v>
      </c>
      <c r="EY39" s="2"/>
      <c r="EZ39" s="2"/>
      <c r="FA39" s="13"/>
      <c r="FB39" s="5"/>
      <c r="FC39" s="14"/>
      <c r="FD39" s="15">
        <f t="shared" si="22"/>
        <v>0</v>
      </c>
      <c r="FF39" s="2"/>
      <c r="FG39" s="2"/>
      <c r="FH39" s="141"/>
      <c r="FI39" s="30"/>
      <c r="FJ39" s="14"/>
      <c r="FK39" s="142">
        <f t="shared" si="23"/>
        <v>0</v>
      </c>
      <c r="FM39" s="2"/>
      <c r="FN39" s="2"/>
      <c r="FO39" s="141"/>
      <c r="FP39" s="30"/>
      <c r="FQ39" s="14"/>
      <c r="FR39" s="142">
        <f t="shared" si="24"/>
        <v>0</v>
      </c>
      <c r="FT39" s="2"/>
      <c r="FU39" s="2"/>
      <c r="FV39" s="13"/>
      <c r="FW39" s="5"/>
      <c r="FX39" s="14"/>
      <c r="FY39" s="15">
        <f t="shared" si="25"/>
        <v>0</v>
      </c>
      <c r="GA39" s="2"/>
      <c r="GB39" s="2"/>
      <c r="GC39" s="13"/>
      <c r="GD39" s="5"/>
      <c r="GE39" s="14"/>
      <c r="GF39" s="15">
        <f t="shared" si="142"/>
        <v>0</v>
      </c>
      <c r="GH39" s="2"/>
      <c r="GI39" s="2"/>
      <c r="GJ39" s="13"/>
      <c r="GK39" s="5"/>
      <c r="GL39" s="14"/>
      <c r="GM39" s="15">
        <f t="shared" si="27"/>
        <v>0</v>
      </c>
      <c r="GO39" s="2"/>
      <c r="GP39" s="2"/>
      <c r="GQ39" s="13"/>
      <c r="GR39" s="5"/>
      <c r="GS39" s="14"/>
      <c r="GT39" s="15">
        <f t="shared" si="28"/>
        <v>0</v>
      </c>
      <c r="GV39" s="2"/>
      <c r="GW39" s="2"/>
      <c r="GX39" s="13"/>
      <c r="GY39" s="5"/>
      <c r="GZ39" s="14"/>
      <c r="HA39" s="15">
        <f t="shared" si="29"/>
        <v>0</v>
      </c>
      <c r="HC39" s="2"/>
      <c r="HD39" s="2"/>
      <c r="HE39" s="13"/>
      <c r="HF39" s="5"/>
      <c r="HG39" s="14"/>
      <c r="HH39" s="15">
        <f t="shared" si="30"/>
        <v>0</v>
      </c>
      <c r="HJ39" s="2"/>
      <c r="HK39" s="2"/>
      <c r="HL39" s="13"/>
      <c r="HM39" s="5"/>
      <c r="HN39" s="14"/>
      <c r="HO39" s="15">
        <f t="shared" si="31"/>
        <v>0</v>
      </c>
      <c r="HQ39" s="2"/>
      <c r="HR39" s="2"/>
      <c r="HS39" s="13"/>
      <c r="HT39" s="5"/>
      <c r="HU39" s="14"/>
      <c r="HV39" s="15">
        <f t="shared" si="32"/>
        <v>0</v>
      </c>
      <c r="HX39" s="2"/>
      <c r="HY39" s="2"/>
      <c r="HZ39" s="13"/>
      <c r="IA39" s="5"/>
      <c r="IB39" s="14"/>
      <c r="IC39" s="15">
        <f t="shared" si="33"/>
        <v>0</v>
      </c>
      <c r="IE39" s="2"/>
      <c r="IF39" s="2"/>
      <c r="IG39" s="13"/>
      <c r="IH39" s="5"/>
      <c r="II39" s="14"/>
      <c r="IJ39" s="15">
        <f t="shared" si="34"/>
        <v>0</v>
      </c>
      <c r="IL39" s="2"/>
      <c r="IM39" s="2"/>
      <c r="IN39" s="13"/>
      <c r="IO39" s="5"/>
      <c r="IP39" s="14"/>
      <c r="IQ39" s="15">
        <f t="shared" si="35"/>
        <v>0</v>
      </c>
      <c r="IS39" s="2"/>
      <c r="IT39" s="2"/>
      <c r="IU39" s="147"/>
      <c r="IV39" s="30"/>
      <c r="IW39" s="14"/>
      <c r="IX39" s="15">
        <f t="shared" si="36"/>
        <v>0</v>
      </c>
      <c r="IZ39" s="2"/>
      <c r="JA39" s="2"/>
      <c r="JB39" s="147"/>
      <c r="JC39" s="30"/>
      <c r="JD39" s="14"/>
      <c r="JE39" s="15">
        <f t="shared" si="37"/>
        <v>0</v>
      </c>
      <c r="JG39" s="2"/>
      <c r="JH39" s="2"/>
      <c r="JI39" s="147"/>
      <c r="JJ39" s="30"/>
      <c r="JK39" s="14"/>
      <c r="JL39" s="15">
        <f t="shared" si="38"/>
        <v>0</v>
      </c>
      <c r="JN39" s="2"/>
      <c r="JO39" s="2"/>
      <c r="JP39" s="147"/>
      <c r="JQ39" s="30"/>
      <c r="JR39" s="14"/>
      <c r="JS39" s="15">
        <f t="shared" si="39"/>
        <v>0</v>
      </c>
      <c r="JU39" s="2"/>
      <c r="JV39" s="2"/>
      <c r="JW39" s="147"/>
      <c r="JX39" s="30"/>
      <c r="JY39" s="14"/>
      <c r="JZ39" s="15">
        <f t="shared" si="40"/>
        <v>0</v>
      </c>
      <c r="KB39" s="2"/>
      <c r="KC39" s="2"/>
      <c r="KD39" s="147"/>
      <c r="KE39" s="30"/>
      <c r="KF39" s="14"/>
      <c r="KG39" s="15">
        <f t="shared" si="41"/>
        <v>0</v>
      </c>
      <c r="KI39" s="2"/>
      <c r="KJ39" s="2"/>
      <c r="KK39" s="147"/>
      <c r="KL39" s="30"/>
      <c r="KM39" s="14"/>
      <c r="KN39" s="15">
        <f t="shared" si="42"/>
        <v>0</v>
      </c>
      <c r="KP39" s="2"/>
      <c r="KQ39" s="2"/>
      <c r="KR39" s="147"/>
      <c r="KS39" s="30"/>
      <c r="KT39" s="14"/>
      <c r="KU39" s="15">
        <f t="shared" si="43"/>
        <v>0</v>
      </c>
      <c r="KW39" s="2"/>
      <c r="KX39" s="2"/>
      <c r="KY39" s="147"/>
      <c r="KZ39" s="30"/>
      <c r="LA39" s="14"/>
      <c r="LB39" s="15">
        <f t="shared" si="44"/>
        <v>0</v>
      </c>
      <c r="LD39" s="2"/>
      <c r="LE39" s="2"/>
      <c r="LF39" s="147"/>
      <c r="LG39" s="30"/>
      <c r="LH39" s="14"/>
      <c r="LI39" s="15">
        <f t="shared" si="45"/>
        <v>0</v>
      </c>
      <c r="LK39" s="2"/>
      <c r="LL39" s="2"/>
      <c r="LM39" s="147"/>
      <c r="LN39" s="30"/>
      <c r="LO39" s="14"/>
      <c r="LP39" s="15">
        <f t="shared" si="46"/>
        <v>0</v>
      </c>
      <c r="LR39" s="2"/>
      <c r="LS39" s="2"/>
      <c r="LT39" s="147"/>
      <c r="LU39" s="30"/>
      <c r="LV39" s="14"/>
      <c r="LW39" s="15">
        <f t="shared" si="47"/>
        <v>0</v>
      </c>
      <c r="LY39" s="2"/>
      <c r="LZ39" s="2"/>
      <c r="MA39" s="147"/>
      <c r="MB39" s="30"/>
      <c r="MC39" s="14"/>
      <c r="MD39" s="15">
        <f t="shared" si="48"/>
        <v>0</v>
      </c>
      <c r="MF39" s="2"/>
      <c r="MG39" s="2"/>
      <c r="MH39" s="13"/>
      <c r="MI39" s="5"/>
      <c r="MJ39" s="14"/>
      <c r="MK39" s="15">
        <f t="shared" si="49"/>
        <v>0</v>
      </c>
      <c r="MM39" s="2"/>
      <c r="MN39" s="2"/>
      <c r="MO39" s="13"/>
      <c r="MP39" s="5"/>
      <c r="MQ39" s="14"/>
      <c r="MR39" s="15">
        <f t="shared" si="50"/>
        <v>0</v>
      </c>
      <c r="MT39" s="2"/>
      <c r="MU39" s="2"/>
      <c r="MV39" s="13"/>
      <c r="MW39" s="5"/>
      <c r="MX39" s="14"/>
      <c r="MY39" s="15">
        <f t="shared" si="51"/>
        <v>0</v>
      </c>
      <c r="NA39" s="2"/>
      <c r="NB39" s="2"/>
      <c r="NC39" s="13"/>
      <c r="ND39" s="5"/>
      <c r="NE39" s="14"/>
      <c r="NF39" s="15">
        <f t="shared" si="52"/>
        <v>0</v>
      </c>
      <c r="NH39" s="2"/>
      <c r="NI39" s="2"/>
      <c r="NJ39" s="13"/>
      <c r="NK39" s="5"/>
      <c r="NL39" s="14"/>
      <c r="NM39" s="15">
        <f t="shared" si="53"/>
        <v>0</v>
      </c>
      <c r="NO39" s="2"/>
      <c r="NP39" s="2"/>
      <c r="NQ39" s="13"/>
      <c r="NR39" s="5"/>
      <c r="NS39" s="14"/>
      <c r="NT39" s="15">
        <f t="shared" si="54"/>
        <v>0</v>
      </c>
      <c r="NV39" s="2"/>
      <c r="NW39" s="2"/>
      <c r="NX39" s="13"/>
      <c r="NY39" s="5"/>
      <c r="NZ39" s="14"/>
      <c r="OA39" s="15">
        <f t="shared" si="55"/>
        <v>0</v>
      </c>
      <c r="OC39" s="2"/>
      <c r="OD39" s="2"/>
      <c r="OE39" s="13"/>
      <c r="OF39" s="5"/>
      <c r="OG39" s="14"/>
      <c r="OH39" s="15">
        <f t="shared" si="56"/>
        <v>0</v>
      </c>
      <c r="OJ39" s="2"/>
      <c r="OK39" s="2"/>
      <c r="OL39" s="13"/>
      <c r="OM39" s="5"/>
      <c r="ON39" s="14"/>
      <c r="OO39" s="15">
        <f t="shared" si="57"/>
        <v>0</v>
      </c>
      <c r="OQ39" s="2"/>
      <c r="OR39" s="2"/>
      <c r="OS39" s="13"/>
      <c r="OT39" s="5"/>
      <c r="OU39" s="14"/>
      <c r="OV39" s="15">
        <f t="shared" si="58"/>
        <v>0</v>
      </c>
      <c r="OX39" s="2"/>
      <c r="OY39" s="2"/>
      <c r="OZ39" s="13"/>
      <c r="PA39" s="5"/>
      <c r="PB39" s="14"/>
      <c r="PC39" s="15">
        <f t="shared" si="59"/>
        <v>0</v>
      </c>
      <c r="PE39" s="2"/>
      <c r="PF39" s="2"/>
      <c r="PG39" s="13"/>
      <c r="PH39" s="5"/>
      <c r="PI39" s="14"/>
      <c r="PJ39" s="15">
        <f t="shared" si="60"/>
        <v>0</v>
      </c>
      <c r="PL39" s="2"/>
      <c r="PM39" s="2"/>
      <c r="PN39" s="13"/>
      <c r="PO39" s="5"/>
      <c r="PP39" s="14"/>
      <c r="PQ39" s="15">
        <f t="shared" si="61"/>
        <v>0</v>
      </c>
      <c r="PS39" s="2"/>
      <c r="PT39" s="2"/>
      <c r="PU39" s="13"/>
      <c r="PV39" s="5"/>
      <c r="PW39" s="14"/>
      <c r="PX39" s="15">
        <f t="shared" si="62"/>
        <v>0</v>
      </c>
      <c r="PZ39" s="2"/>
      <c r="QA39" s="2"/>
      <c r="QB39" s="13"/>
      <c r="QC39" s="5"/>
      <c r="QD39" s="14"/>
      <c r="QE39" s="15">
        <f t="shared" si="63"/>
        <v>0</v>
      </c>
      <c r="QG39" s="2"/>
      <c r="QH39" s="2"/>
      <c r="QI39" s="13"/>
      <c r="QJ39" s="5"/>
      <c r="QK39" s="14"/>
      <c r="QL39" s="15">
        <f t="shared" si="64"/>
        <v>0</v>
      </c>
      <c r="QN39" s="2"/>
      <c r="QO39" s="2"/>
      <c r="QP39" s="13"/>
      <c r="QQ39" s="5"/>
      <c r="QR39" s="14"/>
      <c r="QS39" s="15">
        <f t="shared" si="65"/>
        <v>0</v>
      </c>
      <c r="QU39" s="2"/>
      <c r="QV39" s="2"/>
      <c r="QW39" s="13"/>
      <c r="QX39" s="5"/>
      <c r="QY39" s="14"/>
      <c r="QZ39" s="15">
        <f t="shared" si="66"/>
        <v>0</v>
      </c>
      <c r="RB39" s="2"/>
      <c r="RC39" s="2"/>
      <c r="RD39" s="13"/>
      <c r="RE39" s="5"/>
      <c r="RF39" s="14"/>
      <c r="RG39" s="15">
        <f t="shared" si="67"/>
        <v>0</v>
      </c>
      <c r="RI39" s="2"/>
      <c r="RJ39" s="2"/>
      <c r="RK39" s="13"/>
      <c r="RL39" s="5"/>
      <c r="RM39" s="14"/>
      <c r="RN39" s="15">
        <f t="shared" si="68"/>
        <v>0</v>
      </c>
      <c r="RP39" s="2"/>
      <c r="RQ39" s="2"/>
      <c r="RR39" s="13"/>
      <c r="RS39" s="5"/>
      <c r="RT39" s="14"/>
      <c r="RU39" s="15">
        <f t="shared" si="69"/>
        <v>0</v>
      </c>
      <c r="RW39" s="2"/>
      <c r="RX39" s="2"/>
      <c r="RY39" s="13"/>
      <c r="RZ39" s="5"/>
      <c r="SA39" s="14"/>
      <c r="SB39" s="15">
        <f t="shared" si="70"/>
        <v>0</v>
      </c>
      <c r="SD39" s="2"/>
      <c r="SE39" s="2"/>
      <c r="SF39" s="13"/>
      <c r="SG39" s="5"/>
      <c r="SH39" s="14"/>
      <c r="SI39" s="15">
        <f t="shared" si="71"/>
        <v>0</v>
      </c>
      <c r="SK39" s="2"/>
      <c r="SL39" s="2"/>
      <c r="SM39" s="13"/>
      <c r="SN39" s="5"/>
      <c r="SO39" s="14"/>
      <c r="SP39" s="15">
        <f t="shared" si="72"/>
        <v>0</v>
      </c>
      <c r="SR39" s="2"/>
      <c r="SS39" s="2"/>
      <c r="ST39" s="13"/>
      <c r="SU39" s="5"/>
      <c r="SV39" s="14"/>
      <c r="SW39" s="15">
        <f t="shared" si="73"/>
        <v>0</v>
      </c>
      <c r="SY39" s="2"/>
      <c r="SZ39" s="2"/>
      <c r="TA39" s="13"/>
      <c r="TB39" s="5"/>
      <c r="TC39" s="14"/>
      <c r="TD39" s="15">
        <f t="shared" si="74"/>
        <v>0</v>
      </c>
      <c r="TF39" s="2"/>
      <c r="TG39" s="2"/>
      <c r="TH39" s="13"/>
      <c r="TI39" s="5"/>
      <c r="TJ39" s="14"/>
      <c r="TK39" s="15">
        <f t="shared" si="75"/>
        <v>0</v>
      </c>
      <c r="TM39" s="2"/>
      <c r="TN39" s="2"/>
      <c r="TO39" s="13"/>
      <c r="TP39" s="5"/>
      <c r="TQ39" s="14"/>
      <c r="TR39" s="15">
        <f t="shared" si="76"/>
        <v>0</v>
      </c>
      <c r="TT39" s="5"/>
      <c r="TU39" s="2"/>
      <c r="TV39" s="13"/>
      <c r="TW39" s="5"/>
      <c r="TX39" s="14"/>
      <c r="TY39" s="15">
        <f t="shared" si="77"/>
        <v>0</v>
      </c>
      <c r="UA39" s="2"/>
      <c r="UB39" s="2"/>
      <c r="UC39" s="13"/>
      <c r="UD39" s="5"/>
      <c r="UE39" s="14"/>
      <c r="UF39" s="15">
        <f t="shared" si="78"/>
        <v>0</v>
      </c>
      <c r="UH39" s="2"/>
      <c r="UI39" s="2"/>
      <c r="UJ39" s="13"/>
      <c r="UK39" s="5"/>
      <c r="UL39" s="14"/>
      <c r="UM39" s="15">
        <f t="shared" si="79"/>
        <v>0</v>
      </c>
      <c r="UO39" s="2"/>
      <c r="UP39" s="2"/>
      <c r="UQ39" s="13"/>
      <c r="UR39" s="5"/>
      <c r="US39" s="14"/>
      <c r="UT39" s="15">
        <f t="shared" si="80"/>
        <v>0</v>
      </c>
      <c r="UV39" s="94"/>
      <c r="UW39" s="31"/>
      <c r="UX39" s="143"/>
      <c r="UY39" s="87"/>
      <c r="UZ39" s="26"/>
      <c r="VA39" s="142">
        <f t="shared" si="81"/>
        <v>0</v>
      </c>
      <c r="VC39" s="5"/>
      <c r="VD39" s="31"/>
      <c r="VE39" s="143"/>
      <c r="VF39" s="164"/>
      <c r="VG39" s="14"/>
      <c r="VH39" s="142">
        <f t="shared" si="82"/>
        <v>0</v>
      </c>
      <c r="VJ39" s="2"/>
      <c r="VK39" s="2"/>
      <c r="VL39" s="13"/>
      <c r="VM39" s="5"/>
      <c r="VN39" s="14"/>
      <c r="VO39" s="15">
        <f t="shared" si="83"/>
        <v>0</v>
      </c>
      <c r="VQ39" s="2"/>
      <c r="VR39" s="2"/>
      <c r="VS39" s="13"/>
      <c r="VT39" s="5"/>
      <c r="VU39" s="14"/>
      <c r="VV39" s="15">
        <f t="shared" si="84"/>
        <v>0</v>
      </c>
      <c r="VX39" s="5"/>
      <c r="VY39" s="2"/>
      <c r="VZ39" s="13"/>
      <c r="WA39" s="5"/>
      <c r="WB39" s="14"/>
      <c r="WC39" s="15">
        <f t="shared" si="85"/>
        <v>0</v>
      </c>
      <c r="WE39" s="2"/>
      <c r="WF39" s="2"/>
      <c r="WG39" s="13"/>
      <c r="WH39" s="5"/>
      <c r="WI39" s="14"/>
      <c r="WJ39" s="15">
        <f t="shared" si="86"/>
        <v>0</v>
      </c>
      <c r="WL39" s="2"/>
      <c r="WM39" s="2"/>
      <c r="WN39" s="13"/>
      <c r="WO39" s="5"/>
      <c r="WP39" s="14"/>
      <c r="WQ39" s="15">
        <f t="shared" si="87"/>
        <v>0</v>
      </c>
      <c r="WS39" s="2"/>
      <c r="WT39" s="2"/>
      <c r="WU39" s="13"/>
      <c r="WV39" s="5"/>
      <c r="WW39" s="14"/>
      <c r="WX39" s="15">
        <f t="shared" si="88"/>
        <v>0</v>
      </c>
      <c r="WZ39" s="2"/>
      <c r="XA39" s="2"/>
      <c r="XB39" s="13"/>
      <c r="XC39" s="5"/>
      <c r="XD39" s="14"/>
      <c r="XE39" s="15">
        <f t="shared" si="0"/>
        <v>0</v>
      </c>
      <c r="XG39" s="2"/>
      <c r="XH39" s="2"/>
      <c r="XI39" s="13"/>
      <c r="XJ39" s="5"/>
      <c r="XK39" s="14"/>
      <c r="XL39" s="15">
        <f t="shared" si="89"/>
        <v>0</v>
      </c>
      <c r="XN39" s="2"/>
      <c r="XO39" s="2"/>
      <c r="XP39" s="13"/>
      <c r="XQ39" s="5"/>
      <c r="XR39" s="14"/>
      <c r="XS39" s="15">
        <f t="shared" si="90"/>
        <v>0</v>
      </c>
      <c r="XU39" s="2"/>
      <c r="XV39" s="2"/>
      <c r="XW39" s="13"/>
      <c r="XX39" s="5"/>
      <c r="XY39" s="14"/>
      <c r="XZ39" s="15">
        <f t="shared" si="91"/>
        <v>0</v>
      </c>
      <c r="YB39" s="2"/>
      <c r="YC39" s="2"/>
      <c r="YD39" s="13"/>
      <c r="YE39" s="5"/>
      <c r="YF39" s="14"/>
      <c r="YG39" s="15">
        <f t="shared" si="92"/>
        <v>0</v>
      </c>
      <c r="YI39" s="2"/>
      <c r="YJ39" s="2"/>
      <c r="YK39" s="13"/>
      <c r="YL39" s="5"/>
      <c r="YM39" s="14"/>
      <c r="YN39" s="15">
        <f t="shared" si="93"/>
        <v>0</v>
      </c>
      <c r="YP39" s="5"/>
      <c r="YQ39" s="2"/>
      <c r="YR39" s="13"/>
      <c r="YS39" s="5"/>
      <c r="YT39" s="14"/>
      <c r="YU39" s="15">
        <f t="shared" si="94"/>
        <v>0</v>
      </c>
      <c r="YW39" s="2"/>
      <c r="YX39" s="2"/>
      <c r="YY39" s="13"/>
      <c r="YZ39" s="5"/>
      <c r="ZA39" s="14"/>
      <c r="ZB39" s="15">
        <f t="shared" si="95"/>
        <v>0</v>
      </c>
      <c r="ZD39" s="2"/>
      <c r="ZE39" s="2"/>
      <c r="ZF39" s="13"/>
      <c r="ZG39" s="5"/>
      <c r="ZH39" s="14"/>
      <c r="ZI39" s="15">
        <f t="shared" si="96"/>
        <v>0</v>
      </c>
      <c r="ZK39" s="2"/>
      <c r="ZL39" s="2"/>
      <c r="ZM39" s="13"/>
      <c r="ZN39" s="5"/>
      <c r="ZO39" s="14"/>
      <c r="ZP39" s="15">
        <f t="shared" si="97"/>
        <v>0</v>
      </c>
      <c r="ZR39" s="2"/>
      <c r="ZS39" s="2"/>
      <c r="ZT39" s="13"/>
      <c r="ZU39" s="5"/>
      <c r="ZV39" s="14"/>
      <c r="ZW39" s="15">
        <f t="shared" si="98"/>
        <v>0</v>
      </c>
      <c r="ZY39" s="2"/>
      <c r="ZZ39" s="2"/>
      <c r="AAA39" s="13"/>
      <c r="AAB39" s="5"/>
      <c r="AAC39" s="14"/>
      <c r="AAD39" s="15">
        <f t="shared" si="99"/>
        <v>0</v>
      </c>
      <c r="AAF39" s="2"/>
      <c r="AAG39" s="2"/>
      <c r="AAH39" s="13"/>
      <c r="AAI39" s="5"/>
      <c r="AAJ39" s="14"/>
      <c r="AAK39" s="15">
        <f t="shared" si="100"/>
        <v>0</v>
      </c>
      <c r="AAM39" s="2"/>
      <c r="AAN39" s="2"/>
      <c r="AAO39" s="13"/>
      <c r="AAP39" s="5"/>
      <c r="AAQ39" s="14"/>
      <c r="AAR39" s="15">
        <f t="shared" si="101"/>
        <v>0</v>
      </c>
      <c r="AAT39" s="2"/>
      <c r="AAU39" s="2"/>
      <c r="AAV39" s="13"/>
      <c r="AAW39" s="5"/>
      <c r="AAX39" s="14"/>
      <c r="AAY39" s="15">
        <f t="shared" si="137"/>
        <v>0</v>
      </c>
      <c r="ABA39" s="2"/>
      <c r="ABB39" s="2"/>
      <c r="ABC39" s="13"/>
      <c r="ABD39" s="5"/>
      <c r="ABE39" s="14"/>
      <c r="ABF39" s="15">
        <f t="shared" si="102"/>
        <v>0</v>
      </c>
      <c r="ABH39" s="2"/>
      <c r="ABI39" s="2"/>
      <c r="ABJ39" s="13"/>
      <c r="ABK39" s="5"/>
      <c r="ABL39" s="14"/>
      <c r="ABM39" s="15">
        <f t="shared" si="103"/>
        <v>0</v>
      </c>
      <c r="ABO39" s="2"/>
      <c r="ABP39" s="2"/>
      <c r="ABQ39" s="13"/>
      <c r="ABR39" s="5"/>
      <c r="ABS39" s="14"/>
      <c r="ABT39" s="15">
        <f t="shared" si="139"/>
        <v>0</v>
      </c>
      <c r="ABV39" s="2"/>
      <c r="ABW39" s="2"/>
      <c r="ABX39" s="13"/>
      <c r="ABY39" s="5"/>
      <c r="ABZ39" s="14"/>
      <c r="ACA39" s="15">
        <f t="shared" si="104"/>
        <v>0</v>
      </c>
      <c r="ACC39" s="2"/>
      <c r="ACD39" s="2"/>
      <c r="ACE39" s="13"/>
      <c r="ACF39" s="5"/>
      <c r="ACG39" s="14"/>
      <c r="ACH39" s="15">
        <f t="shared" si="105"/>
        <v>0</v>
      </c>
      <c r="ACJ39" s="2"/>
      <c r="ACK39" s="2"/>
      <c r="ACL39" s="13"/>
      <c r="ACM39" s="5"/>
      <c r="ACN39" s="14"/>
      <c r="ACO39" s="15">
        <f t="shared" si="106"/>
        <v>0</v>
      </c>
      <c r="ACQ39" s="2"/>
      <c r="ACR39" s="2"/>
      <c r="ACS39" s="13"/>
      <c r="ACT39" s="5"/>
      <c r="ACU39" s="14"/>
      <c r="ACV39" s="15">
        <f t="shared" si="138"/>
        <v>0</v>
      </c>
      <c r="ACX39" s="2"/>
      <c r="ACY39" s="2"/>
      <c r="ACZ39" s="13"/>
      <c r="ADA39" s="5"/>
      <c r="ADB39" s="14"/>
      <c r="ADC39" s="15">
        <f t="shared" si="107"/>
        <v>0</v>
      </c>
      <c r="ADE39" s="2"/>
      <c r="ADF39" s="2"/>
      <c r="ADG39" s="13"/>
      <c r="ADH39" s="5"/>
      <c r="ADI39" s="14"/>
      <c r="ADJ39" s="15">
        <f t="shared" si="108"/>
        <v>0</v>
      </c>
      <c r="ADL39" s="2"/>
      <c r="ADM39" s="2"/>
      <c r="ADN39" s="13"/>
      <c r="ADO39" s="5"/>
      <c r="ADP39" s="14"/>
      <c r="ADQ39" s="15">
        <f t="shared" si="109"/>
        <v>0</v>
      </c>
      <c r="ADS39" s="2"/>
      <c r="ADT39" s="2"/>
      <c r="ADU39" s="13"/>
      <c r="ADV39" s="5"/>
      <c r="ADW39" s="14"/>
      <c r="ADX39" s="15">
        <f t="shared" si="110"/>
        <v>0</v>
      </c>
      <c r="ADZ39" s="2"/>
      <c r="AEA39" s="2"/>
      <c r="AEB39" s="13"/>
      <c r="AEC39" s="5"/>
      <c r="AED39" s="14"/>
      <c r="AEE39" s="15">
        <f t="shared" si="111"/>
        <v>0</v>
      </c>
      <c r="AEG39" s="2"/>
      <c r="AEH39" s="2"/>
      <c r="AEI39" s="13"/>
      <c r="AEJ39" s="5"/>
      <c r="AEK39" s="14"/>
      <c r="AEL39" s="15">
        <f t="shared" si="112"/>
        <v>0</v>
      </c>
      <c r="AEN39" s="2"/>
      <c r="AEO39" s="2"/>
      <c r="AEP39" s="13"/>
      <c r="AEQ39" s="5"/>
      <c r="AER39" s="14"/>
      <c r="AES39" s="15">
        <f t="shared" si="113"/>
        <v>0</v>
      </c>
      <c r="AEU39" s="2"/>
      <c r="AEV39" s="2"/>
      <c r="AEW39" s="13"/>
      <c r="AEX39" s="5"/>
      <c r="AEY39" s="14"/>
      <c r="AEZ39" s="15">
        <f t="shared" si="144"/>
        <v>0</v>
      </c>
      <c r="AFB39" s="2"/>
      <c r="AFC39" s="2"/>
      <c r="AFD39" s="13"/>
      <c r="AFE39" s="5"/>
      <c r="AFF39" s="14"/>
      <c r="AFG39" s="15">
        <f t="shared" si="115"/>
        <v>0</v>
      </c>
      <c r="AFI39" s="2"/>
      <c r="AFJ39" s="2"/>
      <c r="AFK39" s="13"/>
      <c r="AFL39" s="5"/>
      <c r="AFM39" s="14"/>
      <c r="AFN39" s="15">
        <f t="shared" si="116"/>
        <v>0</v>
      </c>
      <c r="AFP39" s="2"/>
      <c r="AFQ39" s="2"/>
      <c r="AFR39" s="13"/>
      <c r="AFS39" s="5"/>
      <c r="AFT39" s="14"/>
      <c r="AFU39" s="15">
        <f t="shared" si="117"/>
        <v>0</v>
      </c>
      <c r="AFW39" s="2"/>
      <c r="AFX39" s="2"/>
      <c r="AFY39" s="13"/>
      <c r="AFZ39" s="5"/>
      <c r="AGA39" s="14"/>
      <c r="AGB39" s="15">
        <f t="shared" si="118"/>
        <v>0</v>
      </c>
      <c r="AGD39" s="2"/>
      <c r="AGE39" s="2"/>
      <c r="AGF39" s="13"/>
      <c r="AGG39" s="5"/>
      <c r="AGH39" s="14"/>
      <c r="AGI39" s="15">
        <f t="shared" si="119"/>
        <v>0</v>
      </c>
      <c r="AGK39" s="2"/>
      <c r="AGL39" s="2"/>
      <c r="AGM39" s="13"/>
      <c r="AGN39" s="5"/>
      <c r="AGO39" s="14"/>
      <c r="AGP39" s="15">
        <f t="shared" si="145"/>
        <v>0</v>
      </c>
      <c r="AGR39" s="2"/>
      <c r="AGS39" s="2"/>
      <c r="AGT39" s="13"/>
      <c r="AGU39" s="5"/>
      <c r="AGV39" s="14"/>
      <c r="AGW39" s="15">
        <f t="shared" si="121"/>
        <v>0</v>
      </c>
      <c r="AGY39" s="2"/>
      <c r="AGZ39" s="2"/>
      <c r="AHA39" s="13"/>
      <c r="AHB39" s="5"/>
      <c r="AHC39" s="14"/>
      <c r="AHD39" s="15">
        <f t="shared" si="122"/>
        <v>0</v>
      </c>
      <c r="AHF39" s="2"/>
      <c r="AHG39" s="2"/>
      <c r="AHH39" s="13"/>
      <c r="AHI39" s="5"/>
      <c r="AHJ39" s="14"/>
      <c r="AHK39" s="15">
        <f t="shared" si="123"/>
        <v>0</v>
      </c>
      <c r="AHM39" s="2"/>
      <c r="AHN39" s="2"/>
      <c r="AHO39" s="13"/>
      <c r="AHP39" s="5"/>
      <c r="AHQ39" s="14"/>
      <c r="AHR39" s="15">
        <f t="shared" si="124"/>
        <v>0</v>
      </c>
      <c r="AHT39" s="2"/>
      <c r="AHU39" s="2"/>
      <c r="AHV39" s="13"/>
      <c r="AHW39" s="5"/>
      <c r="AHX39" s="14"/>
      <c r="AHY39" s="15">
        <f t="shared" si="125"/>
        <v>0</v>
      </c>
      <c r="AIA39" s="2"/>
      <c r="AIB39" s="2"/>
      <c r="AIC39" s="13"/>
      <c r="AID39" s="5"/>
      <c r="AIE39" s="14"/>
      <c r="AIF39" s="15">
        <f t="shared" si="126"/>
        <v>0</v>
      </c>
      <c r="AIH39" s="2"/>
      <c r="AII39" s="2"/>
      <c r="AIJ39" s="13"/>
      <c r="AIK39" s="5"/>
      <c r="AIL39" s="14"/>
      <c r="AIM39" s="15">
        <f t="shared" si="127"/>
        <v>0</v>
      </c>
      <c r="AIO39" s="2"/>
      <c r="AIP39" s="2"/>
      <c r="AIQ39" s="13"/>
      <c r="AIR39" s="5"/>
      <c r="AIS39" s="14"/>
      <c r="AIT39" s="15">
        <f t="shared" si="128"/>
        <v>0</v>
      </c>
      <c r="AIV39" s="2"/>
      <c r="AIW39" s="2"/>
      <c r="AIX39" s="13"/>
      <c r="AIY39" s="5"/>
      <c r="AIZ39" s="14"/>
      <c r="AJA39" s="15">
        <f t="shared" si="129"/>
        <v>0</v>
      </c>
      <c r="AJC39" s="2"/>
      <c r="AJD39" s="2"/>
      <c r="AJE39" s="13"/>
      <c r="AJF39" s="5"/>
      <c r="AJG39" s="14"/>
      <c r="AJH39" s="15">
        <f t="shared" si="130"/>
        <v>0</v>
      </c>
      <c r="AJK39" s="2"/>
      <c r="AJL39" s="13"/>
      <c r="AJM39" s="5"/>
      <c r="AJN39" s="14"/>
      <c r="AJO39" s="15">
        <f t="shared" si="131"/>
        <v>0</v>
      </c>
      <c r="AJQ39" s="2"/>
      <c r="AJR39" s="2"/>
      <c r="AJS39" s="13"/>
      <c r="AJT39" s="5"/>
      <c r="AJU39" s="14"/>
      <c r="AJV39" s="15">
        <f t="shared" si="132"/>
        <v>0</v>
      </c>
      <c r="AJX39" s="2"/>
      <c r="AJY39" s="2"/>
      <c r="AJZ39" s="13"/>
      <c r="AKA39" s="5"/>
      <c r="AKB39" s="14"/>
      <c r="AKC39" s="15">
        <f t="shared" si="133"/>
        <v>0</v>
      </c>
      <c r="AKE39" s="2"/>
      <c r="AKF39" s="2"/>
      <c r="AKG39" s="13"/>
      <c r="AKH39" s="14"/>
      <c r="AKI39" s="14"/>
      <c r="AKJ39" s="15">
        <f t="shared" si="134"/>
        <v>0</v>
      </c>
    </row>
    <row r="40" spans="1:972" x14ac:dyDescent="0.25">
      <c r="A40" s="2"/>
      <c r="B40" s="2"/>
      <c r="C40" s="13"/>
      <c r="D40" s="5"/>
      <c r="E40" s="14"/>
      <c r="F40" s="15">
        <f t="shared" si="2"/>
        <v>0</v>
      </c>
      <c r="H40" s="2"/>
      <c r="I40" s="2"/>
      <c r="J40" s="13"/>
      <c r="K40" s="5"/>
      <c r="L40" s="14"/>
      <c r="M40" s="15">
        <f t="shared" si="140"/>
        <v>0</v>
      </c>
      <c r="O40" s="2"/>
      <c r="P40" s="2"/>
      <c r="Q40" s="13"/>
      <c r="R40" s="5"/>
      <c r="S40" s="14"/>
      <c r="T40" s="15">
        <f t="shared" si="4"/>
        <v>0</v>
      </c>
      <c r="V40" s="2"/>
      <c r="W40" s="2"/>
      <c r="X40" s="13"/>
      <c r="Y40" s="5"/>
      <c r="Z40" s="14"/>
      <c r="AA40" s="15">
        <f t="shared" si="5"/>
        <v>0</v>
      </c>
      <c r="AC40" s="2"/>
      <c r="AD40" s="2"/>
      <c r="AE40" s="13"/>
      <c r="AF40" s="5"/>
      <c r="AG40" s="14"/>
      <c r="AH40" s="15">
        <f t="shared" si="143"/>
        <v>0</v>
      </c>
      <c r="AJ40" s="2"/>
      <c r="AK40" s="2"/>
      <c r="AL40" s="13"/>
      <c r="AM40" s="5"/>
      <c r="AN40" s="14"/>
      <c r="AO40" s="15">
        <f t="shared" si="7"/>
        <v>0</v>
      </c>
      <c r="AQ40" s="2"/>
      <c r="AR40" s="2"/>
      <c r="AS40" s="13"/>
      <c r="AT40" s="5"/>
      <c r="AU40" s="14"/>
      <c r="AV40" s="15">
        <f t="shared" si="8"/>
        <v>0</v>
      </c>
      <c r="AX40" s="2"/>
      <c r="AY40" s="2"/>
      <c r="AZ40" s="13"/>
      <c r="BA40" s="5"/>
      <c r="BB40" s="14"/>
      <c r="BC40" s="15">
        <f t="shared" si="9"/>
        <v>0</v>
      </c>
      <c r="BE40" s="2"/>
      <c r="BF40" s="2"/>
      <c r="BG40" s="13"/>
      <c r="BH40" s="5"/>
      <c r="BI40" s="14"/>
      <c r="BJ40" s="15">
        <f t="shared" si="10"/>
        <v>0</v>
      </c>
      <c r="BL40" s="2"/>
      <c r="BM40" s="2"/>
      <c r="BN40" s="13"/>
      <c r="BO40" s="5"/>
      <c r="BP40" s="14"/>
      <c r="BQ40" s="15">
        <f t="shared" si="136"/>
        <v>0</v>
      </c>
      <c r="BS40" s="2"/>
      <c r="BT40" s="2"/>
      <c r="BU40" s="13"/>
      <c r="BV40" s="5"/>
      <c r="BW40" s="14"/>
      <c r="BX40" s="15">
        <f t="shared" si="11"/>
        <v>0</v>
      </c>
      <c r="BZ40" s="2"/>
      <c r="CA40" s="2"/>
      <c r="CB40" s="13"/>
      <c r="CC40" s="5"/>
      <c r="CD40" s="14"/>
      <c r="CE40" s="15">
        <f t="shared" si="135"/>
        <v>0</v>
      </c>
      <c r="CG40" s="2"/>
      <c r="CH40" s="2"/>
      <c r="CI40" s="13"/>
      <c r="CJ40" s="5"/>
      <c r="CK40" s="14"/>
      <c r="CL40" s="15">
        <f t="shared" si="141"/>
        <v>0</v>
      </c>
      <c r="CN40" s="2"/>
      <c r="CO40" s="2"/>
      <c r="CP40" s="13"/>
      <c r="CQ40" s="5"/>
      <c r="CR40" s="14"/>
      <c r="CS40" s="15">
        <f t="shared" si="146"/>
        <v>0</v>
      </c>
      <c r="CU40" s="2"/>
      <c r="CV40" s="2"/>
      <c r="CW40" s="13"/>
      <c r="CX40" s="5"/>
      <c r="CY40" s="14"/>
      <c r="CZ40" s="15">
        <f t="shared" si="14"/>
        <v>0</v>
      </c>
      <c r="DB40" s="2"/>
      <c r="DC40" s="2"/>
      <c r="DD40" s="13"/>
      <c r="DE40" s="5"/>
      <c r="DF40" s="14"/>
      <c r="DG40" s="15">
        <f t="shared" si="15"/>
        <v>0</v>
      </c>
      <c r="DI40" s="2"/>
      <c r="DJ40" s="2"/>
      <c r="DK40" s="13"/>
      <c r="DL40" s="5"/>
      <c r="DM40" s="14"/>
      <c r="DN40" s="15">
        <f t="shared" si="16"/>
        <v>0</v>
      </c>
      <c r="DP40" s="2"/>
      <c r="DQ40" s="2"/>
      <c r="DR40" s="13"/>
      <c r="DS40" s="5"/>
      <c r="DT40" s="14"/>
      <c r="DU40" s="15">
        <f t="shared" si="17"/>
        <v>0</v>
      </c>
      <c r="DW40" s="2"/>
      <c r="DX40" s="2"/>
      <c r="DY40" s="13"/>
      <c r="DZ40" s="5"/>
      <c r="EA40" s="14"/>
      <c r="EB40" s="15">
        <f t="shared" si="18"/>
        <v>0</v>
      </c>
      <c r="ED40" s="2"/>
      <c r="EE40" s="2"/>
      <c r="EF40" s="13"/>
      <c r="EG40" s="5"/>
      <c r="EH40" s="14"/>
      <c r="EI40" s="15">
        <f t="shared" si="19"/>
        <v>0</v>
      </c>
      <c r="EK40" s="2"/>
      <c r="EL40" s="2"/>
      <c r="EM40" s="13"/>
      <c r="EN40" s="5"/>
      <c r="EO40" s="14"/>
      <c r="EP40" s="15">
        <f t="shared" si="20"/>
        <v>0</v>
      </c>
      <c r="ER40" s="2"/>
      <c r="ES40" s="2"/>
      <c r="ET40" s="13"/>
      <c r="EU40" s="5"/>
      <c r="EV40" s="14"/>
      <c r="EW40" s="15">
        <f t="shared" si="21"/>
        <v>0</v>
      </c>
      <c r="EY40" s="2"/>
      <c r="EZ40" s="2"/>
      <c r="FA40" s="13"/>
      <c r="FB40" s="5"/>
      <c r="FC40" s="14"/>
      <c r="FD40" s="15">
        <f t="shared" si="22"/>
        <v>0</v>
      </c>
      <c r="FF40" s="2"/>
      <c r="FG40" s="2"/>
      <c r="FH40" s="141"/>
      <c r="FI40" s="30"/>
      <c r="FJ40" s="14"/>
      <c r="FK40" s="142">
        <f t="shared" si="23"/>
        <v>0</v>
      </c>
      <c r="FM40" s="2"/>
      <c r="FN40" s="2"/>
      <c r="FO40" s="141"/>
      <c r="FP40" s="30"/>
      <c r="FQ40" s="14"/>
      <c r="FR40" s="142">
        <f t="shared" si="24"/>
        <v>0</v>
      </c>
      <c r="FT40" s="2"/>
      <c r="FU40" s="2"/>
      <c r="FV40" s="13"/>
      <c r="FW40" s="5"/>
      <c r="FX40" s="14"/>
      <c r="FY40" s="15">
        <f t="shared" si="25"/>
        <v>0</v>
      </c>
      <c r="GA40" s="2"/>
      <c r="GB40" s="2"/>
      <c r="GC40" s="13"/>
      <c r="GD40" s="5"/>
      <c r="GE40" s="14"/>
      <c r="GF40" s="15">
        <f t="shared" si="142"/>
        <v>0</v>
      </c>
      <c r="GH40" s="2"/>
      <c r="GI40" s="2"/>
      <c r="GJ40" s="13"/>
      <c r="GK40" s="5"/>
      <c r="GL40" s="14"/>
      <c r="GM40" s="15">
        <f t="shared" si="27"/>
        <v>0</v>
      </c>
      <c r="GO40" s="2"/>
      <c r="GP40" s="2"/>
      <c r="GQ40" s="13"/>
      <c r="GR40" s="5"/>
      <c r="GS40" s="14"/>
      <c r="GT40" s="15">
        <f t="shared" si="28"/>
        <v>0</v>
      </c>
      <c r="GV40" s="2"/>
      <c r="GW40" s="2"/>
      <c r="GX40" s="13"/>
      <c r="GY40" s="5"/>
      <c r="GZ40" s="14"/>
      <c r="HA40" s="15">
        <f t="shared" si="29"/>
        <v>0</v>
      </c>
      <c r="HC40" s="2"/>
      <c r="HD40" s="2"/>
      <c r="HE40" s="13"/>
      <c r="HF40" s="5"/>
      <c r="HG40" s="14"/>
      <c r="HH40" s="15">
        <f t="shared" si="30"/>
        <v>0</v>
      </c>
      <c r="HJ40" s="2"/>
      <c r="HK40" s="2"/>
      <c r="HL40" s="13"/>
      <c r="HM40" s="5"/>
      <c r="HN40" s="14"/>
      <c r="HO40" s="15">
        <f t="shared" si="31"/>
        <v>0</v>
      </c>
      <c r="HQ40" s="2"/>
      <c r="HR40" s="2"/>
      <c r="HS40" s="13"/>
      <c r="HT40" s="5"/>
      <c r="HU40" s="14"/>
      <c r="HV40" s="15">
        <f t="shared" si="32"/>
        <v>0</v>
      </c>
      <c r="HX40" s="2"/>
      <c r="HY40" s="2"/>
      <c r="HZ40" s="13"/>
      <c r="IA40" s="5"/>
      <c r="IB40" s="14"/>
      <c r="IC40" s="15">
        <f t="shared" si="33"/>
        <v>0</v>
      </c>
      <c r="IE40" s="2"/>
      <c r="IF40" s="2"/>
      <c r="IG40" s="13"/>
      <c r="IH40" s="5"/>
      <c r="II40" s="14"/>
      <c r="IJ40" s="15">
        <f t="shared" si="34"/>
        <v>0</v>
      </c>
      <c r="IL40" s="2"/>
      <c r="IM40" s="2"/>
      <c r="IN40" s="13"/>
      <c r="IO40" s="5"/>
      <c r="IP40" s="14"/>
      <c r="IQ40" s="15">
        <f t="shared" si="35"/>
        <v>0</v>
      </c>
      <c r="IS40" s="2"/>
      <c r="IT40" s="2"/>
      <c r="IU40" s="147"/>
      <c r="IV40" s="30"/>
      <c r="IW40" s="14"/>
      <c r="IX40" s="15">
        <f t="shared" si="36"/>
        <v>0</v>
      </c>
      <c r="IZ40" s="2"/>
      <c r="JA40" s="2"/>
      <c r="JB40" s="147"/>
      <c r="JC40" s="30"/>
      <c r="JD40" s="14"/>
      <c r="JE40" s="15">
        <f t="shared" si="37"/>
        <v>0</v>
      </c>
      <c r="JG40" s="2"/>
      <c r="JH40" s="2"/>
      <c r="JI40" s="147"/>
      <c r="JJ40" s="30"/>
      <c r="JK40" s="14"/>
      <c r="JL40" s="15">
        <f t="shared" si="38"/>
        <v>0</v>
      </c>
      <c r="JN40" s="2"/>
      <c r="JO40" s="2"/>
      <c r="JP40" s="147"/>
      <c r="JQ40" s="30"/>
      <c r="JR40" s="14"/>
      <c r="JS40" s="15">
        <f t="shared" si="39"/>
        <v>0</v>
      </c>
      <c r="JU40" s="2"/>
      <c r="JV40" s="2"/>
      <c r="JW40" s="147"/>
      <c r="JX40" s="30"/>
      <c r="JY40" s="14"/>
      <c r="JZ40" s="15">
        <f t="shared" si="40"/>
        <v>0</v>
      </c>
      <c r="KB40" s="2"/>
      <c r="KC40" s="2"/>
      <c r="KD40" s="147"/>
      <c r="KE40" s="30"/>
      <c r="KF40" s="14"/>
      <c r="KG40" s="15">
        <f t="shared" si="41"/>
        <v>0</v>
      </c>
      <c r="KI40" s="2"/>
      <c r="KJ40" s="2"/>
      <c r="KK40" s="147"/>
      <c r="KL40" s="30"/>
      <c r="KM40" s="14"/>
      <c r="KN40" s="15">
        <f t="shared" si="42"/>
        <v>0</v>
      </c>
      <c r="KP40" s="2"/>
      <c r="KQ40" s="2"/>
      <c r="KR40" s="147"/>
      <c r="KS40" s="30"/>
      <c r="KT40" s="14"/>
      <c r="KU40" s="15">
        <f t="shared" si="43"/>
        <v>0</v>
      </c>
      <c r="KW40" s="2"/>
      <c r="KX40" s="2"/>
      <c r="KY40" s="147"/>
      <c r="KZ40" s="30"/>
      <c r="LA40" s="14"/>
      <c r="LB40" s="15">
        <f t="shared" si="44"/>
        <v>0</v>
      </c>
      <c r="LD40" s="2"/>
      <c r="LE40" s="2"/>
      <c r="LF40" s="147"/>
      <c r="LG40" s="30"/>
      <c r="LH40" s="14"/>
      <c r="LI40" s="15">
        <f t="shared" si="45"/>
        <v>0</v>
      </c>
      <c r="LK40" s="2"/>
      <c r="LL40" s="2"/>
      <c r="LM40" s="147"/>
      <c r="LN40" s="30"/>
      <c r="LO40" s="14"/>
      <c r="LP40" s="15">
        <f t="shared" si="46"/>
        <v>0</v>
      </c>
      <c r="LR40" s="2"/>
      <c r="LS40" s="2"/>
      <c r="LT40" s="147"/>
      <c r="LU40" s="30"/>
      <c r="LV40" s="14"/>
      <c r="LW40" s="15">
        <f t="shared" si="47"/>
        <v>0</v>
      </c>
      <c r="LY40" s="2"/>
      <c r="LZ40" s="2"/>
      <c r="MA40" s="147"/>
      <c r="MB40" s="30"/>
      <c r="MC40" s="14"/>
      <c r="MD40" s="15">
        <f t="shared" si="48"/>
        <v>0</v>
      </c>
      <c r="MF40" s="2"/>
      <c r="MG40" s="2"/>
      <c r="MH40" s="13"/>
      <c r="MI40" s="5"/>
      <c r="MJ40" s="14"/>
      <c r="MK40" s="15">
        <f t="shared" si="49"/>
        <v>0</v>
      </c>
      <c r="MM40" s="2"/>
      <c r="MN40" s="2"/>
      <c r="MO40" s="13"/>
      <c r="MP40" s="5"/>
      <c r="MQ40" s="14"/>
      <c r="MR40" s="15">
        <f t="shared" si="50"/>
        <v>0</v>
      </c>
      <c r="MT40" s="2"/>
      <c r="MU40" s="2"/>
      <c r="MV40" s="13"/>
      <c r="MW40" s="5"/>
      <c r="MX40" s="14"/>
      <c r="MY40" s="15">
        <f t="shared" si="51"/>
        <v>0</v>
      </c>
      <c r="NA40" s="2"/>
      <c r="NB40" s="2"/>
      <c r="NC40" s="13"/>
      <c r="ND40" s="5"/>
      <c r="NE40" s="14"/>
      <c r="NF40" s="15">
        <f t="shared" si="52"/>
        <v>0</v>
      </c>
      <c r="NH40" s="2"/>
      <c r="NI40" s="2"/>
      <c r="NJ40" s="13"/>
      <c r="NK40" s="5"/>
      <c r="NL40" s="14"/>
      <c r="NM40" s="15">
        <f t="shared" si="53"/>
        <v>0</v>
      </c>
      <c r="NO40" s="2"/>
      <c r="NP40" s="2"/>
      <c r="NQ40" s="13"/>
      <c r="NR40" s="5"/>
      <c r="NS40" s="14"/>
      <c r="NT40" s="15">
        <f t="shared" si="54"/>
        <v>0</v>
      </c>
      <c r="NV40" s="2"/>
      <c r="NW40" s="2"/>
      <c r="NX40" s="13"/>
      <c r="NY40" s="5"/>
      <c r="NZ40" s="14"/>
      <c r="OA40" s="15">
        <f t="shared" si="55"/>
        <v>0</v>
      </c>
      <c r="OC40" s="2"/>
      <c r="OD40" s="2"/>
      <c r="OE40" s="13"/>
      <c r="OF40" s="5"/>
      <c r="OG40" s="14"/>
      <c r="OH40" s="15">
        <f t="shared" si="56"/>
        <v>0</v>
      </c>
      <c r="OJ40" s="2"/>
      <c r="OK40" s="2"/>
      <c r="OL40" s="13"/>
      <c r="OM40" s="5"/>
      <c r="ON40" s="14"/>
      <c r="OO40" s="15">
        <f t="shared" si="57"/>
        <v>0</v>
      </c>
      <c r="OQ40" s="2"/>
      <c r="OR40" s="2"/>
      <c r="OS40" s="13"/>
      <c r="OT40" s="5"/>
      <c r="OU40" s="14"/>
      <c r="OV40" s="15">
        <f t="shared" si="58"/>
        <v>0</v>
      </c>
      <c r="OX40" s="2"/>
      <c r="OY40" s="2"/>
      <c r="OZ40" s="13"/>
      <c r="PA40" s="5"/>
      <c r="PB40" s="14"/>
      <c r="PC40" s="15">
        <f t="shared" si="59"/>
        <v>0</v>
      </c>
      <c r="PE40" s="2"/>
      <c r="PF40" s="2"/>
      <c r="PG40" s="13"/>
      <c r="PH40" s="5"/>
      <c r="PI40" s="14"/>
      <c r="PJ40" s="15">
        <f t="shared" si="60"/>
        <v>0</v>
      </c>
      <c r="PL40" s="2"/>
      <c r="PM40" s="2"/>
      <c r="PN40" s="13"/>
      <c r="PO40" s="5"/>
      <c r="PP40" s="14"/>
      <c r="PQ40" s="15">
        <f t="shared" si="61"/>
        <v>0</v>
      </c>
      <c r="PS40" s="2"/>
      <c r="PT40" s="2"/>
      <c r="PU40" s="13"/>
      <c r="PV40" s="5"/>
      <c r="PW40" s="14"/>
      <c r="PX40" s="15">
        <f t="shared" si="62"/>
        <v>0</v>
      </c>
      <c r="PZ40" s="2"/>
      <c r="QA40" s="2"/>
      <c r="QB40" s="13"/>
      <c r="QC40" s="5"/>
      <c r="QD40" s="14"/>
      <c r="QE40" s="15">
        <f t="shared" si="63"/>
        <v>0</v>
      </c>
      <c r="QG40" s="2"/>
      <c r="QH40" s="2"/>
      <c r="QI40" s="13"/>
      <c r="QJ40" s="5"/>
      <c r="QK40" s="14"/>
      <c r="QL40" s="15">
        <f t="shared" si="64"/>
        <v>0</v>
      </c>
      <c r="QN40" s="2"/>
      <c r="QO40" s="2"/>
      <c r="QP40" s="13"/>
      <c r="QQ40" s="5"/>
      <c r="QR40" s="14"/>
      <c r="QS40" s="15">
        <f t="shared" si="65"/>
        <v>0</v>
      </c>
      <c r="QU40" s="2"/>
      <c r="QV40" s="2"/>
      <c r="QW40" s="13"/>
      <c r="QX40" s="5"/>
      <c r="QY40" s="14"/>
      <c r="QZ40" s="15">
        <f t="shared" si="66"/>
        <v>0</v>
      </c>
      <c r="RB40" s="2"/>
      <c r="RC40" s="2"/>
      <c r="RD40" s="13"/>
      <c r="RE40" s="5"/>
      <c r="RF40" s="14"/>
      <c r="RG40" s="15">
        <f t="shared" si="67"/>
        <v>0</v>
      </c>
      <c r="RI40" s="2"/>
      <c r="RJ40" s="2"/>
      <c r="RK40" s="13"/>
      <c r="RL40" s="5"/>
      <c r="RM40" s="14"/>
      <c r="RN40" s="15">
        <f t="shared" si="68"/>
        <v>0</v>
      </c>
      <c r="RP40" s="2"/>
      <c r="RQ40" s="2"/>
      <c r="RR40" s="13"/>
      <c r="RS40" s="5"/>
      <c r="RT40" s="14"/>
      <c r="RU40" s="15">
        <f t="shared" si="69"/>
        <v>0</v>
      </c>
      <c r="RW40" s="2"/>
      <c r="RX40" s="2"/>
      <c r="RY40" s="13"/>
      <c r="RZ40" s="5"/>
      <c r="SA40" s="14"/>
      <c r="SB40" s="15">
        <f t="shared" si="70"/>
        <v>0</v>
      </c>
      <c r="SD40" s="2"/>
      <c r="SE40" s="2"/>
      <c r="SF40" s="13"/>
      <c r="SG40" s="5"/>
      <c r="SH40" s="14"/>
      <c r="SI40" s="15">
        <f t="shared" si="71"/>
        <v>0</v>
      </c>
      <c r="SK40" s="2"/>
      <c r="SL40" s="2"/>
      <c r="SM40" s="13"/>
      <c r="SN40" s="5"/>
      <c r="SO40" s="14"/>
      <c r="SP40" s="15">
        <f t="shared" si="72"/>
        <v>0</v>
      </c>
      <c r="SR40" s="2"/>
      <c r="SS40" s="2"/>
      <c r="ST40" s="13"/>
      <c r="SU40" s="5"/>
      <c r="SV40" s="14"/>
      <c r="SW40" s="15">
        <f t="shared" si="73"/>
        <v>0</v>
      </c>
      <c r="SY40" s="2"/>
      <c r="SZ40" s="2"/>
      <c r="TA40" s="13"/>
      <c r="TB40" s="5"/>
      <c r="TC40" s="14"/>
      <c r="TD40" s="15">
        <f t="shared" si="74"/>
        <v>0</v>
      </c>
      <c r="TF40" s="2"/>
      <c r="TG40" s="2"/>
      <c r="TH40" s="13"/>
      <c r="TI40" s="5"/>
      <c r="TJ40" s="14"/>
      <c r="TK40" s="15">
        <f t="shared" si="75"/>
        <v>0</v>
      </c>
      <c r="TM40" s="2"/>
      <c r="TN40" s="2"/>
      <c r="TO40" s="13"/>
      <c r="TP40" s="5"/>
      <c r="TQ40" s="14"/>
      <c r="TR40" s="15">
        <f t="shared" si="76"/>
        <v>0</v>
      </c>
      <c r="TT40" s="5"/>
      <c r="TU40" s="2"/>
      <c r="TV40" s="13"/>
      <c r="TW40" s="5"/>
      <c r="TX40" s="14"/>
      <c r="TY40" s="15">
        <f t="shared" si="77"/>
        <v>0</v>
      </c>
      <c r="UA40" s="2"/>
      <c r="UB40" s="2"/>
      <c r="UC40" s="13"/>
      <c r="UD40" s="5"/>
      <c r="UE40" s="14"/>
      <c r="UF40" s="15">
        <f t="shared" si="78"/>
        <v>0</v>
      </c>
      <c r="UH40" s="2"/>
      <c r="UI40" s="2"/>
      <c r="UJ40" s="13"/>
      <c r="UK40" s="5"/>
      <c r="UL40" s="14"/>
      <c r="UM40" s="15">
        <f t="shared" si="79"/>
        <v>0</v>
      </c>
      <c r="UO40" s="2"/>
      <c r="UP40" s="2"/>
      <c r="UQ40" s="13"/>
      <c r="UR40" s="5"/>
      <c r="US40" s="14"/>
      <c r="UT40" s="15">
        <f t="shared" si="80"/>
        <v>0</v>
      </c>
      <c r="UV40" s="94"/>
      <c r="UW40" s="31"/>
      <c r="UX40" s="143"/>
      <c r="UY40" s="87"/>
      <c r="UZ40" s="26"/>
      <c r="VA40" s="142">
        <f t="shared" si="81"/>
        <v>0</v>
      </c>
      <c r="VC40" s="5"/>
      <c r="VD40" s="31"/>
      <c r="VE40" s="143"/>
      <c r="VF40" s="164"/>
      <c r="VG40" s="14"/>
      <c r="VH40" s="142">
        <f t="shared" si="82"/>
        <v>0</v>
      </c>
      <c r="VJ40" s="2"/>
      <c r="VK40" s="2"/>
      <c r="VL40" s="13"/>
      <c r="VM40" s="5"/>
      <c r="VN40" s="14"/>
      <c r="VO40" s="15">
        <f t="shared" si="83"/>
        <v>0</v>
      </c>
      <c r="VQ40" s="2"/>
      <c r="VR40" s="2"/>
      <c r="VS40" s="13"/>
      <c r="VT40" s="5"/>
      <c r="VU40" s="14"/>
      <c r="VV40" s="15">
        <f t="shared" si="84"/>
        <v>0</v>
      </c>
      <c r="VX40" s="5"/>
      <c r="VY40" s="2"/>
      <c r="VZ40" s="13"/>
      <c r="WA40" s="5"/>
      <c r="WB40" s="14"/>
      <c r="WC40" s="15">
        <f t="shared" si="85"/>
        <v>0</v>
      </c>
      <c r="WE40" s="2"/>
      <c r="WF40" s="2"/>
      <c r="WG40" s="13"/>
      <c r="WH40" s="5"/>
      <c r="WI40" s="14"/>
      <c r="WJ40" s="15">
        <f t="shared" si="86"/>
        <v>0</v>
      </c>
      <c r="WL40" s="2"/>
      <c r="WM40" s="2"/>
      <c r="WN40" s="13"/>
      <c r="WO40" s="5"/>
      <c r="WP40" s="14"/>
      <c r="WQ40" s="15">
        <f t="shared" si="87"/>
        <v>0</v>
      </c>
      <c r="WS40" s="2"/>
      <c r="WT40" s="2"/>
      <c r="WU40" s="13"/>
      <c r="WV40" s="5"/>
      <c r="WW40" s="14"/>
      <c r="WX40" s="15">
        <f t="shared" si="88"/>
        <v>0</v>
      </c>
      <c r="WZ40" s="2"/>
      <c r="XA40" s="2"/>
      <c r="XB40" s="13"/>
      <c r="XC40" s="5"/>
      <c r="XD40" s="14"/>
      <c r="XE40" s="15">
        <f t="shared" si="0"/>
        <v>0</v>
      </c>
      <c r="XG40" s="2"/>
      <c r="XH40" s="2"/>
      <c r="XI40" s="13"/>
      <c r="XJ40" s="5"/>
      <c r="XK40" s="14"/>
      <c r="XL40" s="15">
        <f t="shared" si="89"/>
        <v>0</v>
      </c>
      <c r="XN40" s="2"/>
      <c r="XO40" s="2"/>
      <c r="XP40" s="13"/>
      <c r="XQ40" s="5"/>
      <c r="XR40" s="14"/>
      <c r="XS40" s="15">
        <f t="shared" si="90"/>
        <v>0</v>
      </c>
      <c r="XU40" s="2"/>
      <c r="XV40" s="2"/>
      <c r="XW40" s="13"/>
      <c r="XX40" s="5"/>
      <c r="XY40" s="14"/>
      <c r="XZ40" s="15">
        <f t="shared" si="91"/>
        <v>0</v>
      </c>
      <c r="YB40" s="2"/>
      <c r="YC40" s="2"/>
      <c r="YD40" s="13"/>
      <c r="YE40" s="5"/>
      <c r="YF40" s="14"/>
      <c r="YG40" s="15">
        <f t="shared" si="92"/>
        <v>0</v>
      </c>
      <c r="YI40" s="2"/>
      <c r="YJ40" s="2"/>
      <c r="YK40" s="13"/>
      <c r="YL40" s="5"/>
      <c r="YM40" s="14"/>
      <c r="YN40" s="15">
        <f t="shared" si="93"/>
        <v>0</v>
      </c>
      <c r="YP40" s="5"/>
      <c r="YQ40" s="2"/>
      <c r="YR40" s="13"/>
      <c r="YS40" s="5"/>
      <c r="YT40" s="14"/>
      <c r="YU40" s="15">
        <f t="shared" si="94"/>
        <v>0</v>
      </c>
      <c r="YW40" s="2"/>
      <c r="YX40" s="2"/>
      <c r="YY40" s="13"/>
      <c r="YZ40" s="5"/>
      <c r="ZA40" s="14"/>
      <c r="ZB40" s="15">
        <f t="shared" si="95"/>
        <v>0</v>
      </c>
      <c r="ZD40" s="2"/>
      <c r="ZE40" s="2"/>
      <c r="ZF40" s="13"/>
      <c r="ZG40" s="5"/>
      <c r="ZH40" s="14"/>
      <c r="ZI40" s="15">
        <f t="shared" si="96"/>
        <v>0</v>
      </c>
      <c r="ZK40" s="2"/>
      <c r="ZL40" s="2"/>
      <c r="ZM40" s="13"/>
      <c r="ZN40" s="5"/>
      <c r="ZO40" s="14"/>
      <c r="ZP40" s="15">
        <f t="shared" si="97"/>
        <v>0</v>
      </c>
      <c r="ZR40" s="2"/>
      <c r="ZS40" s="2"/>
      <c r="ZT40" s="13"/>
      <c r="ZU40" s="5"/>
      <c r="ZV40" s="14"/>
      <c r="ZW40" s="15">
        <f t="shared" si="98"/>
        <v>0</v>
      </c>
      <c r="ZY40" s="2"/>
      <c r="ZZ40" s="2"/>
      <c r="AAA40" s="13"/>
      <c r="AAB40" s="5"/>
      <c r="AAC40" s="14"/>
      <c r="AAD40" s="15">
        <f t="shared" si="99"/>
        <v>0</v>
      </c>
      <c r="AAF40" s="2"/>
      <c r="AAG40" s="2"/>
      <c r="AAH40" s="13"/>
      <c r="AAI40" s="5"/>
      <c r="AAJ40" s="14"/>
      <c r="AAK40" s="15">
        <f t="shared" si="100"/>
        <v>0</v>
      </c>
      <c r="AAM40" s="2"/>
      <c r="AAN40" s="2"/>
      <c r="AAO40" s="13"/>
      <c r="AAP40" s="5"/>
      <c r="AAQ40" s="14"/>
      <c r="AAR40" s="15">
        <f t="shared" si="101"/>
        <v>0</v>
      </c>
      <c r="AAT40" s="2"/>
      <c r="AAU40" s="2"/>
      <c r="AAV40" s="13"/>
      <c r="AAW40" s="5"/>
      <c r="AAX40" s="14"/>
      <c r="AAY40" s="15">
        <f t="shared" si="137"/>
        <v>0</v>
      </c>
      <c r="ABA40" s="2"/>
      <c r="ABB40" s="2"/>
      <c r="ABC40" s="13"/>
      <c r="ABD40" s="5"/>
      <c r="ABE40" s="14"/>
      <c r="ABF40" s="15">
        <f t="shared" si="102"/>
        <v>0</v>
      </c>
      <c r="ABH40" s="2"/>
      <c r="ABI40" s="2"/>
      <c r="ABJ40" s="13"/>
      <c r="ABK40" s="5"/>
      <c r="ABL40" s="14"/>
      <c r="ABM40" s="15">
        <f t="shared" si="103"/>
        <v>0</v>
      </c>
      <c r="ABO40" s="2"/>
      <c r="ABP40" s="2"/>
      <c r="ABQ40" s="13"/>
      <c r="ABR40" s="5"/>
      <c r="ABS40" s="14"/>
      <c r="ABT40" s="15">
        <f t="shared" si="139"/>
        <v>0</v>
      </c>
      <c r="ABV40" s="2"/>
      <c r="ABW40" s="2"/>
      <c r="ABX40" s="13"/>
      <c r="ABY40" s="5"/>
      <c r="ABZ40" s="14"/>
      <c r="ACA40" s="15">
        <f t="shared" si="104"/>
        <v>0</v>
      </c>
      <c r="ACC40" s="2"/>
      <c r="ACD40" s="2"/>
      <c r="ACE40" s="13"/>
      <c r="ACF40" s="5"/>
      <c r="ACG40" s="14"/>
      <c r="ACH40" s="15">
        <f t="shared" si="105"/>
        <v>0</v>
      </c>
      <c r="ACJ40" s="2"/>
      <c r="ACK40" s="2"/>
      <c r="ACL40" s="13"/>
      <c r="ACM40" s="5"/>
      <c r="ACN40" s="14"/>
      <c r="ACO40" s="15">
        <f t="shared" si="106"/>
        <v>0</v>
      </c>
      <c r="ACQ40" s="2"/>
      <c r="ACR40" s="2"/>
      <c r="ACS40" s="13"/>
      <c r="ACT40" s="5"/>
      <c r="ACU40" s="14"/>
      <c r="ACV40" s="15">
        <f t="shared" si="138"/>
        <v>0</v>
      </c>
      <c r="ACX40" s="2"/>
      <c r="ACY40" s="2"/>
      <c r="ACZ40" s="13"/>
      <c r="ADA40" s="5"/>
      <c r="ADB40" s="14"/>
      <c r="ADC40" s="15">
        <f t="shared" si="107"/>
        <v>0</v>
      </c>
      <c r="ADE40" s="2"/>
      <c r="ADF40" s="2"/>
      <c r="ADG40" s="13"/>
      <c r="ADH40" s="5"/>
      <c r="ADI40" s="14"/>
      <c r="ADJ40" s="15">
        <f t="shared" si="108"/>
        <v>0</v>
      </c>
      <c r="ADL40" s="2"/>
      <c r="ADM40" s="2"/>
      <c r="ADN40" s="13"/>
      <c r="ADO40" s="5"/>
      <c r="ADP40" s="14"/>
      <c r="ADQ40" s="15">
        <f t="shared" si="109"/>
        <v>0</v>
      </c>
      <c r="ADS40" s="2"/>
      <c r="ADT40" s="2"/>
      <c r="ADU40" s="13"/>
      <c r="ADV40" s="5"/>
      <c r="ADW40" s="14"/>
      <c r="ADX40" s="15">
        <f t="shared" si="110"/>
        <v>0</v>
      </c>
      <c r="ADZ40" s="2"/>
      <c r="AEA40" s="2"/>
      <c r="AEB40" s="13"/>
      <c r="AEC40" s="5"/>
      <c r="AED40" s="14"/>
      <c r="AEE40" s="15">
        <f t="shared" si="111"/>
        <v>0</v>
      </c>
      <c r="AEG40" s="2"/>
      <c r="AEH40" s="2"/>
      <c r="AEI40" s="13"/>
      <c r="AEJ40" s="5"/>
      <c r="AEK40" s="14"/>
      <c r="AEL40" s="15">
        <f t="shared" si="112"/>
        <v>0</v>
      </c>
      <c r="AEN40" s="2"/>
      <c r="AEO40" s="2"/>
      <c r="AEP40" s="13"/>
      <c r="AEQ40" s="5"/>
      <c r="AER40" s="14"/>
      <c r="AES40" s="15">
        <f t="shared" si="113"/>
        <v>0</v>
      </c>
      <c r="AEU40" s="2"/>
      <c r="AEV40" s="2"/>
      <c r="AEW40" s="13"/>
      <c r="AEX40" s="5"/>
      <c r="AEY40" s="14"/>
      <c r="AEZ40" s="15">
        <f t="shared" si="144"/>
        <v>0</v>
      </c>
      <c r="AFB40" s="2"/>
      <c r="AFC40" s="2"/>
      <c r="AFD40" s="13"/>
      <c r="AFE40" s="5"/>
      <c r="AFF40" s="14"/>
      <c r="AFG40" s="15">
        <f t="shared" si="115"/>
        <v>0</v>
      </c>
      <c r="AFI40" s="2"/>
      <c r="AFJ40" s="2"/>
      <c r="AFK40" s="13"/>
      <c r="AFL40" s="5"/>
      <c r="AFM40" s="14"/>
      <c r="AFN40" s="15">
        <f t="shared" si="116"/>
        <v>0</v>
      </c>
      <c r="AFP40" s="2"/>
      <c r="AFQ40" s="2"/>
      <c r="AFR40" s="13"/>
      <c r="AFS40" s="5"/>
      <c r="AFT40" s="14"/>
      <c r="AFU40" s="15">
        <f t="shared" si="117"/>
        <v>0</v>
      </c>
      <c r="AFW40" s="2"/>
      <c r="AFX40" s="2"/>
      <c r="AFY40" s="13"/>
      <c r="AFZ40" s="5"/>
      <c r="AGA40" s="14"/>
      <c r="AGB40" s="15">
        <f t="shared" si="118"/>
        <v>0</v>
      </c>
      <c r="AGD40" s="2"/>
      <c r="AGE40" s="2"/>
      <c r="AGF40" s="13"/>
      <c r="AGG40" s="5"/>
      <c r="AGH40" s="14"/>
      <c r="AGI40" s="15">
        <f t="shared" si="119"/>
        <v>0</v>
      </c>
      <c r="AGK40" s="2"/>
      <c r="AGL40" s="2"/>
      <c r="AGM40" s="13"/>
      <c r="AGN40" s="5"/>
      <c r="AGO40" s="14"/>
      <c r="AGP40" s="15">
        <f t="shared" si="145"/>
        <v>0</v>
      </c>
      <c r="AGR40" s="2"/>
      <c r="AGS40" s="2"/>
      <c r="AGT40" s="13"/>
      <c r="AGU40" s="5"/>
      <c r="AGV40" s="14"/>
      <c r="AGW40" s="15">
        <f t="shared" si="121"/>
        <v>0</v>
      </c>
      <c r="AGY40" s="2"/>
      <c r="AGZ40" s="2"/>
      <c r="AHA40" s="13"/>
      <c r="AHB40" s="5"/>
      <c r="AHC40" s="14"/>
      <c r="AHD40" s="15">
        <f t="shared" si="122"/>
        <v>0</v>
      </c>
      <c r="AHF40" s="2"/>
      <c r="AHG40" s="2"/>
      <c r="AHH40" s="13"/>
      <c r="AHI40" s="5"/>
      <c r="AHJ40" s="14"/>
      <c r="AHK40" s="15">
        <f t="shared" si="123"/>
        <v>0</v>
      </c>
      <c r="AHM40" s="2"/>
      <c r="AHN40" s="2"/>
      <c r="AHO40" s="13"/>
      <c r="AHP40" s="5"/>
      <c r="AHQ40" s="14"/>
      <c r="AHR40" s="15">
        <f t="shared" si="124"/>
        <v>0</v>
      </c>
      <c r="AHT40" s="2"/>
      <c r="AHU40" s="2"/>
      <c r="AHV40" s="13"/>
      <c r="AHW40" s="5"/>
      <c r="AHX40" s="14"/>
      <c r="AHY40" s="15">
        <f t="shared" si="125"/>
        <v>0</v>
      </c>
      <c r="AIA40" s="2"/>
      <c r="AIB40" s="2"/>
      <c r="AIC40" s="13"/>
      <c r="AID40" s="5"/>
      <c r="AIE40" s="14"/>
      <c r="AIF40" s="15">
        <f t="shared" si="126"/>
        <v>0</v>
      </c>
      <c r="AIH40" s="2"/>
      <c r="AII40" s="2"/>
      <c r="AIJ40" s="13"/>
      <c r="AIK40" s="5"/>
      <c r="AIL40" s="14"/>
      <c r="AIM40" s="15">
        <f t="shared" si="127"/>
        <v>0</v>
      </c>
      <c r="AIO40" s="2"/>
      <c r="AIP40" s="2"/>
      <c r="AIQ40" s="13"/>
      <c r="AIR40" s="5"/>
      <c r="AIS40" s="14"/>
      <c r="AIT40" s="15">
        <f t="shared" si="128"/>
        <v>0</v>
      </c>
      <c r="AIV40" s="2"/>
      <c r="AIW40" s="2"/>
      <c r="AIX40" s="13"/>
      <c r="AIY40" s="5"/>
      <c r="AIZ40" s="14"/>
      <c r="AJA40" s="15">
        <f t="shared" si="129"/>
        <v>0</v>
      </c>
      <c r="AJC40" s="2"/>
      <c r="AJD40" s="2"/>
      <c r="AJE40" s="13"/>
      <c r="AJF40" s="5"/>
      <c r="AJG40" s="14"/>
      <c r="AJH40" s="15">
        <f t="shared" si="130"/>
        <v>0</v>
      </c>
      <c r="AJK40" s="2"/>
      <c r="AJL40" s="13"/>
      <c r="AJM40" s="5"/>
      <c r="AJN40" s="14"/>
      <c r="AJO40" s="15">
        <f t="shared" si="131"/>
        <v>0</v>
      </c>
      <c r="AJQ40" s="2"/>
      <c r="AJR40" s="2"/>
      <c r="AJS40" s="13"/>
      <c r="AJT40" s="5"/>
      <c r="AJU40" s="14"/>
      <c r="AJV40" s="15">
        <f t="shared" si="132"/>
        <v>0</v>
      </c>
      <c r="AJX40" s="2"/>
      <c r="AJY40" s="2"/>
      <c r="AJZ40" s="13"/>
      <c r="AKA40" s="5"/>
      <c r="AKB40" s="14"/>
      <c r="AKC40" s="15">
        <f t="shared" si="133"/>
        <v>0</v>
      </c>
      <c r="AKE40" s="2"/>
      <c r="AKF40" s="2"/>
      <c r="AKG40" s="13"/>
      <c r="AKH40" s="14"/>
      <c r="AKI40" s="14"/>
      <c r="AKJ40" s="15">
        <f t="shared" si="134"/>
        <v>0</v>
      </c>
    </row>
    <row r="41" spans="1:972" x14ac:dyDescent="0.25">
      <c r="A41" s="2"/>
      <c r="B41" s="2"/>
      <c r="C41" s="13"/>
      <c r="D41" s="5"/>
      <c r="E41" s="14"/>
      <c r="F41" s="15">
        <f t="shared" si="2"/>
        <v>0</v>
      </c>
      <c r="H41" s="2"/>
      <c r="I41" s="2"/>
      <c r="J41" s="13"/>
      <c r="K41" s="5"/>
      <c r="L41" s="14"/>
      <c r="M41" s="15">
        <f t="shared" si="140"/>
        <v>0</v>
      </c>
      <c r="O41" s="2"/>
      <c r="P41" s="2"/>
      <c r="Q41" s="13"/>
      <c r="R41" s="5"/>
      <c r="S41" s="14"/>
      <c r="T41" s="15">
        <f t="shared" si="4"/>
        <v>0</v>
      </c>
      <c r="V41" s="2"/>
      <c r="W41" s="2"/>
      <c r="X41" s="13"/>
      <c r="Y41" s="5"/>
      <c r="Z41" s="14"/>
      <c r="AA41" s="15">
        <f t="shared" si="5"/>
        <v>0</v>
      </c>
      <c r="AC41" s="2"/>
      <c r="AD41" s="2"/>
      <c r="AE41" s="13"/>
      <c r="AF41" s="5"/>
      <c r="AG41" s="14"/>
      <c r="AH41" s="15">
        <f t="shared" si="143"/>
        <v>0</v>
      </c>
      <c r="AJ41" s="2"/>
      <c r="AK41" s="2"/>
      <c r="AL41" s="13"/>
      <c r="AM41" s="5"/>
      <c r="AN41" s="14"/>
      <c r="AO41" s="15">
        <f t="shared" si="7"/>
        <v>0</v>
      </c>
      <c r="AQ41" s="2"/>
      <c r="AR41" s="2"/>
      <c r="AS41" s="13"/>
      <c r="AT41" s="5"/>
      <c r="AU41" s="14"/>
      <c r="AV41" s="15">
        <f t="shared" si="8"/>
        <v>0</v>
      </c>
      <c r="AX41" s="2"/>
      <c r="AY41" s="2"/>
      <c r="AZ41" s="13"/>
      <c r="BA41" s="5"/>
      <c r="BB41" s="14"/>
      <c r="BC41" s="15">
        <f t="shared" si="9"/>
        <v>0</v>
      </c>
      <c r="BE41" s="2"/>
      <c r="BF41" s="2"/>
      <c r="BG41" s="13"/>
      <c r="BH41" s="5"/>
      <c r="BI41" s="14"/>
      <c r="BJ41" s="15">
        <f t="shared" si="10"/>
        <v>0</v>
      </c>
      <c r="BL41" s="2"/>
      <c r="BM41" s="2"/>
      <c r="BN41" s="13"/>
      <c r="BO41" s="5"/>
      <c r="BP41" s="14"/>
      <c r="BQ41" s="15">
        <f t="shared" si="136"/>
        <v>0</v>
      </c>
      <c r="BS41" s="2"/>
      <c r="BT41" s="2"/>
      <c r="BU41" s="13"/>
      <c r="BV41" s="5"/>
      <c r="BW41" s="14"/>
      <c r="BX41" s="15">
        <f t="shared" si="11"/>
        <v>0</v>
      </c>
      <c r="BZ41" s="2"/>
      <c r="CA41" s="2"/>
      <c r="CB41" s="13"/>
      <c r="CC41" s="5"/>
      <c r="CD41" s="14"/>
      <c r="CE41" s="15">
        <f t="shared" si="135"/>
        <v>0</v>
      </c>
      <c r="CG41" s="2"/>
      <c r="CH41" s="2"/>
      <c r="CI41" s="13"/>
      <c r="CJ41" s="5"/>
      <c r="CK41" s="14"/>
      <c r="CL41" s="15">
        <f t="shared" si="141"/>
        <v>0</v>
      </c>
      <c r="CN41" s="2"/>
      <c r="CO41" s="2"/>
      <c r="CP41" s="13"/>
      <c r="CQ41" s="5"/>
      <c r="CR41" s="14"/>
      <c r="CS41" s="15">
        <f t="shared" si="146"/>
        <v>0</v>
      </c>
      <c r="CU41" s="2"/>
      <c r="CV41" s="2"/>
      <c r="CW41" s="13"/>
      <c r="CX41" s="5"/>
      <c r="CY41" s="14"/>
      <c r="CZ41" s="15">
        <f t="shared" si="14"/>
        <v>0</v>
      </c>
      <c r="DB41" s="2"/>
      <c r="DC41" s="2"/>
      <c r="DD41" s="13"/>
      <c r="DE41" s="5"/>
      <c r="DF41" s="14"/>
      <c r="DG41" s="15">
        <f t="shared" si="15"/>
        <v>0</v>
      </c>
      <c r="DI41" s="2"/>
      <c r="DJ41" s="2"/>
      <c r="DK41" s="13"/>
      <c r="DL41" s="5"/>
      <c r="DM41" s="14"/>
      <c r="DN41" s="15">
        <f t="shared" si="16"/>
        <v>0</v>
      </c>
      <c r="DP41" s="2"/>
      <c r="DQ41" s="2"/>
      <c r="DR41" s="13"/>
      <c r="DS41" s="5"/>
      <c r="DT41" s="14"/>
      <c r="DU41" s="15">
        <f t="shared" si="17"/>
        <v>0</v>
      </c>
      <c r="DW41" s="2"/>
      <c r="DX41" s="2"/>
      <c r="DY41" s="13"/>
      <c r="DZ41" s="5"/>
      <c r="EA41" s="14"/>
      <c r="EB41" s="15">
        <f t="shared" si="18"/>
        <v>0</v>
      </c>
      <c r="ED41" s="2"/>
      <c r="EE41" s="2"/>
      <c r="EF41" s="13"/>
      <c r="EG41" s="5"/>
      <c r="EH41" s="14"/>
      <c r="EI41" s="15">
        <f t="shared" si="19"/>
        <v>0</v>
      </c>
      <c r="EK41" s="2"/>
      <c r="EL41" s="2"/>
      <c r="EM41" s="13"/>
      <c r="EN41" s="5"/>
      <c r="EO41" s="14"/>
      <c r="EP41" s="15">
        <f t="shared" si="20"/>
        <v>0</v>
      </c>
      <c r="ER41" s="2"/>
      <c r="ES41" s="2"/>
      <c r="ET41" s="13"/>
      <c r="EU41" s="5"/>
      <c r="EV41" s="14"/>
      <c r="EW41" s="15">
        <f t="shared" si="21"/>
        <v>0</v>
      </c>
      <c r="EY41" s="2"/>
      <c r="EZ41" s="2"/>
      <c r="FA41" s="13"/>
      <c r="FB41" s="5"/>
      <c r="FC41" s="14"/>
      <c r="FD41" s="15">
        <f t="shared" si="22"/>
        <v>0</v>
      </c>
      <c r="FF41" s="2"/>
      <c r="FG41" s="2"/>
      <c r="FH41" s="141"/>
      <c r="FI41" s="30"/>
      <c r="FJ41" s="14"/>
      <c r="FK41" s="142">
        <f t="shared" si="23"/>
        <v>0</v>
      </c>
      <c r="FM41" s="2"/>
      <c r="FN41" s="2"/>
      <c r="FO41" s="141"/>
      <c r="FP41" s="30"/>
      <c r="FQ41" s="14"/>
      <c r="FR41" s="142">
        <f t="shared" si="24"/>
        <v>0</v>
      </c>
      <c r="FT41" s="2"/>
      <c r="FU41" s="2"/>
      <c r="FV41" s="13"/>
      <c r="FW41" s="5"/>
      <c r="FX41" s="14"/>
      <c r="FY41" s="15">
        <f t="shared" si="25"/>
        <v>0</v>
      </c>
      <c r="GA41" s="2"/>
      <c r="GB41" s="2"/>
      <c r="GC41" s="13"/>
      <c r="GD41" s="5"/>
      <c r="GE41" s="14"/>
      <c r="GF41" s="15">
        <f t="shared" si="142"/>
        <v>0</v>
      </c>
      <c r="GH41" s="2"/>
      <c r="GI41" s="2"/>
      <c r="GJ41" s="13"/>
      <c r="GK41" s="5"/>
      <c r="GL41" s="14"/>
      <c r="GM41" s="15">
        <f t="shared" si="27"/>
        <v>0</v>
      </c>
      <c r="GO41" s="2"/>
      <c r="GP41" s="2"/>
      <c r="GQ41" s="13"/>
      <c r="GR41" s="5"/>
      <c r="GS41" s="14"/>
      <c r="GT41" s="15">
        <f t="shared" si="28"/>
        <v>0</v>
      </c>
      <c r="GV41" s="2"/>
      <c r="GW41" s="2"/>
      <c r="GX41" s="13"/>
      <c r="GY41" s="5"/>
      <c r="GZ41" s="14"/>
      <c r="HA41" s="15">
        <f t="shared" si="29"/>
        <v>0</v>
      </c>
      <c r="HC41" s="2"/>
      <c r="HD41" s="2"/>
      <c r="HE41" s="13"/>
      <c r="HF41" s="5"/>
      <c r="HG41" s="14"/>
      <c r="HH41" s="15">
        <f t="shared" si="30"/>
        <v>0</v>
      </c>
      <c r="HJ41" s="2"/>
      <c r="HK41" s="2"/>
      <c r="HL41" s="13"/>
      <c r="HM41" s="5"/>
      <c r="HN41" s="14"/>
      <c r="HO41" s="15">
        <f t="shared" si="31"/>
        <v>0</v>
      </c>
      <c r="HQ41" s="2"/>
      <c r="HR41" s="2"/>
      <c r="HS41" s="13"/>
      <c r="HT41" s="5"/>
      <c r="HU41" s="14"/>
      <c r="HV41" s="15">
        <f t="shared" si="32"/>
        <v>0</v>
      </c>
      <c r="HX41" s="2"/>
      <c r="HY41" s="2"/>
      <c r="HZ41" s="13"/>
      <c r="IA41" s="5"/>
      <c r="IB41" s="14"/>
      <c r="IC41" s="15">
        <f t="shared" si="33"/>
        <v>0</v>
      </c>
      <c r="IE41" s="2"/>
      <c r="IF41" s="2"/>
      <c r="IG41" s="13"/>
      <c r="IH41" s="5"/>
      <c r="II41" s="14"/>
      <c r="IJ41" s="15">
        <f t="shared" si="34"/>
        <v>0</v>
      </c>
      <c r="IL41" s="2"/>
      <c r="IM41" s="2"/>
      <c r="IN41" s="13"/>
      <c r="IO41" s="5"/>
      <c r="IP41" s="14"/>
      <c r="IQ41" s="15">
        <f t="shared" si="35"/>
        <v>0</v>
      </c>
      <c r="IS41" s="2"/>
      <c r="IT41" s="2"/>
      <c r="IU41" s="147"/>
      <c r="IV41" s="30"/>
      <c r="IW41" s="14"/>
      <c r="IX41" s="15">
        <f t="shared" si="36"/>
        <v>0</v>
      </c>
      <c r="IZ41" s="2"/>
      <c r="JA41" s="2"/>
      <c r="JB41" s="147"/>
      <c r="JC41" s="30"/>
      <c r="JD41" s="14"/>
      <c r="JE41" s="15">
        <f t="shared" si="37"/>
        <v>0</v>
      </c>
      <c r="JG41" s="2"/>
      <c r="JH41" s="2"/>
      <c r="JI41" s="147"/>
      <c r="JJ41" s="30"/>
      <c r="JK41" s="14"/>
      <c r="JL41" s="15">
        <f t="shared" si="38"/>
        <v>0</v>
      </c>
      <c r="JN41" s="2"/>
      <c r="JO41" s="2"/>
      <c r="JP41" s="147"/>
      <c r="JQ41" s="30"/>
      <c r="JR41" s="14"/>
      <c r="JS41" s="15">
        <f t="shared" si="39"/>
        <v>0</v>
      </c>
      <c r="JU41" s="2"/>
      <c r="JV41" s="2"/>
      <c r="JW41" s="147"/>
      <c r="JX41" s="30"/>
      <c r="JY41" s="14"/>
      <c r="JZ41" s="15">
        <f t="shared" si="40"/>
        <v>0</v>
      </c>
      <c r="KB41" s="2"/>
      <c r="KC41" s="2"/>
      <c r="KD41" s="147"/>
      <c r="KE41" s="30"/>
      <c r="KF41" s="14"/>
      <c r="KG41" s="15">
        <f t="shared" si="41"/>
        <v>0</v>
      </c>
      <c r="KI41" s="2"/>
      <c r="KJ41" s="2"/>
      <c r="KK41" s="147"/>
      <c r="KL41" s="30"/>
      <c r="KM41" s="14"/>
      <c r="KN41" s="15">
        <f t="shared" si="42"/>
        <v>0</v>
      </c>
      <c r="KP41" s="2"/>
      <c r="KQ41" s="2"/>
      <c r="KR41" s="147"/>
      <c r="KS41" s="30"/>
      <c r="KT41" s="14"/>
      <c r="KU41" s="15">
        <f t="shared" si="43"/>
        <v>0</v>
      </c>
      <c r="KW41" s="2"/>
      <c r="KX41" s="2"/>
      <c r="KY41" s="147"/>
      <c r="KZ41" s="30"/>
      <c r="LA41" s="14"/>
      <c r="LB41" s="15">
        <f t="shared" si="44"/>
        <v>0</v>
      </c>
      <c r="LD41" s="2"/>
      <c r="LE41" s="2"/>
      <c r="LF41" s="147"/>
      <c r="LG41" s="30"/>
      <c r="LH41" s="14"/>
      <c r="LI41" s="15">
        <f t="shared" si="45"/>
        <v>0</v>
      </c>
      <c r="LK41" s="2"/>
      <c r="LL41" s="2"/>
      <c r="LM41" s="147"/>
      <c r="LN41" s="30"/>
      <c r="LO41" s="14"/>
      <c r="LP41" s="15">
        <f t="shared" si="46"/>
        <v>0</v>
      </c>
      <c r="LR41" s="2"/>
      <c r="LS41" s="2"/>
      <c r="LT41" s="147"/>
      <c r="LU41" s="30"/>
      <c r="LV41" s="14"/>
      <c r="LW41" s="15">
        <f t="shared" si="47"/>
        <v>0</v>
      </c>
      <c r="LY41" s="2"/>
      <c r="LZ41" s="2"/>
      <c r="MA41" s="147"/>
      <c r="MB41" s="30"/>
      <c r="MC41" s="14"/>
      <c r="MD41" s="15">
        <f t="shared" si="48"/>
        <v>0</v>
      </c>
      <c r="MF41" s="2"/>
      <c r="MG41" s="2"/>
      <c r="MH41" s="13"/>
      <c r="MI41" s="5"/>
      <c r="MJ41" s="14"/>
      <c r="MK41" s="15">
        <f t="shared" si="49"/>
        <v>0</v>
      </c>
      <c r="MM41" s="2"/>
      <c r="MN41" s="2"/>
      <c r="MO41" s="13"/>
      <c r="MP41" s="5"/>
      <c r="MQ41" s="14"/>
      <c r="MR41" s="15">
        <f t="shared" si="50"/>
        <v>0</v>
      </c>
      <c r="MT41" s="2"/>
      <c r="MU41" s="2"/>
      <c r="MV41" s="13"/>
      <c r="MW41" s="5"/>
      <c r="MX41" s="14"/>
      <c r="MY41" s="15">
        <f t="shared" si="51"/>
        <v>0</v>
      </c>
      <c r="NA41" s="2"/>
      <c r="NB41" s="2"/>
      <c r="NC41" s="13"/>
      <c r="ND41" s="5"/>
      <c r="NE41" s="14"/>
      <c r="NF41" s="15">
        <f t="shared" si="52"/>
        <v>0</v>
      </c>
      <c r="NH41" s="2"/>
      <c r="NI41" s="2"/>
      <c r="NJ41" s="13"/>
      <c r="NK41" s="5"/>
      <c r="NL41" s="14"/>
      <c r="NM41" s="15">
        <f t="shared" si="53"/>
        <v>0</v>
      </c>
      <c r="NO41" s="2"/>
      <c r="NP41" s="2"/>
      <c r="NQ41" s="13"/>
      <c r="NR41" s="5"/>
      <c r="NS41" s="14"/>
      <c r="NT41" s="15">
        <f t="shared" si="54"/>
        <v>0</v>
      </c>
      <c r="NV41" s="2"/>
      <c r="NW41" s="2"/>
      <c r="NX41" s="13"/>
      <c r="NY41" s="5"/>
      <c r="NZ41" s="14"/>
      <c r="OA41" s="15">
        <f t="shared" si="55"/>
        <v>0</v>
      </c>
      <c r="OC41" s="2"/>
      <c r="OD41" s="2"/>
      <c r="OE41" s="13"/>
      <c r="OF41" s="5"/>
      <c r="OG41" s="14"/>
      <c r="OH41" s="15">
        <f t="shared" si="56"/>
        <v>0</v>
      </c>
      <c r="OJ41" s="2"/>
      <c r="OK41" s="2"/>
      <c r="OL41" s="13"/>
      <c r="OM41" s="5"/>
      <c r="ON41" s="14"/>
      <c r="OO41" s="15">
        <f t="shared" si="57"/>
        <v>0</v>
      </c>
      <c r="OQ41" s="2"/>
      <c r="OR41" s="2"/>
      <c r="OS41" s="13"/>
      <c r="OT41" s="5"/>
      <c r="OU41" s="14"/>
      <c r="OV41" s="15">
        <f t="shared" si="58"/>
        <v>0</v>
      </c>
      <c r="OX41" s="2"/>
      <c r="OY41" s="2"/>
      <c r="OZ41" s="13"/>
      <c r="PA41" s="5"/>
      <c r="PB41" s="14"/>
      <c r="PC41" s="15">
        <f t="shared" si="59"/>
        <v>0</v>
      </c>
      <c r="PE41" s="2"/>
      <c r="PF41" s="2"/>
      <c r="PG41" s="13"/>
      <c r="PH41" s="5"/>
      <c r="PI41" s="14"/>
      <c r="PJ41" s="15">
        <f t="shared" si="60"/>
        <v>0</v>
      </c>
      <c r="PL41" s="2"/>
      <c r="PM41" s="2"/>
      <c r="PN41" s="13"/>
      <c r="PO41" s="5"/>
      <c r="PP41" s="14"/>
      <c r="PQ41" s="15">
        <f t="shared" si="61"/>
        <v>0</v>
      </c>
      <c r="PS41" s="2"/>
      <c r="PT41" s="2"/>
      <c r="PU41" s="13"/>
      <c r="PV41" s="5"/>
      <c r="PW41" s="14"/>
      <c r="PX41" s="15">
        <f t="shared" si="62"/>
        <v>0</v>
      </c>
      <c r="PZ41" s="2"/>
      <c r="QA41" s="2"/>
      <c r="QB41" s="13"/>
      <c r="QC41" s="5"/>
      <c r="QD41" s="14"/>
      <c r="QE41" s="15">
        <f t="shared" si="63"/>
        <v>0</v>
      </c>
      <c r="QG41" s="2"/>
      <c r="QH41" s="2"/>
      <c r="QI41" s="13"/>
      <c r="QJ41" s="5"/>
      <c r="QK41" s="14"/>
      <c r="QL41" s="15">
        <f t="shared" si="64"/>
        <v>0</v>
      </c>
      <c r="QN41" s="2"/>
      <c r="QO41" s="2"/>
      <c r="QP41" s="13"/>
      <c r="QQ41" s="5"/>
      <c r="QR41" s="14"/>
      <c r="QS41" s="15">
        <f t="shared" si="65"/>
        <v>0</v>
      </c>
      <c r="QU41" s="2"/>
      <c r="QV41" s="2"/>
      <c r="QW41" s="13"/>
      <c r="QX41" s="5"/>
      <c r="QY41" s="14"/>
      <c r="QZ41" s="15">
        <f t="shared" si="66"/>
        <v>0</v>
      </c>
      <c r="RB41" s="2"/>
      <c r="RC41" s="2"/>
      <c r="RD41" s="13"/>
      <c r="RE41" s="5"/>
      <c r="RF41" s="14"/>
      <c r="RG41" s="15">
        <f t="shared" si="67"/>
        <v>0</v>
      </c>
      <c r="RI41" s="2"/>
      <c r="RJ41" s="2"/>
      <c r="RK41" s="13"/>
      <c r="RL41" s="5"/>
      <c r="RM41" s="14"/>
      <c r="RN41" s="15">
        <f t="shared" si="68"/>
        <v>0</v>
      </c>
      <c r="RP41" s="2"/>
      <c r="RQ41" s="2"/>
      <c r="RR41" s="13"/>
      <c r="RS41" s="5"/>
      <c r="RT41" s="14"/>
      <c r="RU41" s="15">
        <f t="shared" si="69"/>
        <v>0</v>
      </c>
      <c r="RW41" s="2"/>
      <c r="RX41" s="2"/>
      <c r="RY41" s="13"/>
      <c r="RZ41" s="5"/>
      <c r="SA41" s="14"/>
      <c r="SB41" s="15">
        <f t="shared" si="70"/>
        <v>0</v>
      </c>
      <c r="SD41" s="2"/>
      <c r="SE41" s="2"/>
      <c r="SF41" s="13"/>
      <c r="SG41" s="5"/>
      <c r="SH41" s="14"/>
      <c r="SI41" s="15">
        <f t="shared" si="71"/>
        <v>0</v>
      </c>
      <c r="SK41" s="2"/>
      <c r="SL41" s="2"/>
      <c r="SM41" s="13"/>
      <c r="SN41" s="5"/>
      <c r="SO41" s="14"/>
      <c r="SP41" s="15">
        <f t="shared" si="72"/>
        <v>0</v>
      </c>
      <c r="SR41" s="2"/>
      <c r="SS41" s="2"/>
      <c r="ST41" s="13"/>
      <c r="SU41" s="5"/>
      <c r="SV41" s="14"/>
      <c r="SW41" s="15">
        <f t="shared" si="73"/>
        <v>0</v>
      </c>
      <c r="SY41" s="2"/>
      <c r="SZ41" s="2"/>
      <c r="TA41" s="13"/>
      <c r="TB41" s="5"/>
      <c r="TC41" s="14"/>
      <c r="TD41" s="15">
        <f t="shared" si="74"/>
        <v>0</v>
      </c>
      <c r="TF41" s="2"/>
      <c r="TG41" s="2"/>
      <c r="TH41" s="13"/>
      <c r="TI41" s="5"/>
      <c r="TJ41" s="14"/>
      <c r="TK41" s="15">
        <f t="shared" si="75"/>
        <v>0</v>
      </c>
      <c r="TM41" s="2"/>
      <c r="TN41" s="2"/>
      <c r="TO41" s="13"/>
      <c r="TP41" s="5"/>
      <c r="TQ41" s="14"/>
      <c r="TR41" s="15">
        <f t="shared" si="76"/>
        <v>0</v>
      </c>
      <c r="TT41" s="5"/>
      <c r="TU41" s="358"/>
      <c r="TV41" s="13"/>
      <c r="TW41" s="5"/>
      <c r="TX41" s="14"/>
      <c r="TY41" s="15">
        <f t="shared" si="77"/>
        <v>0</v>
      </c>
      <c r="UA41" s="2"/>
      <c r="UB41" s="2"/>
      <c r="UC41" s="13"/>
      <c r="UD41" s="5"/>
      <c r="UE41" s="14"/>
      <c r="UF41" s="15">
        <f t="shared" si="78"/>
        <v>0</v>
      </c>
      <c r="UH41" s="2"/>
      <c r="UI41" s="2"/>
      <c r="UJ41" s="13"/>
      <c r="UK41" s="5"/>
      <c r="UL41" s="14"/>
      <c r="UM41" s="15">
        <f t="shared" si="79"/>
        <v>0</v>
      </c>
      <c r="UO41" s="2"/>
      <c r="UP41" s="2"/>
      <c r="UQ41" s="13"/>
      <c r="UR41" s="5"/>
      <c r="US41" s="14"/>
      <c r="UT41" s="15">
        <f t="shared" si="80"/>
        <v>0</v>
      </c>
      <c r="UV41" s="94"/>
      <c r="UW41" s="31"/>
      <c r="UX41" s="143"/>
      <c r="UY41" s="87"/>
      <c r="UZ41" s="26"/>
      <c r="VA41" s="142">
        <f t="shared" si="81"/>
        <v>0</v>
      </c>
      <c r="VC41" s="5"/>
      <c r="VD41" s="31"/>
      <c r="VE41" s="143"/>
      <c r="VF41" s="164"/>
      <c r="VG41" s="14"/>
      <c r="VH41" s="142">
        <f t="shared" si="82"/>
        <v>0</v>
      </c>
      <c r="VJ41" s="2"/>
      <c r="VK41" s="2"/>
      <c r="VL41" s="13"/>
      <c r="VM41" s="5"/>
      <c r="VN41" s="14"/>
      <c r="VO41" s="15">
        <f t="shared" si="83"/>
        <v>0</v>
      </c>
      <c r="VQ41" s="2"/>
      <c r="VR41" s="2"/>
      <c r="VS41" s="13"/>
      <c r="VT41" s="5"/>
      <c r="VU41" s="14"/>
      <c r="VV41" s="15">
        <f t="shared" si="84"/>
        <v>0</v>
      </c>
      <c r="VX41" s="5"/>
      <c r="VY41" s="2"/>
      <c r="VZ41" s="13"/>
      <c r="WA41" s="5"/>
      <c r="WB41" s="14"/>
      <c r="WC41" s="15">
        <f t="shared" si="85"/>
        <v>0</v>
      </c>
      <c r="WE41" s="2"/>
      <c r="WF41" s="2"/>
      <c r="WG41" s="13"/>
      <c r="WH41" s="5"/>
      <c r="WI41" s="14"/>
      <c r="WJ41" s="15">
        <f t="shared" si="86"/>
        <v>0</v>
      </c>
      <c r="WL41" s="2"/>
      <c r="WM41" s="2"/>
      <c r="WN41" s="13"/>
      <c r="WO41" s="5"/>
      <c r="WP41" s="14"/>
      <c r="WQ41" s="15">
        <f t="shared" si="87"/>
        <v>0</v>
      </c>
      <c r="WS41" s="2"/>
      <c r="WT41" s="2"/>
      <c r="WU41" s="13"/>
      <c r="WV41" s="5"/>
      <c r="WW41" s="14"/>
      <c r="WX41" s="15">
        <f t="shared" si="88"/>
        <v>0</v>
      </c>
      <c r="WZ41" s="2"/>
      <c r="XA41" s="2"/>
      <c r="XB41" s="13"/>
      <c r="XC41" s="5"/>
      <c r="XD41" s="14"/>
      <c r="XE41" s="15">
        <f t="shared" si="0"/>
        <v>0</v>
      </c>
      <c r="XG41" s="2"/>
      <c r="XH41" s="2"/>
      <c r="XI41" s="13"/>
      <c r="XJ41" s="5"/>
      <c r="XK41" s="14"/>
      <c r="XL41" s="15">
        <f t="shared" si="89"/>
        <v>0</v>
      </c>
      <c r="XN41" s="2"/>
      <c r="XO41" s="2"/>
      <c r="XP41" s="13"/>
      <c r="XQ41" s="5"/>
      <c r="XR41" s="14"/>
      <c r="XS41" s="15">
        <f t="shared" si="90"/>
        <v>0</v>
      </c>
      <c r="XU41" s="2"/>
      <c r="XV41" s="2"/>
      <c r="XW41" s="13"/>
      <c r="XX41" s="5"/>
      <c r="XY41" s="14"/>
      <c r="XZ41" s="15">
        <f t="shared" si="91"/>
        <v>0</v>
      </c>
      <c r="YB41" s="2"/>
      <c r="YC41" s="2"/>
      <c r="YD41" s="13"/>
      <c r="YE41" s="5"/>
      <c r="YF41" s="14"/>
      <c r="YG41" s="15">
        <f t="shared" si="92"/>
        <v>0</v>
      </c>
      <c r="YI41" s="2"/>
      <c r="YJ41" s="2"/>
      <c r="YK41" s="13"/>
      <c r="YL41" s="5"/>
      <c r="YM41" s="14"/>
      <c r="YN41" s="15">
        <f t="shared" si="93"/>
        <v>0</v>
      </c>
      <c r="YP41" s="5"/>
      <c r="YQ41" s="2"/>
      <c r="YR41" s="13"/>
      <c r="YS41" s="5"/>
      <c r="YT41" s="14"/>
      <c r="YU41" s="15">
        <f t="shared" si="94"/>
        <v>0</v>
      </c>
      <c r="YW41" s="2"/>
      <c r="YX41" s="2"/>
      <c r="YY41" s="13"/>
      <c r="YZ41" s="5"/>
      <c r="ZA41" s="14"/>
      <c r="ZB41" s="15">
        <f t="shared" si="95"/>
        <v>0</v>
      </c>
      <c r="ZD41" s="2"/>
      <c r="ZE41" s="2"/>
      <c r="ZF41" s="13"/>
      <c r="ZG41" s="5"/>
      <c r="ZH41" s="14"/>
      <c r="ZI41" s="15">
        <f t="shared" si="96"/>
        <v>0</v>
      </c>
      <c r="ZK41" s="2"/>
      <c r="ZL41" s="2"/>
      <c r="ZM41" s="13"/>
      <c r="ZN41" s="5"/>
      <c r="ZO41" s="14"/>
      <c r="ZP41" s="15">
        <f t="shared" si="97"/>
        <v>0</v>
      </c>
      <c r="ZR41" s="2"/>
      <c r="ZS41" s="2"/>
      <c r="ZT41" s="13"/>
      <c r="ZU41" s="5"/>
      <c r="ZV41" s="14"/>
      <c r="ZW41" s="15">
        <f t="shared" si="98"/>
        <v>0</v>
      </c>
      <c r="ZY41" s="2"/>
      <c r="ZZ41" s="2"/>
      <c r="AAA41" s="13"/>
      <c r="AAB41" s="5"/>
      <c r="AAC41" s="14"/>
      <c r="AAD41" s="15">
        <f t="shared" si="99"/>
        <v>0</v>
      </c>
      <c r="AAF41" s="2"/>
      <c r="AAG41" s="2"/>
      <c r="AAH41" s="13"/>
      <c r="AAI41" s="5"/>
      <c r="AAJ41" s="14"/>
      <c r="AAK41" s="15">
        <f t="shared" si="100"/>
        <v>0</v>
      </c>
      <c r="AAM41" s="2"/>
      <c r="AAN41" s="2"/>
      <c r="AAO41" s="13"/>
      <c r="AAP41" s="5"/>
      <c r="AAQ41" s="14"/>
      <c r="AAR41" s="15">
        <f t="shared" si="101"/>
        <v>0</v>
      </c>
      <c r="AAT41" s="2"/>
      <c r="AAU41" s="2"/>
      <c r="AAV41" s="13"/>
      <c r="AAW41" s="5"/>
      <c r="AAX41" s="14"/>
      <c r="AAY41" s="15">
        <f t="shared" si="137"/>
        <v>0</v>
      </c>
      <c r="ABA41" s="2"/>
      <c r="ABB41" s="2"/>
      <c r="ABC41" s="13"/>
      <c r="ABD41" s="5"/>
      <c r="ABE41" s="14"/>
      <c r="ABF41" s="15">
        <f t="shared" si="102"/>
        <v>0</v>
      </c>
      <c r="ABH41" s="2"/>
      <c r="ABI41" s="2"/>
      <c r="ABJ41" s="13"/>
      <c r="ABK41" s="5"/>
      <c r="ABL41" s="14"/>
      <c r="ABM41" s="15">
        <f t="shared" si="103"/>
        <v>0</v>
      </c>
      <c r="ABO41" s="2"/>
      <c r="ABP41" s="2"/>
      <c r="ABQ41" s="13"/>
      <c r="ABR41" s="5"/>
      <c r="ABS41" s="14"/>
      <c r="ABT41" s="15">
        <f t="shared" si="139"/>
        <v>0</v>
      </c>
      <c r="ABV41" s="2"/>
      <c r="ABW41" s="2"/>
      <c r="ABX41" s="13"/>
      <c r="ABY41" s="5"/>
      <c r="ABZ41" s="14"/>
      <c r="ACA41" s="15">
        <f t="shared" si="104"/>
        <v>0</v>
      </c>
      <c r="ACC41" s="2"/>
      <c r="ACD41" s="2"/>
      <c r="ACE41" s="13"/>
      <c r="ACF41" s="5"/>
      <c r="ACG41" s="14"/>
      <c r="ACH41" s="15">
        <f t="shared" si="105"/>
        <v>0</v>
      </c>
      <c r="ACJ41" s="2"/>
      <c r="ACK41" s="2"/>
      <c r="ACL41" s="13"/>
      <c r="ACM41" s="5"/>
      <c r="ACN41" s="14"/>
      <c r="ACO41" s="15">
        <f t="shared" si="106"/>
        <v>0</v>
      </c>
      <c r="ACQ41" s="2"/>
      <c r="ACR41" s="2"/>
      <c r="ACS41" s="13"/>
      <c r="ACT41" s="5"/>
      <c r="ACU41" s="14"/>
      <c r="ACV41" s="15">
        <f t="shared" si="138"/>
        <v>0</v>
      </c>
      <c r="ACX41" s="2"/>
      <c r="ACY41" s="2"/>
      <c r="ACZ41" s="13"/>
      <c r="ADA41" s="5"/>
      <c r="ADB41" s="14"/>
      <c r="ADC41" s="15">
        <f t="shared" si="107"/>
        <v>0</v>
      </c>
      <c r="ADE41" s="2"/>
      <c r="ADF41" s="2"/>
      <c r="ADG41" s="13"/>
      <c r="ADH41" s="5"/>
      <c r="ADI41" s="14"/>
      <c r="ADJ41" s="15">
        <f t="shared" si="108"/>
        <v>0</v>
      </c>
      <c r="ADL41" s="2"/>
      <c r="ADM41" s="2"/>
      <c r="ADN41" s="13"/>
      <c r="ADO41" s="5"/>
      <c r="ADP41" s="14"/>
      <c r="ADQ41" s="15">
        <f t="shared" si="109"/>
        <v>0</v>
      </c>
      <c r="ADS41" s="2"/>
      <c r="ADT41" s="2"/>
      <c r="ADU41" s="13"/>
      <c r="ADV41" s="5"/>
      <c r="ADW41" s="14"/>
      <c r="ADX41" s="15">
        <f t="shared" si="110"/>
        <v>0</v>
      </c>
      <c r="ADZ41" s="2"/>
      <c r="AEA41" s="2"/>
      <c r="AEB41" s="13"/>
      <c r="AEC41" s="5"/>
      <c r="AED41" s="14"/>
      <c r="AEE41" s="15">
        <f t="shared" si="111"/>
        <v>0</v>
      </c>
      <c r="AEG41" s="2"/>
      <c r="AEH41" s="2"/>
      <c r="AEI41" s="13"/>
      <c r="AEJ41" s="5"/>
      <c r="AEK41" s="14"/>
      <c r="AEL41" s="15">
        <f t="shared" si="112"/>
        <v>0</v>
      </c>
      <c r="AEN41" s="2"/>
      <c r="AEO41" s="2"/>
      <c r="AEP41" s="13"/>
      <c r="AEQ41" s="5"/>
      <c r="AER41" s="14"/>
      <c r="AES41" s="15">
        <f t="shared" si="113"/>
        <v>0</v>
      </c>
      <c r="AEU41" s="2"/>
      <c r="AEV41" s="2"/>
      <c r="AEW41" s="13"/>
      <c r="AEX41" s="5"/>
      <c r="AEY41" s="14"/>
      <c r="AEZ41" s="15">
        <f t="shared" si="144"/>
        <v>0</v>
      </c>
      <c r="AFB41" s="2"/>
      <c r="AFC41" s="2"/>
      <c r="AFD41" s="13"/>
      <c r="AFE41" s="5"/>
      <c r="AFF41" s="14"/>
      <c r="AFG41" s="15">
        <f t="shared" si="115"/>
        <v>0</v>
      </c>
      <c r="AFI41" s="2"/>
      <c r="AFJ41" s="2"/>
      <c r="AFK41" s="13"/>
      <c r="AFL41" s="5"/>
      <c r="AFM41" s="14"/>
      <c r="AFN41" s="15">
        <f t="shared" si="116"/>
        <v>0</v>
      </c>
      <c r="AFP41" s="2"/>
      <c r="AFQ41" s="2"/>
      <c r="AFR41" s="13"/>
      <c r="AFS41" s="5"/>
      <c r="AFT41" s="14"/>
      <c r="AFU41" s="15">
        <f t="shared" si="117"/>
        <v>0</v>
      </c>
      <c r="AFW41" s="2"/>
      <c r="AFX41" s="2"/>
      <c r="AFY41" s="13"/>
      <c r="AFZ41" s="5"/>
      <c r="AGA41" s="14"/>
      <c r="AGB41" s="15">
        <f t="shared" si="118"/>
        <v>0</v>
      </c>
      <c r="AGD41" s="2"/>
      <c r="AGE41" s="2"/>
      <c r="AGF41" s="13"/>
      <c r="AGG41" s="5"/>
      <c r="AGH41" s="14"/>
      <c r="AGI41" s="15">
        <f t="shared" si="119"/>
        <v>0</v>
      </c>
      <c r="AGK41" s="2"/>
      <c r="AGL41" s="2"/>
      <c r="AGM41" s="13"/>
      <c r="AGN41" s="5"/>
      <c r="AGO41" s="14"/>
      <c r="AGP41" s="15">
        <f t="shared" si="145"/>
        <v>0</v>
      </c>
      <c r="AGR41" s="2"/>
      <c r="AGS41" s="2"/>
      <c r="AGT41" s="13"/>
      <c r="AGU41" s="5"/>
      <c r="AGV41" s="14"/>
      <c r="AGW41" s="15">
        <f t="shared" si="121"/>
        <v>0</v>
      </c>
      <c r="AGY41" s="2"/>
      <c r="AGZ41" s="2"/>
      <c r="AHA41" s="13"/>
      <c r="AHB41" s="5"/>
      <c r="AHC41" s="14"/>
      <c r="AHD41" s="15">
        <f t="shared" si="122"/>
        <v>0</v>
      </c>
      <c r="AHF41" s="2"/>
      <c r="AHG41" s="2"/>
      <c r="AHH41" s="13"/>
      <c r="AHI41" s="5"/>
      <c r="AHJ41" s="14"/>
      <c r="AHK41" s="15">
        <f t="shared" si="123"/>
        <v>0</v>
      </c>
      <c r="AHM41" s="2"/>
      <c r="AHN41" s="2"/>
      <c r="AHO41" s="13"/>
      <c r="AHP41" s="5"/>
      <c r="AHQ41" s="14"/>
      <c r="AHR41" s="15">
        <f t="shared" si="124"/>
        <v>0</v>
      </c>
      <c r="AHT41" s="2"/>
      <c r="AHU41" s="2"/>
      <c r="AHV41" s="13"/>
      <c r="AHW41" s="5"/>
      <c r="AHX41" s="14"/>
      <c r="AHY41" s="15">
        <f t="shared" si="125"/>
        <v>0</v>
      </c>
      <c r="AIA41" s="2"/>
      <c r="AIB41" s="2"/>
      <c r="AIC41" s="13"/>
      <c r="AID41" s="5"/>
      <c r="AIE41" s="14"/>
      <c r="AIF41" s="15">
        <f t="shared" si="126"/>
        <v>0</v>
      </c>
      <c r="AIH41" s="2"/>
      <c r="AII41" s="2"/>
      <c r="AIJ41" s="13"/>
      <c r="AIK41" s="5"/>
      <c r="AIL41" s="14"/>
      <c r="AIM41" s="15">
        <f t="shared" si="127"/>
        <v>0</v>
      </c>
      <c r="AIO41" s="2"/>
      <c r="AIP41" s="2"/>
      <c r="AIQ41" s="13"/>
      <c r="AIR41" s="5"/>
      <c r="AIS41" s="14"/>
      <c r="AIT41" s="15">
        <f t="shared" si="128"/>
        <v>0</v>
      </c>
      <c r="AIV41" s="2"/>
      <c r="AIW41" s="2"/>
      <c r="AIX41" s="13"/>
      <c r="AIY41" s="5"/>
      <c r="AIZ41" s="14"/>
      <c r="AJA41" s="15">
        <f t="shared" si="129"/>
        <v>0</v>
      </c>
      <c r="AJC41" s="2"/>
      <c r="AJD41" s="2"/>
      <c r="AJE41" s="13"/>
      <c r="AJF41" s="5"/>
      <c r="AJG41" s="14"/>
      <c r="AJH41" s="15">
        <f t="shared" si="130"/>
        <v>0</v>
      </c>
      <c r="AJK41" s="2"/>
      <c r="AJL41" s="13"/>
      <c r="AJM41" s="5"/>
      <c r="AJN41" s="14"/>
      <c r="AJO41" s="15">
        <f t="shared" si="131"/>
        <v>0</v>
      </c>
      <c r="AJQ41" s="2"/>
      <c r="AJR41" s="2"/>
      <c r="AJS41" s="13"/>
      <c r="AJT41" s="5"/>
      <c r="AJU41" s="14"/>
      <c r="AJV41" s="15">
        <f t="shared" si="132"/>
        <v>0</v>
      </c>
      <c r="AJX41" s="2"/>
      <c r="AJY41" s="2"/>
      <c r="AJZ41" s="13"/>
      <c r="AKA41" s="5"/>
      <c r="AKB41" s="14"/>
      <c r="AKC41" s="15">
        <f t="shared" si="133"/>
        <v>0</v>
      </c>
      <c r="AKE41" s="2"/>
      <c r="AKF41" s="2"/>
      <c r="AKG41" s="13"/>
      <c r="AKH41" s="14"/>
      <c r="AKI41" s="14"/>
      <c r="AKJ41" s="15">
        <f t="shared" si="134"/>
        <v>0</v>
      </c>
    </row>
    <row r="42" spans="1:972" x14ac:dyDescent="0.25">
      <c r="A42" s="2"/>
      <c r="B42" s="2"/>
      <c r="C42" s="13"/>
      <c r="D42" s="5"/>
      <c r="E42" s="14"/>
      <c r="F42" s="15">
        <f t="shared" si="2"/>
        <v>0</v>
      </c>
      <c r="H42" s="2"/>
      <c r="I42" s="2"/>
      <c r="J42" s="13"/>
      <c r="K42" s="5"/>
      <c r="L42" s="14"/>
      <c r="M42" s="15">
        <f t="shared" si="140"/>
        <v>0</v>
      </c>
      <c r="O42" s="2"/>
      <c r="P42" s="2"/>
      <c r="Q42" s="13"/>
      <c r="R42" s="5"/>
      <c r="S42" s="14"/>
      <c r="T42" s="15">
        <f t="shared" si="4"/>
        <v>0</v>
      </c>
      <c r="V42" s="2"/>
      <c r="W42" s="2"/>
      <c r="X42" s="13"/>
      <c r="Y42" s="5"/>
      <c r="Z42" s="14"/>
      <c r="AA42" s="15">
        <f t="shared" si="5"/>
        <v>0</v>
      </c>
      <c r="AC42" s="2"/>
      <c r="AD42" s="2"/>
      <c r="AE42" s="13"/>
      <c r="AF42" s="5"/>
      <c r="AG42" s="14"/>
      <c r="AH42" s="15">
        <f t="shared" si="143"/>
        <v>0</v>
      </c>
      <c r="AJ42" s="2"/>
      <c r="AK42" s="2"/>
      <c r="AL42" s="13"/>
      <c r="AM42" s="5"/>
      <c r="AN42" s="14"/>
      <c r="AO42" s="15">
        <f t="shared" si="7"/>
        <v>0</v>
      </c>
      <c r="AQ42" s="2"/>
      <c r="AR42" s="2"/>
      <c r="AS42" s="13"/>
      <c r="AT42" s="5"/>
      <c r="AU42" s="14"/>
      <c r="AV42" s="15">
        <f t="shared" si="8"/>
        <v>0</v>
      </c>
      <c r="AX42" s="2"/>
      <c r="AY42" s="2"/>
      <c r="AZ42" s="13"/>
      <c r="BA42" s="5"/>
      <c r="BB42" s="14"/>
      <c r="BC42" s="15">
        <f t="shared" si="9"/>
        <v>0</v>
      </c>
      <c r="BE42" s="2"/>
      <c r="BF42" s="2"/>
      <c r="BG42" s="13"/>
      <c r="BH42" s="5"/>
      <c r="BI42" s="14"/>
      <c r="BJ42" s="15">
        <f t="shared" si="10"/>
        <v>0</v>
      </c>
      <c r="BL42" s="2"/>
      <c r="BM42" s="2"/>
      <c r="BN42" s="13"/>
      <c r="BO42" s="5"/>
      <c r="BP42" s="14"/>
      <c r="BQ42" s="15">
        <f t="shared" si="136"/>
        <v>0</v>
      </c>
      <c r="BS42" s="2"/>
      <c r="BT42" s="2"/>
      <c r="BU42" s="13"/>
      <c r="BV42" s="5"/>
      <c r="BW42" s="14"/>
      <c r="BX42" s="15">
        <f t="shared" si="11"/>
        <v>0</v>
      </c>
      <c r="BZ42" s="2"/>
      <c r="CA42" s="2"/>
      <c r="CB42" s="13"/>
      <c r="CC42" s="5"/>
      <c r="CD42" s="14"/>
      <c r="CE42" s="15">
        <f t="shared" si="135"/>
        <v>0</v>
      </c>
      <c r="CG42" s="2"/>
      <c r="CH42" s="2"/>
      <c r="CI42" s="13"/>
      <c r="CJ42" s="5"/>
      <c r="CK42" s="14"/>
      <c r="CL42" s="15">
        <f t="shared" si="141"/>
        <v>0</v>
      </c>
      <c r="CN42" s="2"/>
      <c r="CO42" s="2"/>
      <c r="CP42" s="13"/>
      <c r="CQ42" s="5"/>
      <c r="CR42" s="14"/>
      <c r="CS42" s="15">
        <f t="shared" si="146"/>
        <v>0</v>
      </c>
      <c r="CU42" s="2"/>
      <c r="CV42" s="2"/>
      <c r="CW42" s="13"/>
      <c r="CX42" s="5"/>
      <c r="CY42" s="14"/>
      <c r="CZ42" s="15">
        <f t="shared" si="14"/>
        <v>0</v>
      </c>
      <c r="DB42" s="2"/>
      <c r="DC42" s="2"/>
      <c r="DD42" s="13"/>
      <c r="DE42" s="5"/>
      <c r="DF42" s="14"/>
      <c r="DG42" s="15">
        <f t="shared" si="15"/>
        <v>0</v>
      </c>
      <c r="DI42" s="2"/>
      <c r="DJ42" s="2"/>
      <c r="DK42" s="13"/>
      <c r="DL42" s="5"/>
      <c r="DM42" s="14"/>
      <c r="DN42" s="15">
        <f t="shared" si="16"/>
        <v>0</v>
      </c>
      <c r="DP42" s="2"/>
      <c r="DQ42" s="2"/>
      <c r="DR42" s="13"/>
      <c r="DS42" s="5"/>
      <c r="DT42" s="14"/>
      <c r="DU42" s="15">
        <f t="shared" si="17"/>
        <v>0</v>
      </c>
      <c r="DW42" s="2"/>
      <c r="DX42" s="2"/>
      <c r="DY42" s="13"/>
      <c r="DZ42" s="5"/>
      <c r="EA42" s="14"/>
      <c r="EB42" s="15">
        <f t="shared" si="18"/>
        <v>0</v>
      </c>
      <c r="ED42" s="2"/>
      <c r="EE42" s="2"/>
      <c r="EF42" s="13"/>
      <c r="EG42" s="5"/>
      <c r="EH42" s="14"/>
      <c r="EI42" s="15">
        <f t="shared" si="19"/>
        <v>0</v>
      </c>
      <c r="EK42" s="2"/>
      <c r="EL42" s="2"/>
      <c r="EM42" s="13"/>
      <c r="EN42" s="5"/>
      <c r="EO42" s="14"/>
      <c r="EP42" s="15">
        <f t="shared" si="20"/>
        <v>0</v>
      </c>
      <c r="ER42" s="2"/>
      <c r="ES42" s="2"/>
      <c r="ET42" s="13"/>
      <c r="EU42" s="5"/>
      <c r="EV42" s="14"/>
      <c r="EW42" s="15">
        <f t="shared" si="21"/>
        <v>0</v>
      </c>
      <c r="EY42" s="2"/>
      <c r="EZ42" s="2"/>
      <c r="FA42" s="13"/>
      <c r="FB42" s="5"/>
      <c r="FC42" s="14"/>
      <c r="FD42" s="15">
        <f t="shared" si="22"/>
        <v>0</v>
      </c>
      <c r="FF42" s="2"/>
      <c r="FG42" s="2"/>
      <c r="FH42" s="141"/>
      <c r="FI42" s="30"/>
      <c r="FJ42" s="14"/>
      <c r="FK42" s="142">
        <f t="shared" si="23"/>
        <v>0</v>
      </c>
      <c r="FM42" s="2"/>
      <c r="FN42" s="2"/>
      <c r="FO42" s="141"/>
      <c r="FP42" s="30"/>
      <c r="FQ42" s="14"/>
      <c r="FR42" s="142">
        <f t="shared" si="24"/>
        <v>0</v>
      </c>
      <c r="FT42" s="2"/>
      <c r="FU42" s="2"/>
      <c r="FV42" s="13"/>
      <c r="FW42" s="5"/>
      <c r="FX42" s="14"/>
      <c r="FY42" s="15">
        <f t="shared" si="25"/>
        <v>0</v>
      </c>
      <c r="GA42" s="2"/>
      <c r="GB42" s="2"/>
      <c r="GC42" s="13"/>
      <c r="GD42" s="5"/>
      <c r="GE42" s="14"/>
      <c r="GF42" s="15">
        <f t="shared" si="142"/>
        <v>0</v>
      </c>
      <c r="GH42" s="2"/>
      <c r="GI42" s="2"/>
      <c r="GJ42" s="13"/>
      <c r="GK42" s="5"/>
      <c r="GL42" s="14"/>
      <c r="GM42" s="15">
        <f t="shared" si="27"/>
        <v>0</v>
      </c>
      <c r="GO42" s="2"/>
      <c r="GP42" s="2"/>
      <c r="GQ42" s="13"/>
      <c r="GR42" s="5"/>
      <c r="GS42" s="14"/>
      <c r="GT42" s="15">
        <f t="shared" si="28"/>
        <v>0</v>
      </c>
      <c r="GV42" s="2"/>
      <c r="GW42" s="2"/>
      <c r="GX42" s="13"/>
      <c r="GY42" s="5"/>
      <c r="GZ42" s="14"/>
      <c r="HA42" s="15">
        <f t="shared" si="29"/>
        <v>0</v>
      </c>
      <c r="HC42" s="2"/>
      <c r="HD42" s="2"/>
      <c r="HE42" s="13"/>
      <c r="HF42" s="5"/>
      <c r="HG42" s="14"/>
      <c r="HH42" s="15">
        <f t="shared" si="30"/>
        <v>0</v>
      </c>
      <c r="HJ42" s="2"/>
      <c r="HK42" s="2"/>
      <c r="HL42" s="13"/>
      <c r="HM42" s="5"/>
      <c r="HN42" s="14"/>
      <c r="HO42" s="15">
        <f t="shared" si="31"/>
        <v>0</v>
      </c>
      <c r="HQ42" s="2"/>
      <c r="HR42" s="2"/>
      <c r="HS42" s="13"/>
      <c r="HT42" s="5"/>
      <c r="HU42" s="14"/>
      <c r="HV42" s="15">
        <f t="shared" si="32"/>
        <v>0</v>
      </c>
      <c r="HX42" s="2"/>
      <c r="HY42" s="2"/>
      <c r="HZ42" s="13"/>
      <c r="IA42" s="5"/>
      <c r="IB42" s="14"/>
      <c r="IC42" s="15">
        <f t="shared" si="33"/>
        <v>0</v>
      </c>
      <c r="IE42" s="2"/>
      <c r="IF42" s="2"/>
      <c r="IG42" s="13"/>
      <c r="IH42" s="5"/>
      <c r="II42" s="14"/>
      <c r="IJ42" s="15">
        <f t="shared" si="34"/>
        <v>0</v>
      </c>
      <c r="IL42" s="2"/>
      <c r="IM42" s="2"/>
      <c r="IN42" s="13"/>
      <c r="IO42" s="5"/>
      <c r="IP42" s="14"/>
      <c r="IQ42" s="15">
        <f t="shared" si="35"/>
        <v>0</v>
      </c>
      <c r="IS42" s="2"/>
      <c r="IT42" s="2"/>
      <c r="IU42" s="147"/>
      <c r="IV42" s="30"/>
      <c r="IW42" s="14"/>
      <c r="IX42" s="15">
        <f t="shared" si="36"/>
        <v>0</v>
      </c>
      <c r="IZ42" s="2"/>
      <c r="JA42" s="2"/>
      <c r="JB42" s="147"/>
      <c r="JC42" s="30"/>
      <c r="JD42" s="14"/>
      <c r="JE42" s="15">
        <f t="shared" si="37"/>
        <v>0</v>
      </c>
      <c r="JG42" s="2"/>
      <c r="JH42" s="2"/>
      <c r="JI42" s="147"/>
      <c r="JJ42" s="30"/>
      <c r="JK42" s="14"/>
      <c r="JL42" s="15">
        <f t="shared" si="38"/>
        <v>0</v>
      </c>
      <c r="JN42" s="2"/>
      <c r="JO42" s="2"/>
      <c r="JP42" s="147"/>
      <c r="JQ42" s="30"/>
      <c r="JR42" s="14"/>
      <c r="JS42" s="15">
        <f t="shared" si="39"/>
        <v>0</v>
      </c>
      <c r="JU42" s="2"/>
      <c r="JV42" s="2"/>
      <c r="JW42" s="147"/>
      <c r="JX42" s="30"/>
      <c r="JY42" s="14"/>
      <c r="JZ42" s="15">
        <f t="shared" si="40"/>
        <v>0</v>
      </c>
      <c r="KB42" s="2"/>
      <c r="KC42" s="2"/>
      <c r="KD42" s="147"/>
      <c r="KE42" s="30"/>
      <c r="KF42" s="14"/>
      <c r="KG42" s="15">
        <f t="shared" si="41"/>
        <v>0</v>
      </c>
      <c r="KI42" s="2"/>
      <c r="KJ42" s="2"/>
      <c r="KK42" s="147"/>
      <c r="KL42" s="30"/>
      <c r="KM42" s="14"/>
      <c r="KN42" s="15">
        <f t="shared" si="42"/>
        <v>0</v>
      </c>
      <c r="KP42" s="2"/>
      <c r="KQ42" s="2"/>
      <c r="KR42" s="147"/>
      <c r="KS42" s="30"/>
      <c r="KT42" s="14"/>
      <c r="KU42" s="15">
        <f t="shared" si="43"/>
        <v>0</v>
      </c>
      <c r="KW42" s="2"/>
      <c r="KX42" s="2"/>
      <c r="KY42" s="147"/>
      <c r="KZ42" s="30"/>
      <c r="LA42" s="14"/>
      <c r="LB42" s="15">
        <f t="shared" si="44"/>
        <v>0</v>
      </c>
      <c r="LD42" s="2"/>
      <c r="LE42" s="2"/>
      <c r="LF42" s="147"/>
      <c r="LG42" s="30"/>
      <c r="LH42" s="14"/>
      <c r="LI42" s="15">
        <f t="shared" si="45"/>
        <v>0</v>
      </c>
      <c r="LK42" s="2"/>
      <c r="LL42" s="2"/>
      <c r="LM42" s="147"/>
      <c r="LN42" s="30"/>
      <c r="LO42" s="14"/>
      <c r="LP42" s="15">
        <f t="shared" si="46"/>
        <v>0</v>
      </c>
      <c r="LR42" s="2"/>
      <c r="LS42" s="2"/>
      <c r="LT42" s="147"/>
      <c r="LU42" s="30"/>
      <c r="LV42" s="14"/>
      <c r="LW42" s="15">
        <f t="shared" si="47"/>
        <v>0</v>
      </c>
      <c r="LY42" s="2"/>
      <c r="LZ42" s="2"/>
      <c r="MA42" s="147"/>
      <c r="MB42" s="30"/>
      <c r="MC42" s="14"/>
      <c r="MD42" s="15">
        <f t="shared" si="48"/>
        <v>0</v>
      </c>
      <c r="MF42" s="2"/>
      <c r="MG42" s="2"/>
      <c r="MH42" s="13"/>
      <c r="MI42" s="5"/>
      <c r="MJ42" s="14"/>
      <c r="MK42" s="15">
        <f t="shared" si="49"/>
        <v>0</v>
      </c>
      <c r="MM42" s="2"/>
      <c r="MN42" s="2"/>
      <c r="MO42" s="13"/>
      <c r="MP42" s="5"/>
      <c r="MQ42" s="14"/>
      <c r="MR42" s="15">
        <f t="shared" si="50"/>
        <v>0</v>
      </c>
      <c r="MT42" s="2"/>
      <c r="MU42" s="2"/>
      <c r="MV42" s="13"/>
      <c r="MW42" s="5"/>
      <c r="MX42" s="14"/>
      <c r="MY42" s="15">
        <f t="shared" si="51"/>
        <v>0</v>
      </c>
      <c r="NA42" s="2"/>
      <c r="NB42" s="2"/>
      <c r="NC42" s="13"/>
      <c r="ND42" s="5"/>
      <c r="NE42" s="14"/>
      <c r="NF42" s="15">
        <f t="shared" si="52"/>
        <v>0</v>
      </c>
      <c r="NH42" s="2"/>
      <c r="NI42" s="2"/>
      <c r="NJ42" s="13"/>
      <c r="NK42" s="5"/>
      <c r="NL42" s="14"/>
      <c r="NM42" s="15">
        <f t="shared" si="53"/>
        <v>0</v>
      </c>
      <c r="NO42" s="2"/>
      <c r="NP42" s="2"/>
      <c r="NQ42" s="13"/>
      <c r="NR42" s="5"/>
      <c r="NS42" s="14"/>
      <c r="NT42" s="15">
        <f t="shared" si="54"/>
        <v>0</v>
      </c>
      <c r="NV42" s="2"/>
      <c r="NW42" s="2"/>
      <c r="NX42" s="13"/>
      <c r="NY42" s="5"/>
      <c r="NZ42" s="14"/>
      <c r="OA42" s="15">
        <f t="shared" si="55"/>
        <v>0</v>
      </c>
      <c r="OC42" s="2"/>
      <c r="OD42" s="2"/>
      <c r="OE42" s="13"/>
      <c r="OF42" s="5"/>
      <c r="OG42" s="14"/>
      <c r="OH42" s="15">
        <f t="shared" si="56"/>
        <v>0</v>
      </c>
      <c r="OJ42" s="2"/>
      <c r="OK42" s="2"/>
      <c r="OL42" s="13"/>
      <c r="OM42" s="5"/>
      <c r="ON42" s="14"/>
      <c r="OO42" s="15">
        <f t="shared" si="57"/>
        <v>0</v>
      </c>
      <c r="OQ42" s="2"/>
      <c r="OR42" s="2"/>
      <c r="OS42" s="13"/>
      <c r="OT42" s="5"/>
      <c r="OU42" s="14"/>
      <c r="OV42" s="15">
        <f t="shared" si="58"/>
        <v>0</v>
      </c>
      <c r="OX42" s="2"/>
      <c r="OY42" s="2"/>
      <c r="OZ42" s="13"/>
      <c r="PA42" s="5"/>
      <c r="PB42" s="14"/>
      <c r="PC42" s="15">
        <f t="shared" si="59"/>
        <v>0</v>
      </c>
      <c r="PE42" s="2"/>
      <c r="PF42" s="2"/>
      <c r="PG42" s="13"/>
      <c r="PH42" s="5"/>
      <c r="PI42" s="14"/>
      <c r="PJ42" s="15">
        <f t="shared" si="60"/>
        <v>0</v>
      </c>
      <c r="PL42" s="2"/>
      <c r="PM42" s="2"/>
      <c r="PN42" s="13"/>
      <c r="PO42" s="5"/>
      <c r="PP42" s="14"/>
      <c r="PQ42" s="15">
        <f t="shared" si="61"/>
        <v>0</v>
      </c>
      <c r="PS42" s="2"/>
      <c r="PT42" s="2"/>
      <c r="PU42" s="13"/>
      <c r="PV42" s="5"/>
      <c r="PW42" s="14"/>
      <c r="PX42" s="15">
        <f t="shared" si="62"/>
        <v>0</v>
      </c>
      <c r="PZ42" s="2"/>
      <c r="QA42" s="2"/>
      <c r="QB42" s="13"/>
      <c r="QC42" s="5"/>
      <c r="QD42" s="14"/>
      <c r="QE42" s="15">
        <f t="shared" si="63"/>
        <v>0</v>
      </c>
      <c r="QG42" s="2"/>
      <c r="QH42" s="2"/>
      <c r="QI42" s="13"/>
      <c r="QJ42" s="5"/>
      <c r="QK42" s="14"/>
      <c r="QL42" s="15">
        <f t="shared" si="64"/>
        <v>0</v>
      </c>
      <c r="QN42" s="2"/>
      <c r="QO42" s="2"/>
      <c r="QP42" s="13"/>
      <c r="QQ42" s="5"/>
      <c r="QR42" s="14"/>
      <c r="QS42" s="15">
        <f t="shared" si="65"/>
        <v>0</v>
      </c>
      <c r="QU42" s="2"/>
      <c r="QV42" s="2"/>
      <c r="QW42" s="13"/>
      <c r="QX42" s="5"/>
      <c r="QY42" s="14"/>
      <c r="QZ42" s="15">
        <f t="shared" si="66"/>
        <v>0</v>
      </c>
      <c r="RB42" s="2"/>
      <c r="RC42" s="2"/>
      <c r="RD42" s="13"/>
      <c r="RE42" s="5"/>
      <c r="RF42" s="14"/>
      <c r="RG42" s="15">
        <f t="shared" si="67"/>
        <v>0</v>
      </c>
      <c r="RI42" s="2"/>
      <c r="RJ42" s="2"/>
      <c r="RK42" s="13"/>
      <c r="RL42" s="5"/>
      <c r="RM42" s="14"/>
      <c r="RN42" s="15">
        <f t="shared" si="68"/>
        <v>0</v>
      </c>
      <c r="RP42" s="2"/>
      <c r="RQ42" s="2"/>
      <c r="RR42" s="13"/>
      <c r="RS42" s="5"/>
      <c r="RT42" s="14"/>
      <c r="RU42" s="15">
        <f t="shared" si="69"/>
        <v>0</v>
      </c>
      <c r="RW42" s="2"/>
      <c r="RX42" s="2"/>
      <c r="RY42" s="13"/>
      <c r="RZ42" s="5"/>
      <c r="SA42" s="14"/>
      <c r="SB42" s="15">
        <f t="shared" si="70"/>
        <v>0</v>
      </c>
      <c r="SD42" s="2"/>
      <c r="SE42" s="2"/>
      <c r="SF42" s="13"/>
      <c r="SG42" s="5"/>
      <c r="SH42" s="14"/>
      <c r="SI42" s="15">
        <f t="shared" si="71"/>
        <v>0</v>
      </c>
      <c r="SK42" s="2"/>
      <c r="SL42" s="2"/>
      <c r="SM42" s="13"/>
      <c r="SN42" s="5"/>
      <c r="SO42" s="14"/>
      <c r="SP42" s="15">
        <f t="shared" si="72"/>
        <v>0</v>
      </c>
      <c r="SR42" s="2"/>
      <c r="SS42" s="2"/>
      <c r="ST42" s="13"/>
      <c r="SU42" s="5"/>
      <c r="SV42" s="14"/>
      <c r="SW42" s="15">
        <f t="shared" si="73"/>
        <v>0</v>
      </c>
      <c r="SY42" s="2"/>
      <c r="SZ42" s="2"/>
      <c r="TA42" s="13"/>
      <c r="TB42" s="5"/>
      <c r="TC42" s="14"/>
      <c r="TD42" s="15">
        <f t="shared" si="74"/>
        <v>0</v>
      </c>
      <c r="TF42" s="2"/>
      <c r="TG42" s="2"/>
      <c r="TH42" s="13"/>
      <c r="TI42" s="5"/>
      <c r="TJ42" s="14"/>
      <c r="TK42" s="15">
        <f t="shared" si="75"/>
        <v>0</v>
      </c>
      <c r="TM42" s="2"/>
      <c r="TN42" s="2"/>
      <c r="TO42" s="13"/>
      <c r="TP42" s="5"/>
      <c r="TQ42" s="14"/>
      <c r="TR42" s="15">
        <f t="shared" si="76"/>
        <v>0</v>
      </c>
      <c r="TT42" s="5"/>
      <c r="TU42" s="358"/>
      <c r="TV42" s="13"/>
      <c r="TW42" s="5"/>
      <c r="TX42" s="14"/>
      <c r="TY42" s="15">
        <f t="shared" si="77"/>
        <v>0</v>
      </c>
      <c r="UA42" s="2"/>
      <c r="UB42" s="2"/>
      <c r="UC42" s="13"/>
      <c r="UD42" s="5"/>
      <c r="UE42" s="14"/>
      <c r="UF42" s="15">
        <f t="shared" si="78"/>
        <v>0</v>
      </c>
      <c r="UH42" s="2"/>
      <c r="UI42" s="2"/>
      <c r="UJ42" s="13"/>
      <c r="UK42" s="5"/>
      <c r="UL42" s="14"/>
      <c r="UM42" s="15">
        <f t="shared" si="79"/>
        <v>0</v>
      </c>
      <c r="UO42" s="2"/>
      <c r="UP42" s="2"/>
      <c r="UQ42" s="13"/>
      <c r="UR42" s="5"/>
      <c r="US42" s="14"/>
      <c r="UT42" s="15">
        <f t="shared" si="80"/>
        <v>0</v>
      </c>
      <c r="UV42" s="94"/>
      <c r="UW42" s="31"/>
      <c r="UX42" s="143"/>
      <c r="UY42" s="87"/>
      <c r="UZ42" s="26"/>
      <c r="VA42" s="142">
        <f t="shared" si="81"/>
        <v>0</v>
      </c>
      <c r="VC42" s="5"/>
      <c r="VD42" s="31"/>
      <c r="VE42" s="143"/>
      <c r="VF42" s="164"/>
      <c r="VG42" s="14"/>
      <c r="VH42" s="142">
        <f t="shared" si="82"/>
        <v>0</v>
      </c>
      <c r="VJ42" s="2"/>
      <c r="VK42" s="2"/>
      <c r="VL42" s="13"/>
      <c r="VM42" s="5"/>
      <c r="VN42" s="14"/>
      <c r="VO42" s="15">
        <f t="shared" si="83"/>
        <v>0</v>
      </c>
      <c r="VQ42" s="2"/>
      <c r="VR42" s="2"/>
      <c r="VS42" s="13"/>
      <c r="VT42" s="5"/>
      <c r="VU42" s="14"/>
      <c r="VV42" s="15">
        <f t="shared" si="84"/>
        <v>0</v>
      </c>
      <c r="VX42" s="5"/>
      <c r="VY42" s="2"/>
      <c r="VZ42" s="13"/>
      <c r="WA42" s="5"/>
      <c r="WB42" s="14"/>
      <c r="WC42" s="15">
        <f t="shared" si="85"/>
        <v>0</v>
      </c>
      <c r="WE42" s="2"/>
      <c r="WF42" s="2"/>
      <c r="WG42" s="13"/>
      <c r="WH42" s="5"/>
      <c r="WI42" s="14"/>
      <c r="WJ42" s="15">
        <f t="shared" si="86"/>
        <v>0</v>
      </c>
      <c r="WL42" s="2"/>
      <c r="WM42" s="2"/>
      <c r="WN42" s="13"/>
      <c r="WO42" s="5"/>
      <c r="WP42" s="14"/>
      <c r="WQ42" s="15">
        <f t="shared" si="87"/>
        <v>0</v>
      </c>
      <c r="WS42" s="2"/>
      <c r="WT42" s="2"/>
      <c r="WU42" s="13"/>
      <c r="WV42" s="5"/>
      <c r="WW42" s="14"/>
      <c r="WX42" s="15">
        <f t="shared" si="88"/>
        <v>0</v>
      </c>
      <c r="WZ42" s="2"/>
      <c r="XA42" s="2"/>
      <c r="XB42" s="13"/>
      <c r="XC42" s="5"/>
      <c r="XD42" s="14"/>
      <c r="XE42" s="15">
        <f t="shared" si="0"/>
        <v>0</v>
      </c>
      <c r="XG42" s="2"/>
      <c r="XH42" s="2"/>
      <c r="XI42" s="13"/>
      <c r="XJ42" s="5"/>
      <c r="XK42" s="14"/>
      <c r="XL42" s="15">
        <f t="shared" si="89"/>
        <v>0</v>
      </c>
      <c r="XN42" s="2"/>
      <c r="XO42" s="2"/>
      <c r="XP42" s="13"/>
      <c r="XQ42" s="5"/>
      <c r="XR42" s="14"/>
      <c r="XS42" s="15">
        <f t="shared" si="90"/>
        <v>0</v>
      </c>
      <c r="XU42" s="2"/>
      <c r="XV42" s="2"/>
      <c r="XW42" s="13"/>
      <c r="XX42" s="5"/>
      <c r="XY42" s="14"/>
      <c r="XZ42" s="15">
        <f t="shared" si="91"/>
        <v>0</v>
      </c>
      <c r="YB42" s="2"/>
      <c r="YC42" s="2"/>
      <c r="YD42" s="13"/>
      <c r="YE42" s="5"/>
      <c r="YF42" s="14"/>
      <c r="YG42" s="15">
        <f t="shared" si="92"/>
        <v>0</v>
      </c>
      <c r="YI42" s="2"/>
      <c r="YJ42" s="2"/>
      <c r="YK42" s="13"/>
      <c r="YL42" s="5"/>
      <c r="YM42" s="14"/>
      <c r="YN42" s="15">
        <f t="shared" si="93"/>
        <v>0</v>
      </c>
      <c r="YP42" s="5"/>
      <c r="YQ42" s="2"/>
      <c r="YR42" s="141"/>
      <c r="YS42" s="5"/>
      <c r="YT42" s="14"/>
      <c r="YU42" s="15">
        <f t="shared" si="94"/>
        <v>0</v>
      </c>
      <c r="YW42" s="2"/>
      <c r="YX42" s="2"/>
      <c r="YY42" s="13"/>
      <c r="YZ42" s="5"/>
      <c r="ZA42" s="14"/>
      <c r="ZB42" s="15">
        <f t="shared" si="95"/>
        <v>0</v>
      </c>
      <c r="ZD42" s="2"/>
      <c r="ZE42" s="2"/>
      <c r="ZF42" s="13"/>
      <c r="ZG42" s="5"/>
      <c r="ZH42" s="14"/>
      <c r="ZI42" s="15">
        <f t="shared" si="96"/>
        <v>0</v>
      </c>
      <c r="ZK42" s="2"/>
      <c r="ZL42" s="2"/>
      <c r="ZM42" s="13"/>
      <c r="ZN42" s="5"/>
      <c r="ZO42" s="14"/>
      <c r="ZP42" s="15">
        <f t="shared" si="97"/>
        <v>0</v>
      </c>
      <c r="ZR42" s="2"/>
      <c r="ZS42" s="2"/>
      <c r="ZT42" s="13"/>
      <c r="ZU42" s="5"/>
      <c r="ZV42" s="14"/>
      <c r="ZW42" s="15">
        <f t="shared" si="98"/>
        <v>0</v>
      </c>
      <c r="ZY42" s="2"/>
      <c r="ZZ42" s="2"/>
      <c r="AAA42" s="13"/>
      <c r="AAB42" s="5"/>
      <c r="AAC42" s="14"/>
      <c r="AAD42" s="15">
        <f t="shared" si="99"/>
        <v>0</v>
      </c>
      <c r="AAF42" s="2"/>
      <c r="AAG42" s="2"/>
      <c r="AAH42" s="13"/>
      <c r="AAI42" s="5"/>
      <c r="AAJ42" s="14"/>
      <c r="AAK42" s="15">
        <f t="shared" si="100"/>
        <v>0</v>
      </c>
      <c r="AAM42" s="2"/>
      <c r="AAN42" s="2"/>
      <c r="AAO42" s="13"/>
      <c r="AAP42" s="5"/>
      <c r="AAQ42" s="14"/>
      <c r="AAR42" s="15">
        <f t="shared" si="101"/>
        <v>0</v>
      </c>
      <c r="AAT42" s="2"/>
      <c r="AAU42" s="2"/>
      <c r="AAV42" s="13"/>
      <c r="AAW42" s="5"/>
      <c r="AAX42" s="14"/>
      <c r="AAY42" s="15">
        <f t="shared" si="137"/>
        <v>0</v>
      </c>
      <c r="ABA42" s="2"/>
      <c r="ABB42" s="2"/>
      <c r="ABC42" s="13"/>
      <c r="ABD42" s="5"/>
      <c r="ABE42" s="14"/>
      <c r="ABF42" s="15">
        <f t="shared" si="102"/>
        <v>0</v>
      </c>
      <c r="ABH42" s="2"/>
      <c r="ABI42" s="2"/>
      <c r="ABJ42" s="13"/>
      <c r="ABK42" s="5"/>
      <c r="ABL42" s="14"/>
      <c r="ABM42" s="15">
        <f t="shared" si="103"/>
        <v>0</v>
      </c>
      <c r="ABO42" s="2"/>
      <c r="ABP42" s="2"/>
      <c r="ABQ42" s="13"/>
      <c r="ABR42" s="5"/>
      <c r="ABS42" s="14"/>
      <c r="ABT42" s="15">
        <f t="shared" si="139"/>
        <v>0</v>
      </c>
      <c r="ABV42" s="2"/>
      <c r="ABW42" s="2"/>
      <c r="ABX42" s="13"/>
      <c r="ABY42" s="5"/>
      <c r="ABZ42" s="14"/>
      <c r="ACA42" s="15">
        <f t="shared" si="104"/>
        <v>0</v>
      </c>
      <c r="ACC42" s="2"/>
      <c r="ACD42" s="2"/>
      <c r="ACE42" s="13"/>
      <c r="ACF42" s="5"/>
      <c r="ACG42" s="14"/>
      <c r="ACH42" s="15">
        <f t="shared" si="105"/>
        <v>0</v>
      </c>
      <c r="ACJ42" s="2"/>
      <c r="ACK42" s="2"/>
      <c r="ACL42" s="13"/>
      <c r="ACM42" s="5"/>
      <c r="ACN42" s="14"/>
      <c r="ACO42" s="15">
        <f t="shared" si="106"/>
        <v>0</v>
      </c>
      <c r="ACQ42" s="2"/>
      <c r="ACR42" s="2"/>
      <c r="ACS42" s="13"/>
      <c r="ACT42" s="5"/>
      <c r="ACU42" s="14"/>
      <c r="ACV42" s="15">
        <f t="shared" si="138"/>
        <v>0</v>
      </c>
      <c r="ACX42" s="2"/>
      <c r="ACY42" s="2"/>
      <c r="ACZ42" s="13"/>
      <c r="ADA42" s="5"/>
      <c r="ADB42" s="14"/>
      <c r="ADC42" s="15">
        <f t="shared" si="107"/>
        <v>0</v>
      </c>
      <c r="ADE42" s="2"/>
      <c r="ADF42" s="2"/>
      <c r="ADG42" s="13"/>
      <c r="ADH42" s="5"/>
      <c r="ADI42" s="14"/>
      <c r="ADJ42" s="15">
        <f t="shared" si="108"/>
        <v>0</v>
      </c>
      <c r="ADL42" s="2"/>
      <c r="ADM42" s="2"/>
      <c r="ADN42" s="13"/>
      <c r="ADO42" s="5"/>
      <c r="ADP42" s="14"/>
      <c r="ADQ42" s="15">
        <f t="shared" si="109"/>
        <v>0</v>
      </c>
      <c r="ADS42" s="2"/>
      <c r="ADT42" s="2"/>
      <c r="ADU42" s="13"/>
      <c r="ADV42" s="5"/>
      <c r="ADW42" s="14"/>
      <c r="ADX42" s="15">
        <f t="shared" si="110"/>
        <v>0</v>
      </c>
      <c r="ADZ42" s="2"/>
      <c r="AEA42" s="2"/>
      <c r="AEB42" s="13"/>
      <c r="AEC42" s="5"/>
      <c r="AED42" s="14"/>
      <c r="AEE42" s="15">
        <f t="shared" si="111"/>
        <v>0</v>
      </c>
      <c r="AEG42" s="2"/>
      <c r="AEH42" s="2"/>
      <c r="AEI42" s="13"/>
      <c r="AEJ42" s="5"/>
      <c r="AEK42" s="14"/>
      <c r="AEL42" s="15">
        <f t="shared" si="112"/>
        <v>0</v>
      </c>
      <c r="AEN42" s="2"/>
      <c r="AEO42" s="2"/>
      <c r="AEP42" s="13"/>
      <c r="AEQ42" s="5"/>
      <c r="AER42" s="14"/>
      <c r="AES42" s="15">
        <f t="shared" si="113"/>
        <v>0</v>
      </c>
      <c r="AEU42" s="2"/>
      <c r="AEV42" s="2"/>
      <c r="AEW42" s="13"/>
      <c r="AEX42" s="5"/>
      <c r="AEY42" s="14"/>
      <c r="AEZ42" s="15">
        <f t="shared" si="144"/>
        <v>0</v>
      </c>
      <c r="AFB42" s="2"/>
      <c r="AFC42" s="2"/>
      <c r="AFD42" s="13"/>
      <c r="AFE42" s="5"/>
      <c r="AFF42" s="14"/>
      <c r="AFG42" s="15">
        <f t="shared" si="115"/>
        <v>0</v>
      </c>
      <c r="AFI42" s="2"/>
      <c r="AFJ42" s="2"/>
      <c r="AFK42" s="13"/>
      <c r="AFL42" s="5"/>
      <c r="AFM42" s="14"/>
      <c r="AFN42" s="15">
        <f t="shared" si="116"/>
        <v>0</v>
      </c>
      <c r="AFP42" s="2"/>
      <c r="AFQ42" s="2"/>
      <c r="AFR42" s="13"/>
      <c r="AFS42" s="5"/>
      <c r="AFT42" s="14"/>
      <c r="AFU42" s="15">
        <f t="shared" si="117"/>
        <v>0</v>
      </c>
      <c r="AFW42" s="2"/>
      <c r="AFX42" s="2"/>
      <c r="AFY42" s="13"/>
      <c r="AFZ42" s="5"/>
      <c r="AGA42" s="14"/>
      <c r="AGB42" s="15">
        <f t="shared" si="118"/>
        <v>0</v>
      </c>
      <c r="AGD42" s="2"/>
      <c r="AGE42" s="2"/>
      <c r="AGF42" s="13"/>
      <c r="AGG42" s="5"/>
      <c r="AGH42" s="14"/>
      <c r="AGI42" s="15">
        <f t="shared" si="119"/>
        <v>0</v>
      </c>
      <c r="AGK42" s="2"/>
      <c r="AGL42" s="2"/>
      <c r="AGM42" s="13"/>
      <c r="AGN42" s="5"/>
      <c r="AGO42" s="14"/>
      <c r="AGP42" s="15">
        <f t="shared" si="145"/>
        <v>0</v>
      </c>
      <c r="AGR42" s="2"/>
      <c r="AGS42" s="2"/>
      <c r="AGT42" s="13"/>
      <c r="AGU42" s="5"/>
      <c r="AGV42" s="14"/>
      <c r="AGW42" s="15">
        <f t="shared" si="121"/>
        <v>0</v>
      </c>
      <c r="AGY42" s="2"/>
      <c r="AGZ42" s="2"/>
      <c r="AHA42" s="13"/>
      <c r="AHB42" s="5"/>
      <c r="AHC42" s="14"/>
      <c r="AHD42" s="15">
        <f t="shared" si="122"/>
        <v>0</v>
      </c>
      <c r="AHF42" s="2"/>
      <c r="AHG42" s="2"/>
      <c r="AHH42" s="13"/>
      <c r="AHI42" s="5"/>
      <c r="AHJ42" s="14"/>
      <c r="AHK42" s="15">
        <f t="shared" si="123"/>
        <v>0</v>
      </c>
      <c r="AHM42" s="2"/>
      <c r="AHN42" s="2"/>
      <c r="AHO42" s="13"/>
      <c r="AHP42" s="5"/>
      <c r="AHQ42" s="14"/>
      <c r="AHR42" s="15">
        <f t="shared" si="124"/>
        <v>0</v>
      </c>
      <c r="AHT42" s="2"/>
      <c r="AHU42" s="2"/>
      <c r="AHV42" s="13"/>
      <c r="AHW42" s="5"/>
      <c r="AHX42" s="14"/>
      <c r="AHY42" s="15">
        <f t="shared" si="125"/>
        <v>0</v>
      </c>
      <c r="AIA42" s="2"/>
      <c r="AIB42" s="2"/>
      <c r="AIC42" s="13"/>
      <c r="AID42" s="5"/>
      <c r="AIE42" s="14"/>
      <c r="AIF42" s="15">
        <f t="shared" si="126"/>
        <v>0</v>
      </c>
      <c r="AIH42" s="2"/>
      <c r="AII42" s="2"/>
      <c r="AIJ42" s="13"/>
      <c r="AIK42" s="5"/>
      <c r="AIL42" s="14"/>
      <c r="AIM42" s="15">
        <f t="shared" si="127"/>
        <v>0</v>
      </c>
      <c r="AIO42" s="2"/>
      <c r="AIP42" s="2"/>
      <c r="AIQ42" s="13"/>
      <c r="AIR42" s="5"/>
      <c r="AIS42" s="14"/>
      <c r="AIT42" s="15">
        <f t="shared" si="128"/>
        <v>0</v>
      </c>
      <c r="AIV42" s="2"/>
      <c r="AIW42" s="2"/>
      <c r="AIX42" s="13"/>
      <c r="AIY42" s="5"/>
      <c r="AIZ42" s="14"/>
      <c r="AJA42" s="15">
        <f t="shared" si="129"/>
        <v>0</v>
      </c>
      <c r="AJC42" s="2"/>
      <c r="AJD42" s="2"/>
      <c r="AJE42" s="13"/>
      <c r="AJF42" s="5"/>
      <c r="AJG42" s="14"/>
      <c r="AJH42" s="15">
        <f t="shared" si="130"/>
        <v>0</v>
      </c>
      <c r="AJK42" s="2"/>
      <c r="AJL42" s="13"/>
      <c r="AJM42" s="5"/>
      <c r="AJN42" s="14"/>
      <c r="AJO42" s="15">
        <f t="shared" si="131"/>
        <v>0</v>
      </c>
      <c r="AJQ42" s="2"/>
      <c r="AJR42" s="2"/>
      <c r="AJS42" s="13"/>
      <c r="AJT42" s="5"/>
      <c r="AJU42" s="14"/>
      <c r="AJV42" s="15">
        <f t="shared" si="132"/>
        <v>0</v>
      </c>
      <c r="AJX42" s="2"/>
      <c r="AJY42" s="2"/>
      <c r="AJZ42" s="13"/>
      <c r="AKA42" s="5"/>
      <c r="AKB42" s="14"/>
      <c r="AKC42" s="15">
        <f t="shared" si="133"/>
        <v>0</v>
      </c>
      <c r="AKE42" s="2"/>
      <c r="AKF42" s="2"/>
      <c r="AKG42" s="13"/>
      <c r="AKH42" s="14"/>
      <c r="AKI42" s="14"/>
      <c r="AKJ42" s="15">
        <f t="shared" si="134"/>
        <v>0</v>
      </c>
    </row>
    <row r="43" spans="1:972" x14ac:dyDescent="0.25">
      <c r="A43" s="2"/>
      <c r="B43" s="2"/>
      <c r="C43" s="13"/>
      <c r="D43" s="5"/>
      <c r="E43" s="14"/>
      <c r="F43" s="15">
        <f>F42+C43-E43</f>
        <v>0</v>
      </c>
      <c r="H43" s="2"/>
      <c r="I43" s="2"/>
      <c r="J43" s="13"/>
      <c r="K43" s="5"/>
      <c r="L43" s="14"/>
      <c r="M43" s="15">
        <f t="shared" si="140"/>
        <v>0</v>
      </c>
      <c r="O43" s="2"/>
      <c r="P43" s="2"/>
      <c r="Q43" s="13"/>
      <c r="R43" s="5"/>
      <c r="S43" s="14"/>
      <c r="T43" s="15">
        <f t="shared" si="4"/>
        <v>0</v>
      </c>
      <c r="V43" s="2"/>
      <c r="W43" s="2"/>
      <c r="X43" s="13"/>
      <c r="Y43" s="5"/>
      <c r="Z43" s="14"/>
      <c r="AA43" s="15">
        <f t="shared" si="5"/>
        <v>0</v>
      </c>
      <c r="AC43" s="2"/>
      <c r="AD43" s="2"/>
      <c r="AE43" s="13"/>
      <c r="AF43" s="5"/>
      <c r="AG43" s="14"/>
      <c r="AH43" s="15">
        <f t="shared" si="143"/>
        <v>0</v>
      </c>
      <c r="AJ43" s="2"/>
      <c r="AK43" s="2"/>
      <c r="AL43" s="13"/>
      <c r="AM43" s="5"/>
      <c r="AN43" s="14"/>
      <c r="AO43" s="15">
        <f t="shared" si="7"/>
        <v>0</v>
      </c>
      <c r="AQ43" s="2"/>
      <c r="AR43" s="2"/>
      <c r="AS43" s="13"/>
      <c r="AT43" s="5"/>
      <c r="AU43" s="14"/>
      <c r="AV43" s="15">
        <f t="shared" si="8"/>
        <v>0</v>
      </c>
      <c r="AX43" s="2"/>
      <c r="AY43" s="2"/>
      <c r="AZ43" s="13"/>
      <c r="BA43" s="5"/>
      <c r="BB43" s="14"/>
      <c r="BC43" s="15">
        <f t="shared" si="9"/>
        <v>0</v>
      </c>
      <c r="BE43" s="2"/>
      <c r="BF43" s="2"/>
      <c r="BG43" s="13"/>
      <c r="BH43" s="5"/>
      <c r="BI43" s="14"/>
      <c r="BJ43" s="15">
        <f t="shared" si="10"/>
        <v>0</v>
      </c>
      <c r="BL43" s="2"/>
      <c r="BM43" s="2"/>
      <c r="BN43" s="13"/>
      <c r="BO43" s="5"/>
      <c r="BP43" s="14"/>
      <c r="BQ43" s="15">
        <f t="shared" si="136"/>
        <v>0</v>
      </c>
      <c r="BS43" s="2"/>
      <c r="BT43" s="2"/>
      <c r="BU43" s="13"/>
      <c r="BV43" s="5"/>
      <c r="BW43" s="14"/>
      <c r="BX43" s="15">
        <f t="shared" si="11"/>
        <v>0</v>
      </c>
      <c r="BZ43" s="2"/>
      <c r="CA43" s="2"/>
      <c r="CB43" s="13"/>
      <c r="CC43" s="5"/>
      <c r="CD43" s="14"/>
      <c r="CE43" s="15">
        <f t="shared" si="135"/>
        <v>0</v>
      </c>
      <c r="CG43" s="2"/>
      <c r="CH43" s="2"/>
      <c r="CI43" s="13"/>
      <c r="CJ43" s="5"/>
      <c r="CK43" s="14"/>
      <c r="CL43" s="15">
        <f t="shared" si="141"/>
        <v>0</v>
      </c>
      <c r="CN43" s="2"/>
      <c r="CO43" s="2"/>
      <c r="CP43" s="13"/>
      <c r="CQ43" s="5"/>
      <c r="CR43" s="14"/>
      <c r="CS43" s="15">
        <f t="shared" si="146"/>
        <v>0</v>
      </c>
      <c r="CU43" s="2"/>
      <c r="CV43" s="2"/>
      <c r="CW43" s="13"/>
      <c r="CX43" s="5"/>
      <c r="CY43" s="14"/>
      <c r="CZ43" s="15">
        <f t="shared" si="14"/>
        <v>0</v>
      </c>
      <c r="DB43" s="2"/>
      <c r="DC43" s="2"/>
      <c r="DD43" s="13"/>
      <c r="DE43" s="5"/>
      <c r="DF43" s="14"/>
      <c r="DG43" s="15">
        <f t="shared" si="15"/>
        <v>0</v>
      </c>
      <c r="DI43" s="2"/>
      <c r="DJ43" s="2"/>
      <c r="DK43" s="13"/>
      <c r="DL43" s="5"/>
      <c r="DM43" s="14"/>
      <c r="DN43" s="15">
        <f t="shared" si="16"/>
        <v>0</v>
      </c>
      <c r="DP43" s="2"/>
      <c r="DQ43" s="2"/>
      <c r="DR43" s="13"/>
      <c r="DS43" s="5"/>
      <c r="DT43" s="14"/>
      <c r="DU43" s="15">
        <f t="shared" si="17"/>
        <v>0</v>
      </c>
      <c r="DW43" s="2"/>
      <c r="DX43" s="2"/>
      <c r="DY43" s="13"/>
      <c r="DZ43" s="5"/>
      <c r="EA43" s="14"/>
      <c r="EB43" s="15">
        <f t="shared" si="18"/>
        <v>0</v>
      </c>
      <c r="ED43" s="2"/>
      <c r="EE43" s="2"/>
      <c r="EF43" s="13"/>
      <c r="EG43" s="5"/>
      <c r="EH43" s="14"/>
      <c r="EI43" s="15">
        <f t="shared" si="19"/>
        <v>0</v>
      </c>
      <c r="EK43" s="2"/>
      <c r="EL43" s="2"/>
      <c r="EM43" s="13"/>
      <c r="EN43" s="5"/>
      <c r="EO43" s="14"/>
      <c r="EP43" s="15">
        <f t="shared" si="20"/>
        <v>0</v>
      </c>
      <c r="ER43" s="2"/>
      <c r="ES43" s="2"/>
      <c r="ET43" s="13"/>
      <c r="EU43" s="5"/>
      <c r="EV43" s="14"/>
      <c r="EW43" s="15">
        <f t="shared" si="21"/>
        <v>0</v>
      </c>
      <c r="EY43" s="2"/>
      <c r="EZ43" s="2"/>
      <c r="FA43" s="13"/>
      <c r="FB43" s="5"/>
      <c r="FC43" s="14"/>
      <c r="FD43" s="15">
        <f t="shared" si="22"/>
        <v>0</v>
      </c>
      <c r="FF43" s="2"/>
      <c r="FG43" s="2"/>
      <c r="FH43" s="141"/>
      <c r="FI43" s="30"/>
      <c r="FJ43" s="14"/>
      <c r="FK43" s="142">
        <f t="shared" si="23"/>
        <v>0</v>
      </c>
      <c r="FM43" s="2"/>
      <c r="FN43" s="2"/>
      <c r="FO43" s="141"/>
      <c r="FP43" s="30"/>
      <c r="FQ43" s="14"/>
      <c r="FR43" s="142">
        <f t="shared" si="24"/>
        <v>0</v>
      </c>
      <c r="FT43" s="2"/>
      <c r="FU43" s="2"/>
      <c r="FV43" s="13"/>
      <c r="FW43" s="5"/>
      <c r="FX43" s="14"/>
      <c r="FY43" s="15">
        <f t="shared" si="25"/>
        <v>0</v>
      </c>
      <c r="GA43" s="2"/>
      <c r="GB43" s="2"/>
      <c r="GC43" s="13"/>
      <c r="GD43" s="5"/>
      <c r="GE43" s="14"/>
      <c r="GF43" s="15">
        <f t="shared" si="142"/>
        <v>0</v>
      </c>
      <c r="GH43" s="2"/>
      <c r="GI43" s="2"/>
      <c r="GJ43" s="13"/>
      <c r="GK43" s="5"/>
      <c r="GL43" s="14"/>
      <c r="GM43" s="15">
        <f t="shared" si="27"/>
        <v>0</v>
      </c>
      <c r="GO43" s="2"/>
      <c r="GP43" s="2"/>
      <c r="GQ43" s="13"/>
      <c r="GR43" s="5"/>
      <c r="GS43" s="14"/>
      <c r="GT43" s="15">
        <f t="shared" si="28"/>
        <v>0</v>
      </c>
      <c r="GV43" s="2"/>
      <c r="GW43" s="2"/>
      <c r="GX43" s="13"/>
      <c r="GY43" s="5"/>
      <c r="GZ43" s="14"/>
      <c r="HA43" s="15">
        <f t="shared" si="29"/>
        <v>0</v>
      </c>
      <c r="HC43" s="2"/>
      <c r="HD43" s="2"/>
      <c r="HE43" s="13"/>
      <c r="HF43" s="5"/>
      <c r="HG43" s="14"/>
      <c r="HH43" s="15">
        <f t="shared" si="30"/>
        <v>0</v>
      </c>
      <c r="HJ43" s="2"/>
      <c r="HK43" s="2"/>
      <c r="HL43" s="13"/>
      <c r="HM43" s="5"/>
      <c r="HN43" s="14"/>
      <c r="HO43" s="15">
        <f t="shared" si="31"/>
        <v>0</v>
      </c>
      <c r="HQ43" s="2"/>
      <c r="HR43" s="2"/>
      <c r="HS43" s="13"/>
      <c r="HT43" s="5"/>
      <c r="HU43" s="14"/>
      <c r="HV43" s="15">
        <f t="shared" si="32"/>
        <v>0</v>
      </c>
      <c r="HX43" s="2"/>
      <c r="HY43" s="2"/>
      <c r="HZ43" s="13"/>
      <c r="IA43" s="5"/>
      <c r="IB43" s="14"/>
      <c r="IC43" s="15">
        <f t="shared" si="33"/>
        <v>0</v>
      </c>
      <c r="IE43" s="2"/>
      <c r="IF43" s="2"/>
      <c r="IG43" s="13"/>
      <c r="IH43" s="5"/>
      <c r="II43" s="14"/>
      <c r="IJ43" s="15">
        <f t="shared" si="34"/>
        <v>0</v>
      </c>
      <c r="IL43" s="2"/>
      <c r="IM43" s="2"/>
      <c r="IN43" s="13"/>
      <c r="IO43" s="5"/>
      <c r="IP43" s="14"/>
      <c r="IQ43" s="15">
        <f t="shared" si="35"/>
        <v>0</v>
      </c>
      <c r="IS43" s="5"/>
      <c r="IT43" s="2"/>
      <c r="IU43" s="13"/>
      <c r="IV43" s="30"/>
      <c r="IW43" s="14"/>
      <c r="IX43" s="15">
        <f t="shared" si="36"/>
        <v>0</v>
      </c>
      <c r="IZ43" s="5"/>
      <c r="JA43" s="2"/>
      <c r="JB43" s="13"/>
      <c r="JC43" s="30"/>
      <c r="JD43" s="14"/>
      <c r="JE43" s="15">
        <f t="shared" si="37"/>
        <v>0</v>
      </c>
      <c r="JG43" s="5"/>
      <c r="JH43" s="2"/>
      <c r="JI43" s="13"/>
      <c r="JJ43" s="30"/>
      <c r="JK43" s="14"/>
      <c r="JL43" s="15">
        <f t="shared" si="38"/>
        <v>0</v>
      </c>
      <c r="JN43" s="5"/>
      <c r="JO43" s="2"/>
      <c r="JP43" s="13"/>
      <c r="JQ43" s="30"/>
      <c r="JR43" s="14"/>
      <c r="JS43" s="15">
        <f t="shared" si="39"/>
        <v>0</v>
      </c>
      <c r="JU43" s="5"/>
      <c r="JV43" s="2"/>
      <c r="JW43" s="13"/>
      <c r="JX43" s="30"/>
      <c r="JY43" s="14"/>
      <c r="JZ43" s="15">
        <f t="shared" si="40"/>
        <v>0</v>
      </c>
      <c r="KB43" s="5"/>
      <c r="KC43" s="2"/>
      <c r="KD43" s="13"/>
      <c r="KE43" s="30"/>
      <c r="KF43" s="14"/>
      <c r="KG43" s="15">
        <f t="shared" si="41"/>
        <v>0</v>
      </c>
      <c r="KI43" s="5"/>
      <c r="KJ43" s="2"/>
      <c r="KK43" s="13"/>
      <c r="KL43" s="30"/>
      <c r="KM43" s="14"/>
      <c r="KN43" s="15">
        <f t="shared" si="42"/>
        <v>0</v>
      </c>
      <c r="KP43" s="5"/>
      <c r="KQ43" s="2"/>
      <c r="KR43" s="13"/>
      <c r="KS43" s="30"/>
      <c r="KT43" s="14"/>
      <c r="KU43" s="15">
        <f t="shared" si="43"/>
        <v>0</v>
      </c>
      <c r="KW43" s="5"/>
      <c r="KX43" s="2"/>
      <c r="KY43" s="13"/>
      <c r="KZ43" s="30"/>
      <c r="LA43" s="14"/>
      <c r="LB43" s="15">
        <f t="shared" si="44"/>
        <v>0</v>
      </c>
      <c r="LD43" s="5"/>
      <c r="LE43" s="2"/>
      <c r="LF43" s="13"/>
      <c r="LG43" s="30"/>
      <c r="LH43" s="14"/>
      <c r="LI43" s="15">
        <f t="shared" si="45"/>
        <v>0</v>
      </c>
      <c r="LK43" s="5"/>
      <c r="LL43" s="2"/>
      <c r="LM43" s="13"/>
      <c r="LN43" s="30"/>
      <c r="LO43" s="14"/>
      <c r="LP43" s="15">
        <f t="shared" si="46"/>
        <v>0</v>
      </c>
      <c r="LR43" s="5"/>
      <c r="LS43" s="2"/>
      <c r="LT43" s="13"/>
      <c r="LU43" s="30"/>
      <c r="LV43" s="14"/>
      <c r="LW43" s="15">
        <f t="shared" si="47"/>
        <v>0</v>
      </c>
      <c r="LY43" s="5"/>
      <c r="LZ43" s="2"/>
      <c r="MA43" s="13"/>
      <c r="MB43" s="30"/>
      <c r="MC43" s="14"/>
      <c r="MD43" s="15">
        <f t="shared" si="48"/>
        <v>0</v>
      </c>
      <c r="MF43" s="2"/>
      <c r="MG43" s="2"/>
      <c r="MH43" s="13"/>
      <c r="MI43" s="5"/>
      <c r="MJ43" s="14"/>
      <c r="MK43" s="15">
        <f t="shared" si="49"/>
        <v>0</v>
      </c>
      <c r="MM43" s="2"/>
      <c r="MN43" s="2"/>
      <c r="MO43" s="13"/>
      <c r="MP43" s="5"/>
      <c r="MQ43" s="14"/>
      <c r="MR43" s="15">
        <f t="shared" si="50"/>
        <v>0</v>
      </c>
      <c r="MT43" s="2"/>
      <c r="MU43" s="2"/>
      <c r="MV43" s="13"/>
      <c r="MW43" s="5"/>
      <c r="MX43" s="14"/>
      <c r="MY43" s="15">
        <f t="shared" si="51"/>
        <v>0</v>
      </c>
      <c r="NA43" s="2"/>
      <c r="NB43" s="2"/>
      <c r="NC43" s="13"/>
      <c r="ND43" s="5"/>
      <c r="NE43" s="14"/>
      <c r="NF43" s="15">
        <f t="shared" si="52"/>
        <v>0</v>
      </c>
      <c r="NH43" s="2"/>
      <c r="NI43" s="2"/>
      <c r="NJ43" s="13"/>
      <c r="NK43" s="5"/>
      <c r="NL43" s="14"/>
      <c r="NM43" s="15">
        <f t="shared" si="53"/>
        <v>0</v>
      </c>
      <c r="NO43" s="2"/>
      <c r="NP43" s="2"/>
      <c r="NQ43" s="13"/>
      <c r="NR43" s="5"/>
      <c r="NS43" s="14"/>
      <c r="NT43" s="15">
        <f t="shared" si="54"/>
        <v>0</v>
      </c>
      <c r="NV43" s="2"/>
      <c r="NW43" s="2"/>
      <c r="NX43" s="13"/>
      <c r="NY43" s="5"/>
      <c r="NZ43" s="14"/>
      <c r="OA43" s="15">
        <f t="shared" si="55"/>
        <v>0</v>
      </c>
      <c r="OC43" s="2"/>
      <c r="OD43" s="2"/>
      <c r="OE43" s="13"/>
      <c r="OF43" s="5"/>
      <c r="OG43" s="14"/>
      <c r="OH43" s="15">
        <f t="shared" si="56"/>
        <v>0</v>
      </c>
      <c r="OJ43" s="2"/>
      <c r="OK43" s="2"/>
      <c r="OL43" s="13"/>
      <c r="OM43" s="5"/>
      <c r="ON43" s="14"/>
      <c r="OO43" s="15">
        <f t="shared" si="57"/>
        <v>0</v>
      </c>
      <c r="OQ43" s="2"/>
      <c r="OR43" s="2"/>
      <c r="OS43" s="13"/>
      <c r="OT43" s="5"/>
      <c r="OU43" s="14"/>
      <c r="OV43" s="15">
        <f t="shared" si="58"/>
        <v>0</v>
      </c>
      <c r="OX43" s="2"/>
      <c r="OY43" s="2"/>
      <c r="OZ43" s="13"/>
      <c r="PA43" s="5"/>
      <c r="PB43" s="14"/>
      <c r="PC43" s="15">
        <f t="shared" si="59"/>
        <v>0</v>
      </c>
      <c r="PE43" s="2"/>
      <c r="PF43" s="2"/>
      <c r="PG43" s="13"/>
      <c r="PH43" s="5"/>
      <c r="PI43" s="14"/>
      <c r="PJ43" s="15">
        <f t="shared" si="60"/>
        <v>0</v>
      </c>
      <c r="PL43" s="2"/>
      <c r="PM43" s="2"/>
      <c r="PN43" s="13"/>
      <c r="PO43" s="5"/>
      <c r="PP43" s="14"/>
      <c r="PQ43" s="15">
        <f t="shared" si="61"/>
        <v>0</v>
      </c>
      <c r="PS43" s="2"/>
      <c r="PT43" s="2"/>
      <c r="PU43" s="13"/>
      <c r="PV43" s="5"/>
      <c r="PW43" s="14"/>
      <c r="PX43" s="15">
        <f t="shared" si="62"/>
        <v>0</v>
      </c>
      <c r="PZ43" s="2"/>
      <c r="QA43" s="2"/>
      <c r="QB43" s="13"/>
      <c r="QC43" s="5"/>
      <c r="QD43" s="14"/>
      <c r="QE43" s="15">
        <f t="shared" si="63"/>
        <v>0</v>
      </c>
      <c r="QG43" s="2"/>
      <c r="QH43" s="2"/>
      <c r="QI43" s="13"/>
      <c r="QJ43" s="5"/>
      <c r="QK43" s="14"/>
      <c r="QL43" s="15">
        <f t="shared" si="64"/>
        <v>0</v>
      </c>
      <c r="QN43" s="2"/>
      <c r="QO43" s="2"/>
      <c r="QP43" s="13"/>
      <c r="QQ43" s="5"/>
      <c r="QR43" s="14"/>
      <c r="QS43" s="15">
        <f t="shared" si="65"/>
        <v>0</v>
      </c>
      <c r="QU43" s="2"/>
      <c r="QV43" s="2"/>
      <c r="QW43" s="13"/>
      <c r="QX43" s="5"/>
      <c r="QY43" s="14"/>
      <c r="QZ43" s="15">
        <f t="shared" si="66"/>
        <v>0</v>
      </c>
      <c r="RB43" s="2"/>
      <c r="RC43" s="2"/>
      <c r="RD43" s="13"/>
      <c r="RE43" s="5"/>
      <c r="RF43" s="14"/>
      <c r="RG43" s="15">
        <f t="shared" si="67"/>
        <v>0</v>
      </c>
      <c r="RI43" s="2"/>
      <c r="RJ43" s="2"/>
      <c r="RK43" s="13"/>
      <c r="RL43" s="5"/>
      <c r="RM43" s="14"/>
      <c r="RN43" s="15">
        <f t="shared" si="68"/>
        <v>0</v>
      </c>
      <c r="RP43" s="2"/>
      <c r="RQ43" s="2"/>
      <c r="RR43" s="13"/>
      <c r="RS43" s="5"/>
      <c r="RT43" s="14"/>
      <c r="RU43" s="15">
        <f t="shared" si="69"/>
        <v>0</v>
      </c>
      <c r="RW43" s="2"/>
      <c r="RX43" s="2"/>
      <c r="RY43" s="13"/>
      <c r="RZ43" s="5"/>
      <c r="SA43" s="14"/>
      <c r="SB43" s="15">
        <f t="shared" si="70"/>
        <v>0</v>
      </c>
      <c r="SD43" s="2"/>
      <c r="SE43" s="2"/>
      <c r="SF43" s="13"/>
      <c r="SG43" s="5"/>
      <c r="SH43" s="14"/>
      <c r="SI43" s="15">
        <f t="shared" si="71"/>
        <v>0</v>
      </c>
      <c r="SK43" s="2"/>
      <c r="SL43" s="2"/>
      <c r="SM43" s="13"/>
      <c r="SN43" s="5"/>
      <c r="SO43" s="14"/>
      <c r="SP43" s="15">
        <f t="shared" si="72"/>
        <v>0</v>
      </c>
      <c r="SR43" s="2"/>
      <c r="SS43" s="2"/>
      <c r="ST43" s="13"/>
      <c r="SU43" s="5"/>
      <c r="SV43" s="14"/>
      <c r="SW43" s="15">
        <f t="shared" si="73"/>
        <v>0</v>
      </c>
      <c r="SY43" s="2"/>
      <c r="SZ43" s="2"/>
      <c r="TA43" s="13"/>
      <c r="TB43" s="5"/>
      <c r="TC43" s="14"/>
      <c r="TD43" s="15">
        <f t="shared" si="74"/>
        <v>0</v>
      </c>
      <c r="TF43" s="2"/>
      <c r="TG43" s="2"/>
      <c r="TH43" s="13"/>
      <c r="TI43" s="5"/>
      <c r="TJ43" s="14"/>
      <c r="TK43" s="15">
        <f t="shared" si="75"/>
        <v>0</v>
      </c>
      <c r="TM43" s="2"/>
      <c r="TN43" s="2"/>
      <c r="TO43" s="13"/>
      <c r="TP43" s="5"/>
      <c r="TQ43" s="14"/>
      <c r="TR43" s="15">
        <f t="shared" si="76"/>
        <v>0</v>
      </c>
      <c r="TT43" s="5"/>
      <c r="TU43" s="358"/>
      <c r="TV43" s="13"/>
      <c r="TW43" s="5"/>
      <c r="TX43" s="14"/>
      <c r="TY43" s="15">
        <f t="shared" si="77"/>
        <v>0</v>
      </c>
      <c r="UA43" s="2"/>
      <c r="UB43" s="2"/>
      <c r="UC43" s="13"/>
      <c r="UD43" s="5"/>
      <c r="UE43" s="14"/>
      <c r="UF43" s="15">
        <f t="shared" si="78"/>
        <v>0</v>
      </c>
      <c r="UH43" s="2"/>
      <c r="UI43" s="2"/>
      <c r="UJ43" s="13"/>
      <c r="UK43" s="5"/>
      <c r="UL43" s="14"/>
      <c r="UM43" s="15">
        <f t="shared" si="79"/>
        <v>0</v>
      </c>
      <c r="UO43" s="2"/>
      <c r="UP43" s="2"/>
      <c r="UQ43" s="13"/>
      <c r="UR43" s="5"/>
      <c r="US43" s="14"/>
      <c r="UT43" s="15">
        <f t="shared" si="80"/>
        <v>0</v>
      </c>
      <c r="UV43" s="94"/>
      <c r="UW43" s="31"/>
      <c r="UX43" s="143"/>
      <c r="UY43" s="87"/>
      <c r="UZ43" s="26"/>
      <c r="VA43" s="142">
        <f t="shared" si="81"/>
        <v>0</v>
      </c>
      <c r="VC43" s="5"/>
      <c r="VD43" s="31"/>
      <c r="VE43" s="143"/>
      <c r="VF43" s="164"/>
      <c r="VG43" s="14"/>
      <c r="VH43" s="142">
        <f t="shared" si="82"/>
        <v>0</v>
      </c>
      <c r="VJ43" s="2"/>
      <c r="VK43" s="2"/>
      <c r="VL43" s="13"/>
      <c r="VM43" s="5"/>
      <c r="VN43" s="14"/>
      <c r="VO43" s="15">
        <f t="shared" si="83"/>
        <v>0</v>
      </c>
      <c r="VQ43" s="2"/>
      <c r="VR43" s="2"/>
      <c r="VS43" s="13"/>
      <c r="VT43" s="5"/>
      <c r="VU43" s="14"/>
      <c r="VV43" s="15">
        <f t="shared" si="84"/>
        <v>0</v>
      </c>
      <c r="VX43" s="5"/>
      <c r="VY43" s="2"/>
      <c r="VZ43" s="13"/>
      <c r="WA43" s="5"/>
      <c r="WB43" s="14"/>
      <c r="WC43" s="15">
        <f t="shared" si="85"/>
        <v>0</v>
      </c>
      <c r="WE43" s="2"/>
      <c r="WF43" s="2"/>
      <c r="WG43" s="13"/>
      <c r="WH43" s="5"/>
      <c r="WI43" s="14"/>
      <c r="WJ43" s="15">
        <f t="shared" si="86"/>
        <v>0</v>
      </c>
      <c r="WL43" s="2"/>
      <c r="WM43" s="2"/>
      <c r="WN43" s="13"/>
      <c r="WO43" s="5"/>
      <c r="WP43" s="14"/>
      <c r="WQ43" s="15">
        <f t="shared" si="87"/>
        <v>0</v>
      </c>
      <c r="WS43" s="2"/>
      <c r="WT43" s="2"/>
      <c r="WU43" s="13"/>
      <c r="WV43" s="5"/>
      <c r="WW43" s="14"/>
      <c r="WX43" s="15">
        <f t="shared" si="88"/>
        <v>0</v>
      </c>
      <c r="WZ43" s="2"/>
      <c r="XA43" s="2"/>
      <c r="XB43" s="13"/>
      <c r="XC43" s="5"/>
      <c r="XD43" s="14"/>
      <c r="XE43" s="15">
        <f t="shared" si="0"/>
        <v>0</v>
      </c>
      <c r="XG43" s="2"/>
      <c r="XH43" s="2"/>
      <c r="XI43" s="13"/>
      <c r="XJ43" s="5"/>
      <c r="XK43" s="14"/>
      <c r="XL43" s="15">
        <f t="shared" si="89"/>
        <v>0</v>
      </c>
      <c r="XN43" s="2"/>
      <c r="XO43" s="2"/>
      <c r="XP43" s="13"/>
      <c r="XQ43" s="5"/>
      <c r="XR43" s="14"/>
      <c r="XS43" s="15">
        <f t="shared" si="90"/>
        <v>0</v>
      </c>
      <c r="XU43" s="2"/>
      <c r="XV43" s="2"/>
      <c r="XW43" s="13"/>
      <c r="XX43" s="5"/>
      <c r="XY43" s="14"/>
      <c r="XZ43" s="15">
        <f t="shared" si="91"/>
        <v>0</v>
      </c>
      <c r="YB43" s="2"/>
      <c r="YC43" s="2"/>
      <c r="YD43" s="13"/>
      <c r="YE43" s="5"/>
      <c r="YF43" s="14"/>
      <c r="YG43" s="15">
        <f t="shared" si="92"/>
        <v>0</v>
      </c>
      <c r="YI43" s="2"/>
      <c r="YJ43" s="2"/>
      <c r="YK43" s="13"/>
      <c r="YL43" s="5"/>
      <c r="YM43" s="14"/>
      <c r="YN43" s="15">
        <f t="shared" si="93"/>
        <v>0</v>
      </c>
      <c r="YP43" s="5"/>
      <c r="YQ43" s="2"/>
      <c r="YR43" s="141"/>
      <c r="YS43" s="5"/>
      <c r="YT43" s="14"/>
      <c r="YU43" s="15">
        <f t="shared" si="94"/>
        <v>0</v>
      </c>
      <c r="YW43" s="2"/>
      <c r="YX43" s="2"/>
      <c r="YY43" s="13"/>
      <c r="YZ43" s="5"/>
      <c r="ZA43" s="14"/>
      <c r="ZB43" s="15">
        <f t="shared" si="95"/>
        <v>0</v>
      </c>
      <c r="ZD43" s="2"/>
      <c r="ZE43" s="2"/>
      <c r="ZF43" s="13"/>
      <c r="ZG43" s="5"/>
      <c r="ZH43" s="14"/>
      <c r="ZI43" s="15">
        <f t="shared" si="96"/>
        <v>0</v>
      </c>
      <c r="ZK43" s="2"/>
      <c r="ZL43" s="2"/>
      <c r="ZM43" s="13"/>
      <c r="ZN43" s="5"/>
      <c r="ZO43" s="14"/>
      <c r="ZP43" s="15">
        <f t="shared" si="97"/>
        <v>0</v>
      </c>
      <c r="ZR43" s="2"/>
      <c r="ZS43" s="2"/>
      <c r="ZT43" s="13"/>
      <c r="ZU43" s="5"/>
      <c r="ZV43" s="14"/>
      <c r="ZW43" s="15">
        <f t="shared" si="98"/>
        <v>0</v>
      </c>
      <c r="ZY43" s="2"/>
      <c r="ZZ43" s="2"/>
      <c r="AAA43" s="13"/>
      <c r="AAB43" s="5"/>
      <c r="AAC43" s="14"/>
      <c r="AAD43" s="15">
        <f t="shared" si="99"/>
        <v>0</v>
      </c>
      <c r="AAF43" s="2"/>
      <c r="AAG43" s="2"/>
      <c r="AAH43" s="13"/>
      <c r="AAI43" s="5"/>
      <c r="AAJ43" s="14"/>
      <c r="AAK43" s="15">
        <f t="shared" si="100"/>
        <v>0</v>
      </c>
      <c r="AAM43" s="2"/>
      <c r="AAN43" s="2"/>
      <c r="AAO43" s="13"/>
      <c r="AAP43" s="5"/>
      <c r="AAQ43" s="14"/>
      <c r="AAR43" s="15">
        <f t="shared" si="101"/>
        <v>0</v>
      </c>
      <c r="AAT43" s="2"/>
      <c r="AAU43" s="2"/>
      <c r="AAV43" s="13"/>
      <c r="AAW43" s="5"/>
      <c r="AAX43" s="14"/>
      <c r="AAY43" s="15">
        <f t="shared" si="137"/>
        <v>0</v>
      </c>
      <c r="ABA43" s="2"/>
      <c r="ABB43" s="2"/>
      <c r="ABC43" s="13"/>
      <c r="ABD43" s="5"/>
      <c r="ABE43" s="14"/>
      <c r="ABF43" s="15">
        <f t="shared" si="102"/>
        <v>0</v>
      </c>
      <c r="ABH43" s="2"/>
      <c r="ABI43" s="2"/>
      <c r="ABJ43" s="13"/>
      <c r="ABK43" s="5"/>
      <c r="ABL43" s="14"/>
      <c r="ABM43" s="15">
        <f t="shared" si="103"/>
        <v>0</v>
      </c>
      <c r="ABO43" s="2"/>
      <c r="ABP43" s="2"/>
      <c r="ABQ43" s="13"/>
      <c r="ABR43" s="5"/>
      <c r="ABS43" s="14"/>
      <c r="ABT43" s="15">
        <f t="shared" si="139"/>
        <v>0</v>
      </c>
      <c r="ABV43" s="2"/>
      <c r="ABW43" s="2"/>
      <c r="ABX43" s="13"/>
      <c r="ABY43" s="5"/>
      <c r="ABZ43" s="14"/>
      <c r="ACA43" s="15">
        <f t="shared" si="104"/>
        <v>0</v>
      </c>
      <c r="ACC43" s="2"/>
      <c r="ACD43" s="2"/>
      <c r="ACE43" s="13"/>
      <c r="ACF43" s="5"/>
      <c r="ACG43" s="14"/>
      <c r="ACH43" s="15">
        <f t="shared" si="105"/>
        <v>0</v>
      </c>
      <c r="ACJ43" s="2"/>
      <c r="ACK43" s="2"/>
      <c r="ACL43" s="13"/>
      <c r="ACM43" s="5"/>
      <c r="ACN43" s="14"/>
      <c r="ACO43" s="15">
        <f t="shared" si="106"/>
        <v>0</v>
      </c>
      <c r="ACQ43" s="2"/>
      <c r="ACR43" s="2"/>
      <c r="ACS43" s="13"/>
      <c r="ACT43" s="5"/>
      <c r="ACU43" s="14"/>
      <c r="ACV43" s="15">
        <f t="shared" si="138"/>
        <v>0</v>
      </c>
      <c r="ACX43" s="2"/>
      <c r="ACY43" s="2"/>
      <c r="ACZ43" s="13"/>
      <c r="ADA43" s="5"/>
      <c r="ADB43" s="14"/>
      <c r="ADC43" s="15">
        <f t="shared" si="107"/>
        <v>0</v>
      </c>
      <c r="ADE43" s="2"/>
      <c r="ADF43" s="2"/>
      <c r="ADG43" s="13"/>
      <c r="ADH43" s="5"/>
      <c r="ADI43" s="14"/>
      <c r="ADJ43" s="15">
        <f t="shared" si="108"/>
        <v>0</v>
      </c>
      <c r="ADL43" s="2"/>
      <c r="ADM43" s="2"/>
      <c r="ADN43" s="13"/>
      <c r="ADO43" s="5"/>
      <c r="ADP43" s="14"/>
      <c r="ADQ43" s="15">
        <f t="shared" si="109"/>
        <v>0</v>
      </c>
      <c r="ADS43" s="2"/>
      <c r="ADT43" s="2"/>
      <c r="ADU43" s="13"/>
      <c r="ADV43" s="5"/>
      <c r="ADW43" s="14"/>
      <c r="ADX43" s="15">
        <f t="shared" si="110"/>
        <v>0</v>
      </c>
      <c r="ADZ43" s="2"/>
      <c r="AEA43" s="2"/>
      <c r="AEB43" s="13"/>
      <c r="AEC43" s="5"/>
      <c r="AED43" s="14"/>
      <c r="AEE43" s="15">
        <f t="shared" si="111"/>
        <v>0</v>
      </c>
      <c r="AEG43" s="2"/>
      <c r="AEH43" s="2"/>
      <c r="AEI43" s="13"/>
      <c r="AEJ43" s="5"/>
      <c r="AEK43" s="14"/>
      <c r="AEL43" s="15">
        <f t="shared" si="112"/>
        <v>0</v>
      </c>
      <c r="AEN43" s="2"/>
      <c r="AEO43" s="2"/>
      <c r="AEP43" s="13"/>
      <c r="AEQ43" s="5"/>
      <c r="AER43" s="14"/>
      <c r="AES43" s="15">
        <f t="shared" si="113"/>
        <v>0</v>
      </c>
      <c r="AEU43" s="2"/>
      <c r="AEV43" s="2"/>
      <c r="AEW43" s="13"/>
      <c r="AEX43" s="5"/>
      <c r="AEY43" s="14"/>
      <c r="AEZ43" s="15">
        <f t="shared" si="144"/>
        <v>0</v>
      </c>
      <c r="AFB43" s="2"/>
      <c r="AFC43" s="2"/>
      <c r="AFD43" s="13"/>
      <c r="AFE43" s="5"/>
      <c r="AFF43" s="14"/>
      <c r="AFG43" s="15">
        <f t="shared" si="115"/>
        <v>0</v>
      </c>
      <c r="AFI43" s="2"/>
      <c r="AFJ43" s="2"/>
      <c r="AFK43" s="13"/>
      <c r="AFL43" s="5"/>
      <c r="AFM43" s="14"/>
      <c r="AFN43" s="15">
        <f t="shared" si="116"/>
        <v>0</v>
      </c>
      <c r="AFP43" s="2"/>
      <c r="AFQ43" s="2"/>
      <c r="AFR43" s="13"/>
      <c r="AFS43" s="5"/>
      <c r="AFT43" s="14"/>
      <c r="AFU43" s="15">
        <f t="shared" si="117"/>
        <v>0</v>
      </c>
      <c r="AFW43" s="2"/>
      <c r="AFX43" s="2"/>
      <c r="AFY43" s="13"/>
      <c r="AFZ43" s="5"/>
      <c r="AGA43" s="14"/>
      <c r="AGB43" s="15">
        <f t="shared" si="118"/>
        <v>0</v>
      </c>
      <c r="AGD43" s="2"/>
      <c r="AGE43" s="2"/>
      <c r="AGF43" s="13"/>
      <c r="AGG43" s="5"/>
      <c r="AGH43" s="14"/>
      <c r="AGI43" s="15">
        <f t="shared" si="119"/>
        <v>0</v>
      </c>
      <c r="AGK43" s="2"/>
      <c r="AGL43" s="2"/>
      <c r="AGM43" s="13"/>
      <c r="AGN43" s="5"/>
      <c r="AGO43" s="14"/>
      <c r="AGP43" s="15">
        <f t="shared" si="145"/>
        <v>0</v>
      </c>
      <c r="AGR43" s="2"/>
      <c r="AGS43" s="2"/>
      <c r="AGT43" s="13"/>
      <c r="AGU43" s="5"/>
      <c r="AGV43" s="14"/>
      <c r="AGW43" s="15">
        <f t="shared" si="121"/>
        <v>0</v>
      </c>
      <c r="AGY43" s="2"/>
      <c r="AGZ43" s="2"/>
      <c r="AHA43" s="13"/>
      <c r="AHB43" s="5"/>
      <c r="AHC43" s="14"/>
      <c r="AHD43" s="15">
        <f t="shared" si="122"/>
        <v>0</v>
      </c>
      <c r="AHF43" s="2"/>
      <c r="AHG43" s="2"/>
      <c r="AHH43" s="13"/>
      <c r="AHI43" s="5"/>
      <c r="AHJ43" s="14"/>
      <c r="AHK43" s="15">
        <f t="shared" si="123"/>
        <v>0</v>
      </c>
      <c r="AHM43" s="2"/>
      <c r="AHN43" s="2"/>
      <c r="AHO43" s="13"/>
      <c r="AHP43" s="5"/>
      <c r="AHQ43" s="14"/>
      <c r="AHR43" s="15">
        <f t="shared" si="124"/>
        <v>0</v>
      </c>
      <c r="AHT43" s="2"/>
      <c r="AHU43" s="2"/>
      <c r="AHV43" s="13"/>
      <c r="AHW43" s="5"/>
      <c r="AHX43" s="14"/>
      <c r="AHY43" s="15">
        <f t="shared" si="125"/>
        <v>0</v>
      </c>
      <c r="AIA43" s="2"/>
      <c r="AIB43" s="2"/>
      <c r="AIC43" s="13"/>
      <c r="AID43" s="5"/>
      <c r="AIE43" s="14"/>
      <c r="AIF43" s="15">
        <f t="shared" si="126"/>
        <v>0</v>
      </c>
      <c r="AIH43" s="2"/>
      <c r="AII43" s="2"/>
      <c r="AIJ43" s="13"/>
      <c r="AIK43" s="5"/>
      <c r="AIL43" s="14"/>
      <c r="AIM43" s="15">
        <f t="shared" si="127"/>
        <v>0</v>
      </c>
      <c r="AIO43" s="2"/>
      <c r="AIP43" s="2"/>
      <c r="AIQ43" s="13"/>
      <c r="AIR43" s="5"/>
      <c r="AIS43" s="14"/>
      <c r="AIT43" s="15">
        <f t="shared" si="128"/>
        <v>0</v>
      </c>
      <c r="AIV43" s="2"/>
      <c r="AIW43" s="2"/>
      <c r="AIX43" s="13"/>
      <c r="AIY43" s="5"/>
      <c r="AIZ43" s="14"/>
      <c r="AJA43" s="15">
        <f t="shared" si="129"/>
        <v>0</v>
      </c>
      <c r="AJC43" s="2"/>
      <c r="AJD43" s="2"/>
      <c r="AJE43" s="13"/>
      <c r="AJF43" s="5"/>
      <c r="AJG43" s="14"/>
      <c r="AJH43" s="15">
        <f t="shared" si="130"/>
        <v>0</v>
      </c>
      <c r="AJK43" s="2"/>
      <c r="AJL43" s="13"/>
      <c r="AJM43" s="5"/>
      <c r="AJN43" s="14"/>
      <c r="AJO43" s="15">
        <f t="shared" si="131"/>
        <v>0</v>
      </c>
      <c r="AJQ43" s="2"/>
      <c r="AJR43" s="2"/>
      <c r="AJS43" s="13"/>
      <c r="AJT43" s="5"/>
      <c r="AJU43" s="14"/>
      <c r="AJV43" s="15">
        <f t="shared" si="132"/>
        <v>0</v>
      </c>
      <c r="AJX43" s="2"/>
      <c r="AJY43" s="2"/>
      <c r="AJZ43" s="13"/>
      <c r="AKA43" s="5"/>
      <c r="AKB43" s="14"/>
      <c r="AKC43" s="15">
        <f t="shared" si="133"/>
        <v>0</v>
      </c>
      <c r="AKE43" s="2"/>
      <c r="AKF43" s="2"/>
      <c r="AKG43" s="13"/>
      <c r="AKH43" s="14"/>
      <c r="AKI43" s="14"/>
      <c r="AKJ43" s="15">
        <f t="shared" si="134"/>
        <v>0</v>
      </c>
    </row>
    <row r="44" spans="1:972" ht="15.75" thickBot="1" x14ac:dyDescent="0.3">
      <c r="A44" s="2"/>
      <c r="B44" s="2"/>
      <c r="C44" s="16"/>
      <c r="D44" s="17"/>
      <c r="E44" s="17"/>
      <c r="F44" s="18"/>
      <c r="H44" s="2"/>
      <c r="I44" s="2"/>
      <c r="J44" s="16"/>
      <c r="K44" s="17"/>
      <c r="L44" s="17"/>
      <c r="M44" s="18"/>
      <c r="O44" s="2"/>
      <c r="P44" s="2"/>
      <c r="Q44" s="16"/>
      <c r="R44" s="17"/>
      <c r="S44" s="17"/>
      <c r="T44" s="18"/>
      <c r="V44" s="2"/>
      <c r="W44" s="2"/>
      <c r="X44" s="16"/>
      <c r="Y44" s="17"/>
      <c r="Z44" s="17"/>
      <c r="AA44" s="18"/>
      <c r="AC44" s="2"/>
      <c r="AD44" s="2"/>
      <c r="AE44" s="16"/>
      <c r="AF44" s="17"/>
      <c r="AG44" s="17"/>
      <c r="AH44" s="18"/>
      <c r="AJ44" s="2"/>
      <c r="AK44" s="2"/>
      <c r="AL44" s="16"/>
      <c r="AM44" s="17"/>
      <c r="AN44" s="17"/>
      <c r="AO44" s="18"/>
      <c r="AQ44" s="2"/>
      <c r="AR44" s="2"/>
      <c r="AS44" s="16"/>
      <c r="AT44" s="17"/>
      <c r="AU44" s="17"/>
      <c r="AV44" s="18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2"/>
      <c r="BN44" s="16"/>
      <c r="BO44" s="17"/>
      <c r="BP44" s="17"/>
      <c r="BQ44" s="18"/>
      <c r="BS44" s="2"/>
      <c r="BT44" s="2"/>
      <c r="BU44" s="16"/>
      <c r="BV44" s="17"/>
      <c r="BW44" s="17"/>
      <c r="BX44" s="18"/>
      <c r="BZ44" s="2"/>
      <c r="CA44" s="2"/>
      <c r="CB44" s="16"/>
      <c r="CC44" s="17"/>
      <c r="CD44" s="17"/>
      <c r="CE44" s="18"/>
      <c r="CG44" s="2"/>
      <c r="CH44" s="2"/>
      <c r="CI44" s="16"/>
      <c r="CJ44" s="17"/>
      <c r="CK44" s="17"/>
      <c r="CL44" s="18"/>
      <c r="CN44" s="2"/>
      <c r="CO44" s="2"/>
      <c r="CP44" s="16"/>
      <c r="CQ44" s="17"/>
      <c r="CR44" s="17"/>
      <c r="CS44" s="18"/>
      <c r="CU44" s="2"/>
      <c r="CV44" s="2"/>
      <c r="CW44" s="16"/>
      <c r="CX44" s="17"/>
      <c r="CY44" s="17"/>
      <c r="CZ44" s="18"/>
      <c r="DB44" s="2"/>
      <c r="DC44" s="2"/>
      <c r="DD44" s="16"/>
      <c r="DE44" s="17"/>
      <c r="DF44" s="17"/>
      <c r="DG44" s="18"/>
      <c r="DI44" s="2"/>
      <c r="DJ44" s="2"/>
      <c r="DK44" s="16"/>
      <c r="DL44" s="17"/>
      <c r="DM44" s="17"/>
      <c r="DN44" s="18"/>
      <c r="DP44" s="2"/>
      <c r="DQ44" s="2"/>
      <c r="DR44" s="16"/>
      <c r="DS44" s="17"/>
      <c r="DT44" s="17"/>
      <c r="DU44" s="18"/>
      <c r="DW44" s="2"/>
      <c r="DX44" s="2"/>
      <c r="DY44" s="16"/>
      <c r="DZ44" s="17"/>
      <c r="EA44" s="17"/>
      <c r="EB44" s="18"/>
      <c r="ED44" s="2"/>
      <c r="EE44" s="2"/>
      <c r="EF44" s="16"/>
      <c r="EG44" s="17"/>
      <c r="EH44" s="17"/>
      <c r="EI44" s="18"/>
      <c r="EK44" s="2"/>
      <c r="EL44" s="2"/>
      <c r="EM44" s="16"/>
      <c r="EN44" s="17"/>
      <c r="EO44" s="17"/>
      <c r="EP44" s="18"/>
      <c r="ER44" s="2"/>
      <c r="ES44" s="2"/>
      <c r="ET44" s="16"/>
      <c r="EU44" s="17"/>
      <c r="EV44" s="17"/>
      <c r="EW44" s="18"/>
      <c r="EY44" s="2"/>
      <c r="EZ44" s="2"/>
      <c r="FA44" s="16"/>
      <c r="FB44" s="17"/>
      <c r="FC44" s="17"/>
      <c r="FD44" s="18"/>
      <c r="FF44" s="2"/>
      <c r="FG44" s="2"/>
      <c r="FH44" s="144"/>
      <c r="FI44" s="145"/>
      <c r="FJ44" s="145"/>
      <c r="FK44" s="146"/>
      <c r="FM44" s="2"/>
      <c r="FN44" s="2"/>
      <c r="FO44" s="144"/>
      <c r="FP44" s="145"/>
      <c r="FQ44" s="145"/>
      <c r="FR44" s="146"/>
      <c r="FT44" s="2"/>
      <c r="FU44" s="2"/>
      <c r="FV44" s="16"/>
      <c r="FW44" s="17"/>
      <c r="FX44" s="17"/>
      <c r="FY44" s="18"/>
      <c r="GA44" s="2"/>
      <c r="GB44" s="2"/>
      <c r="GC44" s="16"/>
      <c r="GD44" s="17"/>
      <c r="GE44" s="17"/>
      <c r="GF44" s="18"/>
      <c r="GH44" s="2"/>
      <c r="GI44" s="2"/>
      <c r="GJ44" s="16"/>
      <c r="GK44" s="17"/>
      <c r="GL44" s="17"/>
      <c r="GM44" s="18"/>
      <c r="GO44" s="2"/>
      <c r="GP44" s="2"/>
      <c r="GQ44" s="16"/>
      <c r="GR44" s="17"/>
      <c r="GS44" s="17"/>
      <c r="GT44" s="18"/>
      <c r="GV44" s="2"/>
      <c r="GW44" s="2"/>
      <c r="GX44" s="16"/>
      <c r="GY44" s="17"/>
      <c r="GZ44" s="17"/>
      <c r="HA44" s="18"/>
      <c r="HC44" s="2"/>
      <c r="HD44" s="2"/>
      <c r="HE44" s="16"/>
      <c r="HF44" s="17"/>
      <c r="HG44" s="17"/>
      <c r="HH44" s="18"/>
      <c r="HJ44" s="2"/>
      <c r="HK44" s="2"/>
      <c r="HL44" s="16"/>
      <c r="HM44" s="17"/>
      <c r="HN44" s="17"/>
      <c r="HO44" s="18"/>
      <c r="HQ44" s="2"/>
      <c r="HR44" s="2"/>
      <c r="HS44" s="16"/>
      <c r="HT44" s="17"/>
      <c r="HU44" s="17"/>
      <c r="HV44" s="18"/>
      <c r="HX44" s="2"/>
      <c r="HY44" s="2"/>
      <c r="HZ44" s="16"/>
      <c r="IA44" s="17"/>
      <c r="IB44" s="17"/>
      <c r="IC44" s="18"/>
      <c r="IE44" s="2"/>
      <c r="IF44" s="2"/>
      <c r="IG44" s="16"/>
      <c r="IH44" s="17"/>
      <c r="II44" s="17"/>
      <c r="IJ44" s="18"/>
      <c r="IL44" s="2"/>
      <c r="IM44" s="2"/>
      <c r="IN44" s="16"/>
      <c r="IO44" s="17"/>
      <c r="IP44" s="17"/>
      <c r="IQ44" s="18"/>
      <c r="IS44" s="2"/>
      <c r="IT44" s="2"/>
      <c r="IU44" s="148"/>
      <c r="IV44" s="149"/>
      <c r="IW44" s="149"/>
      <c r="IX44" s="150"/>
      <c r="IZ44" s="2"/>
      <c r="JA44" s="2"/>
      <c r="JB44" s="148"/>
      <c r="JC44" s="149"/>
      <c r="JD44" s="149"/>
      <c r="JE44" s="150"/>
      <c r="JG44" s="2"/>
      <c r="JH44" s="2"/>
      <c r="JI44" s="148"/>
      <c r="JJ44" s="149"/>
      <c r="JK44" s="149"/>
      <c r="JL44" s="150"/>
      <c r="JN44" s="2"/>
      <c r="JO44" s="2"/>
      <c r="JP44" s="148"/>
      <c r="JQ44" s="149"/>
      <c r="JR44" s="149"/>
      <c r="JS44" s="150"/>
      <c r="JU44" s="2"/>
      <c r="JV44" s="2"/>
      <c r="JW44" s="148"/>
      <c r="JX44" s="149"/>
      <c r="JY44" s="149"/>
      <c r="JZ44" s="150"/>
      <c r="KB44" s="2"/>
      <c r="KC44" s="2"/>
      <c r="KD44" s="148"/>
      <c r="KE44" s="149"/>
      <c r="KF44" s="149"/>
      <c r="KG44" s="150"/>
      <c r="KI44" s="2"/>
      <c r="KJ44" s="2"/>
      <c r="KK44" s="148"/>
      <c r="KL44" s="149"/>
      <c r="KM44" s="149"/>
      <c r="KN44" s="150"/>
      <c r="KP44" s="2"/>
      <c r="KQ44" s="2"/>
      <c r="KR44" s="148"/>
      <c r="KS44" s="149"/>
      <c r="KT44" s="149"/>
      <c r="KU44" s="150"/>
      <c r="KW44" s="2"/>
      <c r="KX44" s="2"/>
      <c r="KY44" s="148"/>
      <c r="KZ44" s="149"/>
      <c r="LA44" s="149"/>
      <c r="LB44" s="150"/>
      <c r="LD44" s="2"/>
      <c r="LE44" s="2"/>
      <c r="LF44" s="148"/>
      <c r="LG44" s="149"/>
      <c r="LH44" s="149"/>
      <c r="LI44" s="150"/>
      <c r="LK44" s="2"/>
      <c r="LL44" s="2"/>
      <c r="LM44" s="148"/>
      <c r="LN44" s="149"/>
      <c r="LO44" s="149"/>
      <c r="LP44" s="150"/>
      <c r="LR44" s="2"/>
      <c r="LS44" s="2"/>
      <c r="LT44" s="148"/>
      <c r="LU44" s="149"/>
      <c r="LV44" s="149"/>
      <c r="LW44" s="150"/>
      <c r="LY44" s="2"/>
      <c r="LZ44" s="2"/>
      <c r="MA44" s="148"/>
      <c r="MB44" s="149"/>
      <c r="MC44" s="149"/>
      <c r="MD44" s="150"/>
      <c r="MF44" s="2"/>
      <c r="MG44" s="2"/>
      <c r="MH44" s="16"/>
      <c r="MI44" s="17"/>
      <c r="MJ44" s="17"/>
      <c r="MK44" s="18"/>
      <c r="MM44" s="2"/>
      <c r="MN44" s="2"/>
      <c r="MO44" s="16"/>
      <c r="MP44" s="17"/>
      <c r="MQ44" s="17"/>
      <c r="MR44" s="18"/>
      <c r="MT44" s="2"/>
      <c r="MU44" s="2"/>
      <c r="MV44" s="16"/>
      <c r="MW44" s="17"/>
      <c r="MX44" s="17"/>
      <c r="MY44" s="18"/>
      <c r="NA44" s="2"/>
      <c r="NB44" s="2"/>
      <c r="NC44" s="16"/>
      <c r="ND44" s="17"/>
      <c r="NE44" s="17"/>
      <c r="NF44" s="18"/>
      <c r="NH44" s="2"/>
      <c r="NI44" s="2"/>
      <c r="NJ44" s="16"/>
      <c r="NK44" s="17"/>
      <c r="NL44" s="17"/>
      <c r="NM44" s="18"/>
      <c r="NO44" s="2"/>
      <c r="NP44" s="2"/>
      <c r="NQ44" s="16"/>
      <c r="NR44" s="17"/>
      <c r="NS44" s="17"/>
      <c r="NT44" s="18"/>
      <c r="NV44" s="2"/>
      <c r="NW44" s="2"/>
      <c r="NX44" s="16"/>
      <c r="NY44" s="17"/>
      <c r="NZ44" s="17"/>
      <c r="OA44" s="18"/>
      <c r="OC44" s="2"/>
      <c r="OD44" s="2"/>
      <c r="OE44" s="16"/>
      <c r="OF44" s="17"/>
      <c r="OG44" s="17"/>
      <c r="OH44" s="18"/>
      <c r="OJ44" s="2"/>
      <c r="OK44" s="2"/>
      <c r="OL44" s="16"/>
      <c r="OM44" s="17"/>
      <c r="ON44" s="17"/>
      <c r="OO44" s="18"/>
      <c r="OQ44" s="2"/>
      <c r="OR44" s="2"/>
      <c r="OS44" s="16"/>
      <c r="OT44" s="17"/>
      <c r="OU44" s="17"/>
      <c r="OV44" s="18"/>
      <c r="OX44" s="2"/>
      <c r="OY44" s="2"/>
      <c r="OZ44" s="16"/>
      <c r="PA44" s="17"/>
      <c r="PB44" s="17"/>
      <c r="PC44" s="18"/>
      <c r="PE44" s="2"/>
      <c r="PF44" s="2"/>
      <c r="PG44" s="16"/>
      <c r="PH44" s="17"/>
      <c r="PI44" s="17"/>
      <c r="PJ44" s="18"/>
      <c r="PL44" s="2"/>
      <c r="PM44" s="2"/>
      <c r="PN44" s="16"/>
      <c r="PO44" s="17"/>
      <c r="PP44" s="17"/>
      <c r="PQ44" s="18"/>
      <c r="PS44" s="2"/>
      <c r="PT44" s="2"/>
      <c r="PU44" s="16"/>
      <c r="PV44" s="17"/>
      <c r="PW44" s="17"/>
      <c r="PX44" s="18"/>
      <c r="PZ44" s="2"/>
      <c r="QA44" s="2"/>
      <c r="QB44" s="16"/>
      <c r="QC44" s="17"/>
      <c r="QD44" s="17"/>
      <c r="QE44" s="18"/>
      <c r="QG44" s="2"/>
      <c r="QH44" s="2"/>
      <c r="QI44" s="16"/>
      <c r="QJ44" s="17"/>
      <c r="QK44" s="17"/>
      <c r="QL44" s="18"/>
      <c r="QN44" s="2"/>
      <c r="QO44" s="2"/>
      <c r="QP44" s="16"/>
      <c r="QQ44" s="17"/>
      <c r="QR44" s="17"/>
      <c r="QS44" s="18"/>
      <c r="QU44" s="2"/>
      <c r="QV44" s="2"/>
      <c r="QW44" s="16"/>
      <c r="QX44" s="17"/>
      <c r="QY44" s="17"/>
      <c r="QZ44" s="18"/>
      <c r="RB44" s="2"/>
      <c r="RC44" s="2"/>
      <c r="RD44" s="16"/>
      <c r="RE44" s="17"/>
      <c r="RF44" s="17"/>
      <c r="RG44" s="18"/>
      <c r="RI44" s="2"/>
      <c r="RJ44" s="2"/>
      <c r="RK44" s="16"/>
      <c r="RL44" s="17"/>
      <c r="RM44" s="17"/>
      <c r="RN44" s="18"/>
      <c r="RP44" s="2"/>
      <c r="RQ44" s="2"/>
      <c r="RR44" s="16"/>
      <c r="RS44" s="17"/>
      <c r="RT44" s="17"/>
      <c r="RU44" s="18"/>
      <c r="RW44" s="2"/>
      <c r="RX44" s="2"/>
      <c r="RY44" s="16"/>
      <c r="RZ44" s="17"/>
      <c r="SA44" s="17"/>
      <c r="SB44" s="18"/>
      <c r="SD44" s="2"/>
      <c r="SE44" s="2"/>
      <c r="SF44" s="16"/>
      <c r="SG44" s="17"/>
      <c r="SH44" s="17"/>
      <c r="SI44" s="18"/>
      <c r="SK44" s="2"/>
      <c r="SL44" s="2"/>
      <c r="SM44" s="16"/>
      <c r="SN44" s="17"/>
      <c r="SO44" s="17"/>
      <c r="SP44" s="18"/>
      <c r="SR44" s="2"/>
      <c r="SS44" s="2"/>
      <c r="ST44" s="16"/>
      <c r="SU44" s="17"/>
      <c r="SV44" s="17"/>
      <c r="SW44" s="18"/>
      <c r="SY44" s="2"/>
      <c r="SZ44" s="2"/>
      <c r="TA44" s="16"/>
      <c r="TB44" s="17"/>
      <c r="TC44" s="17"/>
      <c r="TD44" s="18"/>
      <c r="TF44" s="2"/>
      <c r="TG44" s="2"/>
      <c r="TH44" s="16"/>
      <c r="TI44" s="17"/>
      <c r="TJ44" s="17"/>
      <c r="TK44" s="18"/>
      <c r="TM44" s="2"/>
      <c r="TN44" s="2"/>
      <c r="TO44" s="16"/>
      <c r="TP44" s="17"/>
      <c r="TQ44" s="17"/>
      <c r="TR44" s="18"/>
      <c r="TT44" s="5"/>
      <c r="TU44" s="358"/>
      <c r="TV44" s="14"/>
      <c r="TW44" s="5"/>
      <c r="TX44" s="14"/>
      <c r="TY44" s="15">
        <f t="shared" si="77"/>
        <v>0</v>
      </c>
      <c r="UA44" s="2"/>
      <c r="UB44" s="2"/>
      <c r="UC44" s="16"/>
      <c r="UD44" s="17"/>
      <c r="UE44" s="17"/>
      <c r="UF44" s="18"/>
      <c r="UH44" s="2"/>
      <c r="UI44" s="2"/>
      <c r="UJ44" s="16"/>
      <c r="UK44" s="17"/>
      <c r="UL44" s="17"/>
      <c r="UM44" s="18"/>
      <c r="UO44" s="2"/>
      <c r="UP44" s="2"/>
      <c r="UQ44" s="16"/>
      <c r="UR44" s="17"/>
      <c r="US44" s="17"/>
      <c r="UT44" s="18"/>
      <c r="UV44" s="159"/>
      <c r="UW44" s="160"/>
      <c r="UX44" s="156"/>
      <c r="UY44" s="157"/>
      <c r="UZ44" s="158"/>
      <c r="VA44" s="146"/>
      <c r="VC44" s="5"/>
      <c r="VD44" s="31"/>
      <c r="VE44" s="156"/>
      <c r="VF44" s="165"/>
      <c r="VG44" s="145"/>
      <c r="VH44" s="146"/>
      <c r="VJ44" s="2"/>
      <c r="VK44" s="2"/>
      <c r="VL44" s="16"/>
      <c r="VM44" s="17"/>
      <c r="VN44" s="17"/>
      <c r="VO44" s="18"/>
      <c r="VQ44" s="2"/>
      <c r="VR44" s="2"/>
      <c r="VS44" s="16"/>
      <c r="VT44" s="17"/>
      <c r="VU44" s="17"/>
      <c r="VV44" s="18"/>
      <c r="VX44" s="5"/>
      <c r="VY44" s="2"/>
      <c r="VZ44" s="13"/>
      <c r="WA44" s="5"/>
      <c r="WB44" s="14"/>
      <c r="WC44" s="142">
        <f t="shared" si="85"/>
        <v>0</v>
      </c>
      <c r="WE44" s="2"/>
      <c r="WF44" s="2"/>
      <c r="WG44" s="16"/>
      <c r="WH44" s="17"/>
      <c r="WI44" s="17"/>
      <c r="WJ44" s="18"/>
      <c r="WL44" s="2"/>
      <c r="WM44" s="2"/>
      <c r="WN44" s="16"/>
      <c r="WO44" s="17"/>
      <c r="WP44" s="17"/>
      <c r="WQ44" s="18"/>
      <c r="WS44" s="2"/>
      <c r="WT44" s="2"/>
      <c r="WU44" s="16"/>
      <c r="WV44" s="17"/>
      <c r="WW44" s="17"/>
      <c r="WX44" s="18"/>
      <c r="WZ44" s="2"/>
      <c r="XA44" s="2"/>
      <c r="XB44" s="16"/>
      <c r="XC44" s="17"/>
      <c r="XD44" s="17"/>
      <c r="XE44" s="18"/>
      <c r="XG44" s="2"/>
      <c r="XH44" s="2"/>
      <c r="XI44" s="16"/>
      <c r="XJ44" s="17"/>
      <c r="XK44" s="17"/>
      <c r="XL44" s="18"/>
      <c r="XN44" s="2"/>
      <c r="XO44" s="2"/>
      <c r="XP44" s="16"/>
      <c r="XQ44" s="17"/>
      <c r="XR44" s="17"/>
      <c r="XS44" s="18"/>
      <c r="XU44" s="2"/>
      <c r="XV44" s="2"/>
      <c r="XW44" s="16"/>
      <c r="XX44" s="17"/>
      <c r="XY44" s="17"/>
      <c r="XZ44" s="18"/>
      <c r="YB44" s="2"/>
      <c r="YC44" s="2"/>
      <c r="YD44" s="16"/>
      <c r="YE44" s="17"/>
      <c r="YF44" s="17"/>
      <c r="YG44" s="18"/>
      <c r="YI44" s="2"/>
      <c r="YJ44" s="2"/>
      <c r="YK44" s="16"/>
      <c r="YL44" s="17"/>
      <c r="YM44" s="17"/>
      <c r="YN44" s="18"/>
      <c r="YP44" s="5"/>
      <c r="YQ44" s="31"/>
      <c r="YR44" s="318"/>
      <c r="YS44" s="5"/>
      <c r="YT44" s="26"/>
      <c r="YU44" s="15">
        <f t="shared" si="94"/>
        <v>0</v>
      </c>
      <c r="YW44" s="2"/>
      <c r="YX44" s="2"/>
      <c r="YY44" s="16"/>
      <c r="YZ44" s="17"/>
      <c r="ZA44" s="17"/>
      <c r="ZB44" s="18"/>
      <c r="ZD44" s="2"/>
      <c r="ZE44" s="2"/>
      <c r="ZF44" s="16"/>
      <c r="ZG44" s="17"/>
      <c r="ZH44" s="17"/>
      <c r="ZI44" s="18"/>
      <c r="ZK44" s="2"/>
      <c r="ZL44" s="2"/>
      <c r="ZM44" s="16"/>
      <c r="ZN44" s="17"/>
      <c r="ZO44" s="17"/>
      <c r="ZP44" s="18"/>
      <c r="ZR44" s="2"/>
      <c r="ZS44" s="2"/>
      <c r="ZT44" s="16"/>
      <c r="ZU44" s="17"/>
      <c r="ZV44" s="17"/>
      <c r="ZW44" s="18"/>
      <c r="ZY44" s="2"/>
      <c r="ZZ44" s="2"/>
      <c r="AAA44" s="16"/>
      <c r="AAB44" s="17"/>
      <c r="AAC44" s="17"/>
      <c r="AAD44" s="18"/>
      <c r="AAF44" s="2"/>
      <c r="AAG44" s="2"/>
      <c r="AAH44" s="16"/>
      <c r="AAI44" s="17"/>
      <c r="AAJ44" s="17"/>
      <c r="AAK44" s="18"/>
      <c r="AAM44" s="2"/>
      <c r="AAN44" s="2"/>
      <c r="AAO44" s="16"/>
      <c r="AAP44" s="17"/>
      <c r="AAQ44" s="17"/>
      <c r="AAR44" s="18"/>
      <c r="AAT44" s="2"/>
      <c r="AAU44" s="2"/>
      <c r="AAV44" s="16"/>
      <c r="AAW44" s="17"/>
      <c r="AAX44" s="17"/>
      <c r="AAY44" s="18"/>
      <c r="ABA44" s="2"/>
      <c r="ABB44" s="2"/>
      <c r="ABC44" s="16"/>
      <c r="ABD44" s="17"/>
      <c r="ABE44" s="17"/>
      <c r="ABF44" s="18"/>
      <c r="ABH44" s="2"/>
      <c r="ABI44" s="2"/>
      <c r="ABJ44" s="16"/>
      <c r="ABK44" s="17"/>
      <c r="ABL44" s="17"/>
      <c r="ABM44" s="18"/>
      <c r="ABO44" s="2"/>
      <c r="ABP44" s="2"/>
      <c r="ABQ44" s="16"/>
      <c r="ABR44" s="17"/>
      <c r="ABS44" s="17"/>
      <c r="ABT44" s="18"/>
      <c r="ABV44" s="2"/>
      <c r="ABW44" s="2"/>
      <c r="ABX44" s="16"/>
      <c r="ABY44" s="17"/>
      <c r="ABZ44" s="17"/>
      <c r="ACA44" s="18"/>
      <c r="ACC44" s="2"/>
      <c r="ACD44" s="2"/>
      <c r="ACE44" s="16"/>
      <c r="ACF44" s="17"/>
      <c r="ACG44" s="17"/>
      <c r="ACH44" s="18"/>
      <c r="ACJ44" s="2"/>
      <c r="ACK44" s="2"/>
      <c r="ACL44" s="16"/>
      <c r="ACM44" s="17"/>
      <c r="ACN44" s="17"/>
      <c r="ACO44" s="18"/>
      <c r="ACQ44" s="2"/>
      <c r="ACR44" s="2"/>
      <c r="ACS44" s="16"/>
      <c r="ACT44" s="17"/>
      <c r="ACU44" s="17"/>
      <c r="ACV44" s="18"/>
      <c r="ACX44" s="2"/>
      <c r="ACY44" s="2"/>
      <c r="ACZ44" s="16"/>
      <c r="ADA44" s="17"/>
      <c r="ADB44" s="17"/>
      <c r="ADC44" s="18"/>
      <c r="ADE44" s="2"/>
      <c r="ADF44" s="2"/>
      <c r="ADG44" s="16"/>
      <c r="ADH44" s="17"/>
      <c r="ADI44" s="17"/>
      <c r="ADJ44" s="18"/>
      <c r="ADL44" s="2"/>
      <c r="ADM44" s="2"/>
      <c r="ADN44" s="16"/>
      <c r="ADO44" s="17"/>
      <c r="ADP44" s="17"/>
      <c r="ADQ44" s="18"/>
      <c r="ADS44" s="2"/>
      <c r="ADT44" s="2"/>
      <c r="ADU44" s="16"/>
      <c r="ADV44" s="17"/>
      <c r="ADW44" s="17"/>
      <c r="ADX44" s="18"/>
      <c r="ADZ44" s="2"/>
      <c r="AEA44" s="2"/>
      <c r="AEB44" s="16"/>
      <c r="AEC44" s="17"/>
      <c r="AED44" s="17"/>
      <c r="AEE44" s="18"/>
      <c r="AEG44" s="2"/>
      <c r="AEH44" s="2"/>
      <c r="AEI44" s="16"/>
      <c r="AEJ44" s="17"/>
      <c r="AEK44" s="17"/>
      <c r="AEL44" s="18"/>
      <c r="AEN44" s="2"/>
      <c r="AEO44" s="2"/>
      <c r="AEP44" s="16"/>
      <c r="AEQ44" s="17"/>
      <c r="AER44" s="17"/>
      <c r="AES44" s="18"/>
      <c r="AEU44" s="2"/>
      <c r="AEV44" s="2"/>
      <c r="AEW44" s="16"/>
      <c r="AEX44" s="17"/>
      <c r="AEY44" s="17"/>
      <c r="AEZ44" s="18"/>
      <c r="AFB44" s="2"/>
      <c r="AFC44" s="2"/>
      <c r="AFD44" s="16"/>
      <c r="AFE44" s="17"/>
      <c r="AFF44" s="17"/>
      <c r="AFG44" s="18"/>
      <c r="AFI44" s="2"/>
      <c r="AFJ44" s="2"/>
      <c r="AFK44" s="16"/>
      <c r="AFL44" s="17"/>
      <c r="AFM44" s="17"/>
      <c r="AFN44" s="18"/>
      <c r="AFP44" s="2"/>
      <c r="AFQ44" s="2"/>
      <c r="AFR44" s="16"/>
      <c r="AFS44" s="17"/>
      <c r="AFT44" s="17"/>
      <c r="AFU44" s="18"/>
      <c r="AFW44" s="2"/>
      <c r="AFX44" s="2"/>
      <c r="AFY44" s="16"/>
      <c r="AFZ44" s="17"/>
      <c r="AGA44" s="17"/>
      <c r="AGB44" s="18"/>
      <c r="AGD44" s="2"/>
      <c r="AGE44" s="2"/>
      <c r="AGF44" s="16"/>
      <c r="AGG44" s="17"/>
      <c r="AGH44" s="17"/>
      <c r="AGI44" s="18"/>
      <c r="AGK44" s="2"/>
      <c r="AGL44" s="2"/>
      <c r="AGM44" s="16"/>
      <c r="AGN44" s="17"/>
      <c r="AGO44" s="17"/>
      <c r="AGP44" s="18"/>
      <c r="AGR44" s="2"/>
      <c r="AGS44" s="2"/>
      <c r="AGT44" s="16"/>
      <c r="AGU44" s="17"/>
      <c r="AGV44" s="17"/>
      <c r="AGW44" s="18"/>
      <c r="AGY44" s="2"/>
      <c r="AGZ44" s="2"/>
      <c r="AHA44" s="16"/>
      <c r="AHB44" s="17"/>
      <c r="AHC44" s="17"/>
      <c r="AHD44" s="18"/>
      <c r="AHF44" s="2"/>
      <c r="AHG44" s="2"/>
      <c r="AHH44" s="16"/>
      <c r="AHI44" s="17"/>
      <c r="AHJ44" s="17"/>
      <c r="AHK44" s="18"/>
      <c r="AHM44" s="2"/>
      <c r="AHN44" s="2"/>
      <c r="AHO44" s="16"/>
      <c r="AHP44" s="17"/>
      <c r="AHQ44" s="17"/>
      <c r="AHR44" s="18"/>
      <c r="AHT44" s="2"/>
      <c r="AHU44" s="2"/>
      <c r="AHV44" s="16"/>
      <c r="AHW44" s="17"/>
      <c r="AHX44" s="17"/>
      <c r="AHY44" s="18"/>
      <c r="AIA44" s="2"/>
      <c r="AIB44" s="2"/>
      <c r="AIC44" s="16"/>
      <c r="AID44" s="17"/>
      <c r="AIE44" s="17"/>
      <c r="AIF44" s="18"/>
      <c r="AIH44" s="2"/>
      <c r="AII44" s="2"/>
      <c r="AIJ44" s="16"/>
      <c r="AIK44" s="17"/>
      <c r="AIL44" s="17"/>
      <c r="AIM44" s="18"/>
      <c r="AIO44" s="2"/>
      <c r="AIP44" s="2"/>
      <c r="AIQ44" s="16"/>
      <c r="AIR44" s="17"/>
      <c r="AIS44" s="17"/>
      <c r="AIT44" s="18"/>
      <c r="AIV44" s="2"/>
      <c r="AIW44" s="2"/>
      <c r="AIX44" s="16"/>
      <c r="AIY44" s="17"/>
      <c r="AIZ44" s="17"/>
      <c r="AJA44" s="18"/>
      <c r="AJC44" s="2"/>
      <c r="AJD44" s="2"/>
      <c r="AJE44" s="16"/>
      <c r="AJF44" s="17"/>
      <c r="AJG44" s="17"/>
      <c r="AJH44" s="18"/>
      <c r="AJK44" s="2"/>
      <c r="AJL44" s="16"/>
      <c r="AJM44" s="17"/>
      <c r="AJN44" s="17"/>
      <c r="AJO44" s="18"/>
      <c r="AJQ44" s="2"/>
      <c r="AJR44" s="2"/>
      <c r="AJS44" s="16"/>
      <c r="AJT44" s="17"/>
      <c r="AJU44" s="17"/>
      <c r="AJV44" s="18"/>
      <c r="AJX44" s="2"/>
      <c r="AJY44" s="2"/>
      <c r="AJZ44" s="16"/>
      <c r="AKA44" s="17"/>
      <c r="AKB44" s="17"/>
      <c r="AKC44" s="18"/>
      <c r="AKE44" s="2"/>
      <c r="AKF44" s="2"/>
      <c r="AKG44" s="16"/>
      <c r="AKH44" s="17"/>
      <c r="AKI44" s="17"/>
      <c r="AKJ44" s="18"/>
    </row>
    <row r="45" spans="1:972" ht="15.75" thickTop="1" x14ac:dyDescent="0.25">
      <c r="A45" s="2"/>
      <c r="B45" s="2"/>
      <c r="CU45" s="2"/>
      <c r="CV45" s="2"/>
      <c r="DB45" s="2"/>
      <c r="DC45" s="2"/>
      <c r="DI45" s="2"/>
      <c r="DJ45" s="2"/>
      <c r="DP45" s="2"/>
      <c r="DQ45" s="2"/>
      <c r="DW45" s="2"/>
      <c r="DX45" s="2"/>
      <c r="ED45" s="2"/>
      <c r="EE45" s="2"/>
      <c r="EK45" s="2"/>
      <c r="EL45" s="2"/>
      <c r="ER45" s="2"/>
      <c r="ES45" s="2"/>
      <c r="EY45" s="2"/>
      <c r="EZ45" s="2"/>
      <c r="IE45" s="2"/>
      <c r="IF45" s="2"/>
      <c r="IL45" s="2"/>
      <c r="IM45" s="2"/>
      <c r="IS45" s="5"/>
      <c r="IT45" s="2"/>
      <c r="IU45" s="26"/>
      <c r="IV45" s="64"/>
      <c r="IW45" s="3"/>
      <c r="IX45" s="151"/>
      <c r="IZ45" s="5"/>
      <c r="JA45" s="2"/>
      <c r="JB45" s="26"/>
      <c r="JC45" s="64"/>
      <c r="JD45" s="3"/>
      <c r="JE45" s="14"/>
      <c r="JG45" s="5"/>
      <c r="JH45" s="2"/>
      <c r="JI45" s="26"/>
      <c r="JJ45" s="64"/>
      <c r="JK45" s="3"/>
      <c r="JL45" s="14"/>
      <c r="JN45" s="5"/>
      <c r="JO45" s="2"/>
      <c r="JP45" s="26"/>
      <c r="JQ45" s="64"/>
      <c r="JR45" s="3"/>
      <c r="JS45" s="14"/>
      <c r="JU45" s="5"/>
      <c r="JV45" s="2"/>
      <c r="JW45" s="26"/>
      <c r="JX45" s="64"/>
      <c r="JY45" s="3"/>
      <c r="JZ45" s="14"/>
      <c r="KB45" s="5"/>
      <c r="KC45" s="2"/>
      <c r="KD45" s="26"/>
      <c r="KE45" s="64"/>
      <c r="KF45" s="3"/>
      <c r="KG45" s="14"/>
      <c r="KI45" s="5"/>
      <c r="KJ45" s="2"/>
      <c r="KK45" s="26"/>
      <c r="KL45" s="64"/>
      <c r="KM45" s="3"/>
      <c r="KN45" s="14"/>
      <c r="KP45" s="5"/>
      <c r="KQ45" s="2"/>
      <c r="KR45" s="26"/>
      <c r="KS45" s="64"/>
      <c r="KT45" s="3"/>
      <c r="KU45" s="14"/>
      <c r="KW45" s="5"/>
      <c r="KX45" s="2"/>
      <c r="KY45" s="26"/>
      <c r="KZ45" s="64"/>
      <c r="LA45" s="3"/>
      <c r="LB45" s="14"/>
      <c r="LD45" s="5"/>
      <c r="LE45" s="2"/>
      <c r="LF45" s="26"/>
      <c r="LG45" s="64"/>
      <c r="LH45" s="3"/>
      <c r="LI45" s="14"/>
      <c r="LK45" s="5"/>
      <c r="LL45" s="2"/>
      <c r="LM45" s="26"/>
      <c r="LN45" s="64"/>
      <c r="LO45" s="3"/>
      <c r="LP45" s="14"/>
      <c r="LR45" s="5"/>
      <c r="LS45" s="2"/>
      <c r="LT45" s="26"/>
      <c r="LU45" s="64"/>
      <c r="LV45" s="3"/>
      <c r="LW45" s="14"/>
      <c r="LY45" s="5"/>
      <c r="LZ45" s="2"/>
      <c r="MA45" s="26"/>
      <c r="MB45" s="64"/>
      <c r="MC45" s="3"/>
      <c r="MD45" s="14"/>
      <c r="TT45" s="5"/>
      <c r="TU45" s="2"/>
      <c r="TV45" s="26"/>
      <c r="TW45" s="5"/>
      <c r="TX45" s="26"/>
      <c r="TY45" s="15">
        <f t="shared" si="77"/>
        <v>0</v>
      </c>
      <c r="UA45" s="2"/>
      <c r="UB45" s="2"/>
      <c r="UH45" s="2"/>
      <c r="UI45" s="2"/>
      <c r="UO45" s="2"/>
      <c r="UP45" s="2"/>
      <c r="UV45" s="31"/>
      <c r="UW45" s="114"/>
      <c r="UX45" s="26"/>
      <c r="UY45" s="26"/>
      <c r="UZ45" s="26"/>
      <c r="VA45" s="14"/>
      <c r="VC45" s="5"/>
      <c r="VD45" s="31"/>
      <c r="VE45" s="26"/>
      <c r="VH45" s="14"/>
      <c r="VJ45" s="2"/>
      <c r="VK45" s="2"/>
      <c r="VQ45" s="2"/>
      <c r="VR45" s="2"/>
      <c r="VX45" s="5"/>
      <c r="VY45" s="2"/>
      <c r="VZ45" s="13"/>
      <c r="WA45" s="30"/>
      <c r="WB45" s="26"/>
      <c r="WC45" s="142">
        <f t="shared" si="85"/>
        <v>0</v>
      </c>
      <c r="WE45" s="2"/>
      <c r="WF45" s="2"/>
      <c r="YP45" s="5"/>
      <c r="YQ45" s="31"/>
      <c r="YR45" s="318"/>
      <c r="YS45" s="5"/>
      <c r="YT45" s="26"/>
      <c r="YU45" s="15">
        <f t="shared" si="94"/>
        <v>0</v>
      </c>
      <c r="AAM45" s="2"/>
      <c r="AAN45" s="2"/>
      <c r="AAT45" s="2"/>
      <c r="AAU45" s="2"/>
      <c r="ABA45" s="2"/>
      <c r="ABB45" s="2"/>
      <c r="ABH45" s="2"/>
      <c r="ABI45" s="2"/>
      <c r="ABO45" s="2"/>
      <c r="ABP45" s="2"/>
      <c r="ABV45" s="2"/>
      <c r="ABW45" s="2"/>
      <c r="ACC45" s="2"/>
      <c r="ACD45" s="2"/>
      <c r="ACJ45" s="2"/>
      <c r="ACK45" s="2"/>
      <c r="ACQ45" s="2"/>
      <c r="ACR45" s="2"/>
      <c r="ACX45" s="2"/>
      <c r="ACY45" s="2"/>
      <c r="ADE45" s="2"/>
      <c r="ADF45" s="2"/>
      <c r="ADL45" s="2"/>
      <c r="ADM45" s="2"/>
      <c r="AEU45" s="2"/>
      <c r="AEV45" s="2"/>
      <c r="AFB45" s="2"/>
      <c r="AFC45" s="2"/>
      <c r="AFP45" s="2"/>
      <c r="AFQ45" s="2"/>
      <c r="AFW45" s="2"/>
      <c r="AFX45" s="2"/>
      <c r="AGK45" s="2"/>
      <c r="AGL45" s="2"/>
      <c r="AGR45" s="2"/>
      <c r="AGS45" s="2"/>
      <c r="AGY45" s="2"/>
      <c r="AGZ45" s="2"/>
      <c r="AHF45" s="2"/>
      <c r="AHG45" s="2"/>
      <c r="AHM45" s="2"/>
      <c r="AHN45" s="2"/>
      <c r="AJK45" s="2"/>
      <c r="AJQ45" s="2"/>
      <c r="AJR45" s="2"/>
      <c r="AJX45" s="2"/>
      <c r="AJY45" s="2"/>
      <c r="AKE45" s="2"/>
      <c r="AKF45" s="2"/>
    </row>
    <row r="46" spans="1:972" x14ac:dyDescent="0.25">
      <c r="CU46" s="2"/>
      <c r="CV46" s="2"/>
      <c r="DB46" s="2"/>
      <c r="DC46" s="2"/>
      <c r="DI46" s="2"/>
      <c r="DJ46" s="2"/>
      <c r="DP46" s="2"/>
      <c r="DQ46" s="2"/>
      <c r="DW46" s="2"/>
      <c r="DX46" s="2"/>
      <c r="IE46" s="2"/>
      <c r="IF46" s="2"/>
      <c r="IL46" s="2"/>
      <c r="IM46" s="2"/>
      <c r="IS46" s="2"/>
      <c r="IT46" s="2"/>
      <c r="IW46" s="3"/>
      <c r="IX46" s="14"/>
      <c r="IZ46" s="2"/>
      <c r="JA46" s="2"/>
      <c r="JD46" s="3"/>
      <c r="JE46" s="14"/>
      <c r="JG46" s="2"/>
      <c r="JH46" s="2"/>
      <c r="JK46" s="3"/>
      <c r="JL46" s="14"/>
      <c r="JN46" s="2"/>
      <c r="JO46" s="2"/>
      <c r="JR46" s="3"/>
      <c r="JS46" s="14"/>
      <c r="JU46" s="2"/>
      <c r="JV46" s="2"/>
      <c r="JY46" s="3"/>
      <c r="JZ46" s="14"/>
      <c r="KB46" s="2"/>
      <c r="KC46" s="2"/>
      <c r="KF46" s="3"/>
      <c r="KG46" s="14"/>
      <c r="KI46" s="2"/>
      <c r="KJ46" s="2"/>
      <c r="KM46" s="3"/>
      <c r="KN46" s="14"/>
      <c r="KP46" s="2"/>
      <c r="KQ46" s="2"/>
      <c r="KT46" s="3"/>
      <c r="KU46" s="14"/>
      <c r="KW46" s="2"/>
      <c r="KX46" s="2"/>
      <c r="LA46" s="3"/>
      <c r="LB46" s="14"/>
      <c r="LD46" s="2"/>
      <c r="LE46" s="2"/>
      <c r="LH46" s="3"/>
      <c r="LI46" s="14"/>
      <c r="TT46" s="5"/>
      <c r="TU46" s="372"/>
      <c r="TV46" s="26"/>
      <c r="TW46" s="5"/>
      <c r="TX46" s="26"/>
      <c r="TY46" s="15">
        <f t="shared" si="77"/>
        <v>0</v>
      </c>
      <c r="UV46" s="87"/>
      <c r="UW46" s="31"/>
      <c r="UX46" s="26"/>
      <c r="UY46" s="115"/>
      <c r="UZ46" s="114"/>
      <c r="VA46" s="14"/>
      <c r="VC46" s="5"/>
      <c r="VD46" s="31"/>
      <c r="VE46" s="26"/>
      <c r="VH46" s="14"/>
      <c r="VJ46" s="2"/>
      <c r="VK46" s="2"/>
      <c r="VQ46" s="2"/>
      <c r="VR46" s="2"/>
      <c r="VX46" s="5"/>
      <c r="VY46" s="31"/>
      <c r="VZ46" s="147"/>
      <c r="WA46" s="30"/>
      <c r="WB46" s="26"/>
      <c r="WC46" s="142">
        <f t="shared" si="85"/>
        <v>0</v>
      </c>
      <c r="YP46" s="5"/>
      <c r="YQ46" s="31"/>
      <c r="YR46" s="318"/>
      <c r="YS46" s="5"/>
      <c r="YT46" s="26"/>
      <c r="YU46" s="15">
        <f>YU45+YR46-YT46</f>
        <v>0</v>
      </c>
      <c r="AJK46" s="2"/>
      <c r="AJQ46" s="2"/>
      <c r="AJR46" s="2"/>
    </row>
    <row r="47" spans="1:972" x14ac:dyDescent="0.25">
      <c r="IS47" s="5"/>
      <c r="IT47" s="31"/>
      <c r="IU47" s="26"/>
      <c r="IV47" s="1"/>
      <c r="IW47" s="3"/>
      <c r="IX47" s="14"/>
      <c r="IZ47" s="5"/>
      <c r="JA47" s="31"/>
      <c r="JB47" s="26"/>
      <c r="JC47" s="1"/>
      <c r="JD47" s="3"/>
      <c r="JE47" s="14"/>
      <c r="JG47" s="5"/>
      <c r="JH47" s="31"/>
      <c r="JI47" s="26"/>
      <c r="JJ47" s="1"/>
      <c r="JK47" s="3"/>
      <c r="JL47" s="14"/>
      <c r="JU47" s="5"/>
      <c r="JV47" s="31"/>
      <c r="JW47" s="26"/>
      <c r="JX47" s="1"/>
      <c r="JY47" s="3"/>
      <c r="JZ47" s="14"/>
      <c r="KB47" s="5"/>
      <c r="KC47" s="31"/>
      <c r="KD47" s="26"/>
      <c r="KE47" s="1"/>
      <c r="KF47" s="3"/>
      <c r="KG47" s="14"/>
      <c r="KP47" s="5"/>
      <c r="KQ47" s="31"/>
      <c r="KR47" s="26"/>
      <c r="KS47" s="1"/>
      <c r="KT47" s="3"/>
      <c r="KU47" s="14"/>
      <c r="TT47" s="5"/>
      <c r="TU47" s="372"/>
      <c r="TV47" s="26"/>
      <c r="TW47" s="5"/>
      <c r="TX47" s="26"/>
      <c r="TY47" s="15">
        <f t="shared" si="77"/>
        <v>0</v>
      </c>
      <c r="UV47" s="87"/>
      <c r="UW47" s="31"/>
      <c r="UX47" s="26"/>
      <c r="UY47" s="115"/>
      <c r="UZ47" s="114"/>
      <c r="VA47" s="14"/>
      <c r="VH47" s="14"/>
      <c r="VX47" s="5"/>
      <c r="VY47" s="31"/>
      <c r="VZ47" s="297"/>
      <c r="WA47" s="30"/>
      <c r="WB47" s="26"/>
      <c r="WC47" s="142">
        <f t="shared" si="85"/>
        <v>0</v>
      </c>
      <c r="YP47" s="5"/>
      <c r="YQ47" s="31"/>
      <c r="YR47" s="318"/>
      <c r="YS47" s="5"/>
      <c r="YT47" s="26"/>
      <c r="YU47" s="15">
        <f t="shared" si="94"/>
        <v>0</v>
      </c>
    </row>
    <row r="48" spans="1:972" x14ac:dyDescent="0.25">
      <c r="IS48" s="2"/>
      <c r="IT48" s="2"/>
      <c r="IW48" s="3"/>
      <c r="IX48" s="14"/>
      <c r="IZ48" s="2"/>
      <c r="JA48" s="2"/>
      <c r="JD48" s="3"/>
      <c r="JE48" s="14"/>
      <c r="JG48" s="2"/>
      <c r="JH48" s="2"/>
      <c r="JK48" s="3"/>
      <c r="JL48" s="14"/>
      <c r="JU48" s="2"/>
      <c r="JV48" s="2"/>
      <c r="JY48" s="3"/>
      <c r="JZ48" s="14"/>
      <c r="KP48" s="2"/>
      <c r="KQ48" s="2"/>
      <c r="KT48" s="3"/>
      <c r="KU48" s="14"/>
      <c r="TW48" s="2"/>
      <c r="TY48" s="15">
        <f t="shared" si="77"/>
        <v>0</v>
      </c>
      <c r="UV48" s="87"/>
      <c r="UW48" s="31"/>
      <c r="UX48" s="26"/>
      <c r="UY48" s="115"/>
      <c r="UZ48" s="114"/>
      <c r="VA48" s="14"/>
      <c r="VH48" s="14"/>
      <c r="VX48" s="346"/>
      <c r="VY48" s="31"/>
      <c r="VZ48" s="297"/>
      <c r="WA48" s="347"/>
      <c r="WB48" s="76"/>
      <c r="WC48" s="14">
        <f t="shared" si="85"/>
        <v>0</v>
      </c>
      <c r="YP48" s="5"/>
      <c r="YQ48" s="31"/>
      <c r="YR48" s="318"/>
      <c r="YS48" s="5"/>
      <c r="YT48" s="26"/>
      <c r="YU48" s="15">
        <f t="shared" si="94"/>
        <v>0</v>
      </c>
    </row>
    <row r="49" spans="10:671" x14ac:dyDescent="0.25">
      <c r="J49" s="29"/>
      <c r="IS49" s="2"/>
      <c r="IT49" s="2"/>
      <c r="IW49" s="3"/>
      <c r="IX49" s="14"/>
      <c r="IZ49" s="2"/>
      <c r="JA49" s="2"/>
      <c r="JD49" s="3"/>
      <c r="JE49" s="14"/>
      <c r="JG49" s="2"/>
      <c r="JH49" s="2"/>
      <c r="JK49" s="3"/>
      <c r="JL49" s="14"/>
      <c r="JU49" s="2"/>
      <c r="JV49" s="2"/>
      <c r="JY49" s="3"/>
      <c r="JZ49" s="14"/>
      <c r="KP49" s="2"/>
      <c r="KQ49" s="2"/>
      <c r="KT49" s="3"/>
      <c r="KU49" s="14"/>
      <c r="TW49" s="2"/>
      <c r="TY49" s="15">
        <f t="shared" si="77"/>
        <v>0</v>
      </c>
      <c r="UV49" s="87"/>
      <c r="UW49" s="31"/>
      <c r="UX49" s="26"/>
      <c r="UY49" s="115"/>
      <c r="UZ49" s="114"/>
      <c r="VA49" s="14"/>
      <c r="VH49" s="14"/>
      <c r="VX49" s="346"/>
      <c r="VY49" s="31"/>
      <c r="VZ49" s="297"/>
      <c r="WA49" s="348"/>
      <c r="WB49" s="26"/>
      <c r="WC49" s="14">
        <f t="shared" si="85"/>
        <v>0</v>
      </c>
      <c r="YP49" s="5"/>
      <c r="YQ49" s="31"/>
      <c r="YR49" s="318"/>
      <c r="YS49" s="5"/>
      <c r="YT49" s="26"/>
      <c r="YU49" s="15">
        <f t="shared" si="94"/>
        <v>0</v>
      </c>
    </row>
    <row r="50" spans="10:671" x14ac:dyDescent="0.25">
      <c r="J50" s="29"/>
      <c r="IS50" s="2"/>
      <c r="IT50" s="2"/>
      <c r="IW50" s="3"/>
      <c r="IX50" s="14"/>
      <c r="IZ50" s="2"/>
      <c r="JA50" s="2"/>
      <c r="JD50" s="3"/>
      <c r="JE50" s="14"/>
      <c r="JG50" s="2"/>
      <c r="JH50" s="2"/>
      <c r="JK50" s="3"/>
      <c r="JL50" s="14"/>
      <c r="JU50" s="2"/>
      <c r="JV50" s="2"/>
      <c r="JY50" s="3"/>
      <c r="JZ50" s="14"/>
      <c r="KP50" s="2"/>
      <c r="KQ50" s="2"/>
      <c r="KT50" s="3"/>
      <c r="KU50" s="14"/>
      <c r="TW50" s="2"/>
      <c r="TY50" s="15">
        <f t="shared" si="77"/>
        <v>0</v>
      </c>
      <c r="UV50" s="87"/>
      <c r="UW50" s="31"/>
      <c r="UX50" s="26"/>
      <c r="UY50" s="115"/>
      <c r="UZ50" s="114"/>
      <c r="VA50" s="14"/>
      <c r="VH50" s="14"/>
      <c r="VX50" s="346"/>
      <c r="VY50" s="31"/>
      <c r="VZ50" s="297"/>
      <c r="WA50" s="348"/>
      <c r="WB50" s="26"/>
      <c r="WC50" s="14">
        <f t="shared" si="85"/>
        <v>0</v>
      </c>
      <c r="YP50" s="5"/>
      <c r="YQ50" s="31"/>
      <c r="YR50" s="318"/>
      <c r="YS50" s="5"/>
      <c r="YT50" s="26"/>
      <c r="YU50" s="15">
        <f t="shared" si="94"/>
        <v>0</v>
      </c>
    </row>
    <row r="51" spans="10:671" x14ac:dyDescent="0.25">
      <c r="IS51" s="2"/>
      <c r="IT51" s="2"/>
      <c r="IW51" s="3"/>
      <c r="IX51" s="14"/>
      <c r="IZ51" s="2"/>
      <c r="JA51" s="2"/>
      <c r="JD51" s="3"/>
      <c r="JE51" s="14"/>
      <c r="JG51" s="2"/>
      <c r="JH51" s="2"/>
      <c r="JK51" s="3"/>
      <c r="JL51" s="14"/>
      <c r="JU51" s="2"/>
      <c r="JV51" s="2"/>
      <c r="JY51" s="3"/>
      <c r="JZ51" s="14"/>
      <c r="KP51" s="2"/>
      <c r="KQ51" s="2"/>
      <c r="KT51" s="3"/>
      <c r="KU51" s="14"/>
      <c r="TW51" s="2"/>
      <c r="TY51" s="15">
        <f t="shared" si="77"/>
        <v>0</v>
      </c>
      <c r="UV51" s="87"/>
      <c r="UW51" s="31"/>
      <c r="UX51" s="26"/>
      <c r="UY51" s="115"/>
      <c r="UZ51" s="114"/>
      <c r="VA51" s="14"/>
      <c r="VH51" s="14"/>
      <c r="VZ51" s="297"/>
      <c r="WA51" s="348"/>
      <c r="WC51" s="14">
        <f t="shared" si="85"/>
        <v>0</v>
      </c>
      <c r="YP51" s="5"/>
      <c r="YQ51" s="31"/>
      <c r="YR51" s="318"/>
      <c r="YS51" s="5"/>
      <c r="YT51" s="26"/>
      <c r="YU51" s="15">
        <f t="shared" si="94"/>
        <v>0</v>
      </c>
    </row>
    <row r="52" spans="10:671" x14ac:dyDescent="0.25">
      <c r="IS52" s="2"/>
      <c r="IT52" s="2"/>
      <c r="IW52" s="3"/>
      <c r="IX52" s="14"/>
      <c r="IZ52" s="2"/>
      <c r="JA52" s="2"/>
      <c r="JD52" s="3"/>
      <c r="JE52" s="14"/>
      <c r="JG52" s="2"/>
      <c r="JH52" s="2"/>
      <c r="JK52" s="3"/>
      <c r="JL52" s="14"/>
      <c r="JU52" s="2"/>
      <c r="JV52" s="2"/>
      <c r="JY52" s="3"/>
      <c r="JZ52" s="14"/>
      <c r="KP52" s="2"/>
      <c r="KQ52" s="2"/>
      <c r="KT52" s="3"/>
      <c r="KU52" s="14"/>
      <c r="TW52" s="2"/>
      <c r="TY52" s="15">
        <f t="shared" si="77"/>
        <v>0</v>
      </c>
      <c r="UV52" s="87"/>
      <c r="UW52" s="31"/>
      <c r="UX52" s="26"/>
      <c r="UY52" s="115"/>
      <c r="UZ52" s="114"/>
      <c r="VA52" s="14"/>
      <c r="VH52" s="14"/>
      <c r="VZ52" s="297"/>
      <c r="WA52" s="348"/>
      <c r="WC52" s="14">
        <f t="shared" si="85"/>
        <v>0</v>
      </c>
      <c r="YP52" s="5"/>
      <c r="YQ52" s="31"/>
      <c r="YR52" s="318"/>
      <c r="YS52" s="5"/>
      <c r="YT52" s="26"/>
      <c r="YU52" s="15">
        <f t="shared" si="94"/>
        <v>0</v>
      </c>
    </row>
    <row r="53" spans="10:671" x14ac:dyDescent="0.25">
      <c r="IS53" s="2"/>
      <c r="IT53" s="2"/>
      <c r="IW53" s="3"/>
      <c r="IX53" s="14"/>
      <c r="IZ53" s="2"/>
      <c r="JA53" s="2"/>
      <c r="JD53" s="3"/>
      <c r="JE53" s="14"/>
      <c r="JG53" s="2"/>
      <c r="JH53" s="2"/>
      <c r="JK53" s="3"/>
      <c r="JL53" s="14"/>
      <c r="JU53" s="2"/>
      <c r="JV53" s="2"/>
      <c r="JY53" s="3"/>
      <c r="JZ53" s="14"/>
      <c r="KP53" s="2"/>
      <c r="KQ53" s="2"/>
      <c r="KT53" s="3"/>
      <c r="KU53" s="14"/>
      <c r="TW53" s="2"/>
      <c r="TY53" s="15">
        <f t="shared" si="77"/>
        <v>0</v>
      </c>
      <c r="UV53" s="87"/>
      <c r="UW53" s="31"/>
      <c r="UX53" s="26"/>
      <c r="UY53" s="115"/>
      <c r="UZ53" s="114"/>
      <c r="VA53" s="14"/>
      <c r="VH53" s="14"/>
      <c r="VZ53" s="297"/>
      <c r="WA53" s="348"/>
      <c r="WC53" s="14">
        <f t="shared" si="85"/>
        <v>0</v>
      </c>
      <c r="YP53" s="5"/>
      <c r="YQ53" s="31"/>
      <c r="YR53" s="318"/>
      <c r="YS53" s="5"/>
      <c r="YT53" s="26"/>
      <c r="YU53" s="15">
        <f t="shared" si="94"/>
        <v>0</v>
      </c>
    </row>
    <row r="54" spans="10:671" x14ac:dyDescent="0.25">
      <c r="IS54" s="2"/>
      <c r="IT54" s="2"/>
      <c r="IW54" s="3"/>
      <c r="IX54" s="14"/>
      <c r="IZ54" s="2"/>
      <c r="JA54" s="2"/>
      <c r="JD54" s="3"/>
      <c r="JE54" s="14"/>
      <c r="JG54" s="2"/>
      <c r="JH54" s="2"/>
      <c r="JK54" s="3"/>
      <c r="JL54" s="14"/>
      <c r="JU54" s="2"/>
      <c r="JV54" s="2"/>
      <c r="JY54" s="3"/>
      <c r="JZ54" s="14"/>
      <c r="KP54" s="2"/>
      <c r="KQ54" s="2"/>
      <c r="KT54" s="3"/>
      <c r="KU54" s="14"/>
      <c r="TY54" s="15">
        <f t="shared" si="77"/>
        <v>0</v>
      </c>
      <c r="UV54" s="87"/>
      <c r="UW54" s="31"/>
      <c r="UX54" s="26"/>
      <c r="UY54" s="115"/>
      <c r="UZ54" s="114"/>
      <c r="VA54" s="14"/>
      <c r="VH54" s="14"/>
      <c r="VZ54" s="297"/>
      <c r="WA54" s="348"/>
      <c r="WC54" s="14">
        <f t="shared" si="85"/>
        <v>0</v>
      </c>
      <c r="YP54" s="5"/>
      <c r="YQ54" s="31"/>
      <c r="YR54" s="318"/>
      <c r="YS54" s="5"/>
      <c r="YT54" s="26"/>
      <c r="YU54" s="15">
        <f t="shared" si="94"/>
        <v>0</v>
      </c>
    </row>
    <row r="55" spans="10:671" x14ac:dyDescent="0.25">
      <c r="IS55" s="2"/>
      <c r="IT55" s="2"/>
      <c r="IW55" s="3"/>
      <c r="IX55" s="14"/>
      <c r="IZ55" s="2"/>
      <c r="JA55" s="2"/>
      <c r="JD55" s="3"/>
      <c r="JE55" s="14"/>
      <c r="JG55" s="2"/>
      <c r="JH55" s="2"/>
      <c r="JK55" s="3"/>
      <c r="JL55" s="14"/>
      <c r="JU55" s="2"/>
      <c r="JV55" s="2"/>
      <c r="JY55" s="3"/>
      <c r="JZ55" s="14"/>
      <c r="KP55" s="2"/>
      <c r="KQ55" s="2"/>
      <c r="KT55" s="3"/>
      <c r="KU55" s="14"/>
      <c r="TY55" s="15">
        <f t="shared" si="77"/>
        <v>0</v>
      </c>
      <c r="UV55" s="87"/>
      <c r="UW55" s="31"/>
      <c r="UX55" s="26"/>
      <c r="UY55" s="115"/>
      <c r="UZ55" s="114"/>
      <c r="VA55" s="14"/>
      <c r="VH55" s="14"/>
      <c r="VZ55" s="297"/>
      <c r="WA55" s="348"/>
      <c r="WC55" s="14">
        <f t="shared" si="85"/>
        <v>0</v>
      </c>
      <c r="YP55" s="5"/>
      <c r="YQ55" s="31"/>
      <c r="YR55" s="298"/>
      <c r="YS55" s="30"/>
      <c r="YT55" s="298"/>
      <c r="YU55" s="15">
        <f t="shared" si="94"/>
        <v>0</v>
      </c>
    </row>
    <row r="56" spans="10:671" x14ac:dyDescent="0.25">
      <c r="IS56" s="2"/>
      <c r="IT56" s="2"/>
      <c r="IW56" s="3"/>
      <c r="IX56" s="14"/>
      <c r="IZ56" s="2"/>
      <c r="JA56" s="2"/>
      <c r="JD56" s="3"/>
      <c r="JE56" s="14"/>
      <c r="JG56" s="2"/>
      <c r="JH56" s="2"/>
      <c r="JK56" s="3"/>
      <c r="JL56" s="14"/>
      <c r="JU56" s="2"/>
      <c r="JV56" s="2"/>
      <c r="JY56" s="3"/>
      <c r="JZ56" s="14"/>
      <c r="KP56" s="2"/>
      <c r="KQ56" s="2"/>
      <c r="KT56" s="3"/>
      <c r="KU56" s="14"/>
      <c r="TY56" s="15">
        <f t="shared" si="77"/>
        <v>0</v>
      </c>
      <c r="UV56" s="87"/>
      <c r="UW56" s="31"/>
      <c r="UX56" s="26"/>
      <c r="UY56" s="115"/>
      <c r="UZ56" s="114"/>
      <c r="VA56" s="14"/>
      <c r="VH56" s="14"/>
      <c r="VZ56" s="297"/>
      <c r="WA56" s="348"/>
      <c r="WC56" s="14">
        <f t="shared" si="85"/>
        <v>0</v>
      </c>
      <c r="YP56" s="30"/>
      <c r="YQ56" s="31"/>
      <c r="YR56" s="298"/>
      <c r="YS56" s="30"/>
      <c r="YT56" s="298"/>
      <c r="YU56" s="15">
        <f t="shared" si="94"/>
        <v>0</v>
      </c>
    </row>
    <row r="57" spans="10:671" x14ac:dyDescent="0.25">
      <c r="IS57" s="2"/>
      <c r="IT57" s="2"/>
      <c r="IW57" s="3"/>
      <c r="IX57" s="14"/>
      <c r="IZ57" s="2"/>
      <c r="JA57" s="2"/>
      <c r="JD57" s="3"/>
      <c r="JE57" s="14"/>
      <c r="JG57" s="2"/>
      <c r="JH57" s="2"/>
      <c r="JK57" s="3"/>
      <c r="JL57" s="14"/>
      <c r="JU57" s="2"/>
      <c r="JV57" s="2"/>
      <c r="JY57" s="3"/>
      <c r="JZ57" s="14"/>
      <c r="KP57" s="2"/>
      <c r="KQ57" s="2"/>
      <c r="KT57" s="3"/>
      <c r="KU57" s="14"/>
      <c r="TY57" s="15">
        <f t="shared" si="77"/>
        <v>0</v>
      </c>
      <c r="UV57" s="87"/>
      <c r="UW57" s="31"/>
      <c r="UX57" s="26"/>
      <c r="UY57" s="115"/>
      <c r="UZ57" s="114"/>
      <c r="VA57" s="14"/>
      <c r="VH57" s="14"/>
      <c r="VZ57" s="297"/>
      <c r="WC57" s="14">
        <f t="shared" si="85"/>
        <v>0</v>
      </c>
      <c r="YP57" s="5"/>
      <c r="YQ57" s="31"/>
      <c r="YR57" s="292"/>
      <c r="YS57" s="5"/>
      <c r="YT57" s="26"/>
      <c r="YU57" s="15">
        <f t="shared" si="94"/>
        <v>0</v>
      </c>
    </row>
    <row r="58" spans="10:671" ht="15.75" thickBot="1" x14ac:dyDescent="0.3">
      <c r="IS58" s="2"/>
      <c r="IT58" s="2"/>
      <c r="IW58" s="3"/>
      <c r="IX58" s="14"/>
      <c r="IZ58" s="2"/>
      <c r="JA58" s="2"/>
      <c r="JD58" s="3"/>
      <c r="JE58" s="14"/>
      <c r="JG58" s="2"/>
      <c r="JH58" s="2"/>
      <c r="JK58" s="3"/>
      <c r="JL58" s="14"/>
      <c r="JU58" s="2"/>
      <c r="JV58" s="2"/>
      <c r="JY58" s="3"/>
      <c r="JZ58" s="14"/>
      <c r="KP58" s="2"/>
      <c r="KQ58" s="2"/>
      <c r="KT58" s="3"/>
      <c r="KU58" s="14"/>
      <c r="TY58" s="15">
        <f t="shared" si="77"/>
        <v>0</v>
      </c>
      <c r="UV58" s="87"/>
      <c r="UW58" s="31"/>
      <c r="UX58" s="26"/>
      <c r="UY58" s="115"/>
      <c r="UZ58" s="114"/>
      <c r="VA58" s="14"/>
      <c r="VH58" s="14"/>
      <c r="VZ58" s="370"/>
      <c r="WA58" s="243"/>
      <c r="WB58" s="243"/>
      <c r="WC58" s="17">
        <f t="shared" si="85"/>
        <v>0</v>
      </c>
      <c r="YP58" s="5"/>
      <c r="YQ58" s="31"/>
      <c r="YR58" s="292"/>
      <c r="YS58" s="5"/>
      <c r="YT58" s="26"/>
      <c r="YU58" s="15">
        <f t="shared" si="94"/>
        <v>0</v>
      </c>
    </row>
    <row r="59" spans="10:671" ht="15.75" thickTop="1" x14ac:dyDescent="0.25">
      <c r="IS59" s="2"/>
      <c r="IT59" s="2"/>
      <c r="IW59" s="3"/>
      <c r="IX59" s="14"/>
      <c r="IZ59" s="2"/>
      <c r="JA59" s="2"/>
      <c r="JD59" s="3"/>
      <c r="JE59" s="14"/>
      <c r="JG59" s="2"/>
      <c r="JH59" s="2"/>
      <c r="JK59" s="3"/>
      <c r="JL59" s="14"/>
      <c r="JU59" s="2"/>
      <c r="JV59" s="2"/>
      <c r="JY59" s="3"/>
      <c r="JZ59" s="14"/>
      <c r="KP59" s="2"/>
      <c r="KQ59" s="2"/>
      <c r="KT59" s="3"/>
      <c r="KU59" s="14"/>
      <c r="UV59" s="87"/>
      <c r="UW59" s="31"/>
      <c r="UX59" s="26"/>
      <c r="UY59" s="115"/>
      <c r="UZ59" s="114"/>
      <c r="VA59" s="14"/>
      <c r="VH59" s="14"/>
      <c r="YP59" s="5"/>
      <c r="YQ59" s="31"/>
      <c r="YR59" s="292"/>
      <c r="YS59" s="5"/>
      <c r="YT59" s="26"/>
      <c r="YU59" s="15">
        <f t="shared" si="94"/>
        <v>0</v>
      </c>
    </row>
    <row r="60" spans="10:671" x14ac:dyDescent="0.25">
      <c r="IS60" s="2"/>
      <c r="IT60" s="2"/>
      <c r="IW60" s="3"/>
      <c r="IX60" s="14"/>
      <c r="IZ60" s="2"/>
      <c r="JA60" s="2"/>
      <c r="JD60" s="3"/>
      <c r="JE60" s="14"/>
      <c r="JG60" s="2"/>
      <c r="JH60" s="2"/>
      <c r="JK60" s="3"/>
      <c r="JL60" s="14"/>
      <c r="JU60" s="2"/>
      <c r="JV60" s="2"/>
      <c r="JY60" s="3"/>
      <c r="JZ60" s="14"/>
      <c r="KP60" s="2"/>
      <c r="KQ60" s="2"/>
      <c r="KT60" s="3"/>
      <c r="KU60" s="14"/>
      <c r="UV60" s="87"/>
      <c r="UW60" s="31"/>
      <c r="UX60" s="26"/>
      <c r="UY60" s="115"/>
      <c r="UZ60" s="114"/>
      <c r="VA60" s="14"/>
      <c r="VH60" s="14"/>
      <c r="YP60" s="5"/>
      <c r="YQ60" s="31"/>
      <c r="YR60" s="292"/>
      <c r="YS60" s="5"/>
      <c r="YT60" s="26"/>
      <c r="YU60" s="15">
        <f t="shared" si="94"/>
        <v>0</v>
      </c>
    </row>
    <row r="61" spans="10:671" x14ac:dyDescent="0.25">
      <c r="IS61" s="2"/>
      <c r="IT61" s="2"/>
      <c r="IW61" s="3"/>
      <c r="IX61" s="14"/>
      <c r="IZ61" s="2"/>
      <c r="JA61" s="2"/>
      <c r="JD61" s="3"/>
      <c r="JE61" s="14"/>
      <c r="JG61" s="2"/>
      <c r="JH61" s="2"/>
      <c r="JK61" s="3"/>
      <c r="JL61" s="14"/>
      <c r="JU61" s="2"/>
      <c r="JV61" s="2"/>
      <c r="JY61" s="3"/>
      <c r="JZ61" s="14"/>
      <c r="KP61" s="2"/>
      <c r="KQ61" s="2"/>
      <c r="KT61" s="3"/>
      <c r="KU61" s="14"/>
      <c r="UV61" s="87"/>
      <c r="UW61" s="31"/>
      <c r="UX61" s="26"/>
      <c r="UY61" s="115"/>
      <c r="UZ61" s="114"/>
      <c r="VA61" s="14"/>
      <c r="VC61" s="2"/>
      <c r="VH61" s="14"/>
      <c r="YP61" s="5"/>
      <c r="YQ61" s="31"/>
      <c r="YR61" s="292"/>
      <c r="YS61" s="5"/>
      <c r="YT61" s="26"/>
      <c r="YU61" s="15">
        <f t="shared" si="94"/>
        <v>0</v>
      </c>
    </row>
    <row r="62" spans="10:671" x14ac:dyDescent="0.25">
      <c r="IS62" s="2"/>
      <c r="IT62" s="2"/>
      <c r="IW62" s="3"/>
      <c r="IX62" s="14"/>
      <c r="IZ62" s="2"/>
      <c r="JA62" s="2"/>
      <c r="JD62" s="3"/>
      <c r="JE62" s="14"/>
      <c r="JG62" s="2"/>
      <c r="JH62" s="2"/>
      <c r="JK62" s="3"/>
      <c r="JL62" s="14"/>
      <c r="JU62" s="2"/>
      <c r="JV62" s="2"/>
      <c r="JY62" s="3"/>
      <c r="JZ62" s="14"/>
      <c r="KP62" s="2"/>
      <c r="KQ62" s="2"/>
      <c r="KT62" s="3"/>
      <c r="KU62" s="14"/>
      <c r="UV62" s="87"/>
      <c r="UW62" s="31"/>
      <c r="UX62" s="26"/>
      <c r="UY62" s="26"/>
      <c r="UZ62" s="114"/>
      <c r="VA62" s="14"/>
      <c r="VC62" s="2"/>
      <c r="VH62" s="14"/>
      <c r="YP62" s="5"/>
      <c r="YQ62" s="31"/>
      <c r="YR62" s="292"/>
      <c r="YS62" s="5"/>
      <c r="YT62" s="26"/>
      <c r="YU62" s="15">
        <f t="shared" si="94"/>
        <v>0</v>
      </c>
    </row>
    <row r="63" spans="10:671" x14ac:dyDescent="0.25">
      <c r="IS63" s="2"/>
      <c r="IT63" s="2"/>
      <c r="IW63" s="3"/>
      <c r="IX63" s="14"/>
      <c r="IZ63" s="2"/>
      <c r="JA63" s="2"/>
      <c r="JD63" s="3"/>
      <c r="JE63" s="14"/>
      <c r="JG63" s="2"/>
      <c r="JH63" s="2"/>
      <c r="JK63" s="3"/>
      <c r="JL63" s="14"/>
      <c r="JU63" s="2"/>
      <c r="JV63" s="2"/>
      <c r="JY63" s="3"/>
      <c r="JZ63" s="14"/>
      <c r="KP63" s="2"/>
      <c r="KQ63" s="2"/>
      <c r="KT63" s="3"/>
      <c r="KU63" s="14"/>
      <c r="UV63" s="87"/>
      <c r="UW63" s="31"/>
      <c r="UX63" s="26"/>
      <c r="UY63" s="114"/>
      <c r="UZ63" s="114"/>
      <c r="VA63" s="14"/>
      <c r="VH63" s="14"/>
      <c r="YP63" s="2"/>
      <c r="YS63" s="2"/>
      <c r="YU63" s="15">
        <f t="shared" si="94"/>
        <v>0</v>
      </c>
    </row>
    <row r="64" spans="10:671" x14ac:dyDescent="0.25">
      <c r="IS64" s="2"/>
      <c r="IT64" s="2"/>
      <c r="IW64" s="3"/>
      <c r="IX64" s="14"/>
      <c r="IZ64" s="2"/>
      <c r="JA64" s="2"/>
      <c r="JD64" s="3"/>
      <c r="JE64" s="14"/>
      <c r="JG64" s="2"/>
      <c r="JH64" s="2"/>
      <c r="JK64" s="3"/>
      <c r="JL64" s="14"/>
      <c r="JU64" s="2"/>
      <c r="JV64" s="2"/>
      <c r="JY64" s="3"/>
      <c r="JZ64" s="14"/>
      <c r="KP64" s="2"/>
      <c r="KQ64" s="2"/>
      <c r="KT64" s="3"/>
      <c r="KU64" s="14"/>
      <c r="UV64" s="87"/>
      <c r="UW64" s="31"/>
      <c r="UX64" s="26"/>
      <c r="UY64" s="114"/>
      <c r="UZ64" s="114"/>
      <c r="VA64" s="14"/>
      <c r="VH64" s="14"/>
      <c r="YP64" s="2"/>
      <c r="YS64" s="2"/>
      <c r="YU64" s="15">
        <f t="shared" si="94"/>
        <v>0</v>
      </c>
    </row>
    <row r="65" spans="1:669" ht="18.75" x14ac:dyDescent="0.3">
      <c r="F65" s="949">
        <f>F43+M43+AH43+BQ43+CZ43+FK43+FY43+IJ43+IX43+JE43+JL43+JZ43+KU43+MK43+OH43+PC43+QL43+SB43+TK43+TY58+UT43+VA43+VH43+VO43+VV43+WC58+WJ43+WQ43+ZI43+AAR43+ADX43+AEE43+AEZ43+AGI43+AGP43+AHY43+AIT43+AJO43+AKJ43+YN43+UF43+AES43+CE43+EI43+LB43+LW43+MD43+NM43+ZP43+ACA43+AHD43+WX43+ACH43+XS43+RN43+AHK43+AIM43+LI43+LP43+AFU43+ACV43+OV43+ABT43+ADQ43+AA43+AFG43+AFN43+XE43+BJ43+BX43+AEL43+PJ43+EP43+HA43+RG43+QZ43+UM43+YG43+QS43+MR43+T43+GM43+NF43+ZB43+AJV43+DG43+AGB43+DU43+AAY43+ADJ43+SW43+GT43+KG43+KN43+EW43+XZ43+AAK43+ZW43+XL43+OO43+SI43+AGW43+FD43+AO43+BC43+CS43+DN43+HO43+HV43+IQ43+JS43+OA43+PQ43+SP43+TR43+AIF43+AJH43+AV43+AKC43+AJA43+CL43+TD43+RU43+GF43+IC43+ABM43+YU56+NT43+FR43+ACO43+ABF43+AAD43+ADC43+HH43</f>
        <v>0</v>
      </c>
      <c r="G65" s="949"/>
      <c r="IS65" s="2"/>
      <c r="IT65" s="2"/>
      <c r="IW65" s="3"/>
      <c r="IX65" s="14"/>
      <c r="IZ65" s="2"/>
      <c r="JA65" s="2"/>
      <c r="JD65" s="3"/>
      <c r="JE65" s="14"/>
      <c r="JG65" s="2"/>
      <c r="JH65" s="2"/>
      <c r="JK65" s="3"/>
      <c r="JL65" s="14"/>
      <c r="JU65" s="2"/>
      <c r="JV65" s="2"/>
      <c r="JY65" s="3"/>
      <c r="JZ65" s="14"/>
      <c r="KP65" s="2"/>
      <c r="KQ65" s="2"/>
      <c r="KT65" s="3"/>
      <c r="KU65" s="14"/>
      <c r="UV65" s="87"/>
      <c r="UW65" s="31"/>
      <c r="UX65" s="26"/>
      <c r="UY65" s="114"/>
      <c r="UZ65" s="114"/>
      <c r="VA65" s="14"/>
      <c r="VH65" s="14"/>
      <c r="YS65" s="2"/>
    </row>
    <row r="66" spans="1:669" x14ac:dyDescent="0.25">
      <c r="CY66" t="s">
        <v>37</v>
      </c>
      <c r="IS66" s="2"/>
      <c r="IT66" s="2"/>
      <c r="IW66" s="3"/>
      <c r="IX66" s="14"/>
      <c r="IZ66" s="2"/>
      <c r="JA66" s="2"/>
      <c r="JD66" s="3"/>
      <c r="JE66" s="14"/>
      <c r="JG66" s="2"/>
      <c r="JH66" s="2"/>
      <c r="JK66" s="3"/>
      <c r="JL66" s="14"/>
      <c r="JU66" s="2"/>
      <c r="JV66" s="2"/>
      <c r="JY66" s="3"/>
      <c r="JZ66" s="14"/>
      <c r="KP66" s="2"/>
      <c r="KQ66" s="2"/>
      <c r="KT66" s="3"/>
      <c r="KU66" s="14"/>
      <c r="OE66" s="34"/>
      <c r="UV66" s="87"/>
      <c r="UW66" s="31"/>
      <c r="UX66" s="26"/>
      <c r="UY66" s="114"/>
      <c r="UZ66" s="114"/>
      <c r="VA66" s="14"/>
      <c r="VH66" s="14"/>
    </row>
    <row r="67" spans="1:669" x14ac:dyDescent="0.25">
      <c r="IS67" s="2"/>
      <c r="IT67" s="2"/>
      <c r="IW67" s="3"/>
      <c r="IX67" s="14"/>
      <c r="IZ67" s="2"/>
      <c r="JA67" s="2"/>
      <c r="JD67" s="3"/>
      <c r="JE67" s="14"/>
      <c r="JG67" s="2"/>
      <c r="JH67" s="2"/>
      <c r="JK67" s="3"/>
      <c r="JL67" s="14"/>
      <c r="JU67" s="2"/>
      <c r="JV67" s="2"/>
      <c r="JY67" s="3"/>
      <c r="JZ67" s="14"/>
      <c r="KP67" s="2"/>
      <c r="KQ67" s="2"/>
      <c r="KT67" s="3"/>
      <c r="KU67" s="14"/>
      <c r="OE67" s="34"/>
      <c r="UV67" s="87"/>
      <c r="UW67" s="31"/>
      <c r="UX67" s="26"/>
      <c r="UY67" s="114"/>
      <c r="UZ67" s="114"/>
      <c r="VA67" s="14"/>
      <c r="VH67" s="14"/>
    </row>
    <row r="68" spans="1:669" x14ac:dyDescent="0.25">
      <c r="IS68" s="2"/>
      <c r="IT68" s="2"/>
      <c r="IW68" s="3"/>
      <c r="IX68" s="14"/>
      <c r="IZ68" s="2"/>
      <c r="JA68" s="2"/>
      <c r="JD68" s="3"/>
      <c r="JE68" s="14"/>
      <c r="JG68" s="2"/>
      <c r="JH68" s="2"/>
      <c r="JK68" s="3"/>
      <c r="JL68" s="14"/>
      <c r="JU68" s="2"/>
      <c r="JV68" s="2"/>
      <c r="JY68" s="3"/>
      <c r="JZ68" s="14"/>
      <c r="KP68" s="2"/>
      <c r="KQ68" s="2"/>
      <c r="KT68" s="3"/>
      <c r="KU68" s="14"/>
      <c r="OE68" s="46"/>
      <c r="UV68" s="87"/>
      <c r="UW68" s="31"/>
      <c r="UX68" s="26"/>
      <c r="UY68" s="114"/>
      <c r="UZ68" s="114"/>
      <c r="VA68" s="14"/>
      <c r="VH68" s="14"/>
    </row>
    <row r="69" spans="1:669" x14ac:dyDescent="0.25">
      <c r="IW69" s="3"/>
      <c r="IX69" s="14"/>
      <c r="JD69" s="3"/>
      <c r="JE69" s="14"/>
      <c r="JK69" s="3"/>
      <c r="JL69" s="14"/>
      <c r="JY69" s="3"/>
      <c r="JZ69" s="14"/>
      <c r="KT69" s="3"/>
      <c r="KU69" s="14"/>
      <c r="OE69" s="46"/>
      <c r="UV69" s="87"/>
      <c r="UW69" s="31"/>
      <c r="UX69" s="26"/>
      <c r="UY69" s="114"/>
      <c r="UZ69" s="114"/>
      <c r="VA69" s="14"/>
      <c r="VH69" s="14"/>
    </row>
    <row r="70" spans="1:669" x14ac:dyDescent="0.25">
      <c r="IX70" s="14"/>
      <c r="JE70" s="14"/>
      <c r="JL70" s="76"/>
      <c r="JZ70" s="76"/>
      <c r="KU70" s="76"/>
      <c r="OE70" s="46"/>
      <c r="UV70" s="87"/>
      <c r="UW70" s="31"/>
      <c r="UX70" s="26"/>
      <c r="UY70" s="114"/>
      <c r="UZ70" s="114"/>
      <c r="VA70" s="14"/>
      <c r="VH70" s="14"/>
    </row>
    <row r="71" spans="1:669" x14ac:dyDescent="0.25">
      <c r="KU71" s="76"/>
      <c r="OE71" s="34"/>
      <c r="UV71" s="87"/>
      <c r="UW71" s="31"/>
      <c r="UX71" s="26"/>
      <c r="UY71" s="114"/>
      <c r="UZ71" s="114"/>
      <c r="VA71" s="14"/>
      <c r="VH71" s="14"/>
    </row>
    <row r="72" spans="1:669" x14ac:dyDescent="0.25">
      <c r="KU72" s="76"/>
      <c r="UV72" s="87"/>
      <c r="UW72" s="31"/>
      <c r="UX72" s="26"/>
      <c r="UY72" s="114"/>
      <c r="UZ72" s="114"/>
      <c r="VA72" s="14"/>
      <c r="VH72" s="14"/>
    </row>
    <row r="73" spans="1:669" x14ac:dyDescent="0.25">
      <c r="A73" s="984" t="s">
        <v>92</v>
      </c>
      <c r="B73" s="984"/>
      <c r="C73" s="984"/>
      <c r="D73" s="984"/>
      <c r="E73" s="984"/>
      <c r="F73" s="307"/>
      <c r="UV73" s="31"/>
      <c r="UW73" s="114"/>
      <c r="UX73" s="114"/>
      <c r="UY73" s="114"/>
      <c r="UZ73" s="114"/>
      <c r="VA73" s="14"/>
    </row>
    <row r="74" spans="1:669" x14ac:dyDescent="0.25">
      <c r="A74" s="34" t="s">
        <v>335</v>
      </c>
      <c r="D74" s="312"/>
      <c r="E74" s="312"/>
      <c r="F74" s="307"/>
      <c r="UV74" s="31"/>
      <c r="UW74" s="114"/>
      <c r="UX74" s="114"/>
      <c r="UY74" s="114"/>
      <c r="UZ74" s="114"/>
      <c r="VA74" s="14"/>
    </row>
    <row r="75" spans="1:669" x14ac:dyDescent="0.25">
      <c r="A75" s="34" t="s">
        <v>305</v>
      </c>
      <c r="B75" s="34"/>
      <c r="C75" s="34"/>
      <c r="F75" s="307"/>
      <c r="UV75" s="31"/>
      <c r="UW75" s="114"/>
      <c r="UX75" s="114"/>
      <c r="UY75" s="114"/>
      <c r="UZ75" s="114"/>
    </row>
    <row r="76" spans="1:669" x14ac:dyDescent="0.25">
      <c r="A76" s="34" t="s">
        <v>296</v>
      </c>
      <c r="D76" s="119"/>
      <c r="F76" s="307"/>
      <c r="UV76" s="31"/>
      <c r="UW76" s="114"/>
      <c r="UX76" s="114"/>
      <c r="UY76" s="114"/>
      <c r="UZ76" s="114"/>
    </row>
    <row r="77" spans="1:669" x14ac:dyDescent="0.25">
      <c r="A77" s="34" t="s">
        <v>473</v>
      </c>
      <c r="F77" s="307"/>
      <c r="UV77" s="31"/>
      <c r="UW77" s="114"/>
      <c r="UX77" s="114"/>
      <c r="UY77" s="114"/>
      <c r="UZ77" s="114"/>
    </row>
    <row r="78" spans="1:669" x14ac:dyDescent="0.25">
      <c r="A78" s="34" t="s">
        <v>117</v>
      </c>
      <c r="F78" s="307"/>
      <c r="UV78" s="31"/>
      <c r="UW78" s="114"/>
      <c r="UX78" s="114"/>
      <c r="UY78" s="114"/>
      <c r="UZ78" s="114"/>
    </row>
    <row r="79" spans="1:669" x14ac:dyDescent="0.25">
      <c r="A79" s="34" t="s">
        <v>146</v>
      </c>
      <c r="F79" s="307"/>
      <c r="UV79" s="31"/>
      <c r="UW79" s="114"/>
      <c r="UX79" s="114"/>
      <c r="UY79" s="114"/>
      <c r="UZ79" s="114"/>
    </row>
    <row r="80" spans="1:669" x14ac:dyDescent="0.25">
      <c r="A80" s="34" t="s">
        <v>383</v>
      </c>
      <c r="F80" s="307"/>
    </row>
    <row r="81" spans="1:6" x14ac:dyDescent="0.25">
      <c r="A81" s="34" t="s">
        <v>276</v>
      </c>
      <c r="F81" s="307"/>
    </row>
    <row r="82" spans="1:6" x14ac:dyDescent="0.25">
      <c r="A82" s="34" t="s">
        <v>324</v>
      </c>
      <c r="F82" s="307"/>
    </row>
    <row r="83" spans="1:6" x14ac:dyDescent="0.25">
      <c r="A83" s="34" t="s">
        <v>189</v>
      </c>
      <c r="F83" s="307"/>
    </row>
    <row r="84" spans="1:6" x14ac:dyDescent="0.25">
      <c r="A84" s="34" t="s">
        <v>111</v>
      </c>
      <c r="F84" s="307"/>
    </row>
    <row r="85" spans="1:6" ht="15" customHeight="1" x14ac:dyDescent="0.25">
      <c r="A85" s="34" t="s">
        <v>320</v>
      </c>
      <c r="F85" s="307"/>
    </row>
    <row r="86" spans="1:6" x14ac:dyDescent="0.25">
      <c r="A86" s="34" t="s">
        <v>425</v>
      </c>
      <c r="F86" s="307"/>
    </row>
    <row r="87" spans="1:6" x14ac:dyDescent="0.25">
      <c r="A87" s="34" t="s">
        <v>342</v>
      </c>
      <c r="F87" s="307"/>
    </row>
    <row r="88" spans="1:6" x14ac:dyDescent="0.25">
      <c r="A88" s="34" t="s">
        <v>200</v>
      </c>
      <c r="F88" s="307"/>
    </row>
    <row r="89" spans="1:6" x14ac:dyDescent="0.25">
      <c r="A89" s="34" t="s">
        <v>421</v>
      </c>
      <c r="F89" s="307"/>
    </row>
    <row r="90" spans="1:6" x14ac:dyDescent="0.25">
      <c r="A90" t="s">
        <v>346</v>
      </c>
      <c r="F90" s="307"/>
    </row>
    <row r="91" spans="1:6" x14ac:dyDescent="0.25">
      <c r="A91" s="34" t="s">
        <v>194</v>
      </c>
      <c r="F91" s="307"/>
    </row>
    <row r="92" spans="1:6" x14ac:dyDescent="0.25">
      <c r="A92" s="34" t="s">
        <v>353</v>
      </c>
      <c r="F92" s="307"/>
    </row>
    <row r="93" spans="1:6" x14ac:dyDescent="0.25">
      <c r="A93" s="34" t="s">
        <v>224</v>
      </c>
      <c r="F93" s="307"/>
    </row>
    <row r="94" spans="1:6" x14ac:dyDescent="0.25">
      <c r="A94" s="34" t="s">
        <v>283</v>
      </c>
      <c r="C94" s="312"/>
      <c r="F94" s="307"/>
    </row>
    <row r="95" spans="1:6" x14ac:dyDescent="0.25">
      <c r="A95" s="34" t="s">
        <v>316</v>
      </c>
      <c r="F95" s="307"/>
    </row>
    <row r="96" spans="1:6" x14ac:dyDescent="0.25">
      <c r="A96" s="34" t="s">
        <v>101</v>
      </c>
      <c r="F96" s="307"/>
    </row>
    <row r="97" spans="1:6" x14ac:dyDescent="0.25">
      <c r="A97" t="s">
        <v>398</v>
      </c>
      <c r="B97" s="365"/>
      <c r="F97" s="307"/>
    </row>
    <row r="98" spans="1:6" x14ac:dyDescent="0.25">
      <c r="A98" s="34" t="s">
        <v>287</v>
      </c>
      <c r="F98" s="307"/>
    </row>
    <row r="99" spans="1:6" x14ac:dyDescent="0.25">
      <c r="A99" s="34" t="s">
        <v>414</v>
      </c>
      <c r="E99" s="29"/>
      <c r="F99" s="307"/>
    </row>
    <row r="100" spans="1:6" x14ac:dyDescent="0.25">
      <c r="A100" s="34" t="s">
        <v>397</v>
      </c>
      <c r="F100" s="307"/>
    </row>
    <row r="101" spans="1:6" x14ac:dyDescent="0.25">
      <c r="A101" s="34" t="s">
        <v>272</v>
      </c>
      <c r="F101" s="307"/>
    </row>
    <row r="102" spans="1:6" x14ac:dyDescent="0.25">
      <c r="A102" s="34" t="s">
        <v>195</v>
      </c>
      <c r="F102" s="307"/>
    </row>
    <row r="103" spans="1:6" x14ac:dyDescent="0.25">
      <c r="A103" s="34" t="s">
        <v>145</v>
      </c>
      <c r="F103" s="307"/>
    </row>
    <row r="104" spans="1:6" x14ac:dyDescent="0.25">
      <c r="A104" s="34" t="s">
        <v>356</v>
      </c>
      <c r="F104" s="307"/>
    </row>
    <row r="105" spans="1:6" x14ac:dyDescent="0.25">
      <c r="A105" s="34" t="s">
        <v>155</v>
      </c>
      <c r="F105" s="307"/>
    </row>
    <row r="106" spans="1:6" x14ac:dyDescent="0.25">
      <c r="A106" s="34" t="s">
        <v>394</v>
      </c>
      <c r="F106" s="307"/>
    </row>
    <row r="107" spans="1:6" x14ac:dyDescent="0.25">
      <c r="A107" s="34" t="s">
        <v>234</v>
      </c>
      <c r="F107" s="307"/>
    </row>
    <row r="108" spans="1:6" x14ac:dyDescent="0.25">
      <c r="A108" s="34" t="s">
        <v>196</v>
      </c>
      <c r="F108" s="307"/>
    </row>
    <row r="109" spans="1:6" x14ac:dyDescent="0.25">
      <c r="A109" s="34" t="s">
        <v>284</v>
      </c>
      <c r="F109" s="307"/>
    </row>
    <row r="110" spans="1:6" x14ac:dyDescent="0.25">
      <c r="A110" s="34" t="s">
        <v>403</v>
      </c>
      <c r="F110" s="307"/>
    </row>
    <row r="111" spans="1:6" x14ac:dyDescent="0.25">
      <c r="A111" s="34" t="s">
        <v>191</v>
      </c>
      <c r="F111" s="307"/>
    </row>
    <row r="112" spans="1:6" x14ac:dyDescent="0.25">
      <c r="A112" s="34" t="s">
        <v>91</v>
      </c>
      <c r="F112" s="307"/>
    </row>
    <row r="113" spans="1:6" x14ac:dyDescent="0.25">
      <c r="A113" s="34" t="s">
        <v>161</v>
      </c>
      <c r="F113" s="307"/>
    </row>
    <row r="114" spans="1:6" x14ac:dyDescent="0.25">
      <c r="A114" s="295" t="s">
        <v>361</v>
      </c>
      <c r="B114" s="295"/>
      <c r="F114" s="307"/>
    </row>
    <row r="115" spans="1:6" x14ac:dyDescent="0.25">
      <c r="A115" s="34" t="s">
        <v>395</v>
      </c>
      <c r="F115" s="307"/>
    </row>
    <row r="116" spans="1:6" x14ac:dyDescent="0.25">
      <c r="A116" s="34" t="s">
        <v>464</v>
      </c>
      <c r="F116" s="307"/>
    </row>
    <row r="117" spans="1:6" x14ac:dyDescent="0.25">
      <c r="A117" s="34" t="s">
        <v>318</v>
      </c>
      <c r="F117" s="307"/>
    </row>
    <row r="118" spans="1:6" x14ac:dyDescent="0.25">
      <c r="A118" s="34" t="s">
        <v>393</v>
      </c>
      <c r="F118" s="307"/>
    </row>
    <row r="119" spans="1:6" x14ac:dyDescent="0.25">
      <c r="A119" s="34" t="s">
        <v>143</v>
      </c>
      <c r="F119" s="307"/>
    </row>
    <row r="120" spans="1:6" x14ac:dyDescent="0.25">
      <c r="A120" s="34" t="s">
        <v>154</v>
      </c>
      <c r="F120" s="307"/>
    </row>
    <row r="121" spans="1:6" x14ac:dyDescent="0.25">
      <c r="A121" s="34" t="s">
        <v>385</v>
      </c>
      <c r="F121" s="307"/>
    </row>
    <row r="122" spans="1:6" x14ac:dyDescent="0.25">
      <c r="A122" s="34" t="s">
        <v>241</v>
      </c>
      <c r="F122" s="307"/>
    </row>
    <row r="123" spans="1:6" x14ac:dyDescent="0.25">
      <c r="A123" s="34" t="s">
        <v>281</v>
      </c>
      <c r="F123" s="307"/>
    </row>
    <row r="124" spans="1:6" x14ac:dyDescent="0.25">
      <c r="A124" s="34" t="s">
        <v>247</v>
      </c>
      <c r="F124" s="307"/>
    </row>
    <row r="125" spans="1:6" x14ac:dyDescent="0.25">
      <c r="A125" s="34" t="s">
        <v>238</v>
      </c>
      <c r="F125" s="307"/>
    </row>
    <row r="126" spans="1:6" x14ac:dyDescent="0.25">
      <c r="A126" s="34" t="s">
        <v>232</v>
      </c>
      <c r="F126" s="307"/>
    </row>
    <row r="127" spans="1:6" x14ac:dyDescent="0.25">
      <c r="A127" s="34" t="s">
        <v>290</v>
      </c>
      <c r="F127" s="307"/>
    </row>
    <row r="128" spans="1:6" x14ac:dyDescent="0.25">
      <c r="A128" s="34" t="s">
        <v>298</v>
      </c>
      <c r="F128" s="307"/>
    </row>
    <row r="129" spans="1:6" x14ac:dyDescent="0.25">
      <c r="A129" s="34" t="s">
        <v>313</v>
      </c>
      <c r="F129" s="307"/>
    </row>
    <row r="130" spans="1:6" x14ac:dyDescent="0.25">
      <c r="A130" s="34" t="s">
        <v>108</v>
      </c>
      <c r="F130" s="307"/>
    </row>
    <row r="131" spans="1:6" x14ac:dyDescent="0.25">
      <c r="A131" s="34" t="s">
        <v>107</v>
      </c>
      <c r="F131" s="307"/>
    </row>
    <row r="132" spans="1:6" x14ac:dyDescent="0.25">
      <c r="A132" s="34" t="s">
        <v>372</v>
      </c>
      <c r="F132" s="307"/>
    </row>
    <row r="133" spans="1:6" x14ac:dyDescent="0.25">
      <c r="A133" s="34" t="s">
        <v>468</v>
      </c>
      <c r="F133" s="307"/>
    </row>
    <row r="134" spans="1:6" x14ac:dyDescent="0.25">
      <c r="A134" s="34" t="s">
        <v>304</v>
      </c>
      <c r="F134" s="307"/>
    </row>
    <row r="135" spans="1:6" x14ac:dyDescent="0.25">
      <c r="A135" s="34" t="s">
        <v>273</v>
      </c>
      <c r="F135" s="307"/>
    </row>
    <row r="136" spans="1:6" x14ac:dyDescent="0.25">
      <c r="A136" s="34" t="s">
        <v>378</v>
      </c>
      <c r="F136" s="307"/>
    </row>
    <row r="137" spans="1:6" x14ac:dyDescent="0.25">
      <c r="A137" s="34" t="s">
        <v>279</v>
      </c>
      <c r="F137" s="307"/>
    </row>
    <row r="138" spans="1:6" x14ac:dyDescent="0.25">
      <c r="A138" s="34" t="s">
        <v>289</v>
      </c>
      <c r="F138" s="307"/>
    </row>
    <row r="139" spans="1:6" x14ac:dyDescent="0.25">
      <c r="A139" s="34" t="s">
        <v>225</v>
      </c>
      <c r="F139" s="307"/>
    </row>
    <row r="140" spans="1:6" x14ac:dyDescent="0.25">
      <c r="A140" s="34" t="s">
        <v>202</v>
      </c>
      <c r="F140" s="307"/>
    </row>
    <row r="141" spans="1:6" x14ac:dyDescent="0.25">
      <c r="A141" s="34" t="s">
        <v>470</v>
      </c>
      <c r="F141" s="307"/>
    </row>
    <row r="142" spans="1:6" x14ac:dyDescent="0.25">
      <c r="A142" s="34" t="s">
        <v>417</v>
      </c>
      <c r="F142" s="307"/>
    </row>
    <row r="143" spans="1:6" x14ac:dyDescent="0.25">
      <c r="A143" s="34" t="s">
        <v>254</v>
      </c>
      <c r="F143" s="307"/>
    </row>
    <row r="144" spans="1:6" x14ac:dyDescent="0.25">
      <c r="A144" s="34" t="s">
        <v>364</v>
      </c>
      <c r="F144" s="307"/>
    </row>
    <row r="145" spans="1:6" x14ac:dyDescent="0.25">
      <c r="A145" s="34" t="s">
        <v>153</v>
      </c>
      <c r="F145" s="307"/>
    </row>
    <row r="146" spans="1:6" x14ac:dyDescent="0.25">
      <c r="A146" s="34" t="s">
        <v>152</v>
      </c>
      <c r="F146" s="307"/>
    </row>
    <row r="147" spans="1:6" x14ac:dyDescent="0.25">
      <c r="A147" s="34" t="s">
        <v>402</v>
      </c>
      <c r="F147" s="307"/>
    </row>
    <row r="148" spans="1:6" x14ac:dyDescent="0.25">
      <c r="A148" s="34" t="s">
        <v>99</v>
      </c>
      <c r="F148" s="307"/>
    </row>
    <row r="149" spans="1:6" x14ac:dyDescent="0.25">
      <c r="A149" s="34" t="s">
        <v>418</v>
      </c>
      <c r="F149" s="307"/>
    </row>
    <row r="150" spans="1:6" x14ac:dyDescent="0.25">
      <c r="A150" s="34" t="s">
        <v>442</v>
      </c>
      <c r="F150" s="307"/>
    </row>
    <row r="151" spans="1:6" x14ac:dyDescent="0.25">
      <c r="A151" s="34" t="s">
        <v>388</v>
      </c>
      <c r="F151" s="307"/>
    </row>
    <row r="152" spans="1:6" x14ac:dyDescent="0.25">
      <c r="A152" s="34" t="s">
        <v>293</v>
      </c>
      <c r="F152" s="307"/>
    </row>
    <row r="153" spans="1:6" x14ac:dyDescent="0.25">
      <c r="A153" s="34" t="s">
        <v>423</v>
      </c>
      <c r="F153" s="307"/>
    </row>
    <row r="154" spans="1:6" x14ac:dyDescent="0.25">
      <c r="A154" s="34" t="s">
        <v>478</v>
      </c>
      <c r="F154" s="307"/>
    </row>
    <row r="155" spans="1:6" x14ac:dyDescent="0.25">
      <c r="A155" s="34" t="s">
        <v>90</v>
      </c>
      <c r="F155" s="307"/>
    </row>
    <row r="156" spans="1:6" x14ac:dyDescent="0.25">
      <c r="A156" s="34" t="s">
        <v>333</v>
      </c>
      <c r="F156" s="307"/>
    </row>
    <row r="157" spans="1:6" x14ac:dyDescent="0.25">
      <c r="A157" s="34" t="s">
        <v>121</v>
      </c>
      <c r="F157" s="307"/>
    </row>
    <row r="158" spans="1:6" x14ac:dyDescent="0.25">
      <c r="A158" s="34" t="s">
        <v>109</v>
      </c>
      <c r="F158" s="307"/>
    </row>
    <row r="159" spans="1:6" x14ac:dyDescent="0.25">
      <c r="A159" s="34" t="s">
        <v>431</v>
      </c>
      <c r="F159" s="307"/>
    </row>
    <row r="160" spans="1:6" x14ac:dyDescent="0.25">
      <c r="A160" s="34" t="s">
        <v>337</v>
      </c>
      <c r="F160" s="307"/>
    </row>
    <row r="161" spans="1:6" x14ac:dyDescent="0.25">
      <c r="A161" s="34" t="s">
        <v>259</v>
      </c>
      <c r="F161" s="307"/>
    </row>
    <row r="162" spans="1:6" x14ac:dyDescent="0.25">
      <c r="A162" s="34" t="s">
        <v>136</v>
      </c>
      <c r="F162" s="307"/>
    </row>
    <row r="163" spans="1:6" x14ac:dyDescent="0.25">
      <c r="A163" s="34" t="s">
        <v>295</v>
      </c>
      <c r="F163" s="307"/>
    </row>
    <row r="164" spans="1:6" x14ac:dyDescent="0.25">
      <c r="A164" s="34" t="s">
        <v>297</v>
      </c>
      <c r="F164" s="307"/>
    </row>
    <row r="165" spans="1:6" x14ac:dyDescent="0.25">
      <c r="A165" s="34" t="s">
        <v>309</v>
      </c>
      <c r="F165" s="307"/>
    </row>
    <row r="166" spans="1:6" x14ac:dyDescent="0.25">
      <c r="A166" s="34" t="s">
        <v>347</v>
      </c>
      <c r="F166" s="307"/>
    </row>
    <row r="167" spans="1:6" x14ac:dyDescent="0.25">
      <c r="A167" s="34" t="s">
        <v>377</v>
      </c>
      <c r="F167" s="307"/>
    </row>
    <row r="168" spans="1:6" x14ac:dyDescent="0.25">
      <c r="A168" s="34" t="s">
        <v>288</v>
      </c>
      <c r="F168" s="307"/>
    </row>
    <row r="169" spans="1:6" x14ac:dyDescent="0.25">
      <c r="A169" s="34" t="s">
        <v>123</v>
      </c>
      <c r="F169" s="307"/>
    </row>
    <row r="170" spans="1:6" x14ac:dyDescent="0.25">
      <c r="A170" s="34" t="s">
        <v>368</v>
      </c>
      <c r="F170" s="307"/>
    </row>
    <row r="171" spans="1:6" x14ac:dyDescent="0.25">
      <c r="A171" s="34" t="s">
        <v>354</v>
      </c>
      <c r="F171" s="307"/>
    </row>
    <row r="172" spans="1:6" x14ac:dyDescent="0.25">
      <c r="A172" s="34" t="s">
        <v>411</v>
      </c>
      <c r="F172" s="307"/>
    </row>
    <row r="173" spans="1:6" x14ac:dyDescent="0.25">
      <c r="A173" s="34" t="s">
        <v>452</v>
      </c>
      <c r="F173" s="307"/>
    </row>
    <row r="174" spans="1:6" x14ac:dyDescent="0.25">
      <c r="A174" s="34" t="s">
        <v>142</v>
      </c>
      <c r="F174" s="307"/>
    </row>
    <row r="175" spans="1:6" x14ac:dyDescent="0.25">
      <c r="A175" s="34" t="s">
        <v>170</v>
      </c>
      <c r="F175" s="307"/>
    </row>
    <row r="176" spans="1:6" x14ac:dyDescent="0.25">
      <c r="A176" s="34" t="s">
        <v>312</v>
      </c>
      <c r="F176" s="307"/>
    </row>
    <row r="177" spans="1:6" x14ac:dyDescent="0.25">
      <c r="A177" s="34" t="s">
        <v>171</v>
      </c>
      <c r="F177" s="307"/>
    </row>
    <row r="178" spans="1:6" x14ac:dyDescent="0.25">
      <c r="A178" s="34" t="s">
        <v>454</v>
      </c>
      <c r="F178" s="307"/>
    </row>
    <row r="179" spans="1:6" x14ac:dyDescent="0.25">
      <c r="A179" s="34" t="s">
        <v>326</v>
      </c>
      <c r="F179" s="307"/>
    </row>
    <row r="180" spans="1:6" x14ac:dyDescent="0.25">
      <c r="A180" s="34" t="s">
        <v>359</v>
      </c>
      <c r="F180" s="307"/>
    </row>
    <row r="181" spans="1:6" s="290" customFormat="1" x14ac:dyDescent="0.25">
      <c r="A181" s="34" t="s">
        <v>264</v>
      </c>
      <c r="B181"/>
      <c r="C181"/>
      <c r="F181" s="308"/>
    </row>
    <row r="182" spans="1:6" x14ac:dyDescent="0.25">
      <c r="A182" s="34" t="s">
        <v>131</v>
      </c>
      <c r="C182" s="290"/>
      <c r="F182" s="307"/>
    </row>
    <row r="183" spans="1:6" x14ac:dyDescent="0.25">
      <c r="A183" s="34" t="s">
        <v>422</v>
      </c>
      <c r="F183" s="307"/>
    </row>
    <row r="184" spans="1:6" x14ac:dyDescent="0.25">
      <c r="A184" s="34" t="s">
        <v>255</v>
      </c>
      <c r="F184" s="307"/>
    </row>
    <row r="185" spans="1:6" x14ac:dyDescent="0.25">
      <c r="A185" s="34" t="s">
        <v>408</v>
      </c>
      <c r="F185" s="307"/>
    </row>
    <row r="186" spans="1:6" x14ac:dyDescent="0.25">
      <c r="A186" s="34" t="s">
        <v>211</v>
      </c>
      <c r="F186" s="307"/>
    </row>
    <row r="187" spans="1:6" x14ac:dyDescent="0.25">
      <c r="A187" s="34" t="s">
        <v>144</v>
      </c>
      <c r="F187" s="307"/>
    </row>
    <row r="188" spans="1:6" x14ac:dyDescent="0.25">
      <c r="A188" s="34" t="s">
        <v>180</v>
      </c>
      <c r="F188" s="307"/>
    </row>
    <row r="189" spans="1:6" x14ac:dyDescent="0.25">
      <c r="A189" s="34" t="s">
        <v>228</v>
      </c>
      <c r="F189" s="307"/>
    </row>
    <row r="190" spans="1:6" x14ac:dyDescent="0.25">
      <c r="A190" s="34" t="s">
        <v>226</v>
      </c>
      <c r="F190" s="307"/>
    </row>
    <row r="191" spans="1:6" x14ac:dyDescent="0.25">
      <c r="A191" s="34" t="s">
        <v>366</v>
      </c>
      <c r="F191" s="307"/>
    </row>
    <row r="192" spans="1:6" x14ac:dyDescent="0.25">
      <c r="A192" s="34" t="s">
        <v>89</v>
      </c>
      <c r="F192" s="307"/>
    </row>
    <row r="193" spans="1:6" x14ac:dyDescent="0.25">
      <c r="A193" s="34" t="s">
        <v>300</v>
      </c>
      <c r="F193" s="307"/>
    </row>
    <row r="194" spans="1:6" x14ac:dyDescent="0.25">
      <c r="A194" s="34" t="s">
        <v>424</v>
      </c>
      <c r="F194" s="307"/>
    </row>
    <row r="195" spans="1:6" x14ac:dyDescent="0.25">
      <c r="A195" s="34" t="s">
        <v>338</v>
      </c>
      <c r="F195" s="307"/>
    </row>
    <row r="196" spans="1:6" x14ac:dyDescent="0.25">
      <c r="A196" s="34" t="s">
        <v>204</v>
      </c>
      <c r="F196" s="307"/>
    </row>
    <row r="197" spans="1:6" x14ac:dyDescent="0.25">
      <c r="A197" s="34" t="s">
        <v>469</v>
      </c>
      <c r="F197" s="307"/>
    </row>
    <row r="198" spans="1:6" x14ac:dyDescent="0.25">
      <c r="A198" s="34" t="s">
        <v>474</v>
      </c>
      <c r="F198" s="307"/>
    </row>
    <row r="199" spans="1:6" x14ac:dyDescent="0.25">
      <c r="A199" s="34" t="s">
        <v>376</v>
      </c>
      <c r="F199" s="307"/>
    </row>
    <row r="200" spans="1:6" x14ac:dyDescent="0.25">
      <c r="A200" s="34" t="s">
        <v>125</v>
      </c>
      <c r="F200" s="307"/>
    </row>
    <row r="201" spans="1:6" x14ac:dyDescent="0.25">
      <c r="A201" s="34" t="s">
        <v>275</v>
      </c>
      <c r="F201" s="307"/>
    </row>
    <row r="202" spans="1:6" x14ac:dyDescent="0.25">
      <c r="A202" s="34" t="s">
        <v>336</v>
      </c>
      <c r="F202" s="307"/>
    </row>
    <row r="203" spans="1:6" x14ac:dyDescent="0.25">
      <c r="A203" s="34" t="s">
        <v>199</v>
      </c>
      <c r="F203" s="307"/>
    </row>
    <row r="204" spans="1:6" x14ac:dyDescent="0.25">
      <c r="A204" s="34" t="s">
        <v>250</v>
      </c>
      <c r="F204" s="307"/>
    </row>
    <row r="205" spans="1:6" x14ac:dyDescent="0.25">
      <c r="A205" s="34" t="s">
        <v>118</v>
      </c>
      <c r="F205" s="307"/>
    </row>
    <row r="206" spans="1:6" x14ac:dyDescent="0.25">
      <c r="A206" s="34" t="s">
        <v>311</v>
      </c>
      <c r="F206" s="307"/>
    </row>
    <row r="207" spans="1:6" x14ac:dyDescent="0.25">
      <c r="A207" s="34" t="s">
        <v>382</v>
      </c>
      <c r="F207" s="307"/>
    </row>
    <row r="208" spans="1:6" x14ac:dyDescent="0.25">
      <c r="A208" s="34" t="s">
        <v>205</v>
      </c>
      <c r="F208" s="307"/>
    </row>
    <row r="209" spans="1:6" x14ac:dyDescent="0.25">
      <c r="A209" s="34" t="s">
        <v>343</v>
      </c>
      <c r="F209" s="307"/>
    </row>
    <row r="210" spans="1:6" x14ac:dyDescent="0.25">
      <c r="A210" s="34" t="s">
        <v>334</v>
      </c>
      <c r="F210" s="307"/>
    </row>
    <row r="211" spans="1:6" x14ac:dyDescent="0.25">
      <c r="A211" s="34" t="s">
        <v>345</v>
      </c>
      <c r="F211" s="307"/>
    </row>
    <row r="212" spans="1:6" x14ac:dyDescent="0.25">
      <c r="A212" s="34" t="s">
        <v>323</v>
      </c>
      <c r="F212" s="307"/>
    </row>
    <row r="213" spans="1:6" x14ac:dyDescent="0.25">
      <c r="A213" s="34" t="s">
        <v>206</v>
      </c>
      <c r="F213" s="307"/>
    </row>
    <row r="214" spans="1:6" x14ac:dyDescent="0.25">
      <c r="A214" s="34" t="s">
        <v>157</v>
      </c>
      <c r="F214" s="307"/>
    </row>
    <row r="215" spans="1:6" x14ac:dyDescent="0.25">
      <c r="A215" s="34" t="s">
        <v>220</v>
      </c>
      <c r="F215" s="307"/>
    </row>
    <row r="216" spans="1:6" x14ac:dyDescent="0.25">
      <c r="A216" s="34" t="s">
        <v>93</v>
      </c>
      <c r="F216" s="307"/>
    </row>
    <row r="217" spans="1:6" x14ac:dyDescent="0.25">
      <c r="A217" s="34" t="s">
        <v>451</v>
      </c>
      <c r="F217" s="307"/>
    </row>
    <row r="218" spans="1:6" x14ac:dyDescent="0.25">
      <c r="A218" s="34" t="s">
        <v>141</v>
      </c>
      <c r="F218" s="307"/>
    </row>
    <row r="219" spans="1:6" x14ac:dyDescent="0.25">
      <c r="A219" s="34" t="s">
        <v>420</v>
      </c>
      <c r="F219" s="307"/>
    </row>
    <row r="220" spans="1:6" x14ac:dyDescent="0.25">
      <c r="A220" s="34" t="s">
        <v>367</v>
      </c>
      <c r="F220" s="307"/>
    </row>
    <row r="221" spans="1:6" x14ac:dyDescent="0.25">
      <c r="A221" s="34" t="s">
        <v>176</v>
      </c>
      <c r="F221" s="307"/>
    </row>
    <row r="222" spans="1:6" x14ac:dyDescent="0.25">
      <c r="A222" s="290" t="s">
        <v>358</v>
      </c>
      <c r="B222" s="290"/>
      <c r="F222" s="307"/>
    </row>
    <row r="223" spans="1:6" x14ac:dyDescent="0.25">
      <c r="A223" s="34" t="s">
        <v>362</v>
      </c>
      <c r="F223" s="307"/>
    </row>
    <row r="224" spans="1:6" x14ac:dyDescent="0.25">
      <c r="A224" s="34" t="s">
        <v>149</v>
      </c>
      <c r="F224" s="307"/>
    </row>
    <row r="225" spans="1:6" x14ac:dyDescent="0.25">
      <c r="A225" s="34" t="s">
        <v>100</v>
      </c>
      <c r="F225" s="307"/>
    </row>
    <row r="226" spans="1:6" x14ac:dyDescent="0.25">
      <c r="A226" s="34" t="s">
        <v>399</v>
      </c>
      <c r="F226" s="307"/>
    </row>
    <row r="227" spans="1:6" x14ac:dyDescent="0.25">
      <c r="A227" s="34" t="s">
        <v>116</v>
      </c>
      <c r="F227" s="307"/>
    </row>
    <row r="228" spans="1:6" x14ac:dyDescent="0.25">
      <c r="A228" s="34" t="s">
        <v>449</v>
      </c>
      <c r="F228" s="307"/>
    </row>
    <row r="229" spans="1:6" x14ac:dyDescent="0.25">
      <c r="A229" s="34" t="s">
        <v>262</v>
      </c>
      <c r="F229" s="307"/>
    </row>
    <row r="230" spans="1:6" x14ac:dyDescent="0.25">
      <c r="A230" s="34" t="s">
        <v>352</v>
      </c>
      <c r="F230" s="307"/>
    </row>
    <row r="231" spans="1:6" x14ac:dyDescent="0.25">
      <c r="A231" s="34" t="s">
        <v>292</v>
      </c>
      <c r="F231" s="307"/>
    </row>
    <row r="232" spans="1:6" x14ac:dyDescent="0.25">
      <c r="A232" s="34" t="s">
        <v>266</v>
      </c>
      <c r="F232" s="307"/>
    </row>
    <row r="233" spans="1:6" x14ac:dyDescent="0.25">
      <c r="A233" s="34" t="s">
        <v>278</v>
      </c>
      <c r="F233" s="307"/>
    </row>
    <row r="234" spans="1:6" x14ac:dyDescent="0.25">
      <c r="A234" s="34" t="s">
        <v>113</v>
      </c>
      <c r="F234" s="307"/>
    </row>
    <row r="235" spans="1:6" x14ac:dyDescent="0.25">
      <c r="A235" s="34" t="s">
        <v>148</v>
      </c>
      <c r="F235" s="307"/>
    </row>
    <row r="236" spans="1:6" x14ac:dyDescent="0.25">
      <c r="A236" s="34" t="s">
        <v>216</v>
      </c>
      <c r="F236" s="307"/>
    </row>
    <row r="237" spans="1:6" x14ac:dyDescent="0.25">
      <c r="A237" s="34" t="s">
        <v>319</v>
      </c>
      <c r="F237" s="307"/>
    </row>
    <row r="238" spans="1:6" x14ac:dyDescent="0.25">
      <c r="A238" s="34" t="s">
        <v>193</v>
      </c>
      <c r="F238" s="307"/>
    </row>
    <row r="239" spans="1:6" x14ac:dyDescent="0.25">
      <c r="A239" s="34" t="s">
        <v>448</v>
      </c>
      <c r="F239" s="307"/>
    </row>
    <row r="240" spans="1:6" x14ac:dyDescent="0.25">
      <c r="A240" s="34" t="s">
        <v>156</v>
      </c>
      <c r="F240" s="307"/>
    </row>
    <row r="241" spans="1:6" x14ac:dyDescent="0.25">
      <c r="A241" s="34" t="s">
        <v>299</v>
      </c>
      <c r="F241" s="307"/>
    </row>
    <row r="242" spans="1:6" x14ac:dyDescent="0.25">
      <c r="A242" s="34" t="s">
        <v>350</v>
      </c>
      <c r="F242" s="307"/>
    </row>
    <row r="243" spans="1:6" x14ac:dyDescent="0.25">
      <c r="A243" s="34" t="s">
        <v>212</v>
      </c>
      <c r="F243" s="307"/>
    </row>
    <row r="244" spans="1:6" x14ac:dyDescent="0.25">
      <c r="A244" s="34" t="s">
        <v>138</v>
      </c>
      <c r="F244" s="307"/>
    </row>
    <row r="245" spans="1:6" x14ac:dyDescent="0.25">
      <c r="A245" s="34" t="s">
        <v>371</v>
      </c>
      <c r="F245" s="307"/>
    </row>
    <row r="246" spans="1:6" x14ac:dyDescent="0.25">
      <c r="A246" s="34" t="s">
        <v>441</v>
      </c>
      <c r="F246" s="307"/>
    </row>
    <row r="247" spans="1:6" x14ac:dyDescent="0.25">
      <c r="A247" s="34" t="s">
        <v>227</v>
      </c>
      <c r="F247" s="307"/>
    </row>
    <row r="248" spans="1:6" x14ac:dyDescent="0.25">
      <c r="A248" s="34" t="s">
        <v>244</v>
      </c>
      <c r="F248" s="307"/>
    </row>
    <row r="249" spans="1:6" x14ac:dyDescent="0.25">
      <c r="A249" s="34" t="s">
        <v>291</v>
      </c>
      <c r="F249" s="307"/>
    </row>
    <row r="250" spans="1:6" x14ac:dyDescent="0.25">
      <c r="A250" s="34" t="s">
        <v>384</v>
      </c>
      <c r="F250" s="307"/>
    </row>
    <row r="251" spans="1:6" x14ac:dyDescent="0.25">
      <c r="A251" s="34" t="s">
        <v>315</v>
      </c>
      <c r="F251" s="307"/>
    </row>
    <row r="252" spans="1:6" x14ac:dyDescent="0.25">
      <c r="A252" s="34" t="s">
        <v>381</v>
      </c>
      <c r="F252" s="307"/>
    </row>
    <row r="253" spans="1:6" x14ac:dyDescent="0.25">
      <c r="A253" s="34" t="s">
        <v>351</v>
      </c>
      <c r="F253" s="307"/>
    </row>
    <row r="254" spans="1:6" x14ac:dyDescent="0.25">
      <c r="A254" s="34" t="s">
        <v>124</v>
      </c>
      <c r="F254" s="307"/>
    </row>
    <row r="255" spans="1:6" x14ac:dyDescent="0.25">
      <c r="A255" s="34" t="s">
        <v>217</v>
      </c>
      <c r="F255" s="307"/>
    </row>
    <row r="256" spans="1:6" x14ac:dyDescent="0.25">
      <c r="A256" s="34" t="s">
        <v>132</v>
      </c>
      <c r="F256" s="307"/>
    </row>
    <row r="257" spans="1:6" x14ac:dyDescent="0.25">
      <c r="A257" s="34" t="s">
        <v>163</v>
      </c>
      <c r="D257" s="29"/>
      <c r="F257" s="307"/>
    </row>
    <row r="258" spans="1:6" x14ac:dyDescent="0.25">
      <c r="A258" s="34" t="s">
        <v>110</v>
      </c>
      <c r="F258" s="307"/>
    </row>
    <row r="259" spans="1:6" x14ac:dyDescent="0.25">
      <c r="A259" s="34" t="s">
        <v>413</v>
      </c>
      <c r="F259" s="307"/>
    </row>
    <row r="260" spans="1:6" x14ac:dyDescent="0.25">
      <c r="A260" s="34" t="s">
        <v>301</v>
      </c>
      <c r="F260" s="307"/>
    </row>
    <row r="261" spans="1:6" x14ac:dyDescent="0.25">
      <c r="A261" s="34" t="s">
        <v>162</v>
      </c>
      <c r="F261" s="307"/>
    </row>
    <row r="262" spans="1:6" x14ac:dyDescent="0.25">
      <c r="A262" s="34" t="s">
        <v>400</v>
      </c>
      <c r="F262" s="307"/>
    </row>
    <row r="263" spans="1:6" x14ac:dyDescent="0.25">
      <c r="A263" s="34" t="s">
        <v>270</v>
      </c>
      <c r="F263" s="307"/>
    </row>
    <row r="264" spans="1:6" x14ac:dyDescent="0.25">
      <c r="A264" s="34" t="s">
        <v>317</v>
      </c>
      <c r="F264" s="307"/>
    </row>
    <row r="265" spans="1:6" x14ac:dyDescent="0.25">
      <c r="A265" s="34" t="s">
        <v>120</v>
      </c>
      <c r="F265" s="307"/>
    </row>
    <row r="266" spans="1:6" x14ac:dyDescent="0.25">
      <c r="A266" s="34" t="s">
        <v>314</v>
      </c>
      <c r="F266" s="307"/>
    </row>
    <row r="267" spans="1:6" x14ac:dyDescent="0.25">
      <c r="A267" s="34" t="s">
        <v>274</v>
      </c>
      <c r="F267" s="307"/>
    </row>
    <row r="268" spans="1:6" x14ac:dyDescent="0.25">
      <c r="A268" s="34" t="s">
        <v>274</v>
      </c>
      <c r="F268" s="307"/>
    </row>
    <row r="269" spans="1:6" x14ac:dyDescent="0.25">
      <c r="A269" s="34" t="s">
        <v>432</v>
      </c>
      <c r="F269" s="307"/>
    </row>
    <row r="270" spans="1:6" x14ac:dyDescent="0.25">
      <c r="A270" s="34" t="s">
        <v>246</v>
      </c>
      <c r="F270" s="307"/>
    </row>
    <row r="271" spans="1:6" x14ac:dyDescent="0.25">
      <c r="A271" s="34" t="s">
        <v>407</v>
      </c>
      <c r="F271" s="307"/>
    </row>
    <row r="272" spans="1:6" x14ac:dyDescent="0.25">
      <c r="A272" s="34" t="s">
        <v>306</v>
      </c>
      <c r="F272" s="307"/>
    </row>
    <row r="273" spans="1:6" x14ac:dyDescent="0.25">
      <c r="A273" s="34" t="s">
        <v>435</v>
      </c>
      <c r="F273" s="307"/>
    </row>
    <row r="274" spans="1:6" x14ac:dyDescent="0.25">
      <c r="A274" s="34" t="s">
        <v>88</v>
      </c>
      <c r="F274" s="307"/>
    </row>
    <row r="275" spans="1:6" x14ac:dyDescent="0.25">
      <c r="A275" s="34" t="s">
        <v>322</v>
      </c>
      <c r="F275" s="307"/>
    </row>
    <row r="276" spans="1:6" x14ac:dyDescent="0.25">
      <c r="A276" s="34" t="s">
        <v>370</v>
      </c>
      <c r="F276" s="307"/>
    </row>
    <row r="277" spans="1:6" x14ac:dyDescent="0.25">
      <c r="A277" s="34" t="s">
        <v>139</v>
      </c>
      <c r="F277" s="307"/>
    </row>
    <row r="278" spans="1:6" x14ac:dyDescent="0.25">
      <c r="A278" s="34" t="s">
        <v>207</v>
      </c>
      <c r="F278" s="307"/>
    </row>
    <row r="279" spans="1:6" x14ac:dyDescent="0.25">
      <c r="A279" s="34" t="s">
        <v>119</v>
      </c>
      <c r="F279" s="307"/>
    </row>
    <row r="280" spans="1:6" x14ac:dyDescent="0.25">
      <c r="A280" s="34" t="s">
        <v>286</v>
      </c>
      <c r="F280" s="307"/>
    </row>
    <row r="281" spans="1:6" x14ac:dyDescent="0.25">
      <c r="A281" s="34" t="s">
        <v>437</v>
      </c>
      <c r="F281" s="307"/>
    </row>
    <row r="282" spans="1:6" x14ac:dyDescent="0.25">
      <c r="A282" s="34" t="s">
        <v>365</v>
      </c>
      <c r="F282" s="307"/>
    </row>
    <row r="283" spans="1:6" x14ac:dyDescent="0.25">
      <c r="A283" s="34" t="s">
        <v>188</v>
      </c>
      <c r="F283" s="307"/>
    </row>
    <row r="284" spans="1:6" x14ac:dyDescent="0.25">
      <c r="A284" s="34" t="s">
        <v>248</v>
      </c>
      <c r="F284" s="307"/>
    </row>
    <row r="285" spans="1:6" ht="20.25" customHeight="1" x14ac:dyDescent="0.25">
      <c r="A285" s="34" t="s">
        <v>198</v>
      </c>
      <c r="F285" s="307"/>
    </row>
    <row r="286" spans="1:6" x14ac:dyDescent="0.25">
      <c r="A286" s="34" t="s">
        <v>294</v>
      </c>
      <c r="F286" s="307"/>
    </row>
    <row r="287" spans="1:6" x14ac:dyDescent="0.25">
      <c r="A287" s="34" t="s">
        <v>172</v>
      </c>
      <c r="D287" s="295"/>
      <c r="F287" s="307"/>
    </row>
    <row r="288" spans="1:6" x14ac:dyDescent="0.25">
      <c r="A288" s="34" t="s">
        <v>181</v>
      </c>
      <c r="F288" s="307"/>
    </row>
    <row r="289" spans="1:6" x14ac:dyDescent="0.25">
      <c r="A289" s="34" t="s">
        <v>236</v>
      </c>
      <c r="C289" s="134"/>
      <c r="F289" s="307"/>
    </row>
    <row r="290" spans="1:6" x14ac:dyDescent="0.25">
      <c r="A290" s="34" t="s">
        <v>387</v>
      </c>
      <c r="F290" s="307"/>
    </row>
    <row r="291" spans="1:6" x14ac:dyDescent="0.25">
      <c r="A291" s="47" t="s">
        <v>215</v>
      </c>
      <c r="C291" s="295"/>
      <c r="F291" s="307"/>
    </row>
    <row r="292" spans="1:6" x14ac:dyDescent="0.25">
      <c r="A292" s="244" t="s">
        <v>280</v>
      </c>
      <c r="F292" s="307"/>
    </row>
    <row r="293" spans="1:6" x14ac:dyDescent="0.25">
      <c r="A293" s="34" t="s">
        <v>98</v>
      </c>
      <c r="F293" s="307"/>
    </row>
    <row r="294" spans="1:6" x14ac:dyDescent="0.25">
      <c r="A294" s="34" t="s">
        <v>406</v>
      </c>
      <c r="F294" s="307"/>
    </row>
    <row r="295" spans="1:6" x14ac:dyDescent="0.25">
      <c r="A295" s="34" t="s">
        <v>249</v>
      </c>
      <c r="F295" s="307"/>
    </row>
    <row r="296" spans="1:6" x14ac:dyDescent="0.25">
      <c r="A296" s="34" t="s">
        <v>182</v>
      </c>
      <c r="F296" s="307"/>
    </row>
    <row r="297" spans="1:6" x14ac:dyDescent="0.25">
      <c r="A297" s="34" t="s">
        <v>147</v>
      </c>
      <c r="F297" s="307"/>
    </row>
    <row r="298" spans="1:6" x14ac:dyDescent="0.25">
      <c r="A298" s="34" t="s">
        <v>151</v>
      </c>
      <c r="F298" s="307"/>
    </row>
    <row r="299" spans="1:6" x14ac:dyDescent="0.25">
      <c r="A299" s="34" t="s">
        <v>179</v>
      </c>
      <c r="F299" s="307"/>
    </row>
    <row r="300" spans="1:6" x14ac:dyDescent="0.25">
      <c r="A300" s="34" t="s">
        <v>348</v>
      </c>
      <c r="F300" s="307"/>
    </row>
    <row r="301" spans="1:6" x14ac:dyDescent="0.25">
      <c r="A301" s="34" t="s">
        <v>230</v>
      </c>
      <c r="F301" s="307"/>
    </row>
    <row r="302" spans="1:6" x14ac:dyDescent="0.25">
      <c r="A302" s="34" t="s">
        <v>391</v>
      </c>
      <c r="F302" s="307"/>
    </row>
    <row r="303" spans="1:6" x14ac:dyDescent="0.25">
      <c r="A303" s="34" t="s">
        <v>187</v>
      </c>
      <c r="F303" s="307"/>
    </row>
    <row r="304" spans="1:6" x14ac:dyDescent="0.25">
      <c r="A304" s="34" t="s">
        <v>302</v>
      </c>
      <c r="F304" s="307"/>
    </row>
    <row r="305" spans="1:6" x14ac:dyDescent="0.25">
      <c r="A305" s="34" t="s">
        <v>282</v>
      </c>
      <c r="F305" s="307"/>
    </row>
    <row r="306" spans="1:6" x14ac:dyDescent="0.25">
      <c r="A306" s="34" t="s">
        <v>253</v>
      </c>
      <c r="F306" s="307"/>
    </row>
    <row r="307" spans="1:6" x14ac:dyDescent="0.25">
      <c r="A307" s="34" t="s">
        <v>419</v>
      </c>
      <c r="F307" s="307"/>
    </row>
    <row r="308" spans="1:6" x14ac:dyDescent="0.25">
      <c r="A308" s="34" t="s">
        <v>363</v>
      </c>
      <c r="F308" s="307"/>
    </row>
    <row r="309" spans="1:6" x14ac:dyDescent="0.25">
      <c r="A309" s="34" t="s">
        <v>129</v>
      </c>
      <c r="F309" s="307"/>
    </row>
    <row r="310" spans="1:6" x14ac:dyDescent="0.25">
      <c r="A310" s="34" t="s">
        <v>240</v>
      </c>
      <c r="F310" s="307"/>
    </row>
    <row r="311" spans="1:6" x14ac:dyDescent="0.25">
      <c r="A311" s="34" t="s">
        <v>115</v>
      </c>
      <c r="F311" s="307"/>
    </row>
    <row r="312" spans="1:6" x14ac:dyDescent="0.25">
      <c r="A312" s="34" t="s">
        <v>375</v>
      </c>
      <c r="F312" s="307"/>
    </row>
    <row r="313" spans="1:6" x14ac:dyDescent="0.25">
      <c r="A313" s="34" t="s">
        <v>122</v>
      </c>
      <c r="F313" s="307"/>
    </row>
    <row r="314" spans="1:6" x14ac:dyDescent="0.25">
      <c r="A314" s="34" t="s">
        <v>140</v>
      </c>
      <c r="F314" s="307"/>
    </row>
    <row r="315" spans="1:6" x14ac:dyDescent="0.25">
      <c r="A315" s="34" t="s">
        <v>271</v>
      </c>
      <c r="F315" s="307"/>
    </row>
    <row r="316" spans="1:6" x14ac:dyDescent="0.25">
      <c r="A316" s="34" t="s">
        <v>97</v>
      </c>
      <c r="F316" s="307"/>
    </row>
    <row r="317" spans="1:6" x14ac:dyDescent="0.25">
      <c r="A317" s="34" t="s">
        <v>178</v>
      </c>
      <c r="F317" s="307"/>
    </row>
    <row r="318" spans="1:6" x14ac:dyDescent="0.25">
      <c r="A318" s="34" t="s">
        <v>167</v>
      </c>
      <c r="F318" s="307"/>
    </row>
    <row r="319" spans="1:6" x14ac:dyDescent="0.25">
      <c r="A319" s="34" t="s">
        <v>392</v>
      </c>
      <c r="F319" s="307"/>
    </row>
    <row r="320" spans="1:6" x14ac:dyDescent="0.25">
      <c r="A320" s="34" t="s">
        <v>192</v>
      </c>
      <c r="F320" s="307"/>
    </row>
    <row r="321" spans="1:6" x14ac:dyDescent="0.25">
      <c r="A321" s="34" t="s">
        <v>331</v>
      </c>
      <c r="F321" s="307"/>
    </row>
    <row r="322" spans="1:6" x14ac:dyDescent="0.25">
      <c r="A322" s="34" t="s">
        <v>177</v>
      </c>
      <c r="F322" s="307"/>
    </row>
    <row r="323" spans="1:6" x14ac:dyDescent="0.25">
      <c r="A323" s="34" t="s">
        <v>231</v>
      </c>
      <c r="F323" s="307"/>
    </row>
    <row r="324" spans="1:6" x14ac:dyDescent="0.25">
      <c r="A324" s="34" t="s">
        <v>237</v>
      </c>
      <c r="F324" s="307"/>
    </row>
    <row r="325" spans="1:6" x14ac:dyDescent="0.25">
      <c r="A325" s="34" t="s">
        <v>12</v>
      </c>
      <c r="F325" s="307"/>
    </row>
    <row r="326" spans="1:6" x14ac:dyDescent="0.25">
      <c r="A326" s="34" t="s">
        <v>106</v>
      </c>
      <c r="F326" s="307"/>
    </row>
    <row r="327" spans="1:6" x14ac:dyDescent="0.25">
      <c r="A327" s="34" t="s">
        <v>369</v>
      </c>
      <c r="F327" s="307"/>
    </row>
    <row r="328" spans="1:6" x14ac:dyDescent="0.25">
      <c r="A328" s="34" t="s">
        <v>453</v>
      </c>
      <c r="F328" s="307"/>
    </row>
    <row r="329" spans="1:6" x14ac:dyDescent="0.25">
      <c r="A329" s="34" t="s">
        <v>307</v>
      </c>
      <c r="F329" s="307"/>
    </row>
    <row r="330" spans="1:6" x14ac:dyDescent="0.25">
      <c r="A330" s="34" t="s">
        <v>135</v>
      </c>
      <c r="F330" s="307"/>
    </row>
    <row r="331" spans="1:6" x14ac:dyDescent="0.25">
      <c r="A331" s="34" t="s">
        <v>404</v>
      </c>
      <c r="F331" s="307"/>
    </row>
    <row r="332" spans="1:6" x14ac:dyDescent="0.25">
      <c r="A332" s="34" t="s">
        <v>160</v>
      </c>
      <c r="F332" s="307"/>
    </row>
    <row r="333" spans="1:6" x14ac:dyDescent="0.25">
      <c r="A333" s="34" t="s">
        <v>344</v>
      </c>
      <c r="F333" s="307"/>
    </row>
    <row r="334" spans="1:6" x14ac:dyDescent="0.25">
      <c r="A334" s="34" t="s">
        <v>380</v>
      </c>
      <c r="F334" s="307"/>
    </row>
    <row r="335" spans="1:6" x14ac:dyDescent="0.25">
      <c r="A335" s="34" t="s">
        <v>186</v>
      </c>
      <c r="F335" s="307"/>
    </row>
    <row r="336" spans="1:6" x14ac:dyDescent="0.25">
      <c r="A336" s="34" t="s">
        <v>137</v>
      </c>
      <c r="F336" s="307"/>
    </row>
    <row r="337" spans="1:6" x14ac:dyDescent="0.25">
      <c r="A337" s="34" t="s">
        <v>285</v>
      </c>
      <c r="F337" s="307"/>
    </row>
    <row r="338" spans="1:6" x14ac:dyDescent="0.25">
      <c r="A338" s="34" t="s">
        <v>401</v>
      </c>
      <c r="F338" s="307"/>
    </row>
    <row r="339" spans="1:6" x14ac:dyDescent="0.25">
      <c r="A339" s="34" t="s">
        <v>219</v>
      </c>
      <c r="F339" s="307"/>
    </row>
    <row r="340" spans="1:6" x14ac:dyDescent="0.25">
      <c r="A340" s="34" t="s">
        <v>410</v>
      </c>
      <c r="F340" s="307"/>
    </row>
    <row r="341" spans="1:6" x14ac:dyDescent="0.25">
      <c r="A341" s="34" t="s">
        <v>277</v>
      </c>
      <c r="F341" s="307"/>
    </row>
    <row r="342" spans="1:6" x14ac:dyDescent="0.25">
      <c r="A342" s="34" t="s">
        <v>386</v>
      </c>
      <c r="F342" s="307"/>
    </row>
    <row r="343" spans="1:6" x14ac:dyDescent="0.25">
      <c r="A343" s="34" t="s">
        <v>332</v>
      </c>
      <c r="F343" s="307"/>
    </row>
    <row r="344" spans="1:6" x14ac:dyDescent="0.25">
      <c r="A344" s="34" t="s">
        <v>235</v>
      </c>
      <c r="F344" s="307"/>
    </row>
    <row r="345" spans="1:6" x14ac:dyDescent="0.25">
      <c r="A345" s="34" t="s">
        <v>461</v>
      </c>
      <c r="F345" s="307"/>
    </row>
    <row r="346" spans="1:6" x14ac:dyDescent="0.25">
      <c r="A346" s="34" t="s">
        <v>169</v>
      </c>
      <c r="F346" s="307"/>
    </row>
    <row r="347" spans="1:6" x14ac:dyDescent="0.25">
      <c r="A347" s="34" t="s">
        <v>114</v>
      </c>
      <c r="F347" s="307"/>
    </row>
    <row r="348" spans="1:6" x14ac:dyDescent="0.25">
      <c r="A348" s="34" t="s">
        <v>112</v>
      </c>
      <c r="F348" s="307"/>
    </row>
    <row r="349" spans="1:6" x14ac:dyDescent="0.25">
      <c r="A349" s="34" t="s">
        <v>321</v>
      </c>
      <c r="F349" s="307"/>
    </row>
    <row r="350" spans="1:6" x14ac:dyDescent="0.25">
      <c r="A350" s="34" t="s">
        <v>472</v>
      </c>
      <c r="F350" s="307"/>
    </row>
    <row r="351" spans="1:6" x14ac:dyDescent="0.25">
      <c r="A351" s="34" t="s">
        <v>229</v>
      </c>
      <c r="F351" s="307"/>
    </row>
    <row r="352" spans="1:6" x14ac:dyDescent="0.25">
      <c r="A352" s="34" t="s">
        <v>456</v>
      </c>
      <c r="F352" s="307"/>
    </row>
    <row r="353" spans="1:6" x14ac:dyDescent="0.25">
      <c r="A353" s="34" t="s">
        <v>223</v>
      </c>
      <c r="F353" s="307"/>
    </row>
    <row r="354" spans="1:6" x14ac:dyDescent="0.25">
      <c r="A354" s="34" t="s">
        <v>158</v>
      </c>
      <c r="F354" s="307"/>
    </row>
    <row r="355" spans="1:6" x14ac:dyDescent="0.25">
      <c r="A355" s="34" t="s">
        <v>329</v>
      </c>
      <c r="F355" s="307"/>
    </row>
    <row r="356" spans="1:6" x14ac:dyDescent="0.25">
      <c r="A356" s="34" t="s">
        <v>471</v>
      </c>
      <c r="F356" s="307"/>
    </row>
    <row r="357" spans="1:6" x14ac:dyDescent="0.25">
      <c r="A357" s="34" t="s">
        <v>327</v>
      </c>
      <c r="F357" s="307"/>
    </row>
    <row r="358" spans="1:6" x14ac:dyDescent="0.25">
      <c r="A358" s="34" t="s">
        <v>173</v>
      </c>
      <c r="F358" s="307"/>
    </row>
    <row r="359" spans="1:6" x14ac:dyDescent="0.25">
      <c r="F359" s="307"/>
    </row>
    <row r="360" spans="1:6" x14ac:dyDescent="0.25">
      <c r="F360" s="307"/>
    </row>
    <row r="361" spans="1:6" x14ac:dyDescent="0.25">
      <c r="F361" s="307"/>
    </row>
    <row r="362" spans="1:6" x14ac:dyDescent="0.25">
      <c r="F362" s="307"/>
    </row>
    <row r="363" spans="1:6" x14ac:dyDescent="0.25">
      <c r="F363" s="307"/>
    </row>
    <row r="364" spans="1:6" x14ac:dyDescent="0.25">
      <c r="F364" s="307"/>
    </row>
    <row r="365" spans="1:6" x14ac:dyDescent="0.25">
      <c r="F365" s="307"/>
    </row>
    <row r="366" spans="1:6" x14ac:dyDescent="0.25">
      <c r="F366" s="307"/>
    </row>
    <row r="367" spans="1:6" x14ac:dyDescent="0.25">
      <c r="F367" s="307"/>
    </row>
    <row r="368" spans="1:6" x14ac:dyDescent="0.25">
      <c r="F368" s="307"/>
    </row>
    <row r="369" spans="6:6" x14ac:dyDescent="0.25">
      <c r="F369" s="307"/>
    </row>
    <row r="370" spans="6:6" x14ac:dyDescent="0.25">
      <c r="F370" s="307"/>
    </row>
    <row r="371" spans="6:6" x14ac:dyDescent="0.25">
      <c r="F371" s="307"/>
    </row>
    <row r="372" spans="6:6" x14ac:dyDescent="0.25">
      <c r="F372" s="307"/>
    </row>
    <row r="373" spans="6:6" x14ac:dyDescent="0.25">
      <c r="F373" s="307"/>
    </row>
    <row r="374" spans="6:6" x14ac:dyDescent="0.25">
      <c r="F374" s="307"/>
    </row>
    <row r="375" spans="6:6" x14ac:dyDescent="0.25">
      <c r="F375" s="307"/>
    </row>
    <row r="376" spans="6:6" x14ac:dyDescent="0.25">
      <c r="F376" s="307"/>
    </row>
    <row r="377" spans="6:6" x14ac:dyDescent="0.25">
      <c r="F377" s="307"/>
    </row>
    <row r="378" spans="6:6" x14ac:dyDescent="0.25">
      <c r="F378" s="307"/>
    </row>
    <row r="379" spans="6:6" x14ac:dyDescent="0.25">
      <c r="F379" s="307"/>
    </row>
    <row r="380" spans="6:6" x14ac:dyDescent="0.25">
      <c r="F380" s="307"/>
    </row>
    <row r="381" spans="6:6" x14ac:dyDescent="0.25">
      <c r="F381" s="307"/>
    </row>
    <row r="382" spans="6:6" x14ac:dyDescent="0.25">
      <c r="F382" s="307"/>
    </row>
    <row r="383" spans="6:6" x14ac:dyDescent="0.25">
      <c r="F383" s="307"/>
    </row>
    <row r="384" spans="6:6" x14ac:dyDescent="0.25">
      <c r="F384" s="307"/>
    </row>
    <row r="385" spans="6:6" x14ac:dyDescent="0.25">
      <c r="F385" s="307"/>
    </row>
    <row r="386" spans="6:6" x14ac:dyDescent="0.25">
      <c r="F386" s="307"/>
    </row>
    <row r="387" spans="6:6" x14ac:dyDescent="0.25">
      <c r="F387" s="307"/>
    </row>
    <row r="388" spans="6:6" x14ac:dyDescent="0.25">
      <c r="F388" s="307"/>
    </row>
    <row r="389" spans="6:6" x14ac:dyDescent="0.25">
      <c r="F389" s="307"/>
    </row>
    <row r="390" spans="6:6" x14ac:dyDescent="0.25">
      <c r="F390" s="307"/>
    </row>
    <row r="391" spans="6:6" x14ac:dyDescent="0.25">
      <c r="F391" s="307"/>
    </row>
    <row r="392" spans="6:6" x14ac:dyDescent="0.25">
      <c r="F392" s="307"/>
    </row>
    <row r="393" spans="6:6" x14ac:dyDescent="0.25">
      <c r="F393" s="307"/>
    </row>
    <row r="394" spans="6:6" x14ac:dyDescent="0.25">
      <c r="F394" s="307"/>
    </row>
    <row r="395" spans="6:6" x14ac:dyDescent="0.25">
      <c r="F395" s="307"/>
    </row>
    <row r="396" spans="6:6" x14ac:dyDescent="0.25">
      <c r="F396" s="307"/>
    </row>
    <row r="397" spans="6:6" x14ac:dyDescent="0.25">
      <c r="F397" s="307"/>
    </row>
  </sheetData>
  <sortState ref="A150:B358">
    <sortCondition ref="A358"/>
  </sortState>
  <mergeCells count="419">
    <mergeCell ref="HC1:HH1"/>
    <mergeCell ref="HC2:HG2"/>
    <mergeCell ref="HE3:HH3"/>
    <mergeCell ref="ACY2:ADC2"/>
    <mergeCell ref="ACZ3:ADC3"/>
    <mergeCell ref="MT1:MY1"/>
    <mergeCell ref="MU2:MY2"/>
    <mergeCell ref="MV3:MY3"/>
    <mergeCell ref="OL3:OO3"/>
    <mergeCell ref="YY3:ZB3"/>
    <mergeCell ref="UC3:UF3"/>
    <mergeCell ref="TH3:TK3"/>
    <mergeCell ref="RD3:RG3"/>
    <mergeCell ref="OZ3:PC3"/>
    <mergeCell ref="OS3:OV3"/>
    <mergeCell ref="YQ2:YU2"/>
    <mergeCell ref="PN3:PQ3"/>
    <mergeCell ref="RI1:RN1"/>
    <mergeCell ref="RJ2:RN2"/>
    <mergeCell ref="QV2:QZ2"/>
    <mergeCell ref="RK3:RN3"/>
    <mergeCell ref="QG1:QL1"/>
    <mergeCell ref="RW1:SB1"/>
    <mergeCell ref="TO3:TR3"/>
    <mergeCell ref="TV3:TY3"/>
    <mergeCell ref="RY3:SB3"/>
    <mergeCell ref="SF3:SI3"/>
    <mergeCell ref="RC2:RG2"/>
    <mergeCell ref="QH2:QL2"/>
    <mergeCell ref="SM3:SP3"/>
    <mergeCell ref="QI3:QL3"/>
    <mergeCell ref="TU2:TY2"/>
    <mergeCell ref="ST3:SW3"/>
    <mergeCell ref="QU1:QZ1"/>
    <mergeCell ref="SR1:SW1"/>
    <mergeCell ref="QO2:QS2"/>
    <mergeCell ref="TA3:TD3"/>
    <mergeCell ref="RP1:RU1"/>
    <mergeCell ref="RQ2:RU2"/>
    <mergeCell ref="RR3:RU3"/>
    <mergeCell ref="TN2:TR2"/>
    <mergeCell ref="PS1:PX1"/>
    <mergeCell ref="PT2:PX2"/>
    <mergeCell ref="PU3:PX3"/>
    <mergeCell ref="QP3:QS3"/>
    <mergeCell ref="PZ1:QE1"/>
    <mergeCell ref="QA2:QE2"/>
    <mergeCell ref="QB3:QE3"/>
    <mergeCell ref="AJX1:AKC1"/>
    <mergeCell ref="AJX2:AKC2"/>
    <mergeCell ref="AJZ3:AKC3"/>
    <mergeCell ref="PM2:PQ2"/>
    <mergeCell ref="PL1:PQ1"/>
    <mergeCell ref="AHO3:AHR3"/>
    <mergeCell ref="AHM2:AHR2"/>
    <mergeCell ref="AFW1:AGB1"/>
    <mergeCell ref="AFX2:AGB2"/>
    <mergeCell ref="AGK2:AGP2"/>
    <mergeCell ref="WF2:WJ2"/>
    <mergeCell ref="SS2:SW2"/>
    <mergeCell ref="TM1:TR1"/>
    <mergeCell ref="SL2:SP2"/>
    <mergeCell ref="RX2:SB2"/>
    <mergeCell ref="SE2:SI2"/>
    <mergeCell ref="TT1:TY1"/>
    <mergeCell ref="SY1:TD1"/>
    <mergeCell ref="SZ2:TD2"/>
    <mergeCell ref="YP1:YU1"/>
    <mergeCell ref="ABH1:ABM1"/>
    <mergeCell ref="ABI2:ABM2"/>
    <mergeCell ref="ZM3:ZP3"/>
    <mergeCell ref="YB1:YG1"/>
    <mergeCell ref="OC1:OH1"/>
    <mergeCell ref="XN1:XS1"/>
    <mergeCell ref="UX3:VA3"/>
    <mergeCell ref="QW3:QZ3"/>
    <mergeCell ref="PF2:PJ2"/>
    <mergeCell ref="OX1:PC1"/>
    <mergeCell ref="SD1:SI1"/>
    <mergeCell ref="OY2:PC2"/>
    <mergeCell ref="ABQ3:ABT3"/>
    <mergeCell ref="AAT1:AAY1"/>
    <mergeCell ref="AAU2:AAY2"/>
    <mergeCell ref="ZL2:ZP2"/>
    <mergeCell ref="UI2:UM2"/>
    <mergeCell ref="UW2:VA2"/>
    <mergeCell ref="TF1:TK1"/>
    <mergeCell ref="QN1:QS1"/>
    <mergeCell ref="RB1:RG1"/>
    <mergeCell ref="TG2:TK2"/>
    <mergeCell ref="SK1:SP1"/>
    <mergeCell ref="ZK1:ZP1"/>
    <mergeCell ref="VC1:VH1"/>
    <mergeCell ref="UV1:VA1"/>
    <mergeCell ref="WS1:WX1"/>
    <mergeCell ref="WL1:WQ1"/>
    <mergeCell ref="YC2:YG2"/>
    <mergeCell ref="AFD3:AFG3"/>
    <mergeCell ref="ACE3:ACH3"/>
    <mergeCell ref="ZR1:ZW1"/>
    <mergeCell ref="ADG3:ADJ3"/>
    <mergeCell ref="ABP2:ABT2"/>
    <mergeCell ref="AAH3:AAK3"/>
    <mergeCell ref="YW1:ZB1"/>
    <mergeCell ref="YR3:YU3"/>
    <mergeCell ref="ABJ3:ABM3"/>
    <mergeCell ref="ACJ1:ACO1"/>
    <mergeCell ref="ACK2:ACO2"/>
    <mergeCell ref="ACL3:ACO3"/>
    <mergeCell ref="ABA1:ABF1"/>
    <mergeCell ref="ABB2:ABF2"/>
    <mergeCell ref="ABC3:ABF3"/>
    <mergeCell ref="ZY1:AAD1"/>
    <mergeCell ref="ZZ2:AAD2"/>
    <mergeCell ref="AAA3:AAD3"/>
    <mergeCell ref="ACX1:ADC1"/>
    <mergeCell ref="AFY3:AGB3"/>
    <mergeCell ref="ACQ1:ACV1"/>
    <mergeCell ref="ABO1:ABT1"/>
    <mergeCell ref="ABV1:ACA1"/>
    <mergeCell ref="AFC2:AFG2"/>
    <mergeCell ref="AEN1:AES1"/>
    <mergeCell ref="ADS1:ADX1"/>
    <mergeCell ref="KB1:KG1"/>
    <mergeCell ref="KC2:KG2"/>
    <mergeCell ref="LS2:LW2"/>
    <mergeCell ref="NJ3:NM3"/>
    <mergeCell ref="NA1:NF1"/>
    <mergeCell ref="PE1:PJ1"/>
    <mergeCell ref="OD2:OH2"/>
    <mergeCell ref="OJ1:OO1"/>
    <mergeCell ref="OK2:OO2"/>
    <mergeCell ref="KI1:KN1"/>
    <mergeCell ref="AEH2:AEL2"/>
    <mergeCell ref="ADE1:ADJ1"/>
    <mergeCell ref="ADL1:ADQ1"/>
    <mergeCell ref="ADF2:ADJ2"/>
    <mergeCell ref="KW1:LB1"/>
    <mergeCell ref="KX2:LB2"/>
    <mergeCell ref="KR3:KU3"/>
    <mergeCell ref="UO1:UT1"/>
    <mergeCell ref="XV2:XZ2"/>
    <mergeCell ref="VJ1:VO1"/>
    <mergeCell ref="XG1:XL1"/>
    <mergeCell ref="XH2:XL2"/>
    <mergeCell ref="VX1:WC1"/>
    <mergeCell ref="UH1:UM1"/>
    <mergeCell ref="UB2:UF2"/>
    <mergeCell ref="UJ3:UM3"/>
    <mergeCell ref="XA2:XE2"/>
    <mergeCell ref="XW3:XZ3"/>
    <mergeCell ref="XI3:XL3"/>
    <mergeCell ref="WU3:WX3"/>
    <mergeCell ref="UQ3:UT3"/>
    <mergeCell ref="VS3:VV3"/>
    <mergeCell ref="UA1:UF1"/>
    <mergeCell ref="WM2:WQ2"/>
    <mergeCell ref="UP2:UT2"/>
    <mergeCell ref="AJE3:AJH3"/>
    <mergeCell ref="VE3:VH3"/>
    <mergeCell ref="VL3:VO3"/>
    <mergeCell ref="VK2:VO2"/>
    <mergeCell ref="VR2:VV2"/>
    <mergeCell ref="VQ1:VV1"/>
    <mergeCell ref="ADU3:ADX3"/>
    <mergeCell ref="ABX3:ACA3"/>
    <mergeCell ref="AAO3:AAR3"/>
    <mergeCell ref="AIJ3:AIM3"/>
    <mergeCell ref="AEW3:AEZ3"/>
    <mergeCell ref="AFB1:AFG1"/>
    <mergeCell ref="AEU1:AEZ1"/>
    <mergeCell ref="AEI3:AEL3"/>
    <mergeCell ref="AIH2:AIM2"/>
    <mergeCell ref="AHV3:AHY3"/>
    <mergeCell ref="AIV1:AJA1"/>
    <mergeCell ref="AIV2:AJA2"/>
    <mergeCell ref="AIX3:AJA3"/>
    <mergeCell ref="VZ3:WC3"/>
    <mergeCell ref="WG3:WJ3"/>
    <mergeCell ref="WZ1:XE1"/>
    <mergeCell ref="WE1:WJ1"/>
    <mergeCell ref="XU1:XZ1"/>
    <mergeCell ref="Q3:T3"/>
    <mergeCell ref="GH1:GM1"/>
    <mergeCell ref="GH2:GL2"/>
    <mergeCell ref="GJ3:GM3"/>
    <mergeCell ref="O1:T1"/>
    <mergeCell ref="GO2:GS2"/>
    <mergeCell ref="MF1:MK1"/>
    <mergeCell ref="V1:AA1"/>
    <mergeCell ref="V2:Z2"/>
    <mergeCell ref="X3:AA3"/>
    <mergeCell ref="EF3:EI3"/>
    <mergeCell ref="LM3:LP3"/>
    <mergeCell ref="AE3:AH3"/>
    <mergeCell ref="DD3:DG3"/>
    <mergeCell ref="IL1:IQ1"/>
    <mergeCell ref="IL2:IP2"/>
    <mergeCell ref="AJ1:AO1"/>
    <mergeCell ref="AJ2:AN2"/>
    <mergeCell ref="AL3:AO3"/>
    <mergeCell ref="KP1:KU1"/>
    <mergeCell ref="CU2:CY2"/>
    <mergeCell ref="DY3:EB3"/>
    <mergeCell ref="ED2:EH2"/>
    <mergeCell ref="KY3:LB3"/>
    <mergeCell ref="A73:E73"/>
    <mergeCell ref="JU1:JZ1"/>
    <mergeCell ref="JV2:JZ2"/>
    <mergeCell ref="JW3:JZ3"/>
    <mergeCell ref="H1:M1"/>
    <mergeCell ref="H2:L2"/>
    <mergeCell ref="J3:M3"/>
    <mergeCell ref="A1:F1"/>
    <mergeCell ref="A2:E2"/>
    <mergeCell ref="F65:G65"/>
    <mergeCell ref="CN1:CS1"/>
    <mergeCell ref="CN2:CR2"/>
    <mergeCell ref="CP3:CS3"/>
    <mergeCell ref="AC1:AH1"/>
    <mergeCell ref="AC2:AG2"/>
    <mergeCell ref="HJ1:HO1"/>
    <mergeCell ref="ED1:EI1"/>
    <mergeCell ref="O2:S2"/>
    <mergeCell ref="JG1:JL1"/>
    <mergeCell ref="DK3:DN3"/>
    <mergeCell ref="CU1:CZ1"/>
    <mergeCell ref="AZ3:BC3"/>
    <mergeCell ref="AX1:BC1"/>
    <mergeCell ref="AX2:BB2"/>
    <mergeCell ref="AIO1:AIT1"/>
    <mergeCell ref="YX2:ZB2"/>
    <mergeCell ref="AHA3:AHD3"/>
    <mergeCell ref="AHM1:AHR1"/>
    <mergeCell ref="AGY1:AHD1"/>
    <mergeCell ref="AHF2:AHK2"/>
    <mergeCell ref="AHH3:AHK3"/>
    <mergeCell ref="AGY2:AHD2"/>
    <mergeCell ref="AFP1:AFU1"/>
    <mergeCell ref="AGD1:AGI1"/>
    <mergeCell ref="AGE2:AGI2"/>
    <mergeCell ref="AGR1:AGW1"/>
    <mergeCell ref="AGR2:AGW2"/>
    <mergeCell ref="AGF3:AGI3"/>
    <mergeCell ref="AGM3:AGP3"/>
    <mergeCell ref="AGK1:AGP1"/>
    <mergeCell ref="AGT3:AGW3"/>
    <mergeCell ref="ZT3:ZW3"/>
    <mergeCell ref="ACD2:ACH2"/>
    <mergeCell ref="AAV3:AAY3"/>
    <mergeCell ref="AAF1:AAK1"/>
    <mergeCell ref="AAG2:AAK2"/>
    <mergeCell ref="AAN2:AAR2"/>
    <mergeCell ref="AAM1:AAR1"/>
    <mergeCell ref="AJS3:AJV3"/>
    <mergeCell ref="YD3:YG3"/>
    <mergeCell ref="C3:F3"/>
    <mergeCell ref="IZ1:JE1"/>
    <mergeCell ref="BL1:BQ1"/>
    <mergeCell ref="BL2:BP2"/>
    <mergeCell ref="BN3:BQ3"/>
    <mergeCell ref="FT1:FY1"/>
    <mergeCell ref="FT2:FX2"/>
    <mergeCell ref="FV3:FY3"/>
    <mergeCell ref="BZ2:CD2"/>
    <mergeCell ref="CB3:CE3"/>
    <mergeCell ref="HQ1:HV1"/>
    <mergeCell ref="HQ2:HU2"/>
    <mergeCell ref="HS3:HV3"/>
    <mergeCell ref="BS1:BX1"/>
    <mergeCell ref="BS2:BW2"/>
    <mergeCell ref="BU3:BX3"/>
    <mergeCell ref="FF1:FK1"/>
    <mergeCell ref="AIA1:AIF1"/>
    <mergeCell ref="AIA2:AIF2"/>
    <mergeCell ref="AJL3:AJO3"/>
    <mergeCell ref="LD1:LI1"/>
    <mergeCell ref="AIC3:AIF3"/>
    <mergeCell ref="AKG3:AKJ3"/>
    <mergeCell ref="AEO2:AES2"/>
    <mergeCell ref="AEP3:AES3"/>
    <mergeCell ref="VD2:VH2"/>
    <mergeCell ref="AIO2:AIT2"/>
    <mergeCell ref="AIQ3:AIT3"/>
    <mergeCell ref="ADT2:ADX2"/>
    <mergeCell ref="AJJ2:AJO2"/>
    <mergeCell ref="XP3:XS3"/>
    <mergeCell ref="ADN3:ADQ3"/>
    <mergeCell ref="AFK3:AFN3"/>
    <mergeCell ref="ZF3:ZI3"/>
    <mergeCell ref="YK3:YN3"/>
    <mergeCell ref="AEB3:AEE3"/>
    <mergeCell ref="AFQ2:AFU2"/>
    <mergeCell ref="AFR3:AFU3"/>
    <mergeCell ref="ACS3:ACV3"/>
    <mergeCell ref="WN3:WQ3"/>
    <mergeCell ref="AKE2:AKJ2"/>
    <mergeCell ref="VY2:WC2"/>
    <mergeCell ref="WT2:WX2"/>
    <mergeCell ref="XO2:XS2"/>
    <mergeCell ref="XB3:XE3"/>
    <mergeCell ref="AJQ2:AJV2"/>
    <mergeCell ref="AKE1:AKJ1"/>
    <mergeCell ref="AJJ1:AJO1"/>
    <mergeCell ref="AHT1:AHY1"/>
    <mergeCell ref="AHT2:AHY2"/>
    <mergeCell ref="AJQ1:AJV1"/>
    <mergeCell ref="AFI1:AFN1"/>
    <mergeCell ref="AFJ2:AFN2"/>
    <mergeCell ref="YJ2:YN2"/>
    <mergeCell ref="ADZ1:AEE1"/>
    <mergeCell ref="AEA2:AEE2"/>
    <mergeCell ref="ZD1:ZI1"/>
    <mergeCell ref="ZE2:ZI2"/>
    <mergeCell ref="YI1:YN1"/>
    <mergeCell ref="AEG1:AEL1"/>
    <mergeCell ref="AIH1:AIM1"/>
    <mergeCell ref="ACC1:ACH1"/>
    <mergeCell ref="ACR2:ACV2"/>
    <mergeCell ref="AJC1:AJH1"/>
    <mergeCell ref="AJC2:AJH2"/>
    <mergeCell ref="AEV2:AEZ2"/>
    <mergeCell ref="ZS2:ZW2"/>
    <mergeCell ref="ADM2:ADQ2"/>
    <mergeCell ref="ABW2:ACA2"/>
    <mergeCell ref="AHF1:AHK1"/>
    <mergeCell ref="BE1:BJ1"/>
    <mergeCell ref="DP1:DU1"/>
    <mergeCell ref="EM3:EP3"/>
    <mergeCell ref="DI1:DN1"/>
    <mergeCell ref="GV1:HA1"/>
    <mergeCell ref="BZ1:CE1"/>
    <mergeCell ref="EK1:EP1"/>
    <mergeCell ref="ET3:EW3"/>
    <mergeCell ref="GO1:GT1"/>
    <mergeCell ref="EK2:EO2"/>
    <mergeCell ref="DR3:DU3"/>
    <mergeCell ref="GV2:GZ2"/>
    <mergeCell ref="GX3:HA3"/>
    <mergeCell ref="BG3:BJ3"/>
    <mergeCell ref="CW3:CZ3"/>
    <mergeCell ref="CG1:CL1"/>
    <mergeCell ref="CG2:CK2"/>
    <mergeCell ref="CI3:CL3"/>
    <mergeCell ref="DB1:DG1"/>
    <mergeCell ref="EY1:FD1"/>
    <mergeCell ref="ER2:EV2"/>
    <mergeCell ref="JA2:JE2"/>
    <mergeCell ref="IS1:IX1"/>
    <mergeCell ref="IE1:IJ1"/>
    <mergeCell ref="MH3:MK3"/>
    <mergeCell ref="LT3:LW3"/>
    <mergeCell ref="MO3:MR3"/>
    <mergeCell ref="PG3:PJ3"/>
    <mergeCell ref="LY1:MD1"/>
    <mergeCell ref="NW2:OA2"/>
    <mergeCell ref="LZ2:MD2"/>
    <mergeCell ref="NH1:NM1"/>
    <mergeCell ref="OR2:OV2"/>
    <mergeCell ref="MM1:MR1"/>
    <mergeCell ref="MN2:MR2"/>
    <mergeCell ref="NV1:OA1"/>
    <mergeCell ref="NC3:NF3"/>
    <mergeCell ref="IN3:IQ3"/>
    <mergeCell ref="MG2:MK2"/>
    <mergeCell ref="LR1:LW1"/>
    <mergeCell ref="OQ1:OV1"/>
    <mergeCell ref="NO1:NT1"/>
    <mergeCell ref="NP2:NT2"/>
    <mergeCell ref="NI2:NM2"/>
    <mergeCell ref="NQ3:NT3"/>
    <mergeCell ref="HX2:IB2"/>
    <mergeCell ref="HZ3:IC3"/>
    <mergeCell ref="LK1:LP1"/>
    <mergeCell ref="KD3:KG3"/>
    <mergeCell ref="DI2:DM2"/>
    <mergeCell ref="FA3:FD3"/>
    <mergeCell ref="FH3:FK3"/>
    <mergeCell ref="JI3:JL3"/>
    <mergeCell ref="JN1:JS1"/>
    <mergeCell ref="EY2:FC2"/>
    <mergeCell ref="GA1:GF1"/>
    <mergeCell ref="GA2:GE2"/>
    <mergeCell ref="JO2:JS2"/>
    <mergeCell ref="JP3:JS3"/>
    <mergeCell ref="KJ2:KN2"/>
    <mergeCell ref="KK3:KN3"/>
    <mergeCell ref="DW1:EB1"/>
    <mergeCell ref="FF2:FJ2"/>
    <mergeCell ref="IU3:IX3"/>
    <mergeCell ref="HJ2:HN2"/>
    <mergeCell ref="HL3:HO3"/>
    <mergeCell ref="FM1:FR1"/>
    <mergeCell ref="FM2:FQ2"/>
    <mergeCell ref="FO3:FR3"/>
    <mergeCell ref="AQ1:AV1"/>
    <mergeCell ref="AQ2:AU2"/>
    <mergeCell ref="AS3:AV3"/>
    <mergeCell ref="NX3:OA3"/>
    <mergeCell ref="JB3:JE3"/>
    <mergeCell ref="BE2:BI2"/>
    <mergeCell ref="DP2:DT2"/>
    <mergeCell ref="DW2:EA2"/>
    <mergeCell ref="OE3:OH3"/>
    <mergeCell ref="IT2:IX2"/>
    <mergeCell ref="KQ2:KU2"/>
    <mergeCell ref="JH2:JL2"/>
    <mergeCell ref="LE2:LI2"/>
    <mergeCell ref="LL2:LP2"/>
    <mergeCell ref="IG3:IJ3"/>
    <mergeCell ref="IE2:II2"/>
    <mergeCell ref="MA3:MD3"/>
    <mergeCell ref="LF3:LI3"/>
    <mergeCell ref="NB2:NF2"/>
    <mergeCell ref="DB2:DF2"/>
    <mergeCell ref="GQ3:GT3"/>
    <mergeCell ref="ER1:EW1"/>
    <mergeCell ref="GC3:GF3"/>
    <mergeCell ref="HX1:IC1"/>
  </mergeCells>
  <printOptions gridLines="1"/>
  <pageMargins left="0.23" right="0.31496062992125984" top="0.55118110236220474" bottom="0.51181102362204722" header="0.31496062992125984" footer="0.31496062992125984"/>
  <pageSetup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activeCell="I6" sqref="I6"/>
    </sheetView>
  </sheetViews>
  <sheetFormatPr baseColWidth="10" defaultRowHeight="15" x14ac:dyDescent="0.25"/>
  <cols>
    <col min="1" max="1" width="13.28515625" style="225" customWidth="1"/>
    <col min="2" max="2" width="9.140625" style="225" customWidth="1"/>
    <col min="3" max="3" width="38.28515625" style="244" customWidth="1"/>
    <col min="4" max="4" width="12.7109375" style="262" bestFit="1" customWidth="1"/>
    <col min="5" max="5" width="13.28515625" style="244" customWidth="1"/>
    <col min="6" max="6" width="12.7109375" style="262" bestFit="1" customWidth="1"/>
    <col min="7" max="7" width="11.42578125" style="244" customWidth="1"/>
    <col min="8" max="8" width="5.7109375" style="34" customWidth="1"/>
    <col min="9" max="9" width="10.85546875" style="422" customWidth="1"/>
    <col min="10" max="10" width="8.140625" style="46" customWidth="1"/>
  </cols>
  <sheetData>
    <row r="1" spans="1:9" ht="18.75" x14ac:dyDescent="0.3">
      <c r="B1" s="991"/>
      <c r="C1" s="991"/>
      <c r="D1" s="991"/>
      <c r="E1" s="991"/>
      <c r="F1" s="991"/>
      <c r="G1" s="466"/>
      <c r="H1" s="54"/>
    </row>
    <row r="2" spans="1:9" ht="15.75" x14ac:dyDescent="0.25">
      <c r="A2" s="464"/>
      <c r="B2" s="909"/>
      <c r="C2" s="909"/>
      <c r="D2" s="467"/>
      <c r="E2" s="468"/>
      <c r="F2" s="467"/>
      <c r="G2" s="469"/>
      <c r="H2" s="54"/>
    </row>
    <row r="3" spans="1:9" ht="32.25" thickBot="1" x14ac:dyDescent="0.4">
      <c r="A3" s="40" t="s">
        <v>0</v>
      </c>
      <c r="B3" s="40" t="s">
        <v>126</v>
      </c>
      <c r="C3" s="53" t="s">
        <v>603</v>
      </c>
      <c r="D3" s="41" t="s">
        <v>2</v>
      </c>
      <c r="E3" s="4" t="s">
        <v>8</v>
      </c>
      <c r="F3" s="50" t="s">
        <v>9</v>
      </c>
      <c r="G3" s="299" t="s">
        <v>10</v>
      </c>
      <c r="H3" s="54"/>
      <c r="I3" s="423" t="s">
        <v>569</v>
      </c>
    </row>
    <row r="4" spans="1:9" ht="16.5" thickTop="1" x14ac:dyDescent="0.25">
      <c r="A4" s="48"/>
      <c r="B4" s="445"/>
      <c r="C4" s="458"/>
      <c r="E4" s="461"/>
      <c r="G4" s="457">
        <f>D4-F4</f>
        <v>0</v>
      </c>
    </row>
    <row r="5" spans="1:9" ht="15.75" x14ac:dyDescent="0.25">
      <c r="A5" s="48"/>
      <c r="B5" s="445"/>
      <c r="E5" s="313"/>
      <c r="G5" s="457">
        <f t="shared" ref="G5:G54" si="0">D5-F5</f>
        <v>0</v>
      </c>
    </row>
    <row r="6" spans="1:9" ht="15.75" x14ac:dyDescent="0.25">
      <c r="A6" s="48"/>
      <c r="B6" s="445"/>
      <c r="C6" s="456"/>
      <c r="E6" s="313"/>
      <c r="G6" s="457">
        <f t="shared" si="0"/>
        <v>0</v>
      </c>
    </row>
    <row r="7" spans="1:9" ht="15.75" x14ac:dyDescent="0.25">
      <c r="A7" s="48"/>
      <c r="B7" s="445"/>
      <c r="E7" s="313"/>
      <c r="G7" s="457">
        <f t="shared" si="0"/>
        <v>0</v>
      </c>
    </row>
    <row r="8" spans="1:9" ht="15.75" x14ac:dyDescent="0.25">
      <c r="A8" s="48"/>
      <c r="B8" s="445"/>
      <c r="C8" s="458"/>
      <c r="E8" s="369"/>
      <c r="G8" s="457">
        <f t="shared" si="0"/>
        <v>0</v>
      </c>
    </row>
    <row r="9" spans="1:9" ht="15.75" x14ac:dyDescent="0.25">
      <c r="A9" s="48"/>
      <c r="B9" s="445"/>
      <c r="C9" s="539"/>
      <c r="E9" s="313"/>
      <c r="G9" s="457">
        <f t="shared" si="0"/>
        <v>0</v>
      </c>
    </row>
    <row r="10" spans="1:9" ht="15.75" x14ac:dyDescent="0.25">
      <c r="A10" s="48"/>
      <c r="B10" s="445"/>
      <c r="C10" s="458"/>
      <c r="E10" s="313"/>
      <c r="G10" s="457">
        <f t="shared" si="0"/>
        <v>0</v>
      </c>
    </row>
    <row r="11" spans="1:9" ht="15.75" x14ac:dyDescent="0.25">
      <c r="A11" s="48"/>
      <c r="B11" s="445"/>
      <c r="C11" s="545"/>
      <c r="E11" s="313"/>
      <c r="G11" s="457">
        <f t="shared" si="0"/>
        <v>0</v>
      </c>
    </row>
    <row r="12" spans="1:9" ht="15.75" x14ac:dyDescent="0.25">
      <c r="A12" s="48"/>
      <c r="B12" s="445"/>
      <c r="C12" s="456"/>
      <c r="E12" s="313"/>
      <c r="G12" s="457">
        <f t="shared" si="0"/>
        <v>0</v>
      </c>
    </row>
    <row r="13" spans="1:9" ht="15.75" x14ac:dyDescent="0.25">
      <c r="A13" s="48"/>
      <c r="B13" s="445"/>
      <c r="C13" s="456"/>
      <c r="E13" s="313"/>
      <c r="G13" s="457">
        <f t="shared" si="0"/>
        <v>0</v>
      </c>
    </row>
    <row r="14" spans="1:9" ht="15.75" x14ac:dyDescent="0.25">
      <c r="A14" s="48"/>
      <c r="B14" s="445"/>
      <c r="C14" s="458"/>
      <c r="E14" s="413"/>
      <c r="G14" s="457">
        <f t="shared" si="0"/>
        <v>0</v>
      </c>
    </row>
    <row r="15" spans="1:9" ht="15.75" x14ac:dyDescent="0.25">
      <c r="A15" s="48"/>
      <c r="B15" s="445"/>
      <c r="C15" s="456"/>
      <c r="D15" s="459"/>
      <c r="E15" s="460"/>
      <c r="F15" s="459"/>
      <c r="G15" s="457">
        <f t="shared" si="0"/>
        <v>0</v>
      </c>
    </row>
    <row r="16" spans="1:9" ht="15.75" x14ac:dyDescent="0.25">
      <c r="A16" s="48"/>
      <c r="B16" s="445"/>
      <c r="C16" s="458"/>
      <c r="E16" s="461"/>
      <c r="G16" s="457">
        <f t="shared" si="0"/>
        <v>0</v>
      </c>
    </row>
    <row r="17" spans="1:10" ht="15.75" x14ac:dyDescent="0.25">
      <c r="A17" s="48"/>
      <c r="B17" s="445"/>
      <c r="C17" s="458"/>
      <c r="E17" s="369"/>
      <c r="G17" s="457">
        <f t="shared" si="0"/>
        <v>0</v>
      </c>
    </row>
    <row r="18" spans="1:10" ht="15.75" x14ac:dyDescent="0.25">
      <c r="A18" s="48"/>
      <c r="B18" s="445"/>
      <c r="C18" s="456"/>
      <c r="E18" s="313"/>
      <c r="G18" s="457">
        <f t="shared" si="0"/>
        <v>0</v>
      </c>
      <c r="J18" s="540"/>
    </row>
    <row r="19" spans="1:10" ht="15.75" x14ac:dyDescent="0.25">
      <c r="A19" s="48"/>
      <c r="B19" s="445"/>
      <c r="C19" s="456"/>
      <c r="E19" s="313"/>
      <c r="G19" s="457">
        <f t="shared" si="0"/>
        <v>0</v>
      </c>
      <c r="J19" s="540"/>
    </row>
    <row r="20" spans="1:10" ht="15.75" x14ac:dyDescent="0.25">
      <c r="A20" s="48"/>
      <c r="B20" s="445"/>
      <c r="C20" s="456"/>
      <c r="E20" s="313"/>
      <c r="G20" s="457">
        <f t="shared" si="0"/>
        <v>0</v>
      </c>
      <c r="J20" s="540"/>
    </row>
    <row r="21" spans="1:10" ht="15.75" x14ac:dyDescent="0.25">
      <c r="A21" s="48"/>
      <c r="B21" s="445"/>
      <c r="C21" s="527"/>
      <c r="D21" s="519"/>
      <c r="E21" s="313"/>
      <c r="G21" s="457">
        <f t="shared" si="0"/>
        <v>0</v>
      </c>
      <c r="J21" s="540"/>
    </row>
    <row r="22" spans="1:10" ht="15.75" x14ac:dyDescent="0.25">
      <c r="A22" s="48"/>
      <c r="B22" s="445"/>
      <c r="C22" s="456"/>
      <c r="E22" s="313"/>
      <c r="G22" s="457">
        <f t="shared" si="0"/>
        <v>0</v>
      </c>
    </row>
    <row r="23" spans="1:10" ht="15.75" x14ac:dyDescent="0.25">
      <c r="A23" s="48"/>
      <c r="B23" s="445"/>
      <c r="C23" s="456"/>
      <c r="E23" s="313"/>
      <c r="G23" s="457">
        <f t="shared" si="0"/>
        <v>0</v>
      </c>
      <c r="J23" s="540"/>
    </row>
    <row r="24" spans="1:10" ht="15.75" x14ac:dyDescent="0.25">
      <c r="A24" s="48"/>
      <c r="B24" s="445"/>
      <c r="C24" s="456"/>
      <c r="E24" s="313"/>
      <c r="G24" s="457">
        <f t="shared" si="0"/>
        <v>0</v>
      </c>
      <c r="J24" s="540"/>
    </row>
    <row r="25" spans="1:10" ht="15.75" x14ac:dyDescent="0.25">
      <c r="A25" s="48"/>
      <c r="B25" s="445"/>
      <c r="C25" s="456"/>
      <c r="E25" s="313"/>
      <c r="G25" s="457">
        <f t="shared" si="0"/>
        <v>0</v>
      </c>
      <c r="J25" s="540"/>
    </row>
    <row r="26" spans="1:10" ht="15.75" x14ac:dyDescent="0.25">
      <c r="A26" s="48"/>
      <c r="B26" s="445"/>
      <c r="C26" s="456"/>
      <c r="E26" s="313"/>
      <c r="G26" s="457">
        <f t="shared" si="0"/>
        <v>0</v>
      </c>
    </row>
    <row r="27" spans="1:10" ht="15.75" x14ac:dyDescent="0.25">
      <c r="A27" s="48"/>
      <c r="B27" s="445"/>
      <c r="C27" s="456"/>
      <c r="E27" s="442"/>
      <c r="G27" s="457">
        <f t="shared" si="0"/>
        <v>0</v>
      </c>
    </row>
    <row r="28" spans="1:10" ht="15.75" x14ac:dyDescent="0.25">
      <c r="A28" s="48"/>
      <c r="B28" s="445"/>
      <c r="C28" s="456"/>
      <c r="E28" s="430"/>
      <c r="G28" s="457">
        <f t="shared" si="0"/>
        <v>0</v>
      </c>
    </row>
    <row r="29" spans="1:10" ht="15.75" x14ac:dyDescent="0.25">
      <c r="A29" s="48"/>
      <c r="B29" s="445"/>
      <c r="C29" s="458"/>
      <c r="E29" s="369"/>
      <c r="G29" s="457">
        <f t="shared" si="0"/>
        <v>0</v>
      </c>
    </row>
    <row r="30" spans="1:10" ht="15.75" x14ac:dyDescent="0.25">
      <c r="A30" s="48"/>
      <c r="B30" s="445"/>
      <c r="C30" s="456"/>
      <c r="E30" s="313"/>
      <c r="G30" s="457">
        <f t="shared" si="0"/>
        <v>0</v>
      </c>
      <c r="J30" s="429"/>
    </row>
    <row r="31" spans="1:10" ht="15.75" x14ac:dyDescent="0.25">
      <c r="A31" s="48"/>
      <c r="B31" s="445"/>
      <c r="C31" s="456"/>
      <c r="E31" s="313"/>
      <c r="G31" s="457">
        <f t="shared" si="0"/>
        <v>0</v>
      </c>
      <c r="J31" s="429"/>
    </row>
    <row r="32" spans="1:10" ht="15.75" x14ac:dyDescent="0.25">
      <c r="A32" s="48"/>
      <c r="B32" s="445"/>
      <c r="C32" s="462"/>
      <c r="E32" s="313"/>
      <c r="G32" s="457">
        <f t="shared" si="0"/>
        <v>0</v>
      </c>
      <c r="J32" s="429"/>
    </row>
    <row r="33" spans="1:10" ht="15.75" x14ac:dyDescent="0.25">
      <c r="A33" s="48"/>
      <c r="B33" s="445"/>
      <c r="C33" s="456"/>
      <c r="E33" s="313"/>
      <c r="G33" s="457">
        <f t="shared" si="0"/>
        <v>0</v>
      </c>
      <c r="J33" s="429"/>
    </row>
    <row r="34" spans="1:10" ht="15.75" x14ac:dyDescent="0.25">
      <c r="A34" s="48"/>
      <c r="B34" s="445"/>
      <c r="C34" s="458"/>
      <c r="D34" s="459"/>
      <c r="E34" s="460"/>
      <c r="F34" s="459"/>
      <c r="G34" s="457">
        <f t="shared" si="0"/>
        <v>0</v>
      </c>
      <c r="J34" s="429"/>
    </row>
    <row r="35" spans="1:10" ht="15.75" x14ac:dyDescent="0.25">
      <c r="A35" s="48"/>
      <c r="B35" s="445"/>
      <c r="C35" s="458"/>
      <c r="E35" s="369"/>
      <c r="G35" s="457">
        <f t="shared" si="0"/>
        <v>0</v>
      </c>
      <c r="J35" s="429"/>
    </row>
    <row r="36" spans="1:10" ht="15.75" x14ac:dyDescent="0.25">
      <c r="A36" s="48"/>
      <c r="B36" s="445"/>
      <c r="C36" s="458"/>
      <c r="E36" s="463"/>
      <c r="G36" s="457">
        <f t="shared" si="0"/>
        <v>0</v>
      </c>
      <c r="J36" s="429"/>
    </row>
    <row r="37" spans="1:10" ht="15.75" x14ac:dyDescent="0.25">
      <c r="A37" s="48"/>
      <c r="B37" s="445"/>
      <c r="C37" s="456"/>
      <c r="E37" s="369"/>
      <c r="G37" s="457">
        <f t="shared" si="0"/>
        <v>0</v>
      </c>
      <c r="J37" s="541"/>
    </row>
    <row r="38" spans="1:10" ht="15.75" x14ac:dyDescent="0.25">
      <c r="A38" s="48"/>
      <c r="B38" s="445"/>
      <c r="C38" s="456"/>
      <c r="E38" s="369"/>
      <c r="G38" s="457">
        <f t="shared" si="0"/>
        <v>0</v>
      </c>
      <c r="J38" s="541"/>
    </row>
    <row r="39" spans="1:10" ht="15.75" x14ac:dyDescent="0.25">
      <c r="A39" s="48"/>
      <c r="B39" s="445"/>
      <c r="C39" s="456"/>
      <c r="E39" s="369"/>
      <c r="G39" s="457">
        <f t="shared" si="0"/>
        <v>0</v>
      </c>
      <c r="J39" s="429"/>
    </row>
    <row r="40" spans="1:10" ht="15.75" x14ac:dyDescent="0.25">
      <c r="A40" s="48"/>
      <c r="B40" s="445"/>
      <c r="C40" s="456"/>
      <c r="E40" s="369"/>
      <c r="G40" s="457">
        <f t="shared" si="0"/>
        <v>0</v>
      </c>
      <c r="J40" s="429"/>
    </row>
    <row r="41" spans="1:10" ht="15.75" x14ac:dyDescent="0.25">
      <c r="A41" s="48"/>
      <c r="B41" s="445"/>
      <c r="C41" s="456"/>
      <c r="E41" s="369"/>
      <c r="G41" s="457">
        <f t="shared" si="0"/>
        <v>0</v>
      </c>
      <c r="J41" s="429"/>
    </row>
    <row r="42" spans="1:10" ht="15.75" x14ac:dyDescent="0.25">
      <c r="A42" s="48"/>
      <c r="B42" s="445"/>
      <c r="C42" s="456"/>
      <c r="E42" s="463"/>
      <c r="G42" s="457">
        <f t="shared" si="0"/>
        <v>0</v>
      </c>
    </row>
    <row r="43" spans="1:10" ht="15.75" x14ac:dyDescent="0.25">
      <c r="A43" s="48"/>
      <c r="B43" s="445"/>
      <c r="C43" s="456"/>
      <c r="E43" s="369"/>
      <c r="G43" s="457">
        <f t="shared" si="0"/>
        <v>0</v>
      </c>
    </row>
    <row r="44" spans="1:10" ht="15.75" x14ac:dyDescent="0.25">
      <c r="A44" s="48"/>
      <c r="B44" s="445"/>
      <c r="C44" s="456"/>
      <c r="E44" s="369"/>
      <c r="G44" s="457">
        <f t="shared" si="0"/>
        <v>0</v>
      </c>
    </row>
    <row r="45" spans="1:10" ht="15.75" x14ac:dyDescent="0.25">
      <c r="A45" s="48"/>
      <c r="B45" s="445"/>
      <c r="C45" s="458"/>
      <c r="E45" s="369"/>
      <c r="G45" s="457">
        <f t="shared" si="0"/>
        <v>0</v>
      </c>
    </row>
    <row r="46" spans="1:10" ht="15.75" x14ac:dyDescent="0.25">
      <c r="A46" s="48"/>
      <c r="B46" s="445"/>
      <c r="C46" s="458"/>
      <c r="E46" s="369"/>
      <c r="G46" s="457">
        <f t="shared" si="0"/>
        <v>0</v>
      </c>
    </row>
    <row r="47" spans="1:10" ht="15.75" x14ac:dyDescent="0.25">
      <c r="A47" s="48"/>
      <c r="B47" s="445"/>
      <c r="C47" s="458"/>
      <c r="E47" s="369"/>
      <c r="G47" s="457">
        <f t="shared" si="0"/>
        <v>0</v>
      </c>
    </row>
    <row r="48" spans="1:10" ht="15.75" x14ac:dyDescent="0.25">
      <c r="A48" s="48"/>
      <c r="B48" s="445"/>
      <c r="C48" s="456"/>
      <c r="E48" s="369"/>
      <c r="G48" s="457">
        <f t="shared" si="0"/>
        <v>0</v>
      </c>
      <c r="J48" s="540"/>
    </row>
    <row r="49" spans="1:10" ht="15.75" x14ac:dyDescent="0.25">
      <c r="A49" s="48"/>
      <c r="B49" s="445"/>
      <c r="C49" s="456"/>
      <c r="E49" s="313"/>
      <c r="G49" s="457">
        <f t="shared" si="0"/>
        <v>0</v>
      </c>
    </row>
    <row r="50" spans="1:10" ht="15.75" x14ac:dyDescent="0.25">
      <c r="A50" s="48"/>
      <c r="B50" s="445"/>
      <c r="C50" s="456"/>
      <c r="E50" s="313"/>
      <c r="G50" s="457">
        <f t="shared" si="0"/>
        <v>0</v>
      </c>
    </row>
    <row r="51" spans="1:10" ht="15.75" x14ac:dyDescent="0.25">
      <c r="A51" s="48"/>
      <c r="B51" s="445"/>
      <c r="C51" s="462"/>
      <c r="E51" s="313"/>
      <c r="G51" s="457">
        <f t="shared" si="0"/>
        <v>0</v>
      </c>
      <c r="J51" s="540"/>
    </row>
    <row r="52" spans="1:10" ht="15.75" x14ac:dyDescent="0.25">
      <c r="A52" s="48"/>
      <c r="B52" s="445"/>
      <c r="C52" s="456"/>
      <c r="E52" s="313"/>
      <c r="G52" s="457">
        <f t="shared" si="0"/>
        <v>0</v>
      </c>
      <c r="J52" s="540"/>
    </row>
    <row r="53" spans="1:10" ht="15.75" x14ac:dyDescent="0.25">
      <c r="A53" s="48"/>
      <c r="B53" s="445"/>
      <c r="C53" s="456"/>
      <c r="E53" s="313"/>
      <c r="G53" s="457">
        <f t="shared" si="0"/>
        <v>0</v>
      </c>
    </row>
    <row r="54" spans="1:10" ht="15.75" x14ac:dyDescent="0.25">
      <c r="A54" s="48"/>
      <c r="B54" s="445"/>
      <c r="C54" s="456"/>
      <c r="E54" s="461"/>
      <c r="G54" s="457">
        <f t="shared" si="0"/>
        <v>0</v>
      </c>
    </row>
    <row r="55" spans="1:10" ht="15.75" x14ac:dyDescent="0.25">
      <c r="A55" s="48"/>
      <c r="B55" s="445"/>
      <c r="C55" s="456" t="s">
        <v>481</v>
      </c>
      <c r="E55" s="461"/>
      <c r="G55" s="457">
        <f t="shared" ref="G55:G82" si="1">D55-F55</f>
        <v>0</v>
      </c>
      <c r="H55" s="54"/>
    </row>
    <row r="56" spans="1:10" x14ac:dyDescent="0.25">
      <c r="A56" s="48"/>
      <c r="B56" s="61"/>
      <c r="C56" s="244" t="s">
        <v>488</v>
      </c>
      <c r="E56" s="461"/>
      <c r="G56" s="457">
        <f>D56-F56</f>
        <v>0</v>
      </c>
      <c r="H56" s="54"/>
    </row>
    <row r="57" spans="1:10" ht="18.75" x14ac:dyDescent="0.3">
      <c r="B57" s="991">
        <f>B1</f>
        <v>0</v>
      </c>
      <c r="C57" s="991"/>
      <c r="D57" s="991"/>
      <c r="E57" s="991"/>
      <c r="F57" s="991"/>
      <c r="G57" s="466"/>
      <c r="H57" s="54"/>
    </row>
    <row r="58" spans="1:10" ht="32.25" thickBot="1" x14ac:dyDescent="0.35">
      <c r="A58" s="40" t="s">
        <v>0</v>
      </c>
      <c r="B58" s="40" t="s">
        <v>126</v>
      </c>
      <c r="C58" s="546" t="str">
        <f>C3</f>
        <v>C O M E R C I O                                                   C L I E N T E S</v>
      </c>
      <c r="D58" s="41" t="s">
        <v>2</v>
      </c>
      <c r="E58" s="4" t="s">
        <v>8</v>
      </c>
      <c r="F58" s="50" t="s">
        <v>9</v>
      </c>
      <c r="G58" s="299" t="s">
        <v>10</v>
      </c>
      <c r="H58" s="54"/>
    </row>
    <row r="59" spans="1:10" ht="15.75" thickTop="1" x14ac:dyDescent="0.25">
      <c r="A59" s="48"/>
      <c r="B59" s="61"/>
      <c r="C59" s="456"/>
      <c r="E59" s="514"/>
      <c r="F59" s="200"/>
      <c r="G59" s="457">
        <f t="shared" si="1"/>
        <v>0</v>
      </c>
      <c r="H59" s="54"/>
    </row>
    <row r="60" spans="1:10" x14ac:dyDescent="0.25">
      <c r="A60" s="48"/>
      <c r="B60" s="61"/>
      <c r="C60" s="462"/>
      <c r="E60" s="461"/>
      <c r="G60" s="457">
        <f t="shared" si="1"/>
        <v>0</v>
      </c>
      <c r="H60" s="54"/>
    </row>
    <row r="61" spans="1:10" x14ac:dyDescent="0.25">
      <c r="A61" s="48"/>
      <c r="B61" s="61"/>
      <c r="E61" s="461"/>
      <c r="G61" s="457">
        <f t="shared" si="1"/>
        <v>0</v>
      </c>
      <c r="H61" s="54"/>
    </row>
    <row r="62" spans="1:10" x14ac:dyDescent="0.25">
      <c r="A62" s="48"/>
      <c r="B62" s="61"/>
      <c r="C62" s="456"/>
      <c r="E62" s="461"/>
      <c r="G62" s="457">
        <f t="shared" si="1"/>
        <v>0</v>
      </c>
      <c r="H62" s="54"/>
    </row>
    <row r="63" spans="1:10" x14ac:dyDescent="0.25">
      <c r="A63" s="48"/>
      <c r="B63" s="61"/>
      <c r="C63" s="46"/>
      <c r="D63" s="97"/>
      <c r="E63" s="461"/>
      <c r="G63" s="457">
        <f t="shared" si="1"/>
        <v>0</v>
      </c>
      <c r="H63" s="54"/>
    </row>
    <row r="64" spans="1:10" x14ac:dyDescent="0.25">
      <c r="A64" s="48"/>
      <c r="B64" s="61"/>
      <c r="C64" s="456"/>
      <c r="E64" s="461"/>
      <c r="G64" s="457">
        <f t="shared" si="1"/>
        <v>0</v>
      </c>
      <c r="H64" s="54"/>
    </row>
    <row r="65" spans="1:8" x14ac:dyDescent="0.25">
      <c r="A65" s="48"/>
      <c r="B65" s="61"/>
      <c r="C65" s="456"/>
      <c r="E65" s="461"/>
      <c r="G65" s="457">
        <f t="shared" si="1"/>
        <v>0</v>
      </c>
      <c r="H65" s="54"/>
    </row>
    <row r="66" spans="1:8" x14ac:dyDescent="0.25">
      <c r="A66" s="48"/>
      <c r="B66" s="61"/>
      <c r="C66" s="46"/>
      <c r="D66" s="97"/>
      <c r="E66" s="313"/>
      <c r="G66" s="457">
        <f t="shared" si="1"/>
        <v>0</v>
      </c>
      <c r="H66" s="54"/>
    </row>
    <row r="67" spans="1:8" x14ac:dyDescent="0.25">
      <c r="A67" s="48"/>
      <c r="B67" s="61"/>
      <c r="C67" s="456"/>
      <c r="E67" s="313"/>
      <c r="G67" s="457">
        <f t="shared" si="1"/>
        <v>0</v>
      </c>
      <c r="H67" s="54"/>
    </row>
    <row r="68" spans="1:8" x14ac:dyDescent="0.25">
      <c r="A68" s="48"/>
      <c r="B68" s="61"/>
      <c r="C68" s="456"/>
      <c r="E68" s="313"/>
      <c r="G68" s="457">
        <f t="shared" si="1"/>
        <v>0</v>
      </c>
      <c r="H68" s="54"/>
    </row>
    <row r="69" spans="1:8" x14ac:dyDescent="0.25">
      <c r="A69" s="48"/>
      <c r="B69" s="61"/>
      <c r="C69" s="458"/>
      <c r="E69" s="313"/>
      <c r="G69" s="457">
        <f t="shared" si="1"/>
        <v>0</v>
      </c>
      <c r="H69" s="54"/>
    </row>
    <row r="70" spans="1:8" x14ac:dyDescent="0.25">
      <c r="A70" s="48"/>
      <c r="B70" s="61"/>
      <c r="C70" s="458"/>
      <c r="E70" s="313"/>
      <c r="G70" s="457">
        <f t="shared" si="1"/>
        <v>0</v>
      </c>
      <c r="H70" s="54"/>
    </row>
    <row r="71" spans="1:8" x14ac:dyDescent="0.25">
      <c r="A71" s="48"/>
      <c r="B71" s="61"/>
      <c r="C71" s="456"/>
      <c r="E71" s="313"/>
      <c r="G71" s="457">
        <f t="shared" si="1"/>
        <v>0</v>
      </c>
      <c r="H71" s="54"/>
    </row>
    <row r="72" spans="1:8" x14ac:dyDescent="0.25">
      <c r="A72" s="48"/>
      <c r="B72" s="61"/>
      <c r="C72" s="456"/>
      <c r="E72" s="313"/>
      <c r="G72" s="457">
        <f t="shared" si="1"/>
        <v>0</v>
      </c>
      <c r="H72" s="54"/>
    </row>
    <row r="73" spans="1:8" x14ac:dyDescent="0.25">
      <c r="A73" s="48"/>
      <c r="B73" s="61"/>
      <c r="C73" s="456"/>
      <c r="E73" s="313"/>
      <c r="G73" s="457">
        <f t="shared" si="1"/>
        <v>0</v>
      </c>
      <c r="H73" s="54"/>
    </row>
    <row r="74" spans="1:8" x14ac:dyDescent="0.25">
      <c r="A74" s="48"/>
      <c r="B74" s="61"/>
      <c r="C74" s="458"/>
      <c r="E74" s="313"/>
      <c r="G74" s="457">
        <f t="shared" si="1"/>
        <v>0</v>
      </c>
      <c r="H74" s="54"/>
    </row>
    <row r="75" spans="1:8" x14ac:dyDescent="0.25">
      <c r="A75" s="48"/>
      <c r="B75" s="61"/>
      <c r="C75" s="456"/>
      <c r="E75" s="313"/>
      <c r="G75" s="457">
        <f t="shared" si="1"/>
        <v>0</v>
      </c>
      <c r="H75" s="54"/>
    </row>
    <row r="76" spans="1:8" x14ac:dyDescent="0.25">
      <c r="A76" s="48"/>
      <c r="B76" s="61"/>
      <c r="C76" s="458"/>
      <c r="E76" s="369"/>
      <c r="G76" s="457">
        <f t="shared" si="1"/>
        <v>0</v>
      </c>
      <c r="H76" s="54"/>
    </row>
    <row r="77" spans="1:8" x14ac:dyDescent="0.25">
      <c r="A77" s="48"/>
      <c r="B77" s="61"/>
      <c r="C77" s="456"/>
      <c r="E77" s="369"/>
      <c r="G77" s="457">
        <f t="shared" si="1"/>
        <v>0</v>
      </c>
      <c r="H77" s="54"/>
    </row>
    <row r="78" spans="1:8" x14ac:dyDescent="0.25">
      <c r="A78" s="48"/>
      <c r="B78" s="61"/>
      <c r="C78" s="456"/>
      <c r="E78" s="369"/>
      <c r="G78" s="457">
        <f t="shared" si="1"/>
        <v>0</v>
      </c>
      <c r="H78" s="54"/>
    </row>
    <row r="79" spans="1:8" x14ac:dyDescent="0.25">
      <c r="A79" s="48"/>
      <c r="B79" s="61"/>
      <c r="C79" s="462"/>
      <c r="E79" s="313"/>
      <c r="G79" s="457">
        <f t="shared" si="1"/>
        <v>0</v>
      </c>
      <c r="H79" s="54"/>
    </row>
    <row r="80" spans="1:8" x14ac:dyDescent="0.25">
      <c r="A80" s="48"/>
      <c r="B80" s="61"/>
      <c r="C80" s="470"/>
      <c r="D80" s="133"/>
      <c r="E80" s="471"/>
      <c r="F80" s="133"/>
      <c r="G80" s="457">
        <f t="shared" si="1"/>
        <v>0</v>
      </c>
      <c r="H80" s="54"/>
    </row>
    <row r="81" spans="1:8" x14ac:dyDescent="0.25">
      <c r="A81" s="48"/>
      <c r="B81" s="61"/>
      <c r="C81" s="470"/>
      <c r="D81" s="133"/>
      <c r="E81" s="471"/>
      <c r="F81" s="133"/>
      <c r="G81" s="133">
        <f t="shared" si="1"/>
        <v>0</v>
      </c>
      <c r="H81" s="54"/>
    </row>
    <row r="82" spans="1:8" x14ac:dyDescent="0.25">
      <c r="A82" s="48"/>
      <c r="B82" s="61"/>
      <c r="C82" s="470"/>
      <c r="D82" s="133"/>
      <c r="E82" s="472"/>
      <c r="F82" s="133"/>
      <c r="G82" s="133">
        <f t="shared" si="1"/>
        <v>0</v>
      </c>
      <c r="H82" s="54"/>
    </row>
    <row r="83" spans="1:8" x14ac:dyDescent="0.25">
      <c r="A83" s="48"/>
      <c r="B83" s="61"/>
      <c r="C83" s="528"/>
      <c r="D83" s="476"/>
      <c r="E83" s="515"/>
      <c r="F83" s="201"/>
      <c r="G83" s="133">
        <f t="shared" ref="G83:G122" si="2">D83-F83</f>
        <v>0</v>
      </c>
      <c r="H83" s="54"/>
    </row>
    <row r="84" spans="1:8" ht="15.75" x14ac:dyDescent="0.25">
      <c r="A84" s="48"/>
      <c r="B84" s="61"/>
      <c r="C84" s="475"/>
      <c r="D84" s="133"/>
      <c r="E84" s="471"/>
      <c r="F84" s="133"/>
      <c r="G84" s="133">
        <f t="shared" si="2"/>
        <v>0</v>
      </c>
      <c r="H84" s="54"/>
    </row>
    <row r="85" spans="1:8" x14ac:dyDescent="0.25">
      <c r="A85" s="48"/>
      <c r="B85" s="61"/>
      <c r="C85" s="470"/>
      <c r="D85" s="133"/>
      <c r="E85" s="471"/>
      <c r="F85" s="133"/>
      <c r="G85" s="133">
        <f t="shared" si="2"/>
        <v>0</v>
      </c>
      <c r="H85" s="54"/>
    </row>
    <row r="86" spans="1:8" x14ac:dyDescent="0.25">
      <c r="A86" s="48"/>
      <c r="B86" s="61"/>
      <c r="C86" s="473"/>
      <c r="D86" s="133"/>
      <c r="E86" s="471"/>
      <c r="F86" s="133"/>
      <c r="G86" s="133">
        <f t="shared" si="2"/>
        <v>0</v>
      </c>
      <c r="H86" s="54"/>
    </row>
    <row r="87" spans="1:8" x14ac:dyDescent="0.25">
      <c r="A87" s="48"/>
      <c r="B87" s="61"/>
      <c r="C87" s="473"/>
      <c r="D87" s="133"/>
      <c r="E87" s="471"/>
      <c r="F87" s="133"/>
      <c r="G87" s="133">
        <f t="shared" si="2"/>
        <v>0</v>
      </c>
      <c r="H87" s="54"/>
    </row>
    <row r="88" spans="1:8" x14ac:dyDescent="0.25">
      <c r="A88" s="48"/>
      <c r="B88" s="61"/>
      <c r="C88" s="470"/>
      <c r="D88" s="133"/>
      <c r="E88" s="515"/>
      <c r="F88" s="201"/>
      <c r="G88" s="133">
        <f t="shared" si="2"/>
        <v>0</v>
      </c>
      <c r="H88" s="54"/>
    </row>
    <row r="89" spans="1:8" x14ac:dyDescent="0.25">
      <c r="A89" s="48"/>
      <c r="B89" s="61"/>
      <c r="C89" s="470"/>
      <c r="D89" s="133"/>
      <c r="E89" s="471"/>
      <c r="F89" s="133"/>
      <c r="G89" s="133">
        <f t="shared" si="2"/>
        <v>0</v>
      </c>
      <c r="H89" s="54"/>
    </row>
    <row r="90" spans="1:8" x14ac:dyDescent="0.25">
      <c r="A90" s="48"/>
      <c r="B90" s="61"/>
      <c r="C90" s="470"/>
      <c r="D90" s="133"/>
      <c r="E90" s="471"/>
      <c r="F90" s="133"/>
      <c r="G90" s="133">
        <f t="shared" si="2"/>
        <v>0</v>
      </c>
      <c r="H90" s="54"/>
    </row>
    <row r="91" spans="1:8" x14ac:dyDescent="0.25">
      <c r="A91" s="48"/>
      <c r="B91" s="61"/>
      <c r="C91" s="470"/>
      <c r="D91" s="133"/>
      <c r="E91" s="471"/>
      <c r="F91" s="133"/>
      <c r="G91" s="133">
        <f t="shared" si="2"/>
        <v>0</v>
      </c>
      <c r="H91" s="54"/>
    </row>
    <row r="92" spans="1:8" x14ac:dyDescent="0.25">
      <c r="A92" s="48"/>
      <c r="B92" s="61"/>
      <c r="C92" s="470"/>
      <c r="D92" s="133"/>
      <c r="E92" s="471"/>
      <c r="F92" s="133"/>
      <c r="G92" s="133">
        <f t="shared" si="2"/>
        <v>0</v>
      </c>
      <c r="H92" s="54"/>
    </row>
    <row r="93" spans="1:8" x14ac:dyDescent="0.25">
      <c r="A93" s="48"/>
      <c r="B93" s="61"/>
      <c r="C93" s="470"/>
      <c r="D93" s="133"/>
      <c r="E93" s="471"/>
      <c r="F93" s="133"/>
      <c r="G93" s="133">
        <f t="shared" si="2"/>
        <v>0</v>
      </c>
      <c r="H93" s="54"/>
    </row>
    <row r="94" spans="1:8" x14ac:dyDescent="0.25">
      <c r="A94" s="48"/>
      <c r="B94" s="61"/>
      <c r="C94" s="470"/>
      <c r="D94" s="133"/>
      <c r="E94" s="471"/>
      <c r="F94" s="133"/>
      <c r="G94" s="133">
        <f t="shared" si="2"/>
        <v>0</v>
      </c>
      <c r="H94" s="54"/>
    </row>
    <row r="95" spans="1:8" x14ac:dyDescent="0.25">
      <c r="A95" s="48"/>
      <c r="B95" s="61"/>
      <c r="C95" s="470"/>
      <c r="D95" s="133"/>
      <c r="E95" s="471"/>
      <c r="F95" s="133"/>
      <c r="G95" s="133">
        <f t="shared" si="2"/>
        <v>0</v>
      </c>
      <c r="H95" s="54"/>
    </row>
    <row r="96" spans="1:8" x14ac:dyDescent="0.25">
      <c r="A96" s="48"/>
      <c r="B96" s="61"/>
      <c r="C96" s="470"/>
      <c r="D96" s="133"/>
      <c r="E96" s="471"/>
      <c r="F96" s="133"/>
      <c r="G96" s="133">
        <f t="shared" si="2"/>
        <v>0</v>
      </c>
      <c r="H96" s="54"/>
    </row>
    <row r="97" spans="1:8" x14ac:dyDescent="0.25">
      <c r="A97" s="48"/>
      <c r="B97" s="61"/>
      <c r="C97" s="470"/>
      <c r="D97" s="133"/>
      <c r="E97" s="471"/>
      <c r="F97" s="133"/>
      <c r="G97" s="133">
        <f t="shared" si="2"/>
        <v>0</v>
      </c>
      <c r="H97" s="54"/>
    </row>
    <row r="98" spans="1:8" x14ac:dyDescent="0.25">
      <c r="A98" s="48"/>
      <c r="B98" s="61"/>
      <c r="C98" s="470"/>
      <c r="D98" s="133"/>
      <c r="E98" s="471"/>
      <c r="F98" s="133"/>
      <c r="G98" s="133">
        <f t="shared" si="2"/>
        <v>0</v>
      </c>
      <c r="H98" s="54"/>
    </row>
    <row r="99" spans="1:8" x14ac:dyDescent="0.25">
      <c r="A99" s="48"/>
      <c r="B99" s="61"/>
      <c r="C99" s="470"/>
      <c r="D99" s="133"/>
      <c r="E99" s="471"/>
      <c r="F99" s="133"/>
      <c r="G99" s="133">
        <f t="shared" si="2"/>
        <v>0</v>
      </c>
      <c r="H99" s="54"/>
    </row>
    <row r="100" spans="1:8" x14ac:dyDescent="0.25">
      <c r="A100" s="48"/>
      <c r="B100" s="61"/>
      <c r="C100" s="473"/>
      <c r="D100" s="133"/>
      <c r="E100" s="479"/>
      <c r="F100" s="133"/>
      <c r="G100" s="133">
        <f t="shared" si="2"/>
        <v>0</v>
      </c>
      <c r="H100" s="54"/>
    </row>
    <row r="101" spans="1:8" x14ac:dyDescent="0.25">
      <c r="A101" s="48"/>
      <c r="B101" s="61"/>
      <c r="C101" s="525"/>
      <c r="D101" s="411"/>
      <c r="E101" s="472"/>
      <c r="F101" s="133"/>
      <c r="G101" s="133">
        <f t="shared" si="2"/>
        <v>0</v>
      </c>
      <c r="H101" s="54"/>
    </row>
    <row r="102" spans="1:8" x14ac:dyDescent="0.25">
      <c r="A102" s="48"/>
      <c r="B102" s="61"/>
      <c r="C102" s="470"/>
      <c r="D102" s="133"/>
      <c r="E102" s="471"/>
      <c r="F102" s="133"/>
      <c r="G102" s="133">
        <f t="shared" si="2"/>
        <v>0</v>
      </c>
      <c r="H102" s="54"/>
    </row>
    <row r="103" spans="1:8" x14ac:dyDescent="0.25">
      <c r="A103" s="48"/>
      <c r="B103" s="61"/>
      <c r="C103" s="473"/>
      <c r="D103" s="133"/>
      <c r="E103" s="472"/>
      <c r="F103" s="133"/>
      <c r="G103" s="133">
        <f t="shared" si="2"/>
        <v>0</v>
      </c>
      <c r="H103" s="54"/>
    </row>
    <row r="104" spans="1:8" x14ac:dyDescent="0.25">
      <c r="A104" s="48"/>
      <c r="B104" s="61"/>
      <c r="C104" s="473"/>
      <c r="D104" s="133"/>
      <c r="E104" s="472"/>
      <c r="F104" s="133"/>
      <c r="G104" s="133">
        <f t="shared" si="2"/>
        <v>0</v>
      </c>
      <c r="H104" s="54"/>
    </row>
    <row r="105" spans="1:8" x14ac:dyDescent="0.25">
      <c r="A105" s="48"/>
      <c r="B105" s="61"/>
      <c r="C105" s="477"/>
      <c r="D105" s="133"/>
      <c r="E105" s="472"/>
      <c r="F105" s="133"/>
      <c r="G105" s="133">
        <f t="shared" si="2"/>
        <v>0</v>
      </c>
      <c r="H105" s="54"/>
    </row>
    <row r="106" spans="1:8" x14ac:dyDescent="0.25">
      <c r="A106" s="48"/>
      <c r="B106" s="61"/>
      <c r="C106" s="470"/>
      <c r="D106" s="133"/>
      <c r="E106" s="472"/>
      <c r="F106" s="133"/>
      <c r="G106" s="133">
        <f t="shared" si="2"/>
        <v>0</v>
      </c>
      <c r="H106" s="54"/>
    </row>
    <row r="107" spans="1:8" x14ac:dyDescent="0.25">
      <c r="A107" s="48"/>
      <c r="B107" s="61"/>
      <c r="C107" s="470"/>
      <c r="D107" s="133"/>
      <c r="E107" s="472"/>
      <c r="F107" s="133"/>
      <c r="G107" s="133">
        <f t="shared" si="2"/>
        <v>0</v>
      </c>
      <c r="H107" s="54"/>
    </row>
    <row r="108" spans="1:8" x14ac:dyDescent="0.25">
      <c r="A108" s="48"/>
      <c r="B108" s="61"/>
      <c r="C108" s="470"/>
      <c r="D108" s="133"/>
      <c r="E108" s="471"/>
      <c r="F108" s="133"/>
      <c r="G108" s="133">
        <f t="shared" si="2"/>
        <v>0</v>
      </c>
      <c r="H108" s="54"/>
    </row>
    <row r="109" spans="1:8" x14ac:dyDescent="0.25">
      <c r="A109" s="48"/>
      <c r="B109" s="61"/>
      <c r="C109" s="470"/>
      <c r="D109" s="133"/>
      <c r="E109" s="472"/>
      <c r="F109" s="133"/>
      <c r="G109" s="133">
        <f t="shared" si="2"/>
        <v>0</v>
      </c>
      <c r="H109" s="54"/>
    </row>
    <row r="110" spans="1:8" x14ac:dyDescent="0.25">
      <c r="A110" s="48"/>
      <c r="B110" s="61"/>
      <c r="C110" s="470"/>
      <c r="D110" s="133"/>
      <c r="E110" s="472"/>
      <c r="F110" s="133"/>
      <c r="G110" s="133">
        <f t="shared" si="2"/>
        <v>0</v>
      </c>
      <c r="H110" s="54"/>
    </row>
    <row r="111" spans="1:8" x14ac:dyDescent="0.25">
      <c r="A111" s="48"/>
      <c r="B111" s="61"/>
      <c r="C111" s="470"/>
      <c r="D111" s="133"/>
      <c r="E111" s="472"/>
      <c r="F111" s="133"/>
      <c r="G111" s="133">
        <f t="shared" si="2"/>
        <v>0</v>
      </c>
      <c r="H111" s="54"/>
    </row>
    <row r="112" spans="1:8" x14ac:dyDescent="0.25">
      <c r="A112" s="48"/>
      <c r="B112" s="61"/>
      <c r="C112" s="470"/>
      <c r="D112" s="133"/>
      <c r="E112" s="472"/>
      <c r="F112" s="133"/>
      <c r="G112" s="133"/>
      <c r="H112" s="54"/>
    </row>
    <row r="113" spans="1:8" ht="18.75" x14ac:dyDescent="0.3">
      <c r="B113" s="991">
        <f>B57</f>
        <v>0</v>
      </c>
      <c r="C113" s="991"/>
      <c r="D113" s="991"/>
      <c r="E113" s="991"/>
      <c r="F113" s="991"/>
      <c r="G113" s="466"/>
      <c r="H113" s="54"/>
    </row>
    <row r="114" spans="1:8" ht="35.25" thickBot="1" x14ac:dyDescent="0.35">
      <c r="A114" s="40" t="s">
        <v>0</v>
      </c>
      <c r="B114" s="40" t="s">
        <v>126</v>
      </c>
      <c r="C114" s="53" t="s">
        <v>426</v>
      </c>
      <c r="D114" s="41" t="s">
        <v>2</v>
      </c>
      <c r="E114" s="4" t="s">
        <v>8</v>
      </c>
      <c r="F114" s="50" t="s">
        <v>9</v>
      </c>
      <c r="G114" s="299" t="s">
        <v>10</v>
      </c>
      <c r="H114" s="54"/>
    </row>
    <row r="115" spans="1:8" ht="15.75" thickTop="1" x14ac:dyDescent="0.25">
      <c r="A115" s="48"/>
      <c r="B115" s="61"/>
      <c r="C115" s="470"/>
      <c r="D115" s="133"/>
      <c r="E115" s="472"/>
      <c r="F115" s="133"/>
      <c r="G115" s="133"/>
      <c r="H115" s="54"/>
    </row>
    <row r="116" spans="1:8" x14ac:dyDescent="0.25">
      <c r="A116" s="48"/>
      <c r="B116" s="61"/>
      <c r="C116" s="470"/>
      <c r="D116" s="133"/>
      <c r="E116" s="472"/>
      <c r="F116" s="133"/>
      <c r="G116" s="133">
        <f t="shared" si="2"/>
        <v>0</v>
      </c>
      <c r="H116" s="54"/>
    </row>
    <row r="117" spans="1:8" x14ac:dyDescent="0.25">
      <c r="A117" s="48"/>
      <c r="B117" s="61"/>
      <c r="C117" s="470"/>
      <c r="D117" s="133"/>
      <c r="E117" s="472"/>
      <c r="F117" s="133"/>
      <c r="G117" s="133">
        <f t="shared" si="2"/>
        <v>0</v>
      </c>
      <c r="H117" s="54"/>
    </row>
    <row r="118" spans="1:8" x14ac:dyDescent="0.25">
      <c r="A118" s="48"/>
      <c r="B118" s="61"/>
      <c r="C118" s="470"/>
      <c r="D118" s="133"/>
      <c r="E118" s="472"/>
      <c r="F118" s="133"/>
      <c r="G118" s="133">
        <f t="shared" si="2"/>
        <v>0</v>
      </c>
      <c r="H118" s="54"/>
    </row>
    <row r="119" spans="1:8" x14ac:dyDescent="0.25">
      <c r="A119" s="48"/>
      <c r="B119" s="61"/>
      <c r="C119" s="470"/>
      <c r="D119" s="133"/>
      <c r="E119" s="472"/>
      <c r="F119" s="133"/>
      <c r="G119" s="133">
        <f t="shared" si="2"/>
        <v>0</v>
      </c>
      <c r="H119" s="54"/>
    </row>
    <row r="120" spans="1:8" x14ac:dyDescent="0.25">
      <c r="A120" s="48"/>
      <c r="B120" s="61"/>
      <c r="C120" s="470"/>
      <c r="D120" s="133"/>
      <c r="E120" s="472"/>
      <c r="F120" s="133"/>
      <c r="G120" s="133">
        <f t="shared" si="2"/>
        <v>0</v>
      </c>
      <c r="H120" s="54"/>
    </row>
    <row r="121" spans="1:8" x14ac:dyDescent="0.25">
      <c r="A121" s="48"/>
      <c r="B121" s="61"/>
      <c r="C121" s="470"/>
      <c r="D121" s="133"/>
      <c r="E121" s="472"/>
      <c r="F121" s="133"/>
      <c r="G121" s="133">
        <f t="shared" si="2"/>
        <v>0</v>
      </c>
      <c r="H121" s="54"/>
    </row>
    <row r="122" spans="1:8" x14ac:dyDescent="0.25">
      <c r="A122" s="48"/>
      <c r="B122" s="61"/>
      <c r="C122" s="470"/>
      <c r="D122" s="133"/>
      <c r="E122" s="472"/>
      <c r="F122" s="133"/>
      <c r="G122" s="133">
        <f t="shared" si="2"/>
        <v>0</v>
      </c>
      <c r="H122" s="54"/>
    </row>
    <row r="123" spans="1:8" ht="15.75" thickBot="1" x14ac:dyDescent="0.3">
      <c r="A123" s="48"/>
      <c r="B123" s="61"/>
      <c r="C123" s="508"/>
      <c r="D123" s="509"/>
      <c r="E123" s="510"/>
      <c r="F123" s="509"/>
      <c r="G123" s="509">
        <v>0</v>
      </c>
      <c r="H123" s="54"/>
    </row>
    <row r="124" spans="1:8" ht="15.75" thickTop="1" x14ac:dyDescent="0.25">
      <c r="A124" s="465"/>
      <c r="B124" s="465"/>
      <c r="C124" s="474"/>
      <c r="D124" s="57">
        <f>SUM(D4:D80)</f>
        <v>0</v>
      </c>
      <c r="E124" s="57"/>
      <c r="F124" s="57">
        <f>SUM(F4:F80)</f>
        <v>0</v>
      </c>
      <c r="G124" s="57"/>
      <c r="H124" s="54"/>
    </row>
    <row r="125" spans="1:8" x14ac:dyDescent="0.25">
      <c r="A125" s="465"/>
      <c r="B125" s="465"/>
      <c r="C125" s="474"/>
      <c r="D125" s="57"/>
      <c r="E125" s="57"/>
      <c r="F125" s="57"/>
      <c r="G125" s="57"/>
      <c r="H125" s="54"/>
    </row>
    <row r="126" spans="1:8" x14ac:dyDescent="0.25">
      <c r="A126" s="465"/>
      <c r="B126" s="465"/>
      <c r="C126" s="474"/>
      <c r="D126" s="57"/>
      <c r="E126" s="474"/>
      <c r="F126" s="57"/>
      <c r="G126" s="57"/>
      <c r="H126" s="54"/>
    </row>
    <row r="127" spans="1:8" x14ac:dyDescent="0.25">
      <c r="A127" s="465"/>
      <c r="B127" s="465"/>
      <c r="C127" s="474"/>
      <c r="D127" s="57"/>
      <c r="E127" s="474"/>
      <c r="F127" s="57"/>
      <c r="G127" s="57"/>
      <c r="H127" s="54"/>
    </row>
    <row r="128" spans="1:8" x14ac:dyDescent="0.25">
      <c r="A128" s="465"/>
      <c r="B128" s="465"/>
      <c r="C128" s="474"/>
      <c r="D128" s="57"/>
      <c r="E128" s="474"/>
      <c r="F128" s="57"/>
      <c r="G128" s="57"/>
      <c r="H128" s="54"/>
    </row>
    <row r="129" spans="1:8" ht="30" x14ac:dyDescent="0.25">
      <c r="A129" s="465"/>
      <c r="B129" s="465"/>
      <c r="C129" s="474"/>
      <c r="D129" s="55" t="s">
        <v>40</v>
      </c>
      <c r="E129" s="474"/>
      <c r="F129" s="56" t="s">
        <v>41</v>
      </c>
      <c r="G129" s="57"/>
      <c r="H129" s="54"/>
    </row>
    <row r="130" spans="1:8" ht="15.75" thickBot="1" x14ac:dyDescent="0.3">
      <c r="A130" s="465"/>
      <c r="B130" s="465"/>
      <c r="C130" s="474"/>
      <c r="D130" s="55"/>
      <c r="E130" s="474"/>
      <c r="F130" s="56"/>
      <c r="G130" s="57"/>
      <c r="H130" s="54"/>
    </row>
    <row r="131" spans="1:8" ht="21.75" thickBot="1" x14ac:dyDescent="0.4">
      <c r="A131" s="465"/>
      <c r="B131" s="465"/>
      <c r="C131" s="474"/>
      <c r="D131" s="910">
        <f>D124-F124</f>
        <v>0</v>
      </c>
      <c r="E131" s="911"/>
      <c r="F131" s="912"/>
      <c r="G131" s="474"/>
      <c r="H131" s="54"/>
    </row>
    <row r="132" spans="1:8" x14ac:dyDescent="0.25">
      <c r="A132" s="465"/>
      <c r="B132" s="465"/>
      <c r="C132" s="474"/>
      <c r="D132" s="474"/>
      <c r="E132" s="474"/>
      <c r="F132" s="474"/>
      <c r="G132" s="474"/>
      <c r="H132" s="54"/>
    </row>
    <row r="133" spans="1:8" ht="18.75" x14ac:dyDescent="0.3">
      <c r="A133" s="465"/>
      <c r="B133" s="465"/>
      <c r="C133" s="474"/>
      <c r="D133" s="913" t="s">
        <v>42</v>
      </c>
      <c r="E133" s="913"/>
      <c r="F133" s="913"/>
      <c r="G133" s="474"/>
      <c r="H133" s="54"/>
    </row>
    <row r="134" spans="1:8" x14ac:dyDescent="0.25">
      <c r="A134" s="465"/>
      <c r="B134" s="465"/>
      <c r="C134" s="474"/>
      <c r="D134" s="57"/>
      <c r="E134" s="474"/>
      <c r="F134" s="57"/>
      <c r="G134" s="474"/>
      <c r="H134" s="54"/>
    </row>
    <row r="135" spans="1:8" x14ac:dyDescent="0.25">
      <c r="A135" s="465"/>
      <c r="B135" s="465"/>
      <c r="C135" s="474"/>
      <c r="D135" s="57"/>
      <c r="E135" s="474"/>
      <c r="F135" s="57"/>
      <c r="G135" s="474"/>
      <c r="H135" s="54"/>
    </row>
    <row r="136" spans="1:8" x14ac:dyDescent="0.25">
      <c r="A136" s="465"/>
      <c r="B136" s="465"/>
      <c r="C136" s="474"/>
      <c r="D136" s="57"/>
      <c r="E136" s="474"/>
      <c r="F136" s="57"/>
      <c r="G136" s="474"/>
      <c r="H136" s="54"/>
    </row>
    <row r="137" spans="1:8" x14ac:dyDescent="0.25">
      <c r="A137" s="465"/>
      <c r="B137" s="465"/>
      <c r="C137" s="474"/>
      <c r="D137" s="57"/>
      <c r="E137" s="474"/>
      <c r="F137" s="57"/>
      <c r="G137" s="474"/>
      <c r="H137" s="54"/>
    </row>
    <row r="138" spans="1:8" x14ac:dyDescent="0.25">
      <c r="A138" s="465"/>
      <c r="B138" s="465"/>
      <c r="C138" s="474"/>
      <c r="D138" s="57"/>
      <c r="E138" s="474"/>
      <c r="F138" s="57"/>
      <c r="G138" s="474"/>
      <c r="H138" s="54"/>
    </row>
    <row r="139" spans="1:8" x14ac:dyDescent="0.25">
      <c r="A139" s="465"/>
      <c r="B139" s="465"/>
      <c r="C139" s="474"/>
      <c r="D139" s="57"/>
      <c r="E139" s="474"/>
      <c r="F139" s="57"/>
      <c r="G139" s="474"/>
      <c r="H139" s="54"/>
    </row>
    <row r="140" spans="1:8" x14ac:dyDescent="0.25">
      <c r="A140" s="465"/>
      <c r="B140" s="465"/>
      <c r="C140" s="474"/>
      <c r="D140" s="57"/>
      <c r="E140" s="474"/>
      <c r="F140" s="57"/>
      <c r="G140" s="474"/>
      <c r="H140" s="54"/>
    </row>
    <row r="141" spans="1:8" x14ac:dyDescent="0.25">
      <c r="A141" s="465"/>
      <c r="B141" s="465"/>
      <c r="C141" s="474"/>
      <c r="D141" s="57"/>
      <c r="E141" s="474"/>
      <c r="F141" s="57"/>
      <c r="G141" s="474"/>
      <c r="H141" s="54"/>
    </row>
    <row r="142" spans="1:8" x14ac:dyDescent="0.25">
      <c r="A142" s="465"/>
      <c r="B142" s="465"/>
      <c r="C142" s="474"/>
      <c r="D142" s="57"/>
      <c r="E142" s="474"/>
      <c r="F142" s="57"/>
      <c r="G142" s="474"/>
      <c r="H142" s="54"/>
    </row>
    <row r="143" spans="1:8" x14ac:dyDescent="0.25">
      <c r="A143" s="465"/>
      <c r="B143" s="465"/>
      <c r="C143" s="474"/>
      <c r="D143" s="57"/>
      <c r="E143" s="474"/>
      <c r="F143" s="57"/>
      <c r="G143" s="474"/>
      <c r="H143" s="54"/>
    </row>
    <row r="144" spans="1:8" x14ac:dyDescent="0.25">
      <c r="A144" s="465"/>
      <c r="B144" s="465"/>
      <c r="C144" s="474"/>
      <c r="D144" s="57"/>
      <c r="E144" s="474"/>
      <c r="F144" s="57"/>
      <c r="G144" s="474"/>
      <c r="H144" s="54"/>
    </row>
  </sheetData>
  <mergeCells count="6">
    <mergeCell ref="D133:F133"/>
    <mergeCell ref="B1:F1"/>
    <mergeCell ref="B2:C2"/>
    <mergeCell ref="B57:F57"/>
    <mergeCell ref="B113:F113"/>
    <mergeCell ref="D131:F131"/>
  </mergeCells>
  <pageMargins left="0.32" right="0.2" top="0.37" bottom="0.74" header="0.31496062992125984" footer="0.31496062992125984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06"/>
  <sheetViews>
    <sheetView workbookViewId="0">
      <selection activeCell="F24" sqref="F24"/>
    </sheetView>
  </sheetViews>
  <sheetFormatPr baseColWidth="10" defaultRowHeight="15" x14ac:dyDescent="0.25"/>
  <cols>
    <col min="1" max="1" width="9.5703125" customWidth="1"/>
    <col min="2" max="2" width="9.7109375" customWidth="1"/>
    <col min="3" max="3" width="11" customWidth="1"/>
    <col min="5" max="5" width="11.28515625" customWidth="1"/>
    <col min="8" max="8" width="9.28515625" customWidth="1"/>
    <col min="9" max="9" width="8.140625" customWidth="1"/>
    <col min="10" max="10" width="8.85546875" customWidth="1"/>
    <col min="11" max="11" width="8.7109375" customWidth="1"/>
    <col min="13" max="13" width="9.42578125" customWidth="1"/>
    <col min="16" max="16" width="7.42578125" customWidth="1"/>
    <col min="17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9" width="11.42578125" customWidth="1"/>
    <col min="70" max="70" width="7.42578125" customWidth="1"/>
    <col min="71" max="76" width="11" customWidth="1"/>
    <col min="77" max="77" width="7.42578125" customWidth="1"/>
    <col min="78" max="78" width="9.5703125" customWidth="1"/>
    <col min="79" max="79" width="9.7109375" customWidth="1"/>
    <col min="80" max="80" width="11" customWidth="1"/>
    <col min="82" max="82" width="11.28515625" customWidth="1"/>
    <col min="85" max="85" width="9.28515625" customWidth="1"/>
    <col min="86" max="86" width="8.140625" customWidth="1"/>
    <col min="87" max="87" width="8.85546875" customWidth="1"/>
    <col min="88" max="88" width="8.7109375" customWidth="1"/>
    <col min="90" max="90" width="9.42578125" customWidth="1"/>
    <col min="93" max="93" width="7.42578125" customWidth="1"/>
    <col min="94" max="100" width="11.42578125" customWidth="1"/>
    <col min="101" max="101" width="7.42578125" customWidth="1"/>
    <col min="102" max="104" width="9.5703125" customWidth="1"/>
    <col min="105" max="108" width="11.42578125" customWidth="1"/>
    <col min="109" max="109" width="7" bestFit="1" customWidth="1"/>
    <col min="110" max="110" width="10.5703125" customWidth="1"/>
    <col min="111" max="111" width="9.7109375" customWidth="1"/>
    <col min="112" max="112" width="11.42578125" customWidth="1"/>
    <col min="113" max="113" width="8.5703125" customWidth="1"/>
    <col min="114" max="115" width="11.42578125" customWidth="1"/>
    <col min="116" max="116" width="7" bestFit="1" customWidth="1"/>
    <col min="117" max="117" width="11.42578125" customWidth="1"/>
    <col min="118" max="118" width="9.42578125" customWidth="1"/>
    <col min="119" max="119" width="8.5703125" customWidth="1"/>
    <col min="120" max="123" width="11.42578125" customWidth="1"/>
    <col min="124" max="124" width="7" bestFit="1" customWidth="1"/>
    <col min="125" max="125" width="8.85546875" customWidth="1"/>
    <col min="126" max="126" width="8.5703125" customWidth="1"/>
    <col min="127" max="131" width="11.42578125" customWidth="1"/>
    <col min="132" max="132" width="7" bestFit="1" customWidth="1"/>
    <col min="133" max="138" width="11.42578125" customWidth="1"/>
    <col min="139" max="139" width="7.42578125" customWidth="1"/>
    <col min="140" max="145" width="11.42578125" customWidth="1"/>
    <col min="146" max="146" width="7.42578125" customWidth="1"/>
    <col min="147" max="152" width="11" customWidth="1"/>
    <col min="153" max="153" width="7.42578125" customWidth="1"/>
  </cols>
  <sheetData>
    <row r="1" spans="1:153" ht="33.75" x14ac:dyDescent="0.5">
      <c r="A1" s="928" t="s">
        <v>127</v>
      </c>
      <c r="B1" s="928"/>
      <c r="C1" s="928"/>
      <c r="D1" s="928"/>
      <c r="E1" s="928"/>
      <c r="F1" s="928"/>
      <c r="G1" s="928"/>
      <c r="H1" s="19">
        <v>1</v>
      </c>
      <c r="I1" s="928" t="str">
        <f>A1</f>
        <v>ESTADO DE CUENTA POR CLIENTE</v>
      </c>
      <c r="J1" s="928"/>
      <c r="K1" s="928"/>
      <c r="L1" s="928"/>
      <c r="M1" s="928"/>
      <c r="N1" s="928"/>
      <c r="O1" s="928"/>
      <c r="P1" s="19">
        <f>H1+1</f>
        <v>2</v>
      </c>
      <c r="Q1" s="928" t="str">
        <f>I1</f>
        <v>ESTADO DE CUENTA POR CLIENTE</v>
      </c>
      <c r="R1" s="928"/>
      <c r="S1" s="928"/>
      <c r="T1" s="928"/>
      <c r="U1" s="928"/>
      <c r="V1" s="928"/>
      <c r="W1" s="928"/>
      <c r="X1" s="19">
        <f>P1+1</f>
        <v>3</v>
      </c>
      <c r="Y1" s="928" t="str">
        <f>Q1</f>
        <v>ESTADO DE CUENTA POR CLIENTE</v>
      </c>
      <c r="Z1" s="928"/>
      <c r="AA1" s="928"/>
      <c r="AB1" s="928"/>
      <c r="AC1" s="928"/>
      <c r="AD1" s="928"/>
      <c r="AE1" s="928"/>
      <c r="AF1" s="19">
        <f>X1+1</f>
        <v>4</v>
      </c>
      <c r="AG1" s="928" t="str">
        <f>Y1</f>
        <v>ESTADO DE CUENTA POR CLIENTE</v>
      </c>
      <c r="AH1" s="928"/>
      <c r="AI1" s="928"/>
      <c r="AJ1" s="928"/>
      <c r="AK1" s="928"/>
      <c r="AL1" s="928"/>
      <c r="AM1" s="928"/>
      <c r="AN1" s="19">
        <f>AF1+1</f>
        <v>5</v>
      </c>
      <c r="AO1" s="928" t="str">
        <f>AG1</f>
        <v>ESTADO DE CUENTA POR CLIENTE</v>
      </c>
      <c r="AP1" s="928"/>
      <c r="AQ1" s="928"/>
      <c r="AR1" s="928"/>
      <c r="AS1" s="928"/>
      <c r="AT1" s="928"/>
      <c r="AU1" s="928"/>
      <c r="AV1" s="19">
        <f>AN1+1</f>
        <v>6</v>
      </c>
      <c r="AW1" s="928" t="str">
        <f>I1</f>
        <v>ESTADO DE CUENTA POR CLIENTE</v>
      </c>
      <c r="AX1" s="928"/>
      <c r="AY1" s="928"/>
      <c r="AZ1" s="928"/>
      <c r="BA1" s="928"/>
      <c r="BB1" s="928"/>
      <c r="BC1" s="928"/>
      <c r="BD1" s="19">
        <f>AV1+1</f>
        <v>7</v>
      </c>
      <c r="BE1" s="928" t="str">
        <f>I1</f>
        <v>ESTADO DE CUENTA POR CLIENTE</v>
      </c>
      <c r="BF1" s="928"/>
      <c r="BG1" s="928"/>
      <c r="BH1" s="928"/>
      <c r="BI1" s="928"/>
      <c r="BJ1" s="928"/>
      <c r="BK1" s="19">
        <f>BD1+1</f>
        <v>8</v>
      </c>
      <c r="BL1" s="928" t="str">
        <f>I1</f>
        <v>ESTADO DE CUENTA POR CLIENTE</v>
      </c>
      <c r="BM1" s="928"/>
      <c r="BN1" s="928"/>
      <c r="BO1" s="928"/>
      <c r="BP1" s="928"/>
      <c r="BQ1" s="928"/>
      <c r="BR1" s="19">
        <f>BK1+1</f>
        <v>9</v>
      </c>
      <c r="BS1" s="928" t="str">
        <f>BL1</f>
        <v>ESTADO DE CUENTA POR CLIENTE</v>
      </c>
      <c r="BT1" s="928"/>
      <c r="BU1" s="928"/>
      <c r="BV1" s="928"/>
      <c r="BW1" s="928"/>
      <c r="BX1" s="928"/>
      <c r="BY1" s="19">
        <f>BR1+1</f>
        <v>10</v>
      </c>
      <c r="BZ1" s="928" t="s">
        <v>127</v>
      </c>
      <c r="CA1" s="928"/>
      <c r="CB1" s="928"/>
      <c r="CC1" s="928"/>
      <c r="CD1" s="928"/>
      <c r="CE1" s="928"/>
      <c r="CF1" s="928"/>
      <c r="CG1" s="19">
        <f>BY1+1</f>
        <v>11</v>
      </c>
      <c r="CH1" s="928" t="str">
        <f>BZ1</f>
        <v>ESTADO DE CUENTA POR CLIENTE</v>
      </c>
      <c r="CI1" s="928"/>
      <c r="CJ1" s="928"/>
      <c r="CK1" s="928"/>
      <c r="CL1" s="928"/>
      <c r="CM1" s="928"/>
      <c r="CN1" s="928"/>
      <c r="CO1" s="19">
        <f>CG1+1</f>
        <v>12</v>
      </c>
      <c r="CP1" s="928" t="str">
        <f>CH1</f>
        <v>ESTADO DE CUENTA POR CLIENTE</v>
      </c>
      <c r="CQ1" s="928"/>
      <c r="CR1" s="928"/>
      <c r="CS1" s="928"/>
      <c r="CT1" s="928"/>
      <c r="CU1" s="928"/>
      <c r="CV1" s="928"/>
      <c r="CW1" s="19">
        <f>CO1+1</f>
        <v>13</v>
      </c>
      <c r="CX1" s="928" t="str">
        <f>CP1</f>
        <v>ESTADO DE CUENTA POR CLIENTE</v>
      </c>
      <c r="CY1" s="928"/>
      <c r="CZ1" s="928"/>
      <c r="DA1" s="928"/>
      <c r="DB1" s="928"/>
      <c r="DC1" s="928"/>
      <c r="DD1" s="928"/>
      <c r="DE1" s="19">
        <f>CW1+1</f>
        <v>14</v>
      </c>
      <c r="DF1" s="928" t="str">
        <f>CX1</f>
        <v>ESTADO DE CUENTA POR CLIENTE</v>
      </c>
      <c r="DG1" s="928"/>
      <c r="DH1" s="928"/>
      <c r="DI1" s="928"/>
      <c r="DJ1" s="928"/>
      <c r="DK1" s="928"/>
      <c r="DL1" s="19">
        <f>DE1+1</f>
        <v>15</v>
      </c>
      <c r="DM1" s="928" t="str">
        <f>DF1</f>
        <v>ESTADO DE CUENTA POR CLIENTE</v>
      </c>
      <c r="DN1" s="928"/>
      <c r="DO1" s="928"/>
      <c r="DP1" s="928"/>
      <c r="DQ1" s="928"/>
      <c r="DR1" s="928"/>
      <c r="DS1" s="928"/>
      <c r="DT1" s="19">
        <f>DL1+1</f>
        <v>16</v>
      </c>
      <c r="DU1" s="928" t="str">
        <f>CH1</f>
        <v>ESTADO DE CUENTA POR CLIENTE</v>
      </c>
      <c r="DV1" s="928"/>
      <c r="DW1" s="928"/>
      <c r="DX1" s="928"/>
      <c r="DY1" s="928"/>
      <c r="DZ1" s="928"/>
      <c r="EA1" s="928"/>
      <c r="EB1" s="19">
        <f>DT1+1</f>
        <v>17</v>
      </c>
      <c r="EC1" s="928" t="str">
        <f>CH1</f>
        <v>ESTADO DE CUENTA POR CLIENTE</v>
      </c>
      <c r="ED1" s="928"/>
      <c r="EE1" s="928"/>
      <c r="EF1" s="928"/>
      <c r="EG1" s="928"/>
      <c r="EH1" s="928"/>
      <c r="EI1" s="19">
        <f>EB1+1</f>
        <v>18</v>
      </c>
      <c r="EJ1" s="928" t="str">
        <f>CH1</f>
        <v>ESTADO DE CUENTA POR CLIENTE</v>
      </c>
      <c r="EK1" s="928"/>
      <c r="EL1" s="928"/>
      <c r="EM1" s="928"/>
      <c r="EN1" s="928"/>
      <c r="EO1" s="928"/>
      <c r="EP1" s="19">
        <f>EI1+1</f>
        <v>19</v>
      </c>
      <c r="EQ1" s="928" t="str">
        <f>EJ1</f>
        <v>ESTADO DE CUENTA POR CLIENTE</v>
      </c>
      <c r="ER1" s="928"/>
      <c r="ES1" s="928"/>
      <c r="ET1" s="928"/>
      <c r="EU1" s="928"/>
      <c r="EV1" s="928"/>
      <c r="EW1" s="19">
        <f>EP1+1</f>
        <v>20</v>
      </c>
    </row>
    <row r="2" spans="1:153" ht="19.5" thickBot="1" x14ac:dyDescent="0.35">
      <c r="A2" s="992" t="s">
        <v>597</v>
      </c>
      <c r="B2" s="930"/>
      <c r="C2" s="930"/>
      <c r="D2" s="930"/>
      <c r="E2" s="930"/>
      <c r="F2" s="930"/>
      <c r="G2" s="542"/>
      <c r="I2" s="930" t="str">
        <f>A2</f>
        <v>FACTURAS   F E B R E RO      2 0 1 2</v>
      </c>
      <c r="J2" s="930"/>
      <c r="K2" s="930"/>
      <c r="L2" s="930"/>
      <c r="M2" s="930"/>
      <c r="N2" s="930"/>
      <c r="O2" s="542"/>
      <c r="Q2" s="930" t="str">
        <f>I2</f>
        <v>FACTURAS   F E B R E RO      2 0 1 2</v>
      </c>
      <c r="R2" s="930"/>
      <c r="S2" s="930"/>
      <c r="T2" s="930"/>
      <c r="U2" s="930"/>
      <c r="V2" s="930"/>
      <c r="W2" s="542"/>
      <c r="Y2" s="930" t="str">
        <f>Q2</f>
        <v>FACTURAS   F E B R E RO      2 0 1 2</v>
      </c>
      <c r="Z2" s="930"/>
      <c r="AA2" s="930"/>
      <c r="AB2" s="930"/>
      <c r="AC2" s="930"/>
      <c r="AD2" s="930"/>
      <c r="AE2" s="542"/>
      <c r="AG2" s="930" t="str">
        <f>Y2</f>
        <v>FACTURAS   F E B R E RO      2 0 1 2</v>
      </c>
      <c r="AH2" s="930"/>
      <c r="AI2" s="930"/>
      <c r="AJ2" s="930"/>
      <c r="AK2" s="930"/>
      <c r="AL2" s="930"/>
      <c r="AM2" s="542"/>
      <c r="AO2" s="930" t="str">
        <f>AG2</f>
        <v>FACTURAS   F E B R E RO      2 0 1 2</v>
      </c>
      <c r="AP2" s="930"/>
      <c r="AQ2" s="930"/>
      <c r="AR2" s="930"/>
      <c r="AS2" s="930"/>
      <c r="AT2" s="930"/>
      <c r="AU2" s="542"/>
      <c r="AW2" s="930" t="str">
        <f>I2</f>
        <v>FACTURAS   F E B R E RO      2 0 1 2</v>
      </c>
      <c r="AX2" s="930"/>
      <c r="AY2" s="930"/>
      <c r="AZ2" s="930"/>
      <c r="BA2" s="930"/>
      <c r="BB2" s="930"/>
      <c r="BC2" s="542"/>
      <c r="BE2" s="930" t="str">
        <f>I2</f>
        <v>FACTURAS   F E B R E RO      2 0 1 2</v>
      </c>
      <c r="BF2" s="930"/>
      <c r="BG2" s="930"/>
      <c r="BH2" s="930"/>
      <c r="BI2" s="930"/>
      <c r="BJ2" s="542"/>
      <c r="BL2" s="930" t="str">
        <f>I2</f>
        <v>FACTURAS   F E B R E RO      2 0 1 2</v>
      </c>
      <c r="BM2" s="930"/>
      <c r="BN2" s="930"/>
      <c r="BO2" s="930"/>
      <c r="BP2" s="930"/>
      <c r="BQ2" s="542"/>
      <c r="BS2" s="930" t="str">
        <f>BL2</f>
        <v>FACTURAS   F E B R E RO      2 0 1 2</v>
      </c>
      <c r="BT2" s="930"/>
      <c r="BU2" s="930"/>
      <c r="BV2" s="930"/>
      <c r="BW2" s="930"/>
      <c r="BX2" s="542"/>
      <c r="BZ2" s="992" t="s">
        <v>597</v>
      </c>
      <c r="CA2" s="930"/>
      <c r="CB2" s="930"/>
      <c r="CC2" s="930"/>
      <c r="CD2" s="930"/>
      <c r="CE2" s="930"/>
      <c r="CF2" s="542"/>
      <c r="CH2" s="930" t="str">
        <f>BZ2</f>
        <v>FACTURAS   F E B R E RO      2 0 1 2</v>
      </c>
      <c r="CI2" s="930"/>
      <c r="CJ2" s="930"/>
      <c r="CK2" s="930"/>
      <c r="CL2" s="930"/>
      <c r="CM2" s="930"/>
      <c r="CN2" s="542"/>
      <c r="CP2" s="930" t="str">
        <f>CH2</f>
        <v>FACTURAS   F E B R E RO      2 0 1 2</v>
      </c>
      <c r="CQ2" s="930"/>
      <c r="CR2" s="930"/>
      <c r="CS2" s="930"/>
      <c r="CT2" s="930"/>
      <c r="CU2" s="930"/>
      <c r="CV2" s="542"/>
      <c r="CX2" s="930" t="str">
        <f>CP2</f>
        <v>FACTURAS   F E B R E RO      2 0 1 2</v>
      </c>
      <c r="CY2" s="930"/>
      <c r="CZ2" s="930"/>
      <c r="DA2" s="930"/>
      <c r="DB2" s="930"/>
      <c r="DC2" s="930"/>
      <c r="DD2" s="542"/>
      <c r="DF2" s="930" t="str">
        <f>CX2</f>
        <v>FACTURAS   F E B R E RO      2 0 1 2</v>
      </c>
      <c r="DG2" s="930"/>
      <c r="DH2" s="930"/>
      <c r="DI2" s="930"/>
      <c r="DJ2" s="930"/>
      <c r="DK2" s="542"/>
      <c r="DM2" s="930" t="str">
        <f>DF2</f>
        <v>FACTURAS   F E B R E RO      2 0 1 2</v>
      </c>
      <c r="DN2" s="930"/>
      <c r="DO2" s="930"/>
      <c r="DP2" s="930"/>
      <c r="DQ2" s="930"/>
      <c r="DR2" s="930"/>
      <c r="DS2" s="542"/>
      <c r="DU2" s="930" t="str">
        <f>CH2</f>
        <v>FACTURAS   F E B R E RO      2 0 1 2</v>
      </c>
      <c r="DV2" s="930"/>
      <c r="DW2" s="930"/>
      <c r="DX2" s="930"/>
      <c r="DY2" s="930"/>
      <c r="DZ2" s="930"/>
      <c r="EA2" s="542"/>
      <c r="EC2" s="930" t="str">
        <f>CH2</f>
        <v>FACTURAS   F E B R E RO      2 0 1 2</v>
      </c>
      <c r="ED2" s="930"/>
      <c r="EE2" s="930"/>
      <c r="EF2" s="930"/>
      <c r="EG2" s="930"/>
      <c r="EH2" s="542"/>
      <c r="EJ2" s="930" t="str">
        <f>CH2</f>
        <v>FACTURAS   F E B R E RO      2 0 1 2</v>
      </c>
      <c r="EK2" s="930"/>
      <c r="EL2" s="930"/>
      <c r="EM2" s="930"/>
      <c r="EN2" s="930"/>
      <c r="EO2" s="542"/>
      <c r="EQ2" s="930" t="str">
        <f>EJ2</f>
        <v>FACTURAS   F E B R E RO      2 0 1 2</v>
      </c>
      <c r="ER2" s="930"/>
      <c r="ES2" s="930"/>
      <c r="ET2" s="930"/>
      <c r="EU2" s="930"/>
      <c r="EV2" s="542"/>
    </row>
    <row r="3" spans="1:153" ht="23.25" customHeight="1" thickBot="1" x14ac:dyDescent="0.35">
      <c r="A3" s="2"/>
      <c r="B3" s="2"/>
      <c r="C3" s="543" t="s">
        <v>27</v>
      </c>
      <c r="D3" s="977"/>
      <c r="E3" s="979"/>
      <c r="F3" s="979"/>
      <c r="G3" s="980"/>
      <c r="I3" s="2"/>
      <c r="J3" s="993" t="s">
        <v>27</v>
      </c>
      <c r="K3" s="994"/>
      <c r="L3" s="977"/>
      <c r="M3" s="979"/>
      <c r="N3" s="979"/>
      <c r="O3" s="980"/>
      <c r="Q3" s="2"/>
      <c r="R3" s="993" t="s">
        <v>27</v>
      </c>
      <c r="S3" s="994"/>
      <c r="T3" s="977"/>
      <c r="U3" s="979"/>
      <c r="V3" s="979"/>
      <c r="W3" s="980"/>
      <c r="Y3" s="2"/>
      <c r="Z3" s="993" t="s">
        <v>27</v>
      </c>
      <c r="AA3" s="994"/>
      <c r="AB3" s="977"/>
      <c r="AC3" s="979"/>
      <c r="AD3" s="979"/>
      <c r="AE3" s="980"/>
      <c r="AG3" s="2"/>
      <c r="AH3" s="993" t="s">
        <v>27</v>
      </c>
      <c r="AI3" s="994"/>
      <c r="AJ3" s="977"/>
      <c r="AK3" s="979"/>
      <c r="AL3" s="979"/>
      <c r="AM3" s="980"/>
      <c r="AO3" s="2"/>
      <c r="AP3" s="993" t="s">
        <v>27</v>
      </c>
      <c r="AQ3" s="994"/>
      <c r="AR3" s="977"/>
      <c r="AS3" s="979"/>
      <c r="AT3" s="979"/>
      <c r="AU3" s="980"/>
      <c r="AW3" s="2"/>
      <c r="AX3" s="993" t="s">
        <v>27</v>
      </c>
      <c r="AY3" s="994"/>
      <c r="AZ3" s="977"/>
      <c r="BA3" s="979"/>
      <c r="BB3" s="979"/>
      <c r="BC3" s="980"/>
      <c r="BE3" s="2"/>
      <c r="BF3" s="543" t="s">
        <v>27</v>
      </c>
      <c r="BG3" s="977"/>
      <c r="BH3" s="979"/>
      <c r="BI3" s="979"/>
      <c r="BJ3" s="980"/>
      <c r="BL3" s="2"/>
      <c r="BM3" s="543" t="s">
        <v>27</v>
      </c>
      <c r="BN3" s="977"/>
      <c r="BO3" s="979"/>
      <c r="BP3" s="979"/>
      <c r="BQ3" s="980"/>
      <c r="BS3" s="2"/>
      <c r="BT3" s="543" t="s">
        <v>27</v>
      </c>
      <c r="BU3" s="977"/>
      <c r="BV3" s="979"/>
      <c r="BW3" s="979"/>
      <c r="BX3" s="980"/>
      <c r="BZ3" s="2"/>
      <c r="CA3" s="2"/>
      <c r="CB3" s="543" t="s">
        <v>27</v>
      </c>
      <c r="CC3" s="977"/>
      <c r="CD3" s="979"/>
      <c r="CE3" s="979"/>
      <c r="CF3" s="980"/>
      <c r="CH3" s="2"/>
      <c r="CI3" s="993" t="s">
        <v>27</v>
      </c>
      <c r="CJ3" s="994"/>
      <c r="CK3" s="977"/>
      <c r="CL3" s="979"/>
      <c r="CM3" s="979"/>
      <c r="CN3" s="980"/>
      <c r="CP3" s="2"/>
      <c r="CQ3" s="993" t="s">
        <v>27</v>
      </c>
      <c r="CR3" s="994"/>
      <c r="CS3" s="977"/>
      <c r="CT3" s="979"/>
      <c r="CU3" s="979"/>
      <c r="CV3" s="980"/>
      <c r="CX3" s="2"/>
      <c r="CY3" s="993" t="s">
        <v>27</v>
      </c>
      <c r="CZ3" s="994"/>
      <c r="DA3" s="977"/>
      <c r="DB3" s="979"/>
      <c r="DC3" s="979"/>
      <c r="DD3" s="980"/>
      <c r="DF3" s="2"/>
      <c r="DG3" s="544"/>
      <c r="DH3" s="977" t="s">
        <v>428</v>
      </c>
      <c r="DI3" s="979"/>
      <c r="DJ3" s="979"/>
      <c r="DK3" s="980"/>
      <c r="DM3" s="2"/>
      <c r="DN3" s="993" t="s">
        <v>27</v>
      </c>
      <c r="DO3" s="994"/>
      <c r="DP3" s="977"/>
      <c r="DQ3" s="979"/>
      <c r="DR3" s="979"/>
      <c r="DS3" s="980"/>
      <c r="DU3" s="2"/>
      <c r="DV3" s="993" t="s">
        <v>27</v>
      </c>
      <c r="DW3" s="994"/>
      <c r="DX3" s="977"/>
      <c r="DY3" s="979"/>
      <c r="DZ3" s="979"/>
      <c r="EA3" s="980"/>
      <c r="EC3" s="2"/>
      <c r="ED3" s="543" t="s">
        <v>27</v>
      </c>
      <c r="EE3" s="977"/>
      <c r="EF3" s="979"/>
      <c r="EG3" s="979"/>
      <c r="EH3" s="980"/>
      <c r="EJ3" s="2"/>
      <c r="EK3" s="543" t="s">
        <v>27</v>
      </c>
      <c r="EL3" s="977"/>
      <c r="EM3" s="979"/>
      <c r="EN3" s="979"/>
      <c r="EO3" s="980"/>
      <c r="EQ3" s="2"/>
      <c r="ER3" s="543" t="s">
        <v>27</v>
      </c>
      <c r="ES3" s="977"/>
      <c r="ET3" s="979"/>
      <c r="EU3" s="979"/>
      <c r="EV3" s="980"/>
    </row>
    <row r="4" spans="1:153" ht="19.5" thickBot="1" x14ac:dyDescent="0.35">
      <c r="A4" s="2"/>
      <c r="B4" s="2"/>
      <c r="C4" s="543"/>
      <c r="D4" s="236"/>
      <c r="E4" s="236"/>
      <c r="F4" s="236"/>
      <c r="G4" s="236"/>
      <c r="I4" s="2"/>
      <c r="J4" s="2"/>
      <c r="K4" s="543"/>
      <c r="L4" s="236"/>
      <c r="M4" s="236"/>
      <c r="N4" s="236"/>
      <c r="O4" s="236"/>
      <c r="Q4" s="2"/>
      <c r="R4" s="2"/>
      <c r="S4" s="543"/>
      <c r="T4" s="236"/>
      <c r="U4" s="236"/>
      <c r="V4" s="236"/>
      <c r="W4" s="236"/>
      <c r="Y4" s="2"/>
      <c r="Z4" s="2"/>
      <c r="AA4" s="543"/>
      <c r="AB4" s="236"/>
      <c r="AC4" s="236"/>
      <c r="AD4" s="236"/>
      <c r="AE4" s="236"/>
      <c r="AG4" s="2"/>
      <c r="AH4" s="2"/>
      <c r="AI4" s="543"/>
      <c r="AJ4" s="236"/>
      <c r="AK4" s="236"/>
      <c r="AL4" s="236"/>
      <c r="AM4" s="236"/>
      <c r="AO4" s="2"/>
      <c r="AP4" s="2"/>
      <c r="AQ4" s="543"/>
      <c r="AR4" s="236"/>
      <c r="AS4" s="236"/>
      <c r="AT4" s="236"/>
      <c r="AU4" s="236"/>
      <c r="AW4" s="2"/>
      <c r="AX4" s="2"/>
      <c r="AY4" s="543"/>
      <c r="AZ4" s="236"/>
      <c r="BA4" s="236"/>
      <c r="BB4" s="236"/>
      <c r="BC4" s="236"/>
      <c r="BE4" s="2"/>
      <c r="BF4" s="543"/>
      <c r="BG4" s="236"/>
      <c r="BH4" s="236"/>
      <c r="BI4" s="236"/>
      <c r="BJ4" s="236"/>
      <c r="BL4" s="521"/>
      <c r="BM4" s="522"/>
      <c r="BN4" s="523"/>
      <c r="BO4" s="236"/>
      <c r="BP4" s="236"/>
      <c r="BQ4" s="236"/>
      <c r="BS4" s="2"/>
      <c r="BT4" s="543"/>
      <c r="BU4" s="236"/>
      <c r="BV4" s="236"/>
      <c r="BW4" s="236"/>
      <c r="BX4" s="236"/>
      <c r="BZ4" s="2"/>
      <c r="CA4" s="2"/>
      <c r="CB4" s="543"/>
      <c r="CC4" s="236"/>
      <c r="CD4" s="236"/>
      <c r="CE4" s="236"/>
      <c r="CF4" s="236"/>
      <c r="CH4" s="2"/>
      <c r="CI4" s="2"/>
      <c r="CJ4" s="543"/>
      <c r="CK4" s="236"/>
      <c r="CL4" s="236"/>
      <c r="CM4" s="236"/>
      <c r="CN4" s="236"/>
      <c r="CP4" s="2"/>
      <c r="CQ4" s="2"/>
      <c r="CR4" s="543"/>
      <c r="CS4" s="236"/>
      <c r="CT4" s="236"/>
      <c r="CU4" s="236"/>
      <c r="CV4" s="236"/>
      <c r="CX4" s="2"/>
      <c r="CY4" s="2"/>
      <c r="CZ4" s="543"/>
      <c r="DA4" s="236"/>
      <c r="DB4" s="236"/>
      <c r="DC4" s="236"/>
      <c r="DD4" s="236"/>
      <c r="DF4" s="2"/>
      <c r="DG4" s="543"/>
      <c r="DH4" s="236"/>
      <c r="DI4" s="236"/>
      <c r="DJ4" s="236"/>
      <c r="DK4" s="236"/>
      <c r="DM4" s="2"/>
      <c r="DN4" s="2"/>
      <c r="DO4" s="543"/>
      <c r="DP4" s="236"/>
      <c r="DQ4" s="236"/>
      <c r="DR4" s="236"/>
      <c r="DS4" s="236"/>
      <c r="DU4" s="2"/>
      <c r="DV4" s="2"/>
      <c r="DW4" s="543"/>
      <c r="DX4" s="236"/>
      <c r="DY4" s="236"/>
      <c r="DZ4" s="236"/>
      <c r="EA4" s="236"/>
      <c r="EC4" s="2"/>
      <c r="ED4" s="543"/>
      <c r="EE4" s="236"/>
      <c r="EF4" s="236"/>
      <c r="EG4" s="236"/>
      <c r="EH4" s="236"/>
      <c r="EJ4" s="521"/>
      <c r="EK4" s="522"/>
      <c r="EL4" s="523"/>
      <c r="EM4" s="236"/>
      <c r="EN4" s="236"/>
      <c r="EO4" s="236"/>
      <c r="EQ4" s="2"/>
      <c r="ER4" s="543"/>
      <c r="ES4" s="236"/>
      <c r="ET4" s="236"/>
      <c r="EU4" s="236"/>
      <c r="EV4" s="236"/>
    </row>
    <row r="5" spans="1:153" ht="46.5" thickTop="1" thickBot="1" x14ac:dyDescent="0.3">
      <c r="A5" s="7" t="s">
        <v>0</v>
      </c>
      <c r="B5" s="362" t="s">
        <v>467</v>
      </c>
      <c r="C5" s="8" t="s">
        <v>94</v>
      </c>
      <c r="D5" s="9" t="s">
        <v>2</v>
      </c>
      <c r="E5" s="27" t="s">
        <v>30</v>
      </c>
      <c r="F5" s="9" t="s">
        <v>26</v>
      </c>
      <c r="G5" s="10" t="s">
        <v>10</v>
      </c>
      <c r="I5" s="7" t="s">
        <v>0</v>
      </c>
      <c r="J5" s="364" t="s">
        <v>467</v>
      </c>
      <c r="K5" s="363" t="s">
        <v>94</v>
      </c>
      <c r="L5" s="9" t="s">
        <v>2</v>
      </c>
      <c r="M5" s="27" t="s">
        <v>30</v>
      </c>
      <c r="N5" s="9" t="s">
        <v>26</v>
      </c>
      <c r="O5" s="10" t="s">
        <v>10</v>
      </c>
      <c r="Q5" s="7" t="s">
        <v>0</v>
      </c>
      <c r="R5" s="364" t="s">
        <v>467</v>
      </c>
      <c r="S5" s="363" t="s">
        <v>94</v>
      </c>
      <c r="T5" s="9" t="s">
        <v>2</v>
      </c>
      <c r="U5" s="27" t="s">
        <v>30</v>
      </c>
      <c r="V5" s="9" t="s">
        <v>26</v>
      </c>
      <c r="W5" s="10" t="s">
        <v>10</v>
      </c>
      <c r="Y5" s="7" t="s">
        <v>0</v>
      </c>
      <c r="Z5" s="364" t="s">
        <v>467</v>
      </c>
      <c r="AA5" s="363" t="s">
        <v>94</v>
      </c>
      <c r="AB5" s="9" t="s">
        <v>2</v>
      </c>
      <c r="AC5" s="27" t="s">
        <v>30</v>
      </c>
      <c r="AD5" s="9" t="s">
        <v>26</v>
      </c>
      <c r="AE5" s="10" t="s">
        <v>10</v>
      </c>
      <c r="AG5" s="7" t="s">
        <v>0</v>
      </c>
      <c r="AH5" s="364" t="s">
        <v>467</v>
      </c>
      <c r="AI5" s="363" t="s">
        <v>94</v>
      </c>
      <c r="AJ5" s="9" t="s">
        <v>2</v>
      </c>
      <c r="AK5" s="27" t="s">
        <v>30</v>
      </c>
      <c r="AL5" s="9" t="s">
        <v>26</v>
      </c>
      <c r="AM5" s="10" t="s">
        <v>10</v>
      </c>
      <c r="AO5" s="7" t="s">
        <v>0</v>
      </c>
      <c r="AP5" s="364" t="s">
        <v>467</v>
      </c>
      <c r="AQ5" s="363" t="s">
        <v>94</v>
      </c>
      <c r="AR5" s="9" t="s">
        <v>2</v>
      </c>
      <c r="AS5" s="27" t="s">
        <v>30</v>
      </c>
      <c r="AT5" s="9" t="s">
        <v>26</v>
      </c>
      <c r="AU5" s="10" t="s">
        <v>10</v>
      </c>
      <c r="AW5" s="7" t="s">
        <v>0</v>
      </c>
      <c r="AX5" s="364" t="s">
        <v>467</v>
      </c>
      <c r="AY5" s="363" t="s">
        <v>94</v>
      </c>
      <c r="AZ5" s="9" t="s">
        <v>2</v>
      </c>
      <c r="BA5" s="27" t="s">
        <v>30</v>
      </c>
      <c r="BB5" s="9" t="s">
        <v>26</v>
      </c>
      <c r="BC5" s="10" t="s">
        <v>10</v>
      </c>
      <c r="BE5" s="7" t="s">
        <v>0</v>
      </c>
      <c r="BF5" s="8" t="s">
        <v>94</v>
      </c>
      <c r="BG5" s="9" t="s">
        <v>2</v>
      </c>
      <c r="BH5" s="27" t="s">
        <v>30</v>
      </c>
      <c r="BI5" s="9" t="s">
        <v>26</v>
      </c>
      <c r="BJ5" s="10" t="s">
        <v>10</v>
      </c>
      <c r="BL5" s="7" t="s">
        <v>0</v>
      </c>
      <c r="BM5" s="8" t="s">
        <v>94</v>
      </c>
      <c r="BN5" s="9" t="s">
        <v>2</v>
      </c>
      <c r="BO5" s="27" t="s">
        <v>30</v>
      </c>
      <c r="BP5" s="9" t="s">
        <v>26</v>
      </c>
      <c r="BQ5" s="10" t="s">
        <v>10</v>
      </c>
      <c r="BS5" s="7" t="s">
        <v>0</v>
      </c>
      <c r="BT5" s="8" t="s">
        <v>94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362" t="s">
        <v>467</v>
      </c>
      <c r="CB5" s="8" t="s">
        <v>94</v>
      </c>
      <c r="CC5" s="9" t="s">
        <v>2</v>
      </c>
      <c r="CD5" s="27" t="s">
        <v>30</v>
      </c>
      <c r="CE5" s="9" t="s">
        <v>26</v>
      </c>
      <c r="CF5" s="10" t="s">
        <v>10</v>
      </c>
      <c r="CH5" s="7" t="s">
        <v>0</v>
      </c>
      <c r="CI5" s="364" t="s">
        <v>467</v>
      </c>
      <c r="CJ5" s="363" t="s">
        <v>94</v>
      </c>
      <c r="CK5" s="9" t="s">
        <v>2</v>
      </c>
      <c r="CL5" s="27" t="s">
        <v>30</v>
      </c>
      <c r="CM5" s="9" t="s">
        <v>26</v>
      </c>
      <c r="CN5" s="10" t="s">
        <v>10</v>
      </c>
      <c r="CP5" s="7" t="s">
        <v>0</v>
      </c>
      <c r="CQ5" s="364" t="s">
        <v>467</v>
      </c>
      <c r="CR5" s="363" t="s">
        <v>94</v>
      </c>
      <c r="CS5" s="9" t="s">
        <v>2</v>
      </c>
      <c r="CT5" s="27" t="s">
        <v>30</v>
      </c>
      <c r="CU5" s="9" t="s">
        <v>26</v>
      </c>
      <c r="CV5" s="10" t="s">
        <v>10</v>
      </c>
      <c r="CX5" s="7" t="s">
        <v>0</v>
      </c>
      <c r="CY5" s="364" t="s">
        <v>467</v>
      </c>
      <c r="CZ5" s="363" t="s">
        <v>94</v>
      </c>
      <c r="DA5" s="9" t="s">
        <v>2</v>
      </c>
      <c r="DB5" s="27" t="s">
        <v>30</v>
      </c>
      <c r="DC5" s="9" t="s">
        <v>26</v>
      </c>
      <c r="DD5" s="10" t="s">
        <v>10</v>
      </c>
      <c r="DF5" s="7" t="s">
        <v>0</v>
      </c>
      <c r="DG5" s="363" t="s">
        <v>94</v>
      </c>
      <c r="DH5" s="9" t="s">
        <v>2</v>
      </c>
      <c r="DI5" s="27" t="s">
        <v>30</v>
      </c>
      <c r="DJ5" s="9" t="s">
        <v>26</v>
      </c>
      <c r="DK5" s="10" t="s">
        <v>10</v>
      </c>
      <c r="DM5" s="7" t="s">
        <v>0</v>
      </c>
      <c r="DN5" s="364" t="s">
        <v>467</v>
      </c>
      <c r="DO5" s="363" t="s">
        <v>94</v>
      </c>
      <c r="DP5" s="9" t="s">
        <v>2</v>
      </c>
      <c r="DQ5" s="27" t="s">
        <v>30</v>
      </c>
      <c r="DR5" s="9" t="s">
        <v>26</v>
      </c>
      <c r="DS5" s="10" t="s">
        <v>10</v>
      </c>
      <c r="DU5" s="7" t="s">
        <v>0</v>
      </c>
      <c r="DV5" s="364" t="s">
        <v>467</v>
      </c>
      <c r="DW5" s="363" t="s">
        <v>94</v>
      </c>
      <c r="DX5" s="9" t="s">
        <v>2</v>
      </c>
      <c r="DY5" s="27" t="s">
        <v>30</v>
      </c>
      <c r="DZ5" s="9" t="s">
        <v>26</v>
      </c>
      <c r="EA5" s="10" t="s">
        <v>10</v>
      </c>
      <c r="EC5" s="7" t="s">
        <v>0</v>
      </c>
      <c r="ED5" s="8" t="s">
        <v>94</v>
      </c>
      <c r="EE5" s="9" t="s">
        <v>2</v>
      </c>
      <c r="EF5" s="27" t="s">
        <v>30</v>
      </c>
      <c r="EG5" s="9" t="s">
        <v>26</v>
      </c>
      <c r="EH5" s="10" t="s">
        <v>10</v>
      </c>
      <c r="EJ5" s="7" t="s">
        <v>0</v>
      </c>
      <c r="EK5" s="8" t="s">
        <v>94</v>
      </c>
      <c r="EL5" s="9" t="s">
        <v>2</v>
      </c>
      <c r="EM5" s="27" t="s">
        <v>30</v>
      </c>
      <c r="EN5" s="9" t="s">
        <v>26</v>
      </c>
      <c r="EO5" s="10" t="s">
        <v>10</v>
      </c>
      <c r="EQ5" s="7" t="s">
        <v>0</v>
      </c>
      <c r="ER5" s="8" t="s">
        <v>94</v>
      </c>
      <c r="ES5" s="9" t="s">
        <v>2</v>
      </c>
      <c r="ET5" s="27" t="s">
        <v>30</v>
      </c>
      <c r="EU5" s="9" t="s">
        <v>26</v>
      </c>
      <c r="EV5" s="10" t="s">
        <v>10</v>
      </c>
    </row>
    <row r="6" spans="1:153" ht="15.75" thickTop="1" x14ac:dyDescent="0.25">
      <c r="A6" s="5"/>
      <c r="B6" s="5"/>
      <c r="C6" s="2"/>
      <c r="D6" s="11"/>
      <c r="E6" s="5"/>
      <c r="F6" s="12"/>
      <c r="G6" s="15">
        <f>D6-F6</f>
        <v>0</v>
      </c>
      <c r="I6" s="5"/>
      <c r="J6" s="5"/>
      <c r="K6" s="2"/>
      <c r="L6" s="11"/>
      <c r="M6" s="5"/>
      <c r="N6" s="12"/>
      <c r="O6" s="15">
        <f>L6-N6</f>
        <v>0</v>
      </c>
      <c r="Q6" s="5"/>
      <c r="R6" s="5"/>
      <c r="S6" s="2"/>
      <c r="T6" s="11"/>
      <c r="U6" s="5"/>
      <c r="V6" s="12"/>
      <c r="W6" s="15">
        <f>T6-V6</f>
        <v>0</v>
      </c>
      <c r="Y6" s="5"/>
      <c r="Z6" s="5"/>
      <c r="AA6" s="2"/>
      <c r="AB6" s="11"/>
      <c r="AC6" s="5"/>
      <c r="AD6" s="12"/>
      <c r="AE6" s="15">
        <f>AB6-AD6</f>
        <v>0</v>
      </c>
      <c r="AG6" s="5"/>
      <c r="AH6" s="5"/>
      <c r="AI6" s="2"/>
      <c r="AJ6" s="11"/>
      <c r="AK6" s="5"/>
      <c r="AL6" s="12"/>
      <c r="AM6" s="15">
        <f>AJ6-AL6</f>
        <v>0</v>
      </c>
      <c r="AO6" s="5"/>
      <c r="AP6" s="5"/>
      <c r="AQ6" s="2"/>
      <c r="AR6" s="11"/>
      <c r="AS6" s="5"/>
      <c r="AT6" s="12"/>
      <c r="AU6" s="15">
        <f>AR6-AT6</f>
        <v>0</v>
      </c>
      <c r="AW6" s="5"/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5"/>
      <c r="BM6" s="2"/>
      <c r="BN6" s="11"/>
      <c r="BO6" s="5"/>
      <c r="BP6" s="12"/>
      <c r="BQ6" s="15">
        <f>BN6-BP6</f>
        <v>0</v>
      </c>
      <c r="BS6" s="5"/>
      <c r="BT6" s="2"/>
      <c r="BU6" s="11"/>
      <c r="BV6" s="5"/>
      <c r="BW6" s="12"/>
      <c r="BX6" s="15">
        <f>BU6-BW6</f>
        <v>0</v>
      </c>
      <c r="BZ6" s="5"/>
      <c r="CA6" s="5"/>
      <c r="CB6" s="2"/>
      <c r="CC6" s="11"/>
      <c r="CD6" s="5"/>
      <c r="CE6" s="12"/>
      <c r="CF6" s="15">
        <f>CC6-CE6</f>
        <v>0</v>
      </c>
      <c r="CH6" s="5"/>
      <c r="CI6" s="5"/>
      <c r="CJ6" s="2"/>
      <c r="CK6" s="11"/>
      <c r="CL6" s="5"/>
      <c r="CM6" s="12"/>
      <c r="CN6" s="15">
        <f>CK6-CM6</f>
        <v>0</v>
      </c>
      <c r="CP6" s="5"/>
      <c r="CQ6" s="5"/>
      <c r="CR6" s="2"/>
      <c r="CS6" s="11"/>
      <c r="CT6" s="5"/>
      <c r="CU6" s="12"/>
      <c r="CV6" s="15">
        <f>CS6-CU6</f>
        <v>0</v>
      </c>
      <c r="CX6" s="5"/>
      <c r="CY6" s="5"/>
      <c r="CZ6" s="2"/>
      <c r="DA6" s="11"/>
      <c r="DB6" s="5"/>
      <c r="DC6" s="12"/>
      <c r="DD6" s="15">
        <f>DA6-DC6</f>
        <v>0</v>
      </c>
      <c r="DF6" s="5"/>
      <c r="DG6" s="2"/>
      <c r="DH6" s="11"/>
      <c r="DI6" s="5"/>
      <c r="DJ6" s="12"/>
      <c r="DK6" s="15">
        <f>DH6-DJ6</f>
        <v>0</v>
      </c>
      <c r="DM6" s="5"/>
      <c r="DN6" s="5"/>
      <c r="DO6" s="2"/>
      <c r="DP6" s="11"/>
      <c r="DQ6" s="5"/>
      <c r="DR6" s="12"/>
      <c r="DS6" s="15">
        <f>DP6-DR6</f>
        <v>0</v>
      </c>
      <c r="DU6" s="5"/>
      <c r="DV6" s="5"/>
      <c r="DW6" s="2"/>
      <c r="DX6" s="11"/>
      <c r="DY6" s="5"/>
      <c r="DZ6" s="12"/>
      <c r="EA6" s="15">
        <f>DX6-DZ6</f>
        <v>0</v>
      </c>
      <c r="EC6" s="5"/>
      <c r="ED6" s="2"/>
      <c r="EE6" s="11"/>
      <c r="EF6" s="5"/>
      <c r="EG6" s="12"/>
      <c r="EH6" s="15">
        <f>EE6-EG6</f>
        <v>0</v>
      </c>
      <c r="EJ6" s="5"/>
      <c r="EK6" s="2"/>
      <c r="EL6" s="11"/>
      <c r="EM6" s="5"/>
      <c r="EN6" s="12"/>
      <c r="EO6" s="15">
        <f>EL6-EN6</f>
        <v>0</v>
      </c>
      <c r="EQ6" s="5"/>
      <c r="ER6" s="2"/>
      <c r="ES6" s="11"/>
      <c r="ET6" s="5"/>
      <c r="EU6" s="12"/>
      <c r="EV6" s="15">
        <f>ES6-EU6</f>
        <v>0</v>
      </c>
    </row>
    <row r="7" spans="1:153" x14ac:dyDescent="0.25">
      <c r="A7" s="5"/>
      <c r="B7" s="361"/>
      <c r="C7" s="2"/>
      <c r="D7" s="13"/>
      <c r="E7" s="512"/>
      <c r="F7" s="69"/>
      <c r="G7" s="15">
        <f t="shared" ref="G7:G43" si="0">G6+D7-F7</f>
        <v>0</v>
      </c>
      <c r="I7" s="5"/>
      <c r="J7" s="5"/>
      <c r="K7" s="2"/>
      <c r="L7" s="13"/>
      <c r="M7" s="512"/>
      <c r="N7" s="69"/>
      <c r="O7" s="15">
        <f t="shared" ref="O7:O43" si="1">O6+L7-N7</f>
        <v>0</v>
      </c>
      <c r="Q7" s="99"/>
      <c r="R7" s="99"/>
      <c r="S7" s="225"/>
      <c r="T7" s="520"/>
      <c r="U7" s="400"/>
      <c r="V7" s="100"/>
      <c r="W7" s="15">
        <f t="shared" ref="W7:W43" si="2">W6+T7-V7</f>
        <v>0</v>
      </c>
      <c r="Y7" s="5"/>
      <c r="Z7" s="5"/>
      <c r="AA7" s="2"/>
      <c r="AB7" s="13"/>
      <c r="AC7" s="264"/>
      <c r="AD7" s="14"/>
      <c r="AE7" s="15">
        <f t="shared" ref="AE7:AE43" si="3">AE6+AB7-AD7</f>
        <v>0</v>
      </c>
      <c r="AG7" s="5"/>
      <c r="AH7" s="5"/>
      <c r="AI7" s="2"/>
      <c r="AJ7" s="13"/>
      <c r="AK7" s="204"/>
      <c r="AL7" s="14"/>
      <c r="AM7" s="15">
        <f t="shared" ref="AM7:AM43" si="4">AM6+AJ7-AL7</f>
        <v>0</v>
      </c>
      <c r="AO7" s="5"/>
      <c r="AP7" s="5"/>
      <c r="AQ7" s="2"/>
      <c r="AR7" s="13"/>
      <c r="AS7" s="204"/>
      <c r="AT7" s="14"/>
      <c r="AU7" s="15">
        <f t="shared" ref="AU7:AU43" si="5">AU6+AR7-AT7</f>
        <v>0</v>
      </c>
      <c r="AW7" s="5"/>
      <c r="AX7" s="5"/>
      <c r="AY7" s="2"/>
      <c r="AZ7" s="13"/>
      <c r="BA7" s="5"/>
      <c r="BB7" s="14"/>
      <c r="BC7" s="15">
        <f t="shared" ref="BC7:BC43" si="6">BC6+AZ7-BB7</f>
        <v>0</v>
      </c>
      <c r="BE7" s="5"/>
      <c r="BF7" s="2"/>
      <c r="BG7" s="3"/>
      <c r="BH7" s="5"/>
      <c r="BI7" s="14"/>
      <c r="BJ7" s="15">
        <f t="shared" ref="BJ7:BJ43" si="7">BJ6+BG7-BI7</f>
        <v>0</v>
      </c>
      <c r="BL7" s="99"/>
      <c r="BM7" s="23"/>
      <c r="BN7" s="22"/>
      <c r="BO7" s="43"/>
      <c r="BP7" s="51"/>
      <c r="BQ7" s="15">
        <f t="shared" ref="BQ7:BQ43" si="8">BQ6+BN7-BP7</f>
        <v>0</v>
      </c>
      <c r="BS7" s="99"/>
      <c r="BT7" s="23"/>
      <c r="BU7" s="22"/>
      <c r="BV7" s="1"/>
      <c r="BW7" s="26"/>
      <c r="BX7" s="15">
        <f t="shared" ref="BX7:BX43" si="9">BX6+BU7-BW7</f>
        <v>0</v>
      </c>
      <c r="BZ7" s="5"/>
      <c r="CA7" s="361"/>
      <c r="CB7" s="2"/>
      <c r="CC7" s="13"/>
      <c r="CD7" s="512"/>
      <c r="CE7" s="69"/>
      <c r="CF7" s="15">
        <f t="shared" ref="CF7:CF43" si="10">CF6+CC7-CE7</f>
        <v>0</v>
      </c>
      <c r="CH7" s="5"/>
      <c r="CI7" s="5"/>
      <c r="CJ7" s="2"/>
      <c r="CK7" s="13"/>
      <c r="CL7" s="512"/>
      <c r="CM7" s="69"/>
      <c r="CN7" s="15">
        <f t="shared" ref="CN7:CN43" si="11">CN6+CK7-CM7</f>
        <v>0</v>
      </c>
      <c r="CP7" s="99"/>
      <c r="CQ7" s="99"/>
      <c r="CR7" s="225"/>
      <c r="CS7" s="520"/>
      <c r="CT7" s="400"/>
      <c r="CU7" s="100"/>
      <c r="CV7" s="15">
        <f t="shared" ref="CV7:CV43" si="12">CV6+CS7-CU7</f>
        <v>0</v>
      </c>
      <c r="CX7" s="5"/>
      <c r="CY7" s="5"/>
      <c r="CZ7" s="2"/>
      <c r="DA7" s="13"/>
      <c r="DB7" s="264"/>
      <c r="DC7" s="14"/>
      <c r="DD7" s="15">
        <f t="shared" ref="DD7:DD43" si="13">DD6+DA7-DC7</f>
        <v>0</v>
      </c>
      <c r="DF7" s="5">
        <v>40954</v>
      </c>
      <c r="DG7" s="2">
        <v>1182</v>
      </c>
      <c r="DH7" s="13">
        <v>16849.8</v>
      </c>
      <c r="DI7" s="204"/>
      <c r="DJ7" s="14"/>
      <c r="DK7" s="15">
        <f t="shared" ref="DK7:DK43" si="14">DK6+DH7-DJ7</f>
        <v>16849.8</v>
      </c>
      <c r="DM7" s="5"/>
      <c r="DN7" s="5"/>
      <c r="DO7" s="2"/>
      <c r="DP7" s="13"/>
      <c r="DQ7" s="204"/>
      <c r="DR7" s="14"/>
      <c r="DS7" s="15">
        <f t="shared" ref="DS7:DS43" si="15">DS6+DP7-DR7</f>
        <v>0</v>
      </c>
      <c r="DU7" s="5"/>
      <c r="DV7" s="5"/>
      <c r="DW7" s="2"/>
      <c r="DX7" s="13"/>
      <c r="DY7" s="5"/>
      <c r="DZ7" s="14"/>
      <c r="EA7" s="15">
        <f t="shared" ref="EA7:EA43" si="16">EA6+DX7-DZ7</f>
        <v>0</v>
      </c>
      <c r="EC7" s="5"/>
      <c r="ED7" s="2"/>
      <c r="EE7" s="3"/>
      <c r="EF7" s="5"/>
      <c r="EG7" s="14"/>
      <c r="EH7" s="15">
        <f t="shared" ref="EH7:EH43" si="17">EH6+EE7-EG7</f>
        <v>0</v>
      </c>
      <c r="EJ7" s="99"/>
      <c r="EK7" s="23"/>
      <c r="EL7" s="22"/>
      <c r="EM7" s="43"/>
      <c r="EN7" s="51"/>
      <c r="EO7" s="15">
        <f t="shared" ref="EO7:EO43" si="18">EO6+EL7-EN7</f>
        <v>0</v>
      </c>
      <c r="EQ7" s="99"/>
      <c r="ER7" s="23"/>
      <c r="ES7" s="22"/>
      <c r="ET7" s="1"/>
      <c r="EU7" s="26"/>
      <c r="EV7" s="15">
        <f t="shared" ref="EV7:EV43" si="19">EV6+ES7-EU7</f>
        <v>0</v>
      </c>
    </row>
    <row r="8" spans="1:153" x14ac:dyDescent="0.25">
      <c r="A8" s="5"/>
      <c r="B8" s="361"/>
      <c r="C8" s="31"/>
      <c r="D8" s="26"/>
      <c r="E8" s="361"/>
      <c r="F8" s="446"/>
      <c r="G8" s="15">
        <f t="shared" si="0"/>
        <v>0</v>
      </c>
      <c r="I8" s="5"/>
      <c r="J8" s="5"/>
      <c r="K8" s="2"/>
      <c r="L8" s="22"/>
      <c r="M8" s="512"/>
      <c r="N8" s="69"/>
      <c r="O8" s="15">
        <f t="shared" si="1"/>
        <v>0</v>
      </c>
      <c r="Q8" s="99"/>
      <c r="R8" s="99"/>
      <c r="S8" s="23"/>
      <c r="T8" s="92"/>
      <c r="U8" s="427"/>
      <c r="V8" s="38"/>
      <c r="W8" s="15">
        <f t="shared" si="2"/>
        <v>0</v>
      </c>
      <c r="Y8" s="5"/>
      <c r="Z8" s="5"/>
      <c r="AA8" s="2"/>
      <c r="AB8" s="22"/>
      <c r="AC8" s="409"/>
      <c r="AD8" s="3"/>
      <c r="AE8" s="15">
        <f t="shared" si="3"/>
        <v>0</v>
      </c>
      <c r="AG8" s="5"/>
      <c r="AH8" s="401"/>
      <c r="AI8" s="2"/>
      <c r="AJ8" s="22"/>
      <c r="AK8" s="432"/>
      <c r="AL8" s="3"/>
      <c r="AM8" s="15">
        <f t="shared" si="4"/>
        <v>0</v>
      </c>
      <c r="AO8" s="5"/>
      <c r="AP8" s="401"/>
      <c r="AQ8" s="2"/>
      <c r="AR8" s="22"/>
      <c r="AS8" s="431"/>
      <c r="AT8" s="3"/>
      <c r="AU8" s="15">
        <f t="shared" si="5"/>
        <v>0</v>
      </c>
      <c r="AW8" s="5"/>
      <c r="AX8" s="5"/>
      <c r="AY8" s="2"/>
      <c r="AZ8" s="13"/>
      <c r="BA8" s="5"/>
      <c r="BB8" s="3"/>
      <c r="BC8" s="15">
        <f t="shared" si="6"/>
        <v>0</v>
      </c>
      <c r="BE8" s="5"/>
      <c r="BF8" s="2"/>
      <c r="BG8" s="13"/>
      <c r="BH8" s="5"/>
      <c r="BI8" s="3"/>
      <c r="BJ8" s="15">
        <f t="shared" si="7"/>
        <v>0</v>
      </c>
      <c r="BL8" s="99"/>
      <c r="BM8" s="23"/>
      <c r="BN8" s="22"/>
      <c r="BO8" s="95"/>
      <c r="BP8" s="77"/>
      <c r="BQ8" s="15">
        <f t="shared" si="8"/>
        <v>0</v>
      </c>
      <c r="BS8" s="99"/>
      <c r="BT8" s="23"/>
      <c r="BU8" s="22"/>
      <c r="BV8" s="49"/>
      <c r="BW8" s="26"/>
      <c r="BX8" s="15">
        <f t="shared" si="9"/>
        <v>0</v>
      </c>
      <c r="BZ8" s="5"/>
      <c r="CA8" s="361"/>
      <c r="CB8" s="31"/>
      <c r="CC8" s="26"/>
      <c r="CD8" s="361"/>
      <c r="CE8" s="446"/>
      <c r="CF8" s="15">
        <f t="shared" si="10"/>
        <v>0</v>
      </c>
      <c r="CH8" s="5"/>
      <c r="CI8" s="5"/>
      <c r="CJ8" s="2"/>
      <c r="CK8" s="22"/>
      <c r="CL8" s="512"/>
      <c r="CM8" s="69"/>
      <c r="CN8" s="15">
        <f t="shared" si="11"/>
        <v>0</v>
      </c>
      <c r="CP8" s="99"/>
      <c r="CQ8" s="99"/>
      <c r="CR8" s="23"/>
      <c r="CS8" s="92"/>
      <c r="CT8" s="427"/>
      <c r="CU8" s="38"/>
      <c r="CV8" s="15">
        <f t="shared" si="12"/>
        <v>0</v>
      </c>
      <c r="CX8" s="5"/>
      <c r="CY8" s="5"/>
      <c r="CZ8" s="2"/>
      <c r="DA8" s="22"/>
      <c r="DB8" s="409"/>
      <c r="DC8" s="3"/>
      <c r="DD8" s="15">
        <f t="shared" si="13"/>
        <v>0</v>
      </c>
      <c r="DF8" s="5"/>
      <c r="DG8" s="2"/>
      <c r="DH8" s="22"/>
      <c r="DI8" s="432"/>
      <c r="DJ8" s="3"/>
      <c r="DK8" s="15">
        <f t="shared" si="14"/>
        <v>16849.8</v>
      </c>
      <c r="DM8" s="5"/>
      <c r="DN8" s="401"/>
      <c r="DO8" s="2"/>
      <c r="DP8" s="22"/>
      <c r="DQ8" s="431"/>
      <c r="DR8" s="3"/>
      <c r="DS8" s="15">
        <f t="shared" si="15"/>
        <v>0</v>
      </c>
      <c r="DU8" s="5"/>
      <c r="DV8" s="5"/>
      <c r="DW8" s="2"/>
      <c r="DX8" s="13"/>
      <c r="DY8" s="5"/>
      <c r="DZ8" s="3"/>
      <c r="EA8" s="15">
        <f t="shared" si="16"/>
        <v>0</v>
      </c>
      <c r="EC8" s="5"/>
      <c r="ED8" s="2"/>
      <c r="EE8" s="13"/>
      <c r="EF8" s="5"/>
      <c r="EG8" s="3"/>
      <c r="EH8" s="15">
        <f t="shared" si="17"/>
        <v>0</v>
      </c>
      <c r="EJ8" s="99"/>
      <c r="EK8" s="23"/>
      <c r="EL8" s="22"/>
      <c r="EM8" s="95"/>
      <c r="EN8" s="77"/>
      <c r="EO8" s="15">
        <f t="shared" si="18"/>
        <v>0</v>
      </c>
      <c r="EQ8" s="99"/>
      <c r="ER8" s="23"/>
      <c r="ES8" s="22"/>
      <c r="ET8" s="49"/>
      <c r="EU8" s="26"/>
      <c r="EV8" s="15">
        <f t="shared" si="19"/>
        <v>0</v>
      </c>
    </row>
    <row r="9" spans="1:153" ht="15.75" x14ac:dyDescent="0.25">
      <c r="A9" s="5"/>
      <c r="B9" s="361"/>
      <c r="C9" s="31"/>
      <c r="D9" s="133"/>
      <c r="E9" s="512"/>
      <c r="F9" s="513"/>
      <c r="G9" s="15">
        <f t="shared" si="0"/>
        <v>0</v>
      </c>
      <c r="I9" s="5"/>
      <c r="J9" s="5"/>
      <c r="K9" s="2"/>
      <c r="L9" s="13"/>
      <c r="M9" s="512"/>
      <c r="N9" s="511"/>
      <c r="O9" s="15">
        <f t="shared" si="1"/>
        <v>0</v>
      </c>
      <c r="Q9" s="99"/>
      <c r="R9" s="99"/>
      <c r="S9" s="225"/>
      <c r="T9" s="520"/>
      <c r="U9" s="310"/>
      <c r="V9" s="26"/>
      <c r="W9" s="15">
        <f t="shared" si="2"/>
        <v>0</v>
      </c>
      <c r="Y9" s="5"/>
      <c r="Z9" s="5"/>
      <c r="AA9" s="2"/>
      <c r="AB9" s="13"/>
      <c r="AC9" s="64"/>
      <c r="AD9" s="14"/>
      <c r="AE9" s="15">
        <f t="shared" si="3"/>
        <v>0</v>
      </c>
      <c r="AG9" s="5"/>
      <c r="AH9" s="5"/>
      <c r="AI9" s="2"/>
      <c r="AJ9" s="13"/>
      <c r="AK9" s="64"/>
      <c r="AL9" s="14"/>
      <c r="AM9" s="15">
        <f t="shared" si="4"/>
        <v>0</v>
      </c>
      <c r="AO9" s="5"/>
      <c r="AP9" s="5"/>
      <c r="AQ9" s="2"/>
      <c r="AR9" s="13"/>
      <c r="AS9" s="64"/>
      <c r="AT9" s="14"/>
      <c r="AU9" s="15">
        <f t="shared" si="5"/>
        <v>0</v>
      </c>
      <c r="AW9" s="5"/>
      <c r="AX9" s="5"/>
      <c r="AY9" s="2"/>
      <c r="AZ9" s="13"/>
      <c r="BA9" s="64"/>
      <c r="BB9" s="14"/>
      <c r="BC9" s="15">
        <f t="shared" si="6"/>
        <v>0</v>
      </c>
      <c r="BE9" s="5"/>
      <c r="BF9" s="2"/>
      <c r="BG9" s="13"/>
      <c r="BH9" s="5"/>
      <c r="BI9" s="14"/>
      <c r="BJ9" s="15">
        <f t="shared" si="7"/>
        <v>0</v>
      </c>
      <c r="BL9" s="99"/>
      <c r="BM9" s="23"/>
      <c r="BN9" s="79"/>
      <c r="BO9" s="95"/>
      <c r="BP9" s="77"/>
      <c r="BQ9" s="15">
        <f t="shared" si="8"/>
        <v>0</v>
      </c>
      <c r="BS9" s="99"/>
      <c r="BT9" s="23"/>
      <c r="BU9" s="79"/>
      <c r="BV9" s="356"/>
      <c r="BW9" s="26"/>
      <c r="BX9" s="15">
        <f t="shared" si="9"/>
        <v>0</v>
      </c>
      <c r="BZ9" s="5"/>
      <c r="CA9" s="361"/>
      <c r="CB9" s="31"/>
      <c r="CC9" s="133"/>
      <c r="CD9" s="512"/>
      <c r="CE9" s="513"/>
      <c r="CF9" s="15">
        <f t="shared" si="10"/>
        <v>0</v>
      </c>
      <c r="CH9" s="5"/>
      <c r="CI9" s="5"/>
      <c r="CJ9" s="2"/>
      <c r="CK9" s="13"/>
      <c r="CL9" s="512"/>
      <c r="CM9" s="511"/>
      <c r="CN9" s="15">
        <f t="shared" si="11"/>
        <v>0</v>
      </c>
      <c r="CP9" s="99"/>
      <c r="CQ9" s="99"/>
      <c r="CR9" s="225"/>
      <c r="CS9" s="520"/>
      <c r="CT9" s="310"/>
      <c r="CU9" s="26"/>
      <c r="CV9" s="15">
        <f t="shared" si="12"/>
        <v>0</v>
      </c>
      <c r="CX9" s="5"/>
      <c r="CY9" s="5"/>
      <c r="CZ9" s="2"/>
      <c r="DA9" s="13"/>
      <c r="DB9" s="64"/>
      <c r="DC9" s="14"/>
      <c r="DD9" s="15">
        <f t="shared" si="13"/>
        <v>0</v>
      </c>
      <c r="DF9" s="5"/>
      <c r="DG9" s="2"/>
      <c r="DH9" s="13"/>
      <c r="DI9" s="64"/>
      <c r="DJ9" s="14"/>
      <c r="DK9" s="15">
        <f t="shared" si="14"/>
        <v>16849.8</v>
      </c>
      <c r="DM9" s="5"/>
      <c r="DN9" s="5"/>
      <c r="DO9" s="2"/>
      <c r="DP9" s="13"/>
      <c r="DQ9" s="64"/>
      <c r="DR9" s="14"/>
      <c r="DS9" s="15">
        <f t="shared" si="15"/>
        <v>0</v>
      </c>
      <c r="DU9" s="5"/>
      <c r="DV9" s="5"/>
      <c r="DW9" s="2"/>
      <c r="DX9" s="13"/>
      <c r="DY9" s="64"/>
      <c r="DZ9" s="14"/>
      <c r="EA9" s="15">
        <f t="shared" si="16"/>
        <v>0</v>
      </c>
      <c r="EC9" s="5"/>
      <c r="ED9" s="2"/>
      <c r="EE9" s="13"/>
      <c r="EF9" s="5"/>
      <c r="EG9" s="14"/>
      <c r="EH9" s="15">
        <f t="shared" si="17"/>
        <v>0</v>
      </c>
      <c r="EJ9" s="99"/>
      <c r="EK9" s="23"/>
      <c r="EL9" s="79"/>
      <c r="EM9" s="95"/>
      <c r="EN9" s="77"/>
      <c r="EO9" s="15">
        <f t="shared" si="18"/>
        <v>0</v>
      </c>
      <c r="EQ9" s="99"/>
      <c r="ER9" s="23"/>
      <c r="ES9" s="79"/>
      <c r="ET9" s="356"/>
      <c r="EU9" s="26"/>
      <c r="EV9" s="15">
        <f t="shared" si="19"/>
        <v>0</v>
      </c>
    </row>
    <row r="10" spans="1:153" x14ac:dyDescent="0.25">
      <c r="A10" s="5"/>
      <c r="B10" s="361"/>
      <c r="C10" s="31"/>
      <c r="D10" s="26"/>
      <c r="E10" s="512"/>
      <c r="F10" s="69"/>
      <c r="G10" s="15">
        <f t="shared" si="0"/>
        <v>0</v>
      </c>
      <c r="I10" s="5"/>
      <c r="J10" s="5"/>
      <c r="K10" s="2"/>
      <c r="L10" s="22"/>
      <c r="M10" s="512"/>
      <c r="N10" s="69"/>
      <c r="O10" s="15">
        <f t="shared" si="1"/>
        <v>0</v>
      </c>
      <c r="Q10" s="99"/>
      <c r="R10" s="99"/>
      <c r="S10" s="23"/>
      <c r="T10" s="92"/>
      <c r="U10" s="99"/>
      <c r="V10" s="26"/>
      <c r="W10" s="15">
        <f t="shared" si="2"/>
        <v>0</v>
      </c>
      <c r="Y10" s="5"/>
      <c r="Z10" s="5"/>
      <c r="AA10" s="2"/>
      <c r="AB10" s="22"/>
      <c r="AC10" s="5"/>
      <c r="AD10" s="14"/>
      <c r="AE10" s="15">
        <f t="shared" si="3"/>
        <v>0</v>
      </c>
      <c r="AG10" s="5"/>
      <c r="AH10" s="5"/>
      <c r="AI10" s="2"/>
      <c r="AJ10" s="22"/>
      <c r="AK10" s="5"/>
      <c r="AL10" s="14"/>
      <c r="AM10" s="15">
        <f t="shared" si="4"/>
        <v>0</v>
      </c>
      <c r="AO10" s="5"/>
      <c r="AP10" s="5"/>
      <c r="AQ10" s="2"/>
      <c r="AR10" s="22"/>
      <c r="AS10" s="5"/>
      <c r="AT10" s="14"/>
      <c r="AU10" s="15">
        <f t="shared" si="5"/>
        <v>0</v>
      </c>
      <c r="AW10" s="5"/>
      <c r="AX10" s="5"/>
      <c r="AY10" s="2"/>
      <c r="AZ10" s="13"/>
      <c r="BA10" s="5"/>
      <c r="BB10" s="14"/>
      <c r="BC10" s="15">
        <f t="shared" si="6"/>
        <v>0</v>
      </c>
      <c r="BE10" s="5"/>
      <c r="BF10" s="2"/>
      <c r="BG10" s="13"/>
      <c r="BH10" s="5"/>
      <c r="BI10" s="14"/>
      <c r="BJ10" s="15">
        <f t="shared" si="7"/>
        <v>0</v>
      </c>
      <c r="BL10" s="99"/>
      <c r="BM10" s="23"/>
      <c r="BN10" s="22"/>
      <c r="BO10" s="516"/>
      <c r="BP10" s="517"/>
      <c r="BQ10" s="15">
        <f t="shared" si="8"/>
        <v>0</v>
      </c>
      <c r="BS10" s="5"/>
      <c r="BT10" s="2"/>
      <c r="BU10" s="13"/>
      <c r="BV10" s="5"/>
      <c r="BW10" s="14"/>
      <c r="BX10" s="15">
        <f t="shared" si="9"/>
        <v>0</v>
      </c>
      <c r="BZ10" s="5"/>
      <c r="CA10" s="361"/>
      <c r="CB10" s="31"/>
      <c r="CC10" s="26"/>
      <c r="CD10" s="512"/>
      <c r="CE10" s="69"/>
      <c r="CF10" s="15">
        <f t="shared" si="10"/>
        <v>0</v>
      </c>
      <c r="CH10" s="5"/>
      <c r="CI10" s="5"/>
      <c r="CJ10" s="2"/>
      <c r="CK10" s="22"/>
      <c r="CL10" s="512"/>
      <c r="CM10" s="69"/>
      <c r="CN10" s="15">
        <f t="shared" si="11"/>
        <v>0</v>
      </c>
      <c r="CP10" s="99"/>
      <c r="CQ10" s="99"/>
      <c r="CR10" s="23"/>
      <c r="CS10" s="92"/>
      <c r="CT10" s="99"/>
      <c r="CU10" s="26"/>
      <c r="CV10" s="15">
        <f t="shared" si="12"/>
        <v>0</v>
      </c>
      <c r="CX10" s="5"/>
      <c r="CY10" s="5"/>
      <c r="CZ10" s="2"/>
      <c r="DA10" s="22"/>
      <c r="DB10" s="5"/>
      <c r="DC10" s="14"/>
      <c r="DD10" s="15">
        <f t="shared" si="13"/>
        <v>0</v>
      </c>
      <c r="DF10" s="5"/>
      <c r="DG10" s="2"/>
      <c r="DH10" s="22"/>
      <c r="DI10" s="5"/>
      <c r="DJ10" s="14"/>
      <c r="DK10" s="15">
        <f t="shared" si="14"/>
        <v>16849.8</v>
      </c>
      <c r="DM10" s="5"/>
      <c r="DN10" s="5"/>
      <c r="DO10" s="2"/>
      <c r="DP10" s="22"/>
      <c r="DQ10" s="5"/>
      <c r="DR10" s="14"/>
      <c r="DS10" s="15">
        <f t="shared" si="15"/>
        <v>0</v>
      </c>
      <c r="DU10" s="5"/>
      <c r="DV10" s="5"/>
      <c r="DW10" s="2"/>
      <c r="DX10" s="13"/>
      <c r="DY10" s="5"/>
      <c r="DZ10" s="14"/>
      <c r="EA10" s="15">
        <f t="shared" si="16"/>
        <v>0</v>
      </c>
      <c r="EC10" s="5"/>
      <c r="ED10" s="2"/>
      <c r="EE10" s="13"/>
      <c r="EF10" s="5"/>
      <c r="EG10" s="14"/>
      <c r="EH10" s="15">
        <f t="shared" si="17"/>
        <v>0</v>
      </c>
      <c r="EJ10" s="99"/>
      <c r="EK10" s="23"/>
      <c r="EL10" s="22"/>
      <c r="EM10" s="516"/>
      <c r="EN10" s="517"/>
      <c r="EO10" s="15">
        <f t="shared" si="18"/>
        <v>0</v>
      </c>
      <c r="EQ10" s="5"/>
      <c r="ER10" s="2"/>
      <c r="ES10" s="13"/>
      <c r="ET10" s="5"/>
      <c r="EU10" s="14"/>
      <c r="EV10" s="15">
        <f t="shared" si="19"/>
        <v>0</v>
      </c>
    </row>
    <row r="11" spans="1:153" x14ac:dyDescent="0.25">
      <c r="A11" s="5"/>
      <c r="B11" s="361"/>
      <c r="C11" s="2"/>
      <c r="D11" s="13"/>
      <c r="E11" s="512"/>
      <c r="F11" s="69"/>
      <c r="G11" s="15">
        <f t="shared" si="0"/>
        <v>0</v>
      </c>
      <c r="I11" s="5"/>
      <c r="J11" s="361"/>
      <c r="K11" s="2"/>
      <c r="L11" s="22"/>
      <c r="M11" s="512"/>
      <c r="N11" s="69"/>
      <c r="O11" s="15">
        <f t="shared" si="1"/>
        <v>0</v>
      </c>
      <c r="Q11" s="99"/>
      <c r="R11" s="99"/>
      <c r="S11" s="23"/>
      <c r="T11" s="22"/>
      <c r="U11" s="369"/>
      <c r="V11" s="26"/>
      <c r="W11" s="15">
        <f t="shared" si="2"/>
        <v>0</v>
      </c>
      <c r="Y11" s="5"/>
      <c r="Z11" s="5"/>
      <c r="AA11" s="2"/>
      <c r="AB11" s="22"/>
      <c r="AC11" s="5"/>
      <c r="AD11" s="14"/>
      <c r="AE11" s="15">
        <f t="shared" si="3"/>
        <v>0</v>
      </c>
      <c r="AG11" s="5"/>
      <c r="AH11" s="5"/>
      <c r="AI11" s="2"/>
      <c r="AJ11" s="22"/>
      <c r="AK11" s="5"/>
      <c r="AL11" s="14"/>
      <c r="AM11" s="15">
        <f t="shared" si="4"/>
        <v>0</v>
      </c>
      <c r="AO11" s="5"/>
      <c r="AP11" s="5"/>
      <c r="AQ11" s="2"/>
      <c r="AR11" s="22"/>
      <c r="AS11" s="5"/>
      <c r="AT11" s="14"/>
      <c r="AU11" s="15">
        <f t="shared" si="5"/>
        <v>0</v>
      </c>
      <c r="AW11" s="5" t="s">
        <v>190</v>
      </c>
      <c r="AX11" s="5"/>
      <c r="AY11" s="2"/>
      <c r="AZ11" s="13"/>
      <c r="BA11" s="5"/>
      <c r="BB11" s="14"/>
      <c r="BC11" s="15">
        <f t="shared" si="6"/>
        <v>0</v>
      </c>
      <c r="BE11" s="5"/>
      <c r="BF11" s="2"/>
      <c r="BG11" s="13"/>
      <c r="BH11" s="5"/>
      <c r="BI11" s="14"/>
      <c r="BJ11" s="15">
        <f t="shared" si="7"/>
        <v>0</v>
      </c>
      <c r="BL11" s="99"/>
      <c r="BM11" s="23"/>
      <c r="BN11" s="22"/>
      <c r="BO11" s="516"/>
      <c r="BP11" s="201"/>
      <c r="BQ11" s="15">
        <f t="shared" si="8"/>
        <v>0</v>
      </c>
      <c r="BS11" s="5"/>
      <c r="BT11" s="2"/>
      <c r="BU11" s="13"/>
      <c r="BV11" s="5"/>
      <c r="BW11" s="14"/>
      <c r="BX11" s="15">
        <f t="shared" si="9"/>
        <v>0</v>
      </c>
      <c r="BZ11" s="5"/>
      <c r="CA11" s="361"/>
      <c r="CB11" s="2"/>
      <c r="CC11" s="13"/>
      <c r="CD11" s="512"/>
      <c r="CE11" s="69"/>
      <c r="CF11" s="15">
        <f t="shared" si="10"/>
        <v>0</v>
      </c>
      <c r="CH11" s="5"/>
      <c r="CI11" s="361"/>
      <c r="CJ11" s="2"/>
      <c r="CK11" s="22"/>
      <c r="CL11" s="512"/>
      <c r="CM11" s="69"/>
      <c r="CN11" s="15">
        <f t="shared" si="11"/>
        <v>0</v>
      </c>
      <c r="CP11" s="99"/>
      <c r="CQ11" s="99"/>
      <c r="CR11" s="23"/>
      <c r="CS11" s="22"/>
      <c r="CT11" s="369"/>
      <c r="CU11" s="26"/>
      <c r="CV11" s="15">
        <f t="shared" si="12"/>
        <v>0</v>
      </c>
      <c r="CX11" s="5"/>
      <c r="CY11" s="5"/>
      <c r="CZ11" s="2"/>
      <c r="DA11" s="22"/>
      <c r="DB11" s="5"/>
      <c r="DC11" s="14"/>
      <c r="DD11" s="15">
        <f t="shared" si="13"/>
        <v>0</v>
      </c>
      <c r="DF11" s="5"/>
      <c r="DG11" s="2"/>
      <c r="DH11" s="22"/>
      <c r="DI11" s="5"/>
      <c r="DJ11" s="14"/>
      <c r="DK11" s="15">
        <f t="shared" si="14"/>
        <v>16849.8</v>
      </c>
      <c r="DM11" s="5"/>
      <c r="DN11" s="5"/>
      <c r="DO11" s="2"/>
      <c r="DP11" s="22"/>
      <c r="DQ11" s="5"/>
      <c r="DR11" s="14"/>
      <c r="DS11" s="15">
        <f t="shared" si="15"/>
        <v>0</v>
      </c>
      <c r="DU11" s="5" t="s">
        <v>190</v>
      </c>
      <c r="DV11" s="5"/>
      <c r="DW11" s="2"/>
      <c r="DX11" s="13"/>
      <c r="DY11" s="5"/>
      <c r="DZ11" s="14"/>
      <c r="EA11" s="15">
        <f t="shared" si="16"/>
        <v>0</v>
      </c>
      <c r="EC11" s="5"/>
      <c r="ED11" s="2"/>
      <c r="EE11" s="13"/>
      <c r="EF11" s="5"/>
      <c r="EG11" s="14"/>
      <c r="EH11" s="15">
        <f t="shared" si="17"/>
        <v>0</v>
      </c>
      <c r="EJ11" s="99"/>
      <c r="EK11" s="23"/>
      <c r="EL11" s="22"/>
      <c r="EM11" s="516"/>
      <c r="EN11" s="201"/>
      <c r="EO11" s="15">
        <f t="shared" si="18"/>
        <v>0</v>
      </c>
      <c r="EQ11" s="5"/>
      <c r="ER11" s="2"/>
      <c r="ES11" s="13"/>
      <c r="ET11" s="5"/>
      <c r="EU11" s="14"/>
      <c r="EV11" s="15">
        <f t="shared" si="19"/>
        <v>0</v>
      </c>
    </row>
    <row r="12" spans="1:153" x14ac:dyDescent="0.25">
      <c r="A12" s="5"/>
      <c r="B12" s="361"/>
      <c r="C12" s="2"/>
      <c r="D12" s="13"/>
      <c r="E12" s="512"/>
      <c r="F12" s="69"/>
      <c r="G12" s="15">
        <f t="shared" si="0"/>
        <v>0</v>
      </c>
      <c r="I12" s="5"/>
      <c r="J12" s="5"/>
      <c r="K12" s="2"/>
      <c r="L12" s="22"/>
      <c r="M12" s="512"/>
      <c r="N12" s="69"/>
      <c r="O12" s="15">
        <f t="shared" si="1"/>
        <v>0</v>
      </c>
      <c r="Q12" s="99"/>
      <c r="R12" s="99"/>
      <c r="S12" s="23"/>
      <c r="T12" s="22"/>
      <c r="U12" s="428"/>
      <c r="V12" s="26"/>
      <c r="W12" s="15">
        <f t="shared" si="2"/>
        <v>0</v>
      </c>
      <c r="Y12" s="5"/>
      <c r="Z12" s="5"/>
      <c r="AA12" s="2"/>
      <c r="AB12" s="13"/>
      <c r="AC12" s="5"/>
      <c r="AD12" s="14"/>
      <c r="AE12" s="15">
        <f t="shared" si="3"/>
        <v>0</v>
      </c>
      <c r="AG12" s="5"/>
      <c r="AH12" s="5"/>
      <c r="AI12" s="2"/>
      <c r="AJ12" s="13"/>
      <c r="AK12" s="5"/>
      <c r="AL12" s="14"/>
      <c r="AM12" s="15">
        <f t="shared" si="4"/>
        <v>0</v>
      </c>
      <c r="AO12" s="5"/>
      <c r="AP12" s="5"/>
      <c r="AQ12" s="2"/>
      <c r="AR12" s="13"/>
      <c r="AS12" s="5"/>
      <c r="AT12" s="14"/>
      <c r="AU12" s="15">
        <f t="shared" si="5"/>
        <v>0</v>
      </c>
      <c r="AW12" s="5"/>
      <c r="AX12" s="5"/>
      <c r="AY12" s="2"/>
      <c r="AZ12" s="13"/>
      <c r="BA12" s="5"/>
      <c r="BB12" s="14"/>
      <c r="BC12" s="15">
        <f t="shared" si="6"/>
        <v>0</v>
      </c>
      <c r="BE12" s="5"/>
      <c r="BF12" s="2"/>
      <c r="BG12" s="13"/>
      <c r="BH12" s="5"/>
      <c r="BI12" s="14"/>
      <c r="BJ12" s="15">
        <f t="shared" si="7"/>
        <v>0</v>
      </c>
      <c r="BL12" s="99"/>
      <c r="BM12" s="23"/>
      <c r="BN12" s="22"/>
      <c r="BO12" s="99"/>
      <c r="BP12" s="26"/>
      <c r="BQ12" s="15">
        <f t="shared" si="8"/>
        <v>0</v>
      </c>
      <c r="BS12" s="5"/>
      <c r="BT12" s="2"/>
      <c r="BU12" s="13"/>
      <c r="BV12" s="357"/>
      <c r="BW12" s="14"/>
      <c r="BX12" s="15">
        <f t="shared" si="9"/>
        <v>0</v>
      </c>
      <c r="BZ12" s="5"/>
      <c r="CA12" s="361"/>
      <c r="CB12" s="2"/>
      <c r="CC12" s="13"/>
      <c r="CD12" s="512"/>
      <c r="CE12" s="69"/>
      <c r="CF12" s="15">
        <f t="shared" si="10"/>
        <v>0</v>
      </c>
      <c r="CH12" s="5"/>
      <c r="CI12" s="5"/>
      <c r="CJ12" s="2"/>
      <c r="CK12" s="22"/>
      <c r="CL12" s="512"/>
      <c r="CM12" s="69"/>
      <c r="CN12" s="15">
        <f t="shared" si="11"/>
        <v>0</v>
      </c>
      <c r="CP12" s="99"/>
      <c r="CQ12" s="99"/>
      <c r="CR12" s="23"/>
      <c r="CS12" s="22"/>
      <c r="CT12" s="428"/>
      <c r="CU12" s="26"/>
      <c r="CV12" s="15">
        <f t="shared" si="12"/>
        <v>0</v>
      </c>
      <c r="CX12" s="5"/>
      <c r="CY12" s="5"/>
      <c r="CZ12" s="2"/>
      <c r="DA12" s="13"/>
      <c r="DB12" s="5"/>
      <c r="DC12" s="14"/>
      <c r="DD12" s="15">
        <f t="shared" si="13"/>
        <v>0</v>
      </c>
      <c r="DF12" s="5"/>
      <c r="DG12" s="2"/>
      <c r="DH12" s="13"/>
      <c r="DI12" s="5"/>
      <c r="DJ12" s="14"/>
      <c r="DK12" s="15">
        <f t="shared" si="14"/>
        <v>16849.8</v>
      </c>
      <c r="DM12" s="5"/>
      <c r="DN12" s="5"/>
      <c r="DO12" s="2"/>
      <c r="DP12" s="13"/>
      <c r="DQ12" s="5"/>
      <c r="DR12" s="14"/>
      <c r="DS12" s="15">
        <f t="shared" si="15"/>
        <v>0</v>
      </c>
      <c r="DU12" s="5"/>
      <c r="DV12" s="5"/>
      <c r="DW12" s="2"/>
      <c r="DX12" s="13"/>
      <c r="DY12" s="5"/>
      <c r="DZ12" s="14"/>
      <c r="EA12" s="15">
        <f t="shared" si="16"/>
        <v>0</v>
      </c>
      <c r="EC12" s="5"/>
      <c r="ED12" s="2"/>
      <c r="EE12" s="13"/>
      <c r="EF12" s="5"/>
      <c r="EG12" s="14"/>
      <c r="EH12" s="15">
        <f t="shared" si="17"/>
        <v>0</v>
      </c>
      <c r="EJ12" s="99"/>
      <c r="EK12" s="23"/>
      <c r="EL12" s="22"/>
      <c r="EM12" s="99"/>
      <c r="EN12" s="26"/>
      <c r="EO12" s="15">
        <f t="shared" si="18"/>
        <v>0</v>
      </c>
      <c r="EQ12" s="5"/>
      <c r="ER12" s="2"/>
      <c r="ES12" s="13"/>
      <c r="ET12" s="357"/>
      <c r="EU12" s="14"/>
      <c r="EV12" s="15">
        <f t="shared" si="19"/>
        <v>0</v>
      </c>
    </row>
    <row r="13" spans="1:153" x14ac:dyDescent="0.25">
      <c r="A13" s="5"/>
      <c r="B13" s="361"/>
      <c r="C13" s="31"/>
      <c r="D13" s="26"/>
      <c r="E13" s="512"/>
      <c r="F13" s="69"/>
      <c r="G13" s="15">
        <f t="shared" si="0"/>
        <v>0</v>
      </c>
      <c r="I13" s="5"/>
      <c r="J13" s="5"/>
      <c r="K13" s="2"/>
      <c r="L13" s="22"/>
      <c r="M13" s="512"/>
      <c r="N13" s="69"/>
      <c r="O13" s="15">
        <f t="shared" si="1"/>
        <v>0</v>
      </c>
      <c r="Q13" s="99"/>
      <c r="R13" s="428"/>
      <c r="S13" s="428"/>
      <c r="T13" s="428"/>
      <c r="U13" s="428"/>
      <c r="V13" s="26"/>
      <c r="W13" s="15">
        <f t="shared" si="2"/>
        <v>0</v>
      </c>
      <c r="Y13" s="5"/>
      <c r="Z13" s="5"/>
      <c r="AA13" s="2"/>
      <c r="AB13" s="22"/>
      <c r="AC13" s="5"/>
      <c r="AD13" s="14"/>
      <c r="AE13" s="15">
        <f t="shared" si="3"/>
        <v>0</v>
      </c>
      <c r="AG13" s="5"/>
      <c r="AH13" s="5"/>
      <c r="AI13" s="2"/>
      <c r="AJ13" s="22"/>
      <c r="AK13" s="5"/>
      <c r="AL13" s="14"/>
      <c r="AM13" s="15">
        <f t="shared" si="4"/>
        <v>0</v>
      </c>
      <c r="AO13" s="5"/>
      <c r="AP13" s="5"/>
      <c r="AQ13" s="2"/>
      <c r="AR13" s="22"/>
      <c r="AS13" s="5"/>
      <c r="AT13" s="14"/>
      <c r="AU13" s="15">
        <f t="shared" si="5"/>
        <v>0</v>
      </c>
      <c r="AW13" s="5"/>
      <c r="AX13" s="5"/>
      <c r="AY13" s="2"/>
      <c r="AZ13" s="22"/>
      <c r="BA13" s="5"/>
      <c r="BB13" s="14"/>
      <c r="BC13" s="15">
        <f t="shared" si="6"/>
        <v>0</v>
      </c>
      <c r="BE13" s="5"/>
      <c r="BF13" s="2"/>
      <c r="BG13" s="22"/>
      <c r="BH13" s="5"/>
      <c r="BI13" s="14"/>
      <c r="BJ13" s="15">
        <f t="shared" si="7"/>
        <v>0</v>
      </c>
      <c r="BL13" s="99"/>
      <c r="BM13" s="23"/>
      <c r="BN13" s="22"/>
      <c r="BO13" s="99"/>
      <c r="BP13" s="26"/>
      <c r="BQ13" s="15">
        <f t="shared" si="8"/>
        <v>0</v>
      </c>
      <c r="BV13" s="5"/>
      <c r="BW13" s="14"/>
      <c r="BX13" s="15">
        <f t="shared" si="9"/>
        <v>0</v>
      </c>
      <c r="BZ13" s="5"/>
      <c r="CA13" s="361"/>
      <c r="CB13" s="31"/>
      <c r="CC13" s="26"/>
      <c r="CD13" s="512"/>
      <c r="CE13" s="69"/>
      <c r="CF13" s="15">
        <f t="shared" si="10"/>
        <v>0</v>
      </c>
      <c r="CH13" s="5"/>
      <c r="CI13" s="5"/>
      <c r="CJ13" s="2"/>
      <c r="CK13" s="22"/>
      <c r="CL13" s="512"/>
      <c r="CM13" s="69"/>
      <c r="CN13" s="15">
        <f t="shared" si="11"/>
        <v>0</v>
      </c>
      <c r="CP13" s="99"/>
      <c r="CQ13" s="428"/>
      <c r="CR13" s="428"/>
      <c r="CS13" s="428"/>
      <c r="CT13" s="428"/>
      <c r="CU13" s="26"/>
      <c r="CV13" s="15">
        <f t="shared" si="12"/>
        <v>0</v>
      </c>
      <c r="CX13" s="5"/>
      <c r="CY13" s="5"/>
      <c r="CZ13" s="2"/>
      <c r="DA13" s="22"/>
      <c r="DB13" s="5"/>
      <c r="DC13" s="14"/>
      <c r="DD13" s="15">
        <f t="shared" si="13"/>
        <v>0</v>
      </c>
      <c r="DF13" s="5"/>
      <c r="DG13" s="2"/>
      <c r="DH13" s="22"/>
      <c r="DI13" s="5"/>
      <c r="DJ13" s="14"/>
      <c r="DK13" s="15">
        <f t="shared" si="14"/>
        <v>16849.8</v>
      </c>
      <c r="DM13" s="5"/>
      <c r="DN13" s="5"/>
      <c r="DO13" s="2"/>
      <c r="DP13" s="22"/>
      <c r="DQ13" s="5"/>
      <c r="DR13" s="14"/>
      <c r="DS13" s="15">
        <f t="shared" si="15"/>
        <v>0</v>
      </c>
      <c r="DU13" s="5"/>
      <c r="DV13" s="5"/>
      <c r="DW13" s="2"/>
      <c r="DX13" s="22"/>
      <c r="DY13" s="5"/>
      <c r="DZ13" s="14"/>
      <c r="EA13" s="15">
        <f t="shared" si="16"/>
        <v>0</v>
      </c>
      <c r="EC13" s="5"/>
      <c r="ED13" s="2"/>
      <c r="EE13" s="22"/>
      <c r="EF13" s="5"/>
      <c r="EG13" s="14"/>
      <c r="EH13" s="15">
        <f t="shared" si="17"/>
        <v>0</v>
      </c>
      <c r="EJ13" s="99"/>
      <c r="EK13" s="23"/>
      <c r="EL13" s="22"/>
      <c r="EM13" s="99"/>
      <c r="EN13" s="26"/>
      <c r="EO13" s="15">
        <f t="shared" si="18"/>
        <v>0</v>
      </c>
      <c r="ET13" s="5"/>
      <c r="EU13" s="14"/>
      <c r="EV13" s="15">
        <f t="shared" si="19"/>
        <v>0</v>
      </c>
    </row>
    <row r="14" spans="1:153" x14ac:dyDescent="0.25">
      <c r="A14" s="5"/>
      <c r="B14" s="361"/>
      <c r="C14" s="31"/>
      <c r="D14" s="26"/>
      <c r="E14" s="5"/>
      <c r="F14" s="14"/>
      <c r="G14" s="15">
        <f t="shared" si="0"/>
        <v>0</v>
      </c>
      <c r="I14" s="5"/>
      <c r="J14" s="5"/>
      <c r="K14" s="2"/>
      <c r="L14" s="22"/>
      <c r="M14" s="5"/>
      <c r="N14" s="14"/>
      <c r="O14" s="15">
        <f t="shared" si="1"/>
        <v>0</v>
      </c>
      <c r="Q14" s="5"/>
      <c r="R14" s="5"/>
      <c r="S14" s="2"/>
      <c r="T14" s="22"/>
      <c r="U14" s="5"/>
      <c r="V14" s="14"/>
      <c r="W14" s="15">
        <f t="shared" si="2"/>
        <v>0</v>
      </c>
      <c r="Y14" s="5"/>
      <c r="Z14" s="5"/>
      <c r="AA14" s="2"/>
      <c r="AB14" s="22"/>
      <c r="AC14" s="5"/>
      <c r="AD14" s="14"/>
      <c r="AE14" s="15">
        <f t="shared" si="3"/>
        <v>0</v>
      </c>
      <c r="AG14" s="5"/>
      <c r="AH14" s="5"/>
      <c r="AI14" s="2"/>
      <c r="AJ14" s="22"/>
      <c r="AK14" s="5"/>
      <c r="AL14" s="14"/>
      <c r="AM14" s="15">
        <f t="shared" si="4"/>
        <v>0</v>
      </c>
      <c r="AO14" s="5"/>
      <c r="AP14" s="5"/>
      <c r="AQ14" s="2"/>
      <c r="AR14" s="22"/>
      <c r="AS14" s="5"/>
      <c r="AT14" s="14"/>
      <c r="AU14" s="15">
        <f t="shared" si="5"/>
        <v>0</v>
      </c>
      <c r="AW14" s="5"/>
      <c r="AX14" s="5"/>
      <c r="AY14" s="2"/>
      <c r="AZ14" s="22"/>
      <c r="BA14" s="5"/>
      <c r="BB14" s="14"/>
      <c r="BC14" s="15">
        <f t="shared" si="6"/>
        <v>0</v>
      </c>
      <c r="BE14" s="5"/>
      <c r="BF14" s="2"/>
      <c r="BG14" s="22"/>
      <c r="BH14" s="5"/>
      <c r="BI14" s="14"/>
      <c r="BJ14" s="15">
        <f t="shared" si="7"/>
        <v>0</v>
      </c>
      <c r="BL14" s="99"/>
      <c r="BM14" s="23"/>
      <c r="BN14" s="22"/>
      <c r="BO14" s="199"/>
      <c r="BP14" s="201"/>
      <c r="BQ14" s="15">
        <f t="shared" si="8"/>
        <v>0</v>
      </c>
      <c r="BV14" s="5"/>
      <c r="BW14" s="14"/>
      <c r="BX14" s="15">
        <f t="shared" si="9"/>
        <v>0</v>
      </c>
      <c r="BZ14" s="5"/>
      <c r="CA14" s="361"/>
      <c r="CB14" s="31"/>
      <c r="CC14" s="26"/>
      <c r="CD14" s="5"/>
      <c r="CE14" s="14"/>
      <c r="CF14" s="15">
        <f t="shared" si="10"/>
        <v>0</v>
      </c>
      <c r="CH14" s="5"/>
      <c r="CI14" s="5"/>
      <c r="CJ14" s="2"/>
      <c r="CK14" s="22"/>
      <c r="CL14" s="5"/>
      <c r="CM14" s="14"/>
      <c r="CN14" s="15">
        <f t="shared" si="11"/>
        <v>0</v>
      </c>
      <c r="CP14" s="5"/>
      <c r="CQ14" s="5"/>
      <c r="CR14" s="2"/>
      <c r="CS14" s="22"/>
      <c r="CT14" s="5"/>
      <c r="CU14" s="14"/>
      <c r="CV14" s="15">
        <f t="shared" si="12"/>
        <v>0</v>
      </c>
      <c r="CX14" s="5"/>
      <c r="CY14" s="5"/>
      <c r="CZ14" s="2"/>
      <c r="DA14" s="22"/>
      <c r="DB14" s="5"/>
      <c r="DC14" s="14"/>
      <c r="DD14" s="15">
        <f t="shared" si="13"/>
        <v>0</v>
      </c>
      <c r="DF14" s="5"/>
      <c r="DG14" s="2"/>
      <c r="DH14" s="22"/>
      <c r="DI14" s="5"/>
      <c r="DJ14" s="14"/>
      <c r="DK14" s="15">
        <f t="shared" si="14"/>
        <v>16849.8</v>
      </c>
      <c r="DM14" s="5"/>
      <c r="DN14" s="5"/>
      <c r="DO14" s="2"/>
      <c r="DP14" s="22"/>
      <c r="DQ14" s="5"/>
      <c r="DR14" s="14"/>
      <c r="DS14" s="15">
        <f t="shared" si="15"/>
        <v>0</v>
      </c>
      <c r="DU14" s="5"/>
      <c r="DV14" s="5"/>
      <c r="DW14" s="2"/>
      <c r="DX14" s="22"/>
      <c r="DY14" s="5"/>
      <c r="DZ14" s="14"/>
      <c r="EA14" s="15">
        <f t="shared" si="16"/>
        <v>0</v>
      </c>
      <c r="EC14" s="5"/>
      <c r="ED14" s="2"/>
      <c r="EE14" s="22"/>
      <c r="EF14" s="5"/>
      <c r="EG14" s="14"/>
      <c r="EH14" s="15">
        <f t="shared" si="17"/>
        <v>0</v>
      </c>
      <c r="EJ14" s="99"/>
      <c r="EK14" s="23"/>
      <c r="EL14" s="22"/>
      <c r="EM14" s="199"/>
      <c r="EN14" s="201"/>
      <c r="EO14" s="15">
        <f t="shared" si="18"/>
        <v>0</v>
      </c>
      <c r="ET14" s="5"/>
      <c r="EU14" s="14"/>
      <c r="EV14" s="15">
        <f t="shared" si="19"/>
        <v>0</v>
      </c>
    </row>
    <row r="15" spans="1:153" x14ac:dyDescent="0.25">
      <c r="A15" s="5"/>
      <c r="B15" s="361"/>
      <c r="C15" s="2"/>
      <c r="D15" s="13"/>
      <c r="E15" s="512"/>
      <c r="F15" s="69"/>
      <c r="G15" s="15">
        <f t="shared" si="0"/>
        <v>0</v>
      </c>
      <c r="I15" s="5"/>
      <c r="J15" s="2"/>
      <c r="K15" s="2"/>
      <c r="L15" s="13"/>
      <c r="M15" s="512"/>
      <c r="N15" s="69"/>
      <c r="O15" s="15">
        <f t="shared" si="1"/>
        <v>0</v>
      </c>
      <c r="Q15" s="2"/>
      <c r="R15" s="2"/>
      <c r="S15" s="2"/>
      <c r="T15" s="13"/>
      <c r="U15" s="5"/>
      <c r="V15" s="14"/>
      <c r="W15" s="15">
        <f t="shared" si="2"/>
        <v>0</v>
      </c>
      <c r="Y15" s="2"/>
      <c r="Z15" s="2"/>
      <c r="AA15" s="2"/>
      <c r="AB15" s="13"/>
      <c r="AC15" s="5"/>
      <c r="AD15" s="14"/>
      <c r="AE15" s="15">
        <f t="shared" si="3"/>
        <v>0</v>
      </c>
      <c r="AG15" s="2"/>
      <c r="AH15" s="2"/>
      <c r="AI15" s="2"/>
      <c r="AJ15" s="13"/>
      <c r="AK15" s="5"/>
      <c r="AL15" s="14"/>
      <c r="AM15" s="15">
        <f t="shared" si="4"/>
        <v>0</v>
      </c>
      <c r="AO15" s="2"/>
      <c r="AP15" s="2"/>
      <c r="AQ15" s="2"/>
      <c r="AR15" s="13"/>
      <c r="AS15" s="5"/>
      <c r="AT15" s="14"/>
      <c r="AU15" s="15">
        <f t="shared" si="5"/>
        <v>0</v>
      </c>
      <c r="AW15" s="2"/>
      <c r="AX15" s="2"/>
      <c r="AY15" s="2"/>
      <c r="AZ15" s="13"/>
      <c r="BA15" s="5"/>
      <c r="BB15" s="14"/>
      <c r="BC15" s="15">
        <f t="shared" si="6"/>
        <v>0</v>
      </c>
      <c r="BE15" s="2"/>
      <c r="BF15" s="2"/>
      <c r="BG15" s="13"/>
      <c r="BH15" s="5"/>
      <c r="BI15" s="14"/>
      <c r="BJ15" s="15">
        <f t="shared" si="7"/>
        <v>0</v>
      </c>
      <c r="BL15" s="99"/>
      <c r="BM15" s="23"/>
      <c r="BN15" s="22"/>
      <c r="BO15" s="99"/>
      <c r="BP15" s="26"/>
      <c r="BQ15" s="15">
        <f t="shared" si="8"/>
        <v>0</v>
      </c>
      <c r="BS15" s="2"/>
      <c r="BT15" s="2"/>
      <c r="BU15" s="13"/>
      <c r="BV15" s="5"/>
      <c r="BW15" s="14"/>
      <c r="BX15" s="15">
        <f t="shared" si="9"/>
        <v>0</v>
      </c>
      <c r="BZ15" s="5"/>
      <c r="CA15" s="361"/>
      <c r="CB15" s="2"/>
      <c r="CC15" s="13"/>
      <c r="CD15" s="512"/>
      <c r="CE15" s="69"/>
      <c r="CF15" s="15">
        <f t="shared" si="10"/>
        <v>0</v>
      </c>
      <c r="CH15" s="5"/>
      <c r="CI15" s="2"/>
      <c r="CJ15" s="2"/>
      <c r="CK15" s="13"/>
      <c r="CL15" s="512"/>
      <c r="CM15" s="69"/>
      <c r="CN15" s="15">
        <f t="shared" si="11"/>
        <v>0</v>
      </c>
      <c r="CP15" s="2"/>
      <c r="CQ15" s="2"/>
      <c r="CR15" s="2"/>
      <c r="CS15" s="13"/>
      <c r="CT15" s="5"/>
      <c r="CU15" s="14"/>
      <c r="CV15" s="15">
        <f t="shared" si="12"/>
        <v>0</v>
      </c>
      <c r="CX15" s="2"/>
      <c r="CY15" s="2"/>
      <c r="CZ15" s="2"/>
      <c r="DA15" s="13"/>
      <c r="DB15" s="5"/>
      <c r="DC15" s="14"/>
      <c r="DD15" s="15">
        <f t="shared" si="13"/>
        <v>0</v>
      </c>
      <c r="DF15" s="2"/>
      <c r="DG15" s="2"/>
      <c r="DH15" s="13"/>
      <c r="DI15" s="5"/>
      <c r="DJ15" s="14"/>
      <c r="DK15" s="15">
        <f t="shared" si="14"/>
        <v>16849.8</v>
      </c>
      <c r="DM15" s="2"/>
      <c r="DN15" s="2"/>
      <c r="DO15" s="2"/>
      <c r="DP15" s="13"/>
      <c r="DQ15" s="5"/>
      <c r="DR15" s="14"/>
      <c r="DS15" s="15">
        <f t="shared" si="15"/>
        <v>0</v>
      </c>
      <c r="DU15" s="2"/>
      <c r="DV15" s="2"/>
      <c r="DW15" s="2"/>
      <c r="DX15" s="13"/>
      <c r="DY15" s="5"/>
      <c r="DZ15" s="14"/>
      <c r="EA15" s="15">
        <f t="shared" si="16"/>
        <v>0</v>
      </c>
      <c r="EC15" s="2"/>
      <c r="ED15" s="2"/>
      <c r="EE15" s="13"/>
      <c r="EF15" s="5"/>
      <c r="EG15" s="14"/>
      <c r="EH15" s="15">
        <f t="shared" si="17"/>
        <v>0</v>
      </c>
      <c r="EJ15" s="99"/>
      <c r="EK15" s="23"/>
      <c r="EL15" s="22"/>
      <c r="EM15" s="99"/>
      <c r="EN15" s="26"/>
      <c r="EO15" s="15">
        <f t="shared" si="18"/>
        <v>0</v>
      </c>
      <c r="EQ15" s="2"/>
      <c r="ER15" s="2"/>
      <c r="ES15" s="13"/>
      <c r="ET15" s="5"/>
      <c r="EU15" s="14"/>
      <c r="EV15" s="15">
        <f t="shared" si="19"/>
        <v>0</v>
      </c>
    </row>
    <row r="16" spans="1:153" x14ac:dyDescent="0.25">
      <c r="A16" s="5"/>
      <c r="B16" s="361"/>
      <c r="C16" s="2"/>
      <c r="D16" s="13"/>
      <c r="E16" s="512"/>
      <c r="F16" s="69"/>
      <c r="G16" s="15">
        <f t="shared" si="0"/>
        <v>0</v>
      </c>
      <c r="I16" s="2"/>
      <c r="J16" s="2"/>
      <c r="K16" s="2"/>
      <c r="L16" s="13"/>
      <c r="M16" s="5"/>
      <c r="N16" s="14"/>
      <c r="O16" s="15">
        <f t="shared" si="1"/>
        <v>0</v>
      </c>
      <c r="Q16" s="2"/>
      <c r="R16" s="2"/>
      <c r="S16" s="2"/>
      <c r="T16" s="13"/>
      <c r="U16" s="5"/>
      <c r="V16" s="14"/>
      <c r="W16" s="15">
        <f t="shared" si="2"/>
        <v>0</v>
      </c>
      <c r="Y16" s="2"/>
      <c r="Z16" s="2"/>
      <c r="AA16" s="2"/>
      <c r="AB16" s="13"/>
      <c r="AC16" s="5"/>
      <c r="AD16" s="14"/>
      <c r="AE16" s="15">
        <f t="shared" si="3"/>
        <v>0</v>
      </c>
      <c r="AG16" s="2"/>
      <c r="AH16" s="2"/>
      <c r="AI16" s="2"/>
      <c r="AJ16" s="13"/>
      <c r="AK16" s="5"/>
      <c r="AL16" s="14"/>
      <c r="AM16" s="15">
        <f t="shared" si="4"/>
        <v>0</v>
      </c>
      <c r="AO16" s="2"/>
      <c r="AP16" s="2"/>
      <c r="AQ16" s="2"/>
      <c r="AR16" s="13"/>
      <c r="AS16" s="5"/>
      <c r="AT16" s="14"/>
      <c r="AU16" s="15">
        <f t="shared" si="5"/>
        <v>0</v>
      </c>
      <c r="AW16" s="2"/>
      <c r="AX16" s="2"/>
      <c r="AY16" s="2"/>
      <c r="AZ16" s="13"/>
      <c r="BA16" s="5"/>
      <c r="BB16" s="14"/>
      <c r="BC16" s="15">
        <f t="shared" si="6"/>
        <v>0</v>
      </c>
      <c r="BE16" s="2"/>
      <c r="BF16" s="2"/>
      <c r="BG16" s="13"/>
      <c r="BH16" s="5"/>
      <c r="BI16" s="14"/>
      <c r="BJ16" s="15">
        <f t="shared" si="7"/>
        <v>0</v>
      </c>
      <c r="BL16" s="99"/>
      <c r="BM16" s="23"/>
      <c r="BN16" s="22"/>
      <c r="BO16" s="99"/>
      <c r="BP16" s="26"/>
      <c r="BQ16" s="15">
        <f t="shared" si="8"/>
        <v>0</v>
      </c>
      <c r="BS16" s="2"/>
      <c r="BT16" s="2"/>
      <c r="BU16" s="13"/>
      <c r="BV16" s="5"/>
      <c r="BW16" s="14"/>
      <c r="BX16" s="15">
        <f t="shared" si="9"/>
        <v>0</v>
      </c>
      <c r="BZ16" s="5"/>
      <c r="CA16" s="361"/>
      <c r="CB16" s="2"/>
      <c r="CC16" s="13"/>
      <c r="CD16" s="512"/>
      <c r="CE16" s="69"/>
      <c r="CF16" s="15">
        <f t="shared" si="10"/>
        <v>0</v>
      </c>
      <c r="CH16" s="2"/>
      <c r="CI16" s="2"/>
      <c r="CJ16" s="2"/>
      <c r="CK16" s="13"/>
      <c r="CL16" s="5"/>
      <c r="CM16" s="14"/>
      <c r="CN16" s="15">
        <f t="shared" si="11"/>
        <v>0</v>
      </c>
      <c r="CP16" s="2"/>
      <c r="CQ16" s="2"/>
      <c r="CR16" s="2"/>
      <c r="CS16" s="13"/>
      <c r="CT16" s="5"/>
      <c r="CU16" s="14"/>
      <c r="CV16" s="15">
        <f t="shared" si="12"/>
        <v>0</v>
      </c>
      <c r="CX16" s="2"/>
      <c r="CY16" s="2"/>
      <c r="CZ16" s="2"/>
      <c r="DA16" s="13"/>
      <c r="DB16" s="5"/>
      <c r="DC16" s="14"/>
      <c r="DD16" s="15">
        <f t="shared" si="13"/>
        <v>0</v>
      </c>
      <c r="DF16" s="2"/>
      <c r="DG16" s="2"/>
      <c r="DH16" s="13"/>
      <c r="DI16" s="5"/>
      <c r="DJ16" s="14"/>
      <c r="DK16" s="15">
        <f t="shared" si="14"/>
        <v>16849.8</v>
      </c>
      <c r="DM16" s="2"/>
      <c r="DN16" s="2"/>
      <c r="DO16" s="2"/>
      <c r="DP16" s="13"/>
      <c r="DQ16" s="5"/>
      <c r="DR16" s="14"/>
      <c r="DS16" s="15">
        <f t="shared" si="15"/>
        <v>0</v>
      </c>
      <c r="DU16" s="2"/>
      <c r="DV16" s="2"/>
      <c r="DW16" s="2"/>
      <c r="DX16" s="13"/>
      <c r="DY16" s="5"/>
      <c r="DZ16" s="14"/>
      <c r="EA16" s="15">
        <f t="shared" si="16"/>
        <v>0</v>
      </c>
      <c r="EC16" s="2"/>
      <c r="ED16" s="2"/>
      <c r="EE16" s="13"/>
      <c r="EF16" s="5"/>
      <c r="EG16" s="14"/>
      <c r="EH16" s="15">
        <f t="shared" si="17"/>
        <v>0</v>
      </c>
      <c r="EJ16" s="99"/>
      <c r="EK16" s="23"/>
      <c r="EL16" s="22"/>
      <c r="EM16" s="99"/>
      <c r="EN16" s="26"/>
      <c r="EO16" s="15">
        <f t="shared" si="18"/>
        <v>0</v>
      </c>
      <c r="EQ16" s="2"/>
      <c r="ER16" s="2"/>
      <c r="ES16" s="13"/>
      <c r="ET16" s="5"/>
      <c r="EU16" s="14"/>
      <c r="EV16" s="15">
        <f t="shared" si="19"/>
        <v>0</v>
      </c>
    </row>
    <row r="17" spans="1:152" x14ac:dyDescent="0.25">
      <c r="A17" s="5"/>
      <c r="B17" s="361"/>
      <c r="C17" s="2"/>
      <c r="D17" s="13"/>
      <c r="E17" s="512"/>
      <c r="F17" s="69"/>
      <c r="G17" s="15">
        <f t="shared" si="0"/>
        <v>0</v>
      </c>
      <c r="I17" s="2"/>
      <c r="J17" s="2"/>
      <c r="K17" s="2"/>
      <c r="L17" s="13"/>
      <c r="M17" s="5"/>
      <c r="N17" s="14"/>
      <c r="O17" s="15">
        <f t="shared" si="1"/>
        <v>0</v>
      </c>
      <c r="Q17" s="2"/>
      <c r="R17" s="2"/>
      <c r="S17" s="2"/>
      <c r="T17" s="13"/>
      <c r="U17" s="5"/>
      <c r="V17" s="14"/>
      <c r="W17" s="15">
        <f t="shared" si="2"/>
        <v>0</v>
      </c>
      <c r="Y17" s="2"/>
      <c r="Z17" s="2"/>
      <c r="AA17" s="2"/>
      <c r="AB17" s="13"/>
      <c r="AC17" s="5"/>
      <c r="AD17" s="14"/>
      <c r="AE17" s="15">
        <f t="shared" si="3"/>
        <v>0</v>
      </c>
      <c r="AG17" s="2"/>
      <c r="AH17" s="2"/>
      <c r="AI17" s="2"/>
      <c r="AJ17" s="13"/>
      <c r="AK17" s="5"/>
      <c r="AL17" s="14"/>
      <c r="AM17" s="15">
        <f t="shared" si="4"/>
        <v>0</v>
      </c>
      <c r="AO17" s="2"/>
      <c r="AP17" s="2"/>
      <c r="AQ17" s="2"/>
      <c r="AR17" s="13"/>
      <c r="AS17" s="5"/>
      <c r="AT17" s="14"/>
      <c r="AU17" s="15">
        <f t="shared" si="5"/>
        <v>0</v>
      </c>
      <c r="AW17" s="2"/>
      <c r="AX17" s="2"/>
      <c r="AY17" s="2"/>
      <c r="AZ17" s="13"/>
      <c r="BA17" s="5"/>
      <c r="BB17" s="14"/>
      <c r="BC17" s="15">
        <f t="shared" si="6"/>
        <v>0</v>
      </c>
      <c r="BE17" s="2"/>
      <c r="BF17" s="2"/>
      <c r="BG17" s="13"/>
      <c r="BH17" s="5"/>
      <c r="BI17" s="14"/>
      <c r="BJ17" s="15">
        <f t="shared" si="7"/>
        <v>0</v>
      </c>
      <c r="BL17" s="99"/>
      <c r="BM17" s="23"/>
      <c r="BN17" s="22"/>
      <c r="BO17" s="199"/>
      <c r="BP17" s="201"/>
      <c r="BQ17" s="15">
        <f t="shared" si="8"/>
        <v>0</v>
      </c>
      <c r="BS17" s="2"/>
      <c r="BT17" s="2"/>
      <c r="BU17" s="13"/>
      <c r="BV17" s="5"/>
      <c r="BW17" s="14"/>
      <c r="BX17" s="15">
        <f t="shared" si="9"/>
        <v>0</v>
      </c>
      <c r="BZ17" s="5"/>
      <c r="CA17" s="361"/>
      <c r="CB17" s="2"/>
      <c r="CC17" s="13"/>
      <c r="CD17" s="512"/>
      <c r="CE17" s="69"/>
      <c r="CF17" s="15">
        <f t="shared" si="10"/>
        <v>0</v>
      </c>
      <c r="CH17" s="2"/>
      <c r="CI17" s="2"/>
      <c r="CJ17" s="2"/>
      <c r="CK17" s="13"/>
      <c r="CL17" s="5"/>
      <c r="CM17" s="14"/>
      <c r="CN17" s="15">
        <f t="shared" si="11"/>
        <v>0</v>
      </c>
      <c r="CP17" s="2"/>
      <c r="CQ17" s="2"/>
      <c r="CR17" s="2"/>
      <c r="CS17" s="13"/>
      <c r="CT17" s="5"/>
      <c r="CU17" s="14"/>
      <c r="CV17" s="15">
        <f t="shared" si="12"/>
        <v>0</v>
      </c>
      <c r="CX17" s="2"/>
      <c r="CY17" s="2"/>
      <c r="CZ17" s="2"/>
      <c r="DA17" s="13"/>
      <c r="DB17" s="5"/>
      <c r="DC17" s="14"/>
      <c r="DD17" s="15">
        <f t="shared" si="13"/>
        <v>0</v>
      </c>
      <c r="DF17" s="2"/>
      <c r="DG17" s="2"/>
      <c r="DH17" s="13"/>
      <c r="DI17" s="5"/>
      <c r="DJ17" s="14"/>
      <c r="DK17" s="15">
        <f t="shared" si="14"/>
        <v>16849.8</v>
      </c>
      <c r="DM17" s="2"/>
      <c r="DN17" s="2"/>
      <c r="DO17" s="2"/>
      <c r="DP17" s="13"/>
      <c r="DQ17" s="5"/>
      <c r="DR17" s="14"/>
      <c r="DS17" s="15">
        <f t="shared" si="15"/>
        <v>0</v>
      </c>
      <c r="DU17" s="2"/>
      <c r="DV17" s="2"/>
      <c r="DW17" s="2"/>
      <c r="DX17" s="13"/>
      <c r="DY17" s="5"/>
      <c r="DZ17" s="14"/>
      <c r="EA17" s="15">
        <f t="shared" si="16"/>
        <v>0</v>
      </c>
      <c r="EC17" s="2"/>
      <c r="ED17" s="2"/>
      <c r="EE17" s="13"/>
      <c r="EF17" s="5"/>
      <c r="EG17" s="14"/>
      <c r="EH17" s="15">
        <f t="shared" si="17"/>
        <v>0</v>
      </c>
      <c r="EJ17" s="99"/>
      <c r="EK17" s="23"/>
      <c r="EL17" s="22"/>
      <c r="EM17" s="199"/>
      <c r="EN17" s="201"/>
      <c r="EO17" s="15">
        <f t="shared" si="18"/>
        <v>0</v>
      </c>
      <c r="EQ17" s="2"/>
      <c r="ER17" s="2"/>
      <c r="ES17" s="13"/>
      <c r="ET17" s="5"/>
      <c r="EU17" s="14"/>
      <c r="EV17" s="15">
        <f t="shared" si="19"/>
        <v>0</v>
      </c>
    </row>
    <row r="18" spans="1:152" x14ac:dyDescent="0.25">
      <c r="A18" s="5"/>
      <c r="B18" s="5"/>
      <c r="C18" s="319"/>
      <c r="D18" s="13"/>
      <c r="E18" s="5"/>
      <c r="F18" s="14"/>
      <c r="G18" s="15">
        <f t="shared" si="0"/>
        <v>0</v>
      </c>
      <c r="I18" s="2"/>
      <c r="J18" s="2"/>
      <c r="K18" s="2"/>
      <c r="L18" s="13"/>
      <c r="M18" s="5"/>
      <c r="N18" s="14"/>
      <c r="O18" s="15">
        <f t="shared" si="1"/>
        <v>0</v>
      </c>
      <c r="Q18" s="2"/>
      <c r="R18" s="2"/>
      <c r="S18" s="2"/>
      <c r="T18" s="13"/>
      <c r="U18" s="5"/>
      <c r="V18" s="14"/>
      <c r="W18" s="15">
        <f t="shared" si="2"/>
        <v>0</v>
      </c>
      <c r="Y18" s="2"/>
      <c r="Z18" s="2"/>
      <c r="AA18" s="2"/>
      <c r="AB18" s="13"/>
      <c r="AC18" s="5"/>
      <c r="AD18" s="14"/>
      <c r="AE18" s="15">
        <f t="shared" si="3"/>
        <v>0</v>
      </c>
      <c r="AG18" s="2"/>
      <c r="AH18" s="2"/>
      <c r="AI18" s="2"/>
      <c r="AJ18" s="13"/>
      <c r="AK18" s="5"/>
      <c r="AL18" s="14"/>
      <c r="AM18" s="15">
        <f t="shared" si="4"/>
        <v>0</v>
      </c>
      <c r="AO18" s="2"/>
      <c r="AP18" s="2"/>
      <c r="AQ18" s="2"/>
      <c r="AR18" s="13"/>
      <c r="AS18" s="5"/>
      <c r="AT18" s="14"/>
      <c r="AU18" s="15">
        <f t="shared" si="5"/>
        <v>0</v>
      </c>
      <c r="AW18" s="2"/>
      <c r="AX18" s="2"/>
      <c r="AY18" s="2"/>
      <c r="AZ18" s="13"/>
      <c r="BA18" s="5"/>
      <c r="BB18" s="14"/>
      <c r="BC18" s="15">
        <f t="shared" si="6"/>
        <v>0</v>
      </c>
      <c r="BE18" s="2"/>
      <c r="BF18" s="2"/>
      <c r="BG18" s="13"/>
      <c r="BH18" s="5"/>
      <c r="BI18" s="14"/>
      <c r="BJ18" s="15">
        <f t="shared" si="7"/>
        <v>0</v>
      </c>
      <c r="BL18" s="99"/>
      <c r="BM18" s="23"/>
      <c r="BN18" s="22"/>
      <c r="BO18" s="199"/>
      <c r="BP18" s="201"/>
      <c r="BQ18" s="15">
        <f t="shared" si="8"/>
        <v>0</v>
      </c>
      <c r="BS18" s="2"/>
      <c r="BT18" s="2"/>
      <c r="BU18" s="13"/>
      <c r="BV18" s="5"/>
      <c r="BW18" s="14"/>
      <c r="BX18" s="15">
        <f t="shared" si="9"/>
        <v>0</v>
      </c>
      <c r="BZ18" s="5"/>
      <c r="CA18" s="5"/>
      <c r="CB18" s="319"/>
      <c r="CC18" s="13"/>
      <c r="CD18" s="5"/>
      <c r="CE18" s="14"/>
      <c r="CF18" s="15">
        <f t="shared" si="10"/>
        <v>0</v>
      </c>
      <c r="CH18" s="2"/>
      <c r="CI18" s="2"/>
      <c r="CJ18" s="2"/>
      <c r="CK18" s="13"/>
      <c r="CL18" s="5"/>
      <c r="CM18" s="14"/>
      <c r="CN18" s="15">
        <f t="shared" si="11"/>
        <v>0</v>
      </c>
      <c r="CP18" s="2"/>
      <c r="CQ18" s="2"/>
      <c r="CR18" s="2"/>
      <c r="CS18" s="13"/>
      <c r="CT18" s="5"/>
      <c r="CU18" s="14"/>
      <c r="CV18" s="15">
        <f t="shared" si="12"/>
        <v>0</v>
      </c>
      <c r="CX18" s="2"/>
      <c r="CY18" s="2"/>
      <c r="CZ18" s="2"/>
      <c r="DA18" s="13"/>
      <c r="DB18" s="5"/>
      <c r="DC18" s="14"/>
      <c r="DD18" s="15">
        <f t="shared" si="13"/>
        <v>0</v>
      </c>
      <c r="DF18" s="2"/>
      <c r="DG18" s="2"/>
      <c r="DH18" s="13"/>
      <c r="DI18" s="5"/>
      <c r="DJ18" s="14"/>
      <c r="DK18" s="15">
        <f t="shared" si="14"/>
        <v>16849.8</v>
      </c>
      <c r="DM18" s="2"/>
      <c r="DN18" s="2"/>
      <c r="DO18" s="2"/>
      <c r="DP18" s="13"/>
      <c r="DQ18" s="5"/>
      <c r="DR18" s="14"/>
      <c r="DS18" s="15">
        <f t="shared" si="15"/>
        <v>0</v>
      </c>
      <c r="DU18" s="2"/>
      <c r="DV18" s="2"/>
      <c r="DW18" s="2"/>
      <c r="DX18" s="13"/>
      <c r="DY18" s="5"/>
      <c r="DZ18" s="14"/>
      <c r="EA18" s="15">
        <f t="shared" si="16"/>
        <v>0</v>
      </c>
      <c r="EC18" s="2"/>
      <c r="ED18" s="2"/>
      <c r="EE18" s="13"/>
      <c r="EF18" s="5"/>
      <c r="EG18" s="14"/>
      <c r="EH18" s="15">
        <f t="shared" si="17"/>
        <v>0</v>
      </c>
      <c r="EJ18" s="99"/>
      <c r="EK18" s="23"/>
      <c r="EL18" s="22"/>
      <c r="EM18" s="199"/>
      <c r="EN18" s="201"/>
      <c r="EO18" s="15">
        <f t="shared" si="18"/>
        <v>0</v>
      </c>
      <c r="EQ18" s="2"/>
      <c r="ER18" s="2"/>
      <c r="ES18" s="13"/>
      <c r="ET18" s="5"/>
      <c r="EU18" s="14"/>
      <c r="EV18" s="15">
        <f t="shared" si="19"/>
        <v>0</v>
      </c>
    </row>
    <row r="19" spans="1:152" x14ac:dyDescent="0.25">
      <c r="A19" s="5"/>
      <c r="B19" s="5"/>
      <c r="C19" s="319"/>
      <c r="D19" s="13"/>
      <c r="E19" s="5"/>
      <c r="F19" s="14"/>
      <c r="G19" s="15">
        <f t="shared" si="0"/>
        <v>0</v>
      </c>
      <c r="I19" s="2"/>
      <c r="J19" s="2"/>
      <c r="K19" s="2"/>
      <c r="L19" s="13"/>
      <c r="M19" s="5"/>
      <c r="N19" s="14"/>
      <c r="O19" s="15">
        <f t="shared" si="1"/>
        <v>0</v>
      </c>
      <c r="Q19" s="2"/>
      <c r="R19" s="2"/>
      <c r="S19" s="2"/>
      <c r="T19" s="13"/>
      <c r="U19" s="5"/>
      <c r="V19" s="14"/>
      <c r="W19" s="15">
        <f t="shared" si="2"/>
        <v>0</v>
      </c>
      <c r="Y19" s="2"/>
      <c r="Z19" s="2"/>
      <c r="AA19" s="2"/>
      <c r="AB19" s="13"/>
      <c r="AC19" s="5"/>
      <c r="AD19" s="14"/>
      <c r="AE19" s="15">
        <f t="shared" si="3"/>
        <v>0</v>
      </c>
      <c r="AG19" s="2"/>
      <c r="AH19" s="2"/>
      <c r="AI19" s="2"/>
      <c r="AJ19" s="13"/>
      <c r="AK19" s="5"/>
      <c r="AL19" s="14"/>
      <c r="AM19" s="15">
        <f t="shared" si="4"/>
        <v>0</v>
      </c>
      <c r="AO19" s="2"/>
      <c r="AP19" s="2"/>
      <c r="AQ19" s="2"/>
      <c r="AR19" s="13"/>
      <c r="AS19" s="5"/>
      <c r="AT19" s="14"/>
      <c r="AU19" s="15">
        <f t="shared" si="5"/>
        <v>0</v>
      </c>
      <c r="AW19" s="2"/>
      <c r="AX19" s="2"/>
      <c r="AY19" s="2"/>
      <c r="AZ19" s="13"/>
      <c r="BA19" s="5"/>
      <c r="BB19" s="14"/>
      <c r="BC19" s="15">
        <f t="shared" si="6"/>
        <v>0</v>
      </c>
      <c r="BE19" s="2"/>
      <c r="BF19" s="2"/>
      <c r="BG19" s="13"/>
      <c r="BH19" s="5"/>
      <c r="BI19" s="14"/>
      <c r="BJ19" s="15">
        <f t="shared" si="7"/>
        <v>0</v>
      </c>
      <c r="BL19" s="2"/>
      <c r="BM19" s="2"/>
      <c r="BN19" s="13"/>
      <c r="BO19" s="5"/>
      <c r="BP19" s="14"/>
      <c r="BQ19" s="15">
        <f t="shared" si="8"/>
        <v>0</v>
      </c>
      <c r="BS19" s="2"/>
      <c r="BT19" s="2"/>
      <c r="BU19" s="13"/>
      <c r="BV19" s="5"/>
      <c r="BW19" s="14"/>
      <c r="BX19" s="15">
        <f t="shared" si="9"/>
        <v>0</v>
      </c>
      <c r="BZ19" s="5"/>
      <c r="CA19" s="5"/>
      <c r="CB19" s="319"/>
      <c r="CC19" s="13"/>
      <c r="CD19" s="5"/>
      <c r="CE19" s="14"/>
      <c r="CF19" s="15">
        <f t="shared" si="10"/>
        <v>0</v>
      </c>
      <c r="CH19" s="2"/>
      <c r="CI19" s="2"/>
      <c r="CJ19" s="2"/>
      <c r="CK19" s="13"/>
      <c r="CL19" s="5"/>
      <c r="CM19" s="14"/>
      <c r="CN19" s="15">
        <f t="shared" si="11"/>
        <v>0</v>
      </c>
      <c r="CP19" s="2"/>
      <c r="CQ19" s="2"/>
      <c r="CR19" s="2"/>
      <c r="CS19" s="13"/>
      <c r="CT19" s="5"/>
      <c r="CU19" s="14"/>
      <c r="CV19" s="15">
        <f t="shared" si="12"/>
        <v>0</v>
      </c>
      <c r="CX19" s="2"/>
      <c r="CY19" s="2"/>
      <c r="CZ19" s="2"/>
      <c r="DA19" s="13"/>
      <c r="DB19" s="5"/>
      <c r="DC19" s="14"/>
      <c r="DD19" s="15">
        <f t="shared" si="13"/>
        <v>0</v>
      </c>
      <c r="DF19" s="2"/>
      <c r="DG19" s="2"/>
      <c r="DH19" s="13"/>
      <c r="DI19" s="5"/>
      <c r="DJ19" s="14"/>
      <c r="DK19" s="15">
        <f t="shared" si="14"/>
        <v>16849.8</v>
      </c>
      <c r="DM19" s="2"/>
      <c r="DN19" s="2"/>
      <c r="DO19" s="2"/>
      <c r="DP19" s="13"/>
      <c r="DQ19" s="5"/>
      <c r="DR19" s="14"/>
      <c r="DS19" s="15">
        <f t="shared" si="15"/>
        <v>0</v>
      </c>
      <c r="DU19" s="2"/>
      <c r="DV19" s="2"/>
      <c r="DW19" s="2"/>
      <c r="DX19" s="13"/>
      <c r="DY19" s="5"/>
      <c r="DZ19" s="14"/>
      <c r="EA19" s="15">
        <f t="shared" si="16"/>
        <v>0</v>
      </c>
      <c r="EC19" s="2"/>
      <c r="ED19" s="2"/>
      <c r="EE19" s="13"/>
      <c r="EF19" s="5"/>
      <c r="EG19" s="14"/>
      <c r="EH19" s="15">
        <f t="shared" si="17"/>
        <v>0</v>
      </c>
      <c r="EJ19" s="2"/>
      <c r="EK19" s="2"/>
      <c r="EL19" s="13"/>
      <c r="EM19" s="5"/>
      <c r="EN19" s="14"/>
      <c r="EO19" s="15">
        <f t="shared" si="18"/>
        <v>0</v>
      </c>
      <c r="EQ19" s="2"/>
      <c r="ER19" s="2"/>
      <c r="ES19" s="13"/>
      <c r="ET19" s="5"/>
      <c r="EU19" s="14"/>
      <c r="EV19" s="15">
        <f t="shared" si="19"/>
        <v>0</v>
      </c>
    </row>
    <row r="20" spans="1:152" x14ac:dyDescent="0.25">
      <c r="A20" s="5"/>
      <c r="B20" s="5"/>
      <c r="C20" s="2"/>
      <c r="D20" s="13"/>
      <c r="E20" s="5"/>
      <c r="F20" s="14"/>
      <c r="G20" s="15">
        <f t="shared" si="0"/>
        <v>0</v>
      </c>
      <c r="I20" s="2"/>
      <c r="J20" s="2"/>
      <c r="K20" s="2"/>
      <c r="L20" s="13"/>
      <c r="M20" s="5"/>
      <c r="N20" s="14"/>
      <c r="O20" s="15">
        <f t="shared" si="1"/>
        <v>0</v>
      </c>
      <c r="Q20" s="2"/>
      <c r="R20" s="2"/>
      <c r="S20" s="2"/>
      <c r="T20" s="13"/>
      <c r="U20" s="5"/>
      <c r="V20" s="14"/>
      <c r="W20" s="15">
        <f t="shared" si="2"/>
        <v>0</v>
      </c>
      <c r="Y20" s="2"/>
      <c r="Z20" s="2"/>
      <c r="AA20" s="2"/>
      <c r="AB20" s="13"/>
      <c r="AC20" s="5"/>
      <c r="AD20" s="14"/>
      <c r="AE20" s="15">
        <f t="shared" si="3"/>
        <v>0</v>
      </c>
      <c r="AG20" s="2"/>
      <c r="AH20" s="2"/>
      <c r="AI20" s="2"/>
      <c r="AJ20" s="13"/>
      <c r="AK20" s="5"/>
      <c r="AL20" s="14"/>
      <c r="AM20" s="15">
        <f t="shared" si="4"/>
        <v>0</v>
      </c>
      <c r="AO20" s="2"/>
      <c r="AP20" s="2"/>
      <c r="AQ20" s="2"/>
      <c r="AR20" s="13"/>
      <c r="AS20" s="5"/>
      <c r="AT20" s="14"/>
      <c r="AU20" s="15">
        <f t="shared" si="5"/>
        <v>0</v>
      </c>
      <c r="AW20" s="2"/>
      <c r="AX20" s="2"/>
      <c r="AY20" s="2"/>
      <c r="AZ20" s="13"/>
      <c r="BA20" s="5"/>
      <c r="BB20" s="14"/>
      <c r="BC20" s="15">
        <f t="shared" si="6"/>
        <v>0</v>
      </c>
      <c r="BE20" s="2"/>
      <c r="BF20" s="2"/>
      <c r="BG20" s="13"/>
      <c r="BH20" s="5"/>
      <c r="BI20" s="14"/>
      <c r="BJ20" s="15">
        <f t="shared" si="7"/>
        <v>0</v>
      </c>
      <c r="BL20" s="2"/>
      <c r="BM20" s="2"/>
      <c r="BN20" s="13"/>
      <c r="BO20" s="5"/>
      <c r="BP20" s="14"/>
      <c r="BQ20" s="15">
        <f t="shared" si="8"/>
        <v>0</v>
      </c>
      <c r="BS20" s="2"/>
      <c r="BT20" s="2"/>
      <c r="BU20" s="13"/>
      <c r="BV20" s="5"/>
      <c r="BW20" s="14"/>
      <c r="BX20" s="15">
        <f t="shared" si="9"/>
        <v>0</v>
      </c>
      <c r="BZ20" s="5"/>
      <c r="CA20" s="5"/>
      <c r="CB20" s="2"/>
      <c r="CC20" s="13"/>
      <c r="CD20" s="5"/>
      <c r="CE20" s="14"/>
      <c r="CF20" s="15">
        <f t="shared" si="10"/>
        <v>0</v>
      </c>
      <c r="CH20" s="2"/>
      <c r="CI20" s="2"/>
      <c r="CJ20" s="2"/>
      <c r="CK20" s="13"/>
      <c r="CL20" s="5"/>
      <c r="CM20" s="14"/>
      <c r="CN20" s="15">
        <f t="shared" si="11"/>
        <v>0</v>
      </c>
      <c r="CP20" s="2"/>
      <c r="CQ20" s="2"/>
      <c r="CR20" s="2"/>
      <c r="CS20" s="13"/>
      <c r="CT20" s="5"/>
      <c r="CU20" s="14"/>
      <c r="CV20" s="15">
        <f t="shared" si="12"/>
        <v>0</v>
      </c>
      <c r="CX20" s="2"/>
      <c r="CY20" s="2"/>
      <c r="CZ20" s="2"/>
      <c r="DA20" s="13"/>
      <c r="DB20" s="5"/>
      <c r="DC20" s="14"/>
      <c r="DD20" s="15">
        <f t="shared" si="13"/>
        <v>0</v>
      </c>
      <c r="DF20" s="2"/>
      <c r="DG20" s="2"/>
      <c r="DH20" s="13"/>
      <c r="DI20" s="5"/>
      <c r="DJ20" s="14"/>
      <c r="DK20" s="15">
        <f t="shared" si="14"/>
        <v>16849.8</v>
      </c>
      <c r="DM20" s="2"/>
      <c r="DN20" s="2"/>
      <c r="DO20" s="2"/>
      <c r="DP20" s="13"/>
      <c r="DQ20" s="5"/>
      <c r="DR20" s="14"/>
      <c r="DS20" s="15">
        <f t="shared" si="15"/>
        <v>0</v>
      </c>
      <c r="DU20" s="2"/>
      <c r="DV20" s="2"/>
      <c r="DW20" s="2"/>
      <c r="DX20" s="13"/>
      <c r="DY20" s="5"/>
      <c r="DZ20" s="14"/>
      <c r="EA20" s="15">
        <f t="shared" si="16"/>
        <v>0</v>
      </c>
      <c r="EC20" s="2"/>
      <c r="ED20" s="2"/>
      <c r="EE20" s="13"/>
      <c r="EF20" s="5"/>
      <c r="EG20" s="14"/>
      <c r="EH20" s="15">
        <f t="shared" si="17"/>
        <v>0</v>
      </c>
      <c r="EJ20" s="2"/>
      <c r="EK20" s="2"/>
      <c r="EL20" s="13"/>
      <c r="EM20" s="5"/>
      <c r="EN20" s="14"/>
      <c r="EO20" s="15">
        <f t="shared" si="18"/>
        <v>0</v>
      </c>
      <c r="EQ20" s="2"/>
      <c r="ER20" s="2"/>
      <c r="ES20" s="13"/>
      <c r="ET20" s="5"/>
      <c r="EU20" s="14"/>
      <c r="EV20" s="15">
        <f t="shared" si="19"/>
        <v>0</v>
      </c>
    </row>
    <row r="21" spans="1:152" x14ac:dyDescent="0.25">
      <c r="A21" s="5"/>
      <c r="B21" s="5"/>
      <c r="C21" s="2"/>
      <c r="D21" s="13"/>
      <c r="E21" s="512"/>
      <c r="F21" s="69"/>
      <c r="G21" s="15">
        <f t="shared" si="0"/>
        <v>0</v>
      </c>
      <c r="I21" s="2"/>
      <c r="J21" s="2"/>
      <c r="K21" s="2"/>
      <c r="L21" s="13"/>
      <c r="M21" s="5"/>
      <c r="N21" s="14"/>
      <c r="O21" s="15">
        <f t="shared" si="1"/>
        <v>0</v>
      </c>
      <c r="Q21" s="2"/>
      <c r="R21" s="2"/>
      <c r="S21" s="2"/>
      <c r="T21" s="13"/>
      <c r="U21" s="5"/>
      <c r="V21" s="14"/>
      <c r="W21" s="15">
        <f t="shared" si="2"/>
        <v>0</v>
      </c>
      <c r="Y21" s="2"/>
      <c r="Z21" s="2"/>
      <c r="AA21" s="2"/>
      <c r="AB21" s="13"/>
      <c r="AC21" s="5"/>
      <c r="AD21" s="14"/>
      <c r="AE21" s="15">
        <f t="shared" si="3"/>
        <v>0</v>
      </c>
      <c r="AG21" s="2"/>
      <c r="AH21" s="2"/>
      <c r="AI21" s="2"/>
      <c r="AJ21" s="13"/>
      <c r="AK21" s="5"/>
      <c r="AL21" s="14"/>
      <c r="AM21" s="15">
        <f t="shared" si="4"/>
        <v>0</v>
      </c>
      <c r="AO21" s="2"/>
      <c r="AP21" s="2"/>
      <c r="AQ21" s="2"/>
      <c r="AR21" s="13"/>
      <c r="AS21" s="5"/>
      <c r="AT21" s="14"/>
      <c r="AU21" s="15">
        <f t="shared" si="5"/>
        <v>0</v>
      </c>
      <c r="AW21" s="2"/>
      <c r="AX21" s="2"/>
      <c r="AY21" s="2"/>
      <c r="AZ21" s="13"/>
      <c r="BA21" s="5"/>
      <c r="BB21" s="14"/>
      <c r="BC21" s="15">
        <f t="shared" si="6"/>
        <v>0</v>
      </c>
      <c r="BE21" s="2"/>
      <c r="BF21" s="2"/>
      <c r="BG21" s="13"/>
      <c r="BH21" s="5"/>
      <c r="BI21" s="14"/>
      <c r="BJ21" s="15">
        <f t="shared" si="7"/>
        <v>0</v>
      </c>
      <c r="BL21" s="2"/>
      <c r="BM21" s="2"/>
      <c r="BN21" s="13"/>
      <c r="BO21" s="5"/>
      <c r="BP21" s="14"/>
      <c r="BQ21" s="15">
        <f t="shared" si="8"/>
        <v>0</v>
      </c>
      <c r="BS21" s="2"/>
      <c r="BT21" s="2"/>
      <c r="BU21" s="13"/>
      <c r="BV21" s="5"/>
      <c r="BW21" s="14"/>
      <c r="BX21" s="15">
        <f t="shared" si="9"/>
        <v>0</v>
      </c>
      <c r="BZ21" s="5"/>
      <c r="CA21" s="5"/>
      <c r="CB21" s="2"/>
      <c r="CC21" s="13"/>
      <c r="CD21" s="512"/>
      <c r="CE21" s="69"/>
      <c r="CF21" s="15">
        <f t="shared" si="10"/>
        <v>0</v>
      </c>
      <c r="CH21" s="2"/>
      <c r="CI21" s="2"/>
      <c r="CJ21" s="2"/>
      <c r="CK21" s="13"/>
      <c r="CL21" s="5"/>
      <c r="CM21" s="14"/>
      <c r="CN21" s="15">
        <f t="shared" si="11"/>
        <v>0</v>
      </c>
      <c r="CP21" s="2"/>
      <c r="CQ21" s="2"/>
      <c r="CR21" s="2"/>
      <c r="CS21" s="13"/>
      <c r="CT21" s="5"/>
      <c r="CU21" s="14"/>
      <c r="CV21" s="15">
        <f t="shared" si="12"/>
        <v>0</v>
      </c>
      <c r="CX21" s="2"/>
      <c r="CY21" s="2"/>
      <c r="CZ21" s="2"/>
      <c r="DA21" s="13"/>
      <c r="DB21" s="5"/>
      <c r="DC21" s="14"/>
      <c r="DD21" s="15">
        <f t="shared" si="13"/>
        <v>0</v>
      </c>
      <c r="DF21" s="2"/>
      <c r="DG21" s="2"/>
      <c r="DH21" s="13"/>
      <c r="DI21" s="5"/>
      <c r="DJ21" s="14"/>
      <c r="DK21" s="15">
        <f t="shared" si="14"/>
        <v>16849.8</v>
      </c>
      <c r="DM21" s="2"/>
      <c r="DN21" s="2"/>
      <c r="DO21" s="2"/>
      <c r="DP21" s="13"/>
      <c r="DQ21" s="5"/>
      <c r="DR21" s="14"/>
      <c r="DS21" s="15">
        <f t="shared" si="15"/>
        <v>0</v>
      </c>
      <c r="DU21" s="2"/>
      <c r="DV21" s="2"/>
      <c r="DW21" s="2"/>
      <c r="DX21" s="13"/>
      <c r="DY21" s="5"/>
      <c r="DZ21" s="14"/>
      <c r="EA21" s="15">
        <f t="shared" si="16"/>
        <v>0</v>
      </c>
      <c r="EC21" s="2"/>
      <c r="ED21" s="2"/>
      <c r="EE21" s="13"/>
      <c r="EF21" s="5"/>
      <c r="EG21" s="14"/>
      <c r="EH21" s="15">
        <f t="shared" si="17"/>
        <v>0</v>
      </c>
      <c r="EJ21" s="2"/>
      <c r="EK21" s="2"/>
      <c r="EL21" s="13"/>
      <c r="EM21" s="5"/>
      <c r="EN21" s="14"/>
      <c r="EO21" s="15">
        <f t="shared" si="18"/>
        <v>0</v>
      </c>
      <c r="EQ21" s="2"/>
      <c r="ER21" s="2"/>
      <c r="ES21" s="13"/>
      <c r="ET21" s="5"/>
      <c r="EU21" s="14"/>
      <c r="EV21" s="15">
        <f t="shared" si="19"/>
        <v>0</v>
      </c>
    </row>
    <row r="22" spans="1:152" x14ac:dyDescent="0.25">
      <c r="A22" s="5"/>
      <c r="B22" s="5"/>
      <c r="C22" s="2"/>
      <c r="D22" s="13"/>
      <c r="E22" s="512"/>
      <c r="F22" s="69"/>
      <c r="G22" s="15">
        <f t="shared" si="0"/>
        <v>0</v>
      </c>
      <c r="I22" s="2"/>
      <c r="J22" s="2"/>
      <c r="K22" s="2"/>
      <c r="L22" s="13"/>
      <c r="M22" s="5"/>
      <c r="N22" s="14"/>
      <c r="O22" s="15">
        <f t="shared" si="1"/>
        <v>0</v>
      </c>
      <c r="Q22" s="2"/>
      <c r="R22" s="2"/>
      <c r="S22" s="2"/>
      <c r="T22" s="13"/>
      <c r="U22" s="5"/>
      <c r="V22" s="14"/>
      <c r="W22" s="15">
        <f t="shared" si="2"/>
        <v>0</v>
      </c>
      <c r="Y22" s="2"/>
      <c r="Z22" s="2"/>
      <c r="AA22" s="2"/>
      <c r="AB22" s="13"/>
      <c r="AC22" s="5"/>
      <c r="AD22" s="14"/>
      <c r="AE22" s="15">
        <f t="shared" si="3"/>
        <v>0</v>
      </c>
      <c r="AG22" s="2"/>
      <c r="AH22" s="2"/>
      <c r="AI22" s="2"/>
      <c r="AJ22" s="13"/>
      <c r="AK22" s="5"/>
      <c r="AL22" s="14"/>
      <c r="AM22" s="15">
        <f t="shared" si="4"/>
        <v>0</v>
      </c>
      <c r="AO22" s="2"/>
      <c r="AP22" s="2"/>
      <c r="AQ22" s="2"/>
      <c r="AR22" s="13"/>
      <c r="AS22" s="5"/>
      <c r="AT22" s="14"/>
      <c r="AU22" s="15">
        <f t="shared" si="5"/>
        <v>0</v>
      </c>
      <c r="AW22" s="2"/>
      <c r="AX22" s="2"/>
      <c r="AY22" s="2"/>
      <c r="AZ22" s="13"/>
      <c r="BA22" s="5"/>
      <c r="BB22" s="14"/>
      <c r="BC22" s="15">
        <f t="shared" si="6"/>
        <v>0</v>
      </c>
      <c r="BE22" s="2"/>
      <c r="BF22" s="2"/>
      <c r="BG22" s="13"/>
      <c r="BH22" s="5"/>
      <c r="BI22" s="14"/>
      <c r="BJ22" s="15">
        <f t="shared" si="7"/>
        <v>0</v>
      </c>
      <c r="BL22" s="2"/>
      <c r="BM22" s="2"/>
      <c r="BN22" s="13"/>
      <c r="BO22" s="5"/>
      <c r="BP22" s="14"/>
      <c r="BQ22" s="15">
        <f t="shared" si="8"/>
        <v>0</v>
      </c>
      <c r="BS22" s="2"/>
      <c r="BT22" s="2"/>
      <c r="BU22" s="13"/>
      <c r="BV22" s="5"/>
      <c r="BW22" s="14"/>
      <c r="BX22" s="15">
        <f t="shared" si="9"/>
        <v>0</v>
      </c>
      <c r="BZ22" s="5"/>
      <c r="CA22" s="5"/>
      <c r="CB22" s="2"/>
      <c r="CC22" s="13"/>
      <c r="CD22" s="512"/>
      <c r="CE22" s="69"/>
      <c r="CF22" s="15">
        <f t="shared" si="10"/>
        <v>0</v>
      </c>
      <c r="CH22" s="2"/>
      <c r="CI22" s="2"/>
      <c r="CJ22" s="2"/>
      <c r="CK22" s="13"/>
      <c r="CL22" s="5"/>
      <c r="CM22" s="14"/>
      <c r="CN22" s="15">
        <f t="shared" si="11"/>
        <v>0</v>
      </c>
      <c r="CP22" s="2"/>
      <c r="CQ22" s="2"/>
      <c r="CR22" s="2"/>
      <c r="CS22" s="13"/>
      <c r="CT22" s="5"/>
      <c r="CU22" s="14"/>
      <c r="CV22" s="15">
        <f t="shared" si="12"/>
        <v>0</v>
      </c>
      <c r="CX22" s="2"/>
      <c r="CY22" s="2"/>
      <c r="CZ22" s="2"/>
      <c r="DA22" s="13"/>
      <c r="DB22" s="5"/>
      <c r="DC22" s="14"/>
      <c r="DD22" s="15">
        <f t="shared" si="13"/>
        <v>0</v>
      </c>
      <c r="DF22" s="2"/>
      <c r="DG22" s="2"/>
      <c r="DH22" s="13"/>
      <c r="DI22" s="5"/>
      <c r="DJ22" s="14"/>
      <c r="DK22" s="15">
        <f t="shared" si="14"/>
        <v>16849.8</v>
      </c>
      <c r="DM22" s="2"/>
      <c r="DN22" s="2"/>
      <c r="DO22" s="2"/>
      <c r="DP22" s="13"/>
      <c r="DQ22" s="5"/>
      <c r="DR22" s="14"/>
      <c r="DS22" s="15">
        <f t="shared" si="15"/>
        <v>0</v>
      </c>
      <c r="DU22" s="2"/>
      <c r="DV22" s="2"/>
      <c r="DW22" s="2"/>
      <c r="DX22" s="13"/>
      <c r="DY22" s="5"/>
      <c r="DZ22" s="14"/>
      <c r="EA22" s="15">
        <f t="shared" si="16"/>
        <v>0</v>
      </c>
      <c r="EC22" s="2"/>
      <c r="ED22" s="2"/>
      <c r="EE22" s="13"/>
      <c r="EF22" s="5"/>
      <c r="EG22" s="14"/>
      <c r="EH22" s="15">
        <f t="shared" si="17"/>
        <v>0</v>
      </c>
      <c r="EJ22" s="2"/>
      <c r="EK22" s="2"/>
      <c r="EL22" s="13"/>
      <c r="EM22" s="5"/>
      <c r="EN22" s="14"/>
      <c r="EO22" s="15">
        <f t="shared" si="18"/>
        <v>0</v>
      </c>
      <c r="EQ22" s="2"/>
      <c r="ER22" s="2"/>
      <c r="ES22" s="13"/>
      <c r="ET22" s="5"/>
      <c r="EU22" s="14"/>
      <c r="EV22" s="15">
        <f t="shared" si="19"/>
        <v>0</v>
      </c>
    </row>
    <row r="23" spans="1:152" x14ac:dyDescent="0.25">
      <c r="A23" s="5"/>
      <c r="B23" s="2"/>
      <c r="C23" s="2"/>
      <c r="D23" s="13"/>
      <c r="E23" s="512"/>
      <c r="F23" s="69"/>
      <c r="G23" s="15">
        <f t="shared" si="0"/>
        <v>0</v>
      </c>
      <c r="I23" s="2"/>
      <c r="J23" s="2"/>
      <c r="K23" s="2"/>
      <c r="L23" s="13"/>
      <c r="M23" s="5"/>
      <c r="N23" s="14"/>
      <c r="O23" s="15">
        <f t="shared" si="1"/>
        <v>0</v>
      </c>
      <c r="Q23" s="2"/>
      <c r="R23" s="2"/>
      <c r="S23" s="2"/>
      <c r="T23" s="13"/>
      <c r="U23" s="5"/>
      <c r="V23" s="14"/>
      <c r="W23" s="15">
        <f t="shared" si="2"/>
        <v>0</v>
      </c>
      <c r="Y23" s="2"/>
      <c r="Z23" s="2"/>
      <c r="AA23" s="2"/>
      <c r="AB23" s="13"/>
      <c r="AC23" s="5"/>
      <c r="AD23" s="14"/>
      <c r="AE23" s="15">
        <f t="shared" si="3"/>
        <v>0</v>
      </c>
      <c r="AG23" s="2"/>
      <c r="AH23" s="2"/>
      <c r="AI23" s="2"/>
      <c r="AJ23" s="13"/>
      <c r="AK23" s="5"/>
      <c r="AL23" s="14"/>
      <c r="AM23" s="15">
        <f t="shared" si="4"/>
        <v>0</v>
      </c>
      <c r="AO23" s="2"/>
      <c r="AP23" s="2"/>
      <c r="AQ23" s="2"/>
      <c r="AR23" s="13"/>
      <c r="AS23" s="5"/>
      <c r="AT23" s="14"/>
      <c r="AU23" s="15">
        <f t="shared" si="5"/>
        <v>0</v>
      </c>
      <c r="AW23" s="2"/>
      <c r="AX23" s="2"/>
      <c r="AY23" s="2"/>
      <c r="AZ23" s="13"/>
      <c r="BA23" s="5"/>
      <c r="BB23" s="14"/>
      <c r="BC23" s="15">
        <f t="shared" si="6"/>
        <v>0</v>
      </c>
      <c r="BE23" s="2"/>
      <c r="BF23" s="2"/>
      <c r="BG23" s="13"/>
      <c r="BH23" s="5"/>
      <c r="BI23" s="14"/>
      <c r="BJ23" s="15">
        <f t="shared" si="7"/>
        <v>0</v>
      </c>
      <c r="BL23" s="2"/>
      <c r="BM23" s="2"/>
      <c r="BN23" s="13"/>
      <c r="BO23" s="5"/>
      <c r="BP23" s="14"/>
      <c r="BQ23" s="15">
        <f t="shared" si="8"/>
        <v>0</v>
      </c>
      <c r="BS23" s="2"/>
      <c r="BT23" s="2"/>
      <c r="BU23" s="13"/>
      <c r="BV23" s="5"/>
      <c r="BW23" s="14"/>
      <c r="BX23" s="15">
        <f t="shared" si="9"/>
        <v>0</v>
      </c>
      <c r="BZ23" s="5"/>
      <c r="CA23" s="2"/>
      <c r="CB23" s="2"/>
      <c r="CC23" s="13"/>
      <c r="CD23" s="512"/>
      <c r="CE23" s="69"/>
      <c r="CF23" s="15">
        <f t="shared" si="10"/>
        <v>0</v>
      </c>
      <c r="CH23" s="2"/>
      <c r="CI23" s="2"/>
      <c r="CJ23" s="2"/>
      <c r="CK23" s="13"/>
      <c r="CL23" s="5"/>
      <c r="CM23" s="14"/>
      <c r="CN23" s="15">
        <f t="shared" si="11"/>
        <v>0</v>
      </c>
      <c r="CP23" s="2"/>
      <c r="CQ23" s="2"/>
      <c r="CR23" s="2"/>
      <c r="CS23" s="13"/>
      <c r="CT23" s="5"/>
      <c r="CU23" s="14"/>
      <c r="CV23" s="15">
        <f t="shared" si="12"/>
        <v>0</v>
      </c>
      <c r="CX23" s="2"/>
      <c r="CY23" s="2"/>
      <c r="CZ23" s="2"/>
      <c r="DA23" s="13"/>
      <c r="DB23" s="5"/>
      <c r="DC23" s="14"/>
      <c r="DD23" s="15">
        <f t="shared" si="13"/>
        <v>0</v>
      </c>
      <c r="DF23" s="2"/>
      <c r="DG23" s="2"/>
      <c r="DH23" s="13"/>
      <c r="DI23" s="5"/>
      <c r="DJ23" s="14"/>
      <c r="DK23" s="15">
        <f t="shared" si="14"/>
        <v>16849.8</v>
      </c>
      <c r="DM23" s="2"/>
      <c r="DN23" s="2"/>
      <c r="DO23" s="2"/>
      <c r="DP23" s="13"/>
      <c r="DQ23" s="5"/>
      <c r="DR23" s="14"/>
      <c r="DS23" s="15">
        <f t="shared" si="15"/>
        <v>0</v>
      </c>
      <c r="DU23" s="2"/>
      <c r="DV23" s="2"/>
      <c r="DW23" s="2"/>
      <c r="DX23" s="13"/>
      <c r="DY23" s="5"/>
      <c r="DZ23" s="14"/>
      <c r="EA23" s="15">
        <f t="shared" si="16"/>
        <v>0</v>
      </c>
      <c r="EC23" s="2"/>
      <c r="ED23" s="2"/>
      <c r="EE23" s="13"/>
      <c r="EF23" s="5"/>
      <c r="EG23" s="14"/>
      <c r="EH23" s="15">
        <f t="shared" si="17"/>
        <v>0</v>
      </c>
      <c r="EJ23" s="2"/>
      <c r="EK23" s="2"/>
      <c r="EL23" s="13"/>
      <c r="EM23" s="5"/>
      <c r="EN23" s="14"/>
      <c r="EO23" s="15">
        <f t="shared" si="18"/>
        <v>0</v>
      </c>
      <c r="EQ23" s="2"/>
      <c r="ER23" s="2"/>
      <c r="ES23" s="13"/>
      <c r="ET23" s="5"/>
      <c r="EU23" s="14"/>
      <c r="EV23" s="15">
        <f t="shared" si="19"/>
        <v>0</v>
      </c>
    </row>
    <row r="24" spans="1:152" x14ac:dyDescent="0.25">
      <c r="A24" s="2"/>
      <c r="B24" s="2"/>
      <c r="C24" s="2"/>
      <c r="D24" s="13"/>
      <c r="E24" s="5"/>
      <c r="F24" s="14"/>
      <c r="G24" s="15">
        <f t="shared" si="0"/>
        <v>0</v>
      </c>
      <c r="I24" s="2"/>
      <c r="J24" s="2"/>
      <c r="K24" s="2"/>
      <c r="L24" s="13"/>
      <c r="M24" s="5"/>
      <c r="N24" s="14"/>
      <c r="O24" s="15">
        <f t="shared" si="1"/>
        <v>0</v>
      </c>
      <c r="Q24" s="2"/>
      <c r="R24" s="2"/>
      <c r="S24" s="2"/>
      <c r="T24" s="13"/>
      <c r="U24" s="5"/>
      <c r="V24" s="14"/>
      <c r="W24" s="15">
        <f t="shared" si="2"/>
        <v>0</v>
      </c>
      <c r="Y24" s="2"/>
      <c r="Z24" s="2"/>
      <c r="AA24" s="2"/>
      <c r="AB24" s="13"/>
      <c r="AC24" s="5"/>
      <c r="AD24" s="14"/>
      <c r="AE24" s="15">
        <f t="shared" si="3"/>
        <v>0</v>
      </c>
      <c r="AG24" s="2"/>
      <c r="AH24" s="2"/>
      <c r="AI24" s="2"/>
      <c r="AJ24" s="13"/>
      <c r="AK24" s="5"/>
      <c r="AL24" s="14"/>
      <c r="AM24" s="15">
        <f t="shared" si="4"/>
        <v>0</v>
      </c>
      <c r="AO24" s="2"/>
      <c r="AP24" s="2"/>
      <c r="AQ24" s="2"/>
      <c r="AR24" s="13"/>
      <c r="AS24" s="5"/>
      <c r="AT24" s="14"/>
      <c r="AU24" s="15">
        <f t="shared" si="5"/>
        <v>0</v>
      </c>
      <c r="AW24" s="2"/>
      <c r="AX24" s="2"/>
      <c r="AY24" s="2"/>
      <c r="AZ24" s="13"/>
      <c r="BA24" s="5"/>
      <c r="BB24" s="14"/>
      <c r="BC24" s="15">
        <f t="shared" si="6"/>
        <v>0</v>
      </c>
      <c r="BE24" s="2"/>
      <c r="BF24" s="2"/>
      <c r="BG24" s="13"/>
      <c r="BH24" s="5"/>
      <c r="BI24" s="14"/>
      <c r="BJ24" s="15">
        <f t="shared" si="7"/>
        <v>0</v>
      </c>
      <c r="BL24" s="2"/>
      <c r="BM24" s="2"/>
      <c r="BN24" s="13"/>
      <c r="BO24" s="5"/>
      <c r="BP24" s="14"/>
      <c r="BQ24" s="15">
        <f t="shared" si="8"/>
        <v>0</v>
      </c>
      <c r="BS24" s="2"/>
      <c r="BT24" s="2"/>
      <c r="BU24" s="13"/>
      <c r="BV24" s="5"/>
      <c r="BW24" s="14"/>
      <c r="BX24" s="15">
        <f t="shared" si="9"/>
        <v>0</v>
      </c>
      <c r="BZ24" s="2"/>
      <c r="CA24" s="2"/>
      <c r="CB24" s="2"/>
      <c r="CC24" s="13"/>
      <c r="CD24" s="5"/>
      <c r="CE24" s="14"/>
      <c r="CF24" s="15">
        <f t="shared" si="10"/>
        <v>0</v>
      </c>
      <c r="CH24" s="2"/>
      <c r="CI24" s="2"/>
      <c r="CJ24" s="2"/>
      <c r="CK24" s="13"/>
      <c r="CL24" s="5"/>
      <c r="CM24" s="14"/>
      <c r="CN24" s="15">
        <f t="shared" si="11"/>
        <v>0</v>
      </c>
      <c r="CP24" s="2"/>
      <c r="CQ24" s="2"/>
      <c r="CR24" s="2"/>
      <c r="CS24" s="13"/>
      <c r="CT24" s="5"/>
      <c r="CU24" s="14"/>
      <c r="CV24" s="15">
        <f t="shared" si="12"/>
        <v>0</v>
      </c>
      <c r="CX24" s="2"/>
      <c r="CY24" s="2"/>
      <c r="CZ24" s="2"/>
      <c r="DA24" s="13"/>
      <c r="DB24" s="5"/>
      <c r="DC24" s="14"/>
      <c r="DD24" s="15">
        <f t="shared" si="13"/>
        <v>0</v>
      </c>
      <c r="DF24" s="2"/>
      <c r="DG24" s="2"/>
      <c r="DH24" s="13"/>
      <c r="DI24" s="5"/>
      <c r="DJ24" s="14"/>
      <c r="DK24" s="15">
        <f t="shared" si="14"/>
        <v>16849.8</v>
      </c>
      <c r="DM24" s="2"/>
      <c r="DN24" s="2"/>
      <c r="DO24" s="2"/>
      <c r="DP24" s="13"/>
      <c r="DQ24" s="5"/>
      <c r="DR24" s="14"/>
      <c r="DS24" s="15">
        <f t="shared" si="15"/>
        <v>0</v>
      </c>
      <c r="DU24" s="2"/>
      <c r="DV24" s="2"/>
      <c r="DW24" s="2"/>
      <c r="DX24" s="13"/>
      <c r="DY24" s="5"/>
      <c r="DZ24" s="14"/>
      <c r="EA24" s="15">
        <f t="shared" si="16"/>
        <v>0</v>
      </c>
      <c r="EC24" s="2"/>
      <c r="ED24" s="2"/>
      <c r="EE24" s="13"/>
      <c r="EF24" s="5"/>
      <c r="EG24" s="14"/>
      <c r="EH24" s="15">
        <f t="shared" si="17"/>
        <v>0</v>
      </c>
      <c r="EJ24" s="2"/>
      <c r="EK24" s="2"/>
      <c r="EL24" s="13"/>
      <c r="EM24" s="5"/>
      <c r="EN24" s="14"/>
      <c r="EO24" s="15">
        <f t="shared" si="18"/>
        <v>0</v>
      </c>
      <c r="EQ24" s="2"/>
      <c r="ER24" s="2"/>
      <c r="ES24" s="13"/>
      <c r="ET24" s="5"/>
      <c r="EU24" s="14"/>
      <c r="EV24" s="15">
        <f t="shared" si="19"/>
        <v>0</v>
      </c>
    </row>
    <row r="25" spans="1:152" x14ac:dyDescent="0.25">
      <c r="A25" s="2"/>
      <c r="B25" s="2"/>
      <c r="C25" s="2"/>
      <c r="D25" s="13"/>
      <c r="E25" s="5"/>
      <c r="F25" s="14"/>
      <c r="G25" s="15">
        <f t="shared" si="0"/>
        <v>0</v>
      </c>
      <c r="I25" s="2"/>
      <c r="J25" s="2"/>
      <c r="K25" s="2"/>
      <c r="L25" s="13"/>
      <c r="M25" s="5"/>
      <c r="N25" s="14"/>
      <c r="O25" s="15">
        <f t="shared" si="1"/>
        <v>0</v>
      </c>
      <c r="Q25" s="2"/>
      <c r="R25" s="2"/>
      <c r="S25" s="2"/>
      <c r="T25" s="13"/>
      <c r="U25" s="5"/>
      <c r="V25" s="14"/>
      <c r="W25" s="15">
        <f t="shared" si="2"/>
        <v>0</v>
      </c>
      <c r="Y25" s="2"/>
      <c r="Z25" s="2"/>
      <c r="AA25" s="2"/>
      <c r="AB25" s="13"/>
      <c r="AC25" s="5"/>
      <c r="AD25" s="14"/>
      <c r="AE25" s="15">
        <f t="shared" si="3"/>
        <v>0</v>
      </c>
      <c r="AG25" s="2"/>
      <c r="AH25" s="2"/>
      <c r="AI25" s="2"/>
      <c r="AJ25" s="13"/>
      <c r="AK25" s="5"/>
      <c r="AL25" s="14"/>
      <c r="AM25" s="15">
        <f t="shared" si="4"/>
        <v>0</v>
      </c>
      <c r="AO25" s="2"/>
      <c r="AP25" s="2"/>
      <c r="AQ25" s="2"/>
      <c r="AR25" s="13"/>
      <c r="AS25" s="5"/>
      <c r="AT25" s="14"/>
      <c r="AU25" s="15">
        <f t="shared" si="5"/>
        <v>0</v>
      </c>
      <c r="AW25" s="2"/>
      <c r="AX25" s="2"/>
      <c r="AY25" s="2"/>
      <c r="AZ25" s="13"/>
      <c r="BA25" s="5"/>
      <c r="BB25" s="14"/>
      <c r="BC25" s="15">
        <f t="shared" si="6"/>
        <v>0</v>
      </c>
      <c r="BE25" s="2"/>
      <c r="BF25" s="2"/>
      <c r="BG25" s="13"/>
      <c r="BH25" s="5"/>
      <c r="BI25" s="14"/>
      <c r="BJ25" s="15">
        <f t="shared" si="7"/>
        <v>0</v>
      </c>
      <c r="BL25" s="2"/>
      <c r="BM25" s="2"/>
      <c r="BN25" s="13"/>
      <c r="BO25" s="5"/>
      <c r="BP25" s="14"/>
      <c r="BQ25" s="15">
        <f t="shared" si="8"/>
        <v>0</v>
      </c>
      <c r="BS25" s="2"/>
      <c r="BT25" s="2"/>
      <c r="BU25" s="13"/>
      <c r="BV25" s="5"/>
      <c r="BW25" s="14"/>
      <c r="BX25" s="15">
        <f t="shared" si="9"/>
        <v>0</v>
      </c>
      <c r="BZ25" s="2"/>
      <c r="CA25" s="2"/>
      <c r="CB25" s="2"/>
      <c r="CC25" s="13"/>
      <c r="CD25" s="5"/>
      <c r="CE25" s="14"/>
      <c r="CF25" s="15">
        <f t="shared" si="10"/>
        <v>0</v>
      </c>
      <c r="CH25" s="2"/>
      <c r="CI25" s="2"/>
      <c r="CJ25" s="2"/>
      <c r="CK25" s="13"/>
      <c r="CL25" s="5"/>
      <c r="CM25" s="14"/>
      <c r="CN25" s="15">
        <f t="shared" si="11"/>
        <v>0</v>
      </c>
      <c r="CP25" s="2"/>
      <c r="CQ25" s="2"/>
      <c r="CR25" s="2"/>
      <c r="CS25" s="13"/>
      <c r="CT25" s="5"/>
      <c r="CU25" s="14"/>
      <c r="CV25" s="15">
        <f t="shared" si="12"/>
        <v>0</v>
      </c>
      <c r="CX25" s="2"/>
      <c r="CY25" s="2"/>
      <c r="CZ25" s="2"/>
      <c r="DA25" s="13"/>
      <c r="DB25" s="5"/>
      <c r="DC25" s="14"/>
      <c r="DD25" s="15">
        <f t="shared" si="13"/>
        <v>0</v>
      </c>
      <c r="DF25" s="2"/>
      <c r="DG25" s="2"/>
      <c r="DH25" s="13"/>
      <c r="DI25" s="5"/>
      <c r="DJ25" s="14"/>
      <c r="DK25" s="15">
        <f t="shared" si="14"/>
        <v>16849.8</v>
      </c>
      <c r="DM25" s="2"/>
      <c r="DN25" s="2"/>
      <c r="DO25" s="2"/>
      <c r="DP25" s="13"/>
      <c r="DQ25" s="5"/>
      <c r="DR25" s="14"/>
      <c r="DS25" s="15">
        <f t="shared" si="15"/>
        <v>0</v>
      </c>
      <c r="DU25" s="2"/>
      <c r="DV25" s="2"/>
      <c r="DW25" s="2"/>
      <c r="DX25" s="13"/>
      <c r="DY25" s="5"/>
      <c r="DZ25" s="14"/>
      <c r="EA25" s="15">
        <f t="shared" si="16"/>
        <v>0</v>
      </c>
      <c r="EC25" s="2"/>
      <c r="ED25" s="2"/>
      <c r="EE25" s="13"/>
      <c r="EF25" s="5"/>
      <c r="EG25" s="14"/>
      <c r="EH25" s="15">
        <f t="shared" si="17"/>
        <v>0</v>
      </c>
      <c r="EJ25" s="2"/>
      <c r="EK25" s="2"/>
      <c r="EL25" s="13"/>
      <c r="EM25" s="5"/>
      <c r="EN25" s="14"/>
      <c r="EO25" s="15">
        <f t="shared" si="18"/>
        <v>0</v>
      </c>
      <c r="EQ25" s="2"/>
      <c r="ER25" s="2"/>
      <c r="ES25" s="13"/>
      <c r="ET25" s="5"/>
      <c r="EU25" s="14"/>
      <c r="EV25" s="15">
        <f t="shared" si="19"/>
        <v>0</v>
      </c>
    </row>
    <row r="26" spans="1:152" x14ac:dyDescent="0.25">
      <c r="A26" s="2"/>
      <c r="B26" s="2"/>
      <c r="C26" s="2"/>
      <c r="D26" s="13"/>
      <c r="E26" s="5"/>
      <c r="F26" s="14"/>
      <c r="G26" s="15">
        <f t="shared" si="0"/>
        <v>0</v>
      </c>
      <c r="I26" s="2"/>
      <c r="J26" s="2"/>
      <c r="K26" s="2"/>
      <c r="L26" s="13"/>
      <c r="M26" s="5"/>
      <c r="N26" s="14"/>
      <c r="O26" s="15">
        <f t="shared" si="1"/>
        <v>0</v>
      </c>
      <c r="Q26" s="2"/>
      <c r="R26" s="2"/>
      <c r="S26" s="2"/>
      <c r="T26" s="13"/>
      <c r="U26" s="5"/>
      <c r="V26" s="14"/>
      <c r="W26" s="15">
        <f t="shared" si="2"/>
        <v>0</v>
      </c>
      <c r="Y26" s="2"/>
      <c r="Z26" s="2"/>
      <c r="AA26" s="2"/>
      <c r="AB26" s="13"/>
      <c r="AC26" s="5"/>
      <c r="AD26" s="14"/>
      <c r="AE26" s="15">
        <f t="shared" si="3"/>
        <v>0</v>
      </c>
      <c r="AG26" s="2"/>
      <c r="AH26" s="2"/>
      <c r="AI26" s="2"/>
      <c r="AJ26" s="13"/>
      <c r="AK26" s="5"/>
      <c r="AL26" s="14"/>
      <c r="AM26" s="15">
        <f t="shared" si="4"/>
        <v>0</v>
      </c>
      <c r="AO26" s="2"/>
      <c r="AP26" s="2"/>
      <c r="AQ26" s="2"/>
      <c r="AR26" s="13"/>
      <c r="AS26" s="5"/>
      <c r="AT26" s="14"/>
      <c r="AU26" s="15">
        <f t="shared" si="5"/>
        <v>0</v>
      </c>
      <c r="AW26" s="2"/>
      <c r="AX26" s="2"/>
      <c r="AY26" s="2"/>
      <c r="AZ26" s="13"/>
      <c r="BA26" s="5"/>
      <c r="BB26" s="14"/>
      <c r="BC26" s="15">
        <f t="shared" si="6"/>
        <v>0</v>
      </c>
      <c r="BE26" s="2"/>
      <c r="BF26" s="2"/>
      <c r="BG26" s="13"/>
      <c r="BH26" s="5"/>
      <c r="BI26" s="14"/>
      <c r="BJ26" s="15">
        <f t="shared" si="7"/>
        <v>0</v>
      </c>
      <c r="BL26" s="2"/>
      <c r="BM26" s="2"/>
      <c r="BN26" s="13"/>
      <c r="BO26" s="5"/>
      <c r="BP26" s="14"/>
      <c r="BQ26" s="15">
        <f t="shared" si="8"/>
        <v>0</v>
      </c>
      <c r="BS26" s="2"/>
      <c r="BT26" s="2"/>
      <c r="BU26" s="13"/>
      <c r="BV26" s="5"/>
      <c r="BW26" s="14"/>
      <c r="BX26" s="15">
        <f t="shared" si="9"/>
        <v>0</v>
      </c>
      <c r="BZ26" s="2"/>
      <c r="CA26" s="2"/>
      <c r="CB26" s="2"/>
      <c r="CC26" s="13"/>
      <c r="CD26" s="5"/>
      <c r="CE26" s="14"/>
      <c r="CF26" s="15">
        <f t="shared" si="10"/>
        <v>0</v>
      </c>
      <c r="CH26" s="2"/>
      <c r="CI26" s="2"/>
      <c r="CJ26" s="2"/>
      <c r="CK26" s="13"/>
      <c r="CL26" s="5"/>
      <c r="CM26" s="14"/>
      <c r="CN26" s="15">
        <f t="shared" si="11"/>
        <v>0</v>
      </c>
      <c r="CP26" s="2"/>
      <c r="CQ26" s="2"/>
      <c r="CR26" s="2"/>
      <c r="CS26" s="13"/>
      <c r="CT26" s="5"/>
      <c r="CU26" s="14"/>
      <c r="CV26" s="15">
        <f t="shared" si="12"/>
        <v>0</v>
      </c>
      <c r="CX26" s="2"/>
      <c r="CY26" s="2"/>
      <c r="CZ26" s="2"/>
      <c r="DA26" s="13"/>
      <c r="DB26" s="5"/>
      <c r="DC26" s="14"/>
      <c r="DD26" s="15">
        <f t="shared" si="13"/>
        <v>0</v>
      </c>
      <c r="DF26" s="2"/>
      <c r="DG26" s="2"/>
      <c r="DH26" s="13"/>
      <c r="DI26" s="5"/>
      <c r="DJ26" s="14"/>
      <c r="DK26" s="15">
        <f t="shared" si="14"/>
        <v>16849.8</v>
      </c>
      <c r="DM26" s="2"/>
      <c r="DN26" s="2"/>
      <c r="DO26" s="2"/>
      <c r="DP26" s="13"/>
      <c r="DQ26" s="5"/>
      <c r="DR26" s="14"/>
      <c r="DS26" s="15">
        <f t="shared" si="15"/>
        <v>0</v>
      </c>
      <c r="DU26" s="2"/>
      <c r="DV26" s="2"/>
      <c r="DW26" s="2"/>
      <c r="DX26" s="13"/>
      <c r="DY26" s="5"/>
      <c r="DZ26" s="14"/>
      <c r="EA26" s="15">
        <f t="shared" si="16"/>
        <v>0</v>
      </c>
      <c r="EC26" s="2"/>
      <c r="ED26" s="2"/>
      <c r="EE26" s="13"/>
      <c r="EF26" s="5"/>
      <c r="EG26" s="14"/>
      <c r="EH26" s="15">
        <f t="shared" si="17"/>
        <v>0</v>
      </c>
      <c r="EJ26" s="2"/>
      <c r="EK26" s="2"/>
      <c r="EL26" s="13"/>
      <c r="EM26" s="5"/>
      <c r="EN26" s="14"/>
      <c r="EO26" s="15">
        <f t="shared" si="18"/>
        <v>0</v>
      </c>
      <c r="EQ26" s="2"/>
      <c r="ER26" s="2"/>
      <c r="ES26" s="13"/>
      <c r="ET26" s="5"/>
      <c r="EU26" s="14"/>
      <c r="EV26" s="15">
        <f t="shared" si="19"/>
        <v>0</v>
      </c>
    </row>
    <row r="27" spans="1:152" x14ac:dyDescent="0.25">
      <c r="A27" s="2"/>
      <c r="B27" s="2"/>
      <c r="C27" s="2"/>
      <c r="D27" s="13"/>
      <c r="E27" s="5"/>
      <c r="F27" s="14"/>
      <c r="G27" s="15">
        <f t="shared" si="0"/>
        <v>0</v>
      </c>
      <c r="I27" s="2"/>
      <c r="J27" s="2"/>
      <c r="K27" s="2"/>
      <c r="L27" s="13"/>
      <c r="M27" s="5"/>
      <c r="N27" s="14"/>
      <c r="O27" s="15">
        <f t="shared" si="1"/>
        <v>0</v>
      </c>
      <c r="Q27" s="2"/>
      <c r="R27" s="2"/>
      <c r="S27" s="2"/>
      <c r="T27" s="13"/>
      <c r="U27" s="5"/>
      <c r="V27" s="14"/>
      <c r="W27" s="15">
        <f t="shared" si="2"/>
        <v>0</v>
      </c>
      <c r="Y27" s="2"/>
      <c r="Z27" s="2"/>
      <c r="AA27" s="2"/>
      <c r="AB27" s="13"/>
      <c r="AC27" s="5"/>
      <c r="AD27" s="14"/>
      <c r="AE27" s="15">
        <f t="shared" si="3"/>
        <v>0</v>
      </c>
      <c r="AG27" s="2"/>
      <c r="AH27" s="2"/>
      <c r="AI27" s="2"/>
      <c r="AJ27" s="13"/>
      <c r="AK27" s="5"/>
      <c r="AL27" s="14"/>
      <c r="AM27" s="15">
        <f t="shared" si="4"/>
        <v>0</v>
      </c>
      <c r="AO27" s="2"/>
      <c r="AP27" s="2"/>
      <c r="AQ27" s="2"/>
      <c r="AR27" s="13"/>
      <c r="AS27" s="5"/>
      <c r="AT27" s="14"/>
      <c r="AU27" s="15">
        <f t="shared" si="5"/>
        <v>0</v>
      </c>
      <c r="AW27" s="2"/>
      <c r="AX27" s="2"/>
      <c r="AY27" s="2"/>
      <c r="AZ27" s="13"/>
      <c r="BA27" s="5"/>
      <c r="BB27" s="14"/>
      <c r="BC27" s="15">
        <f t="shared" si="6"/>
        <v>0</v>
      </c>
      <c r="BE27" s="2"/>
      <c r="BF27" s="2"/>
      <c r="BG27" s="13"/>
      <c r="BH27" s="5"/>
      <c r="BI27" s="14"/>
      <c r="BJ27" s="15">
        <f t="shared" si="7"/>
        <v>0</v>
      </c>
      <c r="BL27" s="2"/>
      <c r="BM27" s="2"/>
      <c r="BN27" s="13"/>
      <c r="BO27" s="5"/>
      <c r="BP27" s="14"/>
      <c r="BQ27" s="15">
        <f t="shared" si="8"/>
        <v>0</v>
      </c>
      <c r="BS27" s="2"/>
      <c r="BT27" s="2"/>
      <c r="BU27" s="13"/>
      <c r="BV27" s="5"/>
      <c r="BW27" s="14"/>
      <c r="BX27" s="15">
        <f t="shared" si="9"/>
        <v>0</v>
      </c>
      <c r="BZ27" s="2"/>
      <c r="CA27" s="2"/>
      <c r="CB27" s="2"/>
      <c r="CC27" s="13"/>
      <c r="CD27" s="5"/>
      <c r="CE27" s="14"/>
      <c r="CF27" s="15">
        <f t="shared" si="10"/>
        <v>0</v>
      </c>
      <c r="CH27" s="2"/>
      <c r="CI27" s="2"/>
      <c r="CJ27" s="2"/>
      <c r="CK27" s="13"/>
      <c r="CL27" s="5"/>
      <c r="CM27" s="14"/>
      <c r="CN27" s="15">
        <f t="shared" si="11"/>
        <v>0</v>
      </c>
      <c r="CP27" s="2"/>
      <c r="CQ27" s="2"/>
      <c r="CR27" s="2"/>
      <c r="CS27" s="13"/>
      <c r="CT27" s="5"/>
      <c r="CU27" s="14"/>
      <c r="CV27" s="15">
        <f t="shared" si="12"/>
        <v>0</v>
      </c>
      <c r="CX27" s="2"/>
      <c r="CY27" s="2"/>
      <c r="CZ27" s="2"/>
      <c r="DA27" s="13"/>
      <c r="DB27" s="5"/>
      <c r="DC27" s="14"/>
      <c r="DD27" s="15">
        <f t="shared" si="13"/>
        <v>0</v>
      </c>
      <c r="DF27" s="2"/>
      <c r="DG27" s="2"/>
      <c r="DH27" s="13"/>
      <c r="DI27" s="5"/>
      <c r="DJ27" s="14"/>
      <c r="DK27" s="15">
        <f t="shared" si="14"/>
        <v>16849.8</v>
      </c>
      <c r="DM27" s="2"/>
      <c r="DN27" s="2"/>
      <c r="DO27" s="2"/>
      <c r="DP27" s="13"/>
      <c r="DQ27" s="5"/>
      <c r="DR27" s="14"/>
      <c r="DS27" s="15">
        <f t="shared" si="15"/>
        <v>0</v>
      </c>
      <c r="DU27" s="2"/>
      <c r="DV27" s="2"/>
      <c r="DW27" s="2"/>
      <c r="DX27" s="13"/>
      <c r="DY27" s="5"/>
      <c r="DZ27" s="14"/>
      <c r="EA27" s="15">
        <f t="shared" si="16"/>
        <v>0</v>
      </c>
      <c r="EC27" s="2"/>
      <c r="ED27" s="2"/>
      <c r="EE27" s="13"/>
      <c r="EF27" s="5"/>
      <c r="EG27" s="14"/>
      <c r="EH27" s="15">
        <f t="shared" si="17"/>
        <v>0</v>
      </c>
      <c r="EJ27" s="2"/>
      <c r="EK27" s="2"/>
      <c r="EL27" s="13"/>
      <c r="EM27" s="5"/>
      <c r="EN27" s="14"/>
      <c r="EO27" s="15">
        <f t="shared" si="18"/>
        <v>0</v>
      </c>
      <c r="EQ27" s="2"/>
      <c r="ER27" s="2"/>
      <c r="ES27" s="13"/>
      <c r="ET27" s="5"/>
      <c r="EU27" s="14"/>
      <c r="EV27" s="15">
        <f t="shared" si="19"/>
        <v>0</v>
      </c>
    </row>
    <row r="28" spans="1:152" x14ac:dyDescent="0.25">
      <c r="A28" s="2"/>
      <c r="B28" s="2"/>
      <c r="C28" s="2"/>
      <c r="D28" s="13"/>
      <c r="E28" s="5"/>
      <c r="F28" s="14"/>
      <c r="G28" s="15">
        <f t="shared" si="0"/>
        <v>0</v>
      </c>
      <c r="I28" s="2"/>
      <c r="J28" s="2"/>
      <c r="K28" s="2"/>
      <c r="L28" s="13"/>
      <c r="M28" s="5"/>
      <c r="N28" s="14"/>
      <c r="O28" s="15">
        <f t="shared" si="1"/>
        <v>0</v>
      </c>
      <c r="Q28" s="2"/>
      <c r="R28" s="2"/>
      <c r="S28" s="2"/>
      <c r="T28" s="13"/>
      <c r="U28" s="5"/>
      <c r="V28" s="14"/>
      <c r="W28" s="15">
        <f t="shared" si="2"/>
        <v>0</v>
      </c>
      <c r="Y28" s="2"/>
      <c r="Z28" s="2"/>
      <c r="AA28" s="2"/>
      <c r="AB28" s="13"/>
      <c r="AC28" s="5"/>
      <c r="AD28" s="14"/>
      <c r="AE28" s="15">
        <f t="shared" si="3"/>
        <v>0</v>
      </c>
      <c r="AG28" s="2"/>
      <c r="AH28" s="2"/>
      <c r="AI28" s="2"/>
      <c r="AJ28" s="13"/>
      <c r="AK28" s="5"/>
      <c r="AL28" s="14"/>
      <c r="AM28" s="15">
        <f t="shared" si="4"/>
        <v>0</v>
      </c>
      <c r="AO28" s="2"/>
      <c r="AP28" s="2"/>
      <c r="AQ28" s="2"/>
      <c r="AR28" s="13"/>
      <c r="AS28" s="5"/>
      <c r="AT28" s="14"/>
      <c r="AU28" s="15">
        <f t="shared" si="5"/>
        <v>0</v>
      </c>
      <c r="AW28" s="2"/>
      <c r="AX28" s="2"/>
      <c r="AY28" s="2"/>
      <c r="AZ28" s="13"/>
      <c r="BA28" s="5"/>
      <c r="BB28" s="14"/>
      <c r="BC28" s="15">
        <f t="shared" si="6"/>
        <v>0</v>
      </c>
      <c r="BE28" s="2"/>
      <c r="BF28" s="2"/>
      <c r="BG28" s="13"/>
      <c r="BH28" s="5"/>
      <c r="BI28" s="14"/>
      <c r="BJ28" s="15">
        <f t="shared" si="7"/>
        <v>0</v>
      </c>
      <c r="BL28" s="2"/>
      <c r="BM28" s="2"/>
      <c r="BN28" s="13"/>
      <c r="BO28" s="5"/>
      <c r="BP28" s="14"/>
      <c r="BQ28" s="15">
        <f t="shared" si="8"/>
        <v>0</v>
      </c>
      <c r="BS28" s="2"/>
      <c r="BT28" s="2"/>
      <c r="BU28" s="13"/>
      <c r="BV28" s="5"/>
      <c r="BW28" s="14"/>
      <c r="BX28" s="15">
        <f t="shared" si="9"/>
        <v>0</v>
      </c>
      <c r="BZ28" s="2"/>
      <c r="CA28" s="2"/>
      <c r="CB28" s="2"/>
      <c r="CC28" s="13"/>
      <c r="CD28" s="5"/>
      <c r="CE28" s="14"/>
      <c r="CF28" s="15">
        <f t="shared" si="10"/>
        <v>0</v>
      </c>
      <c r="CH28" s="2"/>
      <c r="CI28" s="2"/>
      <c r="CJ28" s="2"/>
      <c r="CK28" s="13"/>
      <c r="CL28" s="5"/>
      <c r="CM28" s="14"/>
      <c r="CN28" s="15">
        <f t="shared" si="11"/>
        <v>0</v>
      </c>
      <c r="CP28" s="2"/>
      <c r="CQ28" s="2"/>
      <c r="CR28" s="2"/>
      <c r="CS28" s="13"/>
      <c r="CT28" s="5"/>
      <c r="CU28" s="14"/>
      <c r="CV28" s="15">
        <f t="shared" si="12"/>
        <v>0</v>
      </c>
      <c r="CX28" s="2"/>
      <c r="CY28" s="2"/>
      <c r="CZ28" s="2"/>
      <c r="DA28" s="13"/>
      <c r="DB28" s="5"/>
      <c r="DC28" s="14"/>
      <c r="DD28" s="15">
        <f t="shared" si="13"/>
        <v>0</v>
      </c>
      <c r="DF28" s="2"/>
      <c r="DG28" s="2"/>
      <c r="DH28" s="13"/>
      <c r="DI28" s="5"/>
      <c r="DJ28" s="14"/>
      <c r="DK28" s="15">
        <f t="shared" si="14"/>
        <v>16849.8</v>
      </c>
      <c r="DM28" s="2"/>
      <c r="DN28" s="2"/>
      <c r="DO28" s="2"/>
      <c r="DP28" s="13"/>
      <c r="DQ28" s="5"/>
      <c r="DR28" s="14"/>
      <c r="DS28" s="15">
        <f t="shared" si="15"/>
        <v>0</v>
      </c>
      <c r="DU28" s="2"/>
      <c r="DV28" s="2"/>
      <c r="DW28" s="2"/>
      <c r="DX28" s="13"/>
      <c r="DY28" s="5"/>
      <c r="DZ28" s="14"/>
      <c r="EA28" s="15">
        <f t="shared" si="16"/>
        <v>0</v>
      </c>
      <c r="EC28" s="2"/>
      <c r="ED28" s="2"/>
      <c r="EE28" s="13"/>
      <c r="EF28" s="5"/>
      <c r="EG28" s="14"/>
      <c r="EH28" s="15">
        <f t="shared" si="17"/>
        <v>0</v>
      </c>
      <c r="EJ28" s="2"/>
      <c r="EK28" s="2"/>
      <c r="EL28" s="13"/>
      <c r="EM28" s="5"/>
      <c r="EN28" s="14"/>
      <c r="EO28" s="15">
        <f t="shared" si="18"/>
        <v>0</v>
      </c>
      <c r="EQ28" s="2"/>
      <c r="ER28" s="2"/>
      <c r="ES28" s="13"/>
      <c r="ET28" s="5"/>
      <c r="EU28" s="14"/>
      <c r="EV28" s="15">
        <f t="shared" si="19"/>
        <v>0</v>
      </c>
    </row>
    <row r="29" spans="1:152" x14ac:dyDescent="0.25">
      <c r="A29" s="2"/>
      <c r="B29" s="2"/>
      <c r="C29" s="2"/>
      <c r="D29" s="13"/>
      <c r="E29" s="5"/>
      <c r="F29" s="14"/>
      <c r="G29" s="15">
        <f t="shared" si="0"/>
        <v>0</v>
      </c>
      <c r="I29" s="2"/>
      <c r="J29" s="2"/>
      <c r="K29" s="2"/>
      <c r="L29" s="13"/>
      <c r="M29" s="5"/>
      <c r="N29" s="14"/>
      <c r="O29" s="15">
        <f t="shared" si="1"/>
        <v>0</v>
      </c>
      <c r="Q29" s="2"/>
      <c r="R29" s="2"/>
      <c r="S29" s="2"/>
      <c r="T29" s="13"/>
      <c r="U29" s="5"/>
      <c r="V29" s="14"/>
      <c r="W29" s="15">
        <f t="shared" si="2"/>
        <v>0</v>
      </c>
      <c r="Y29" s="2"/>
      <c r="Z29" s="2"/>
      <c r="AA29" s="2"/>
      <c r="AB29" s="13"/>
      <c r="AC29" s="5"/>
      <c r="AD29" s="14"/>
      <c r="AE29" s="15">
        <f t="shared" si="3"/>
        <v>0</v>
      </c>
      <c r="AG29" s="2"/>
      <c r="AH29" s="2"/>
      <c r="AI29" s="2"/>
      <c r="AJ29" s="13"/>
      <c r="AK29" s="5"/>
      <c r="AL29" s="14"/>
      <c r="AM29" s="15">
        <f t="shared" si="4"/>
        <v>0</v>
      </c>
      <c r="AO29" s="2"/>
      <c r="AP29" s="2"/>
      <c r="AQ29" s="2"/>
      <c r="AR29" s="13"/>
      <c r="AS29" s="5"/>
      <c r="AT29" s="14"/>
      <c r="AU29" s="15">
        <f t="shared" si="5"/>
        <v>0</v>
      </c>
      <c r="AW29" s="2"/>
      <c r="AX29" s="2"/>
      <c r="AY29" s="2"/>
      <c r="AZ29" s="13"/>
      <c r="BA29" s="5"/>
      <c r="BB29" s="14"/>
      <c r="BC29" s="15">
        <f t="shared" si="6"/>
        <v>0</v>
      </c>
      <c r="BE29" s="2"/>
      <c r="BF29" s="2"/>
      <c r="BG29" s="13"/>
      <c r="BH29" s="5"/>
      <c r="BI29" s="14"/>
      <c r="BJ29" s="15">
        <f t="shared" si="7"/>
        <v>0</v>
      </c>
      <c r="BL29" s="2"/>
      <c r="BM29" s="2"/>
      <c r="BN29" s="13"/>
      <c r="BO29" s="5"/>
      <c r="BP29" s="14"/>
      <c r="BQ29" s="15">
        <f t="shared" si="8"/>
        <v>0</v>
      </c>
      <c r="BS29" s="2"/>
      <c r="BT29" s="2"/>
      <c r="BU29" s="13"/>
      <c r="BV29" s="5"/>
      <c r="BW29" s="14"/>
      <c r="BX29" s="15">
        <f t="shared" si="9"/>
        <v>0</v>
      </c>
      <c r="BZ29" s="2"/>
      <c r="CA29" s="2"/>
      <c r="CB29" s="2"/>
      <c r="CC29" s="13"/>
      <c r="CD29" s="5"/>
      <c r="CE29" s="14"/>
      <c r="CF29" s="15">
        <f t="shared" si="10"/>
        <v>0</v>
      </c>
      <c r="CH29" s="2"/>
      <c r="CI29" s="2"/>
      <c r="CJ29" s="2"/>
      <c r="CK29" s="13"/>
      <c r="CL29" s="5"/>
      <c r="CM29" s="14"/>
      <c r="CN29" s="15">
        <f t="shared" si="11"/>
        <v>0</v>
      </c>
      <c r="CP29" s="2"/>
      <c r="CQ29" s="2"/>
      <c r="CR29" s="2"/>
      <c r="CS29" s="13"/>
      <c r="CT29" s="5"/>
      <c r="CU29" s="14"/>
      <c r="CV29" s="15">
        <f t="shared" si="12"/>
        <v>0</v>
      </c>
      <c r="CX29" s="2"/>
      <c r="CY29" s="2"/>
      <c r="CZ29" s="2"/>
      <c r="DA29" s="13"/>
      <c r="DB29" s="5"/>
      <c r="DC29" s="14"/>
      <c r="DD29" s="15">
        <f t="shared" si="13"/>
        <v>0</v>
      </c>
      <c r="DF29" s="2"/>
      <c r="DG29" s="2"/>
      <c r="DH29" s="13"/>
      <c r="DI29" s="5"/>
      <c r="DJ29" s="14"/>
      <c r="DK29" s="15">
        <f t="shared" si="14"/>
        <v>16849.8</v>
      </c>
      <c r="DM29" s="2"/>
      <c r="DN29" s="2"/>
      <c r="DO29" s="2"/>
      <c r="DP29" s="13"/>
      <c r="DQ29" s="5"/>
      <c r="DR29" s="14"/>
      <c r="DS29" s="15">
        <f t="shared" si="15"/>
        <v>0</v>
      </c>
      <c r="DU29" s="2"/>
      <c r="DV29" s="2"/>
      <c r="DW29" s="2"/>
      <c r="DX29" s="13"/>
      <c r="DY29" s="5"/>
      <c r="DZ29" s="14"/>
      <c r="EA29" s="15">
        <f t="shared" si="16"/>
        <v>0</v>
      </c>
      <c r="EC29" s="2"/>
      <c r="ED29" s="2"/>
      <c r="EE29" s="13"/>
      <c r="EF29" s="5"/>
      <c r="EG29" s="14"/>
      <c r="EH29" s="15">
        <f t="shared" si="17"/>
        <v>0</v>
      </c>
      <c r="EJ29" s="2"/>
      <c r="EK29" s="2"/>
      <c r="EL29" s="13"/>
      <c r="EM29" s="5"/>
      <c r="EN29" s="14"/>
      <c r="EO29" s="15">
        <f t="shared" si="18"/>
        <v>0</v>
      </c>
      <c r="EQ29" s="2"/>
      <c r="ER29" s="2"/>
      <c r="ES29" s="13"/>
      <c r="ET29" s="5"/>
      <c r="EU29" s="14"/>
      <c r="EV29" s="15">
        <f t="shared" si="19"/>
        <v>0</v>
      </c>
    </row>
    <row r="30" spans="1:152" x14ac:dyDescent="0.25">
      <c r="A30" s="2"/>
      <c r="B30" s="2"/>
      <c r="C30" s="2"/>
      <c r="D30" s="13"/>
      <c r="E30" s="5"/>
      <c r="F30" s="14"/>
      <c r="G30" s="15">
        <f t="shared" si="0"/>
        <v>0</v>
      </c>
      <c r="I30" s="2"/>
      <c r="J30" s="2"/>
      <c r="K30" s="2"/>
      <c r="L30" s="13"/>
      <c r="M30" s="5"/>
      <c r="N30" s="14"/>
      <c r="O30" s="15">
        <f t="shared" si="1"/>
        <v>0</v>
      </c>
      <c r="Q30" s="2"/>
      <c r="R30" s="2"/>
      <c r="S30" s="2"/>
      <c r="T30" s="13"/>
      <c r="U30" s="5"/>
      <c r="V30" s="14"/>
      <c r="W30" s="15">
        <f t="shared" si="2"/>
        <v>0</v>
      </c>
      <c r="Y30" s="2"/>
      <c r="Z30" s="2"/>
      <c r="AA30" s="2"/>
      <c r="AB30" s="13"/>
      <c r="AC30" s="5"/>
      <c r="AD30" s="14"/>
      <c r="AE30" s="15">
        <f t="shared" si="3"/>
        <v>0</v>
      </c>
      <c r="AG30" s="2"/>
      <c r="AH30" s="2"/>
      <c r="AI30" s="2"/>
      <c r="AJ30" s="13"/>
      <c r="AK30" s="5"/>
      <c r="AL30" s="14"/>
      <c r="AM30" s="15">
        <f t="shared" si="4"/>
        <v>0</v>
      </c>
      <c r="AO30" s="2"/>
      <c r="AP30" s="2"/>
      <c r="AQ30" s="2"/>
      <c r="AR30" s="13"/>
      <c r="AS30" s="5"/>
      <c r="AT30" s="14"/>
      <c r="AU30" s="15">
        <f t="shared" si="5"/>
        <v>0</v>
      </c>
      <c r="AW30" s="2"/>
      <c r="AX30" s="2"/>
      <c r="AY30" s="2"/>
      <c r="AZ30" s="13"/>
      <c r="BA30" s="5"/>
      <c r="BB30" s="14"/>
      <c r="BC30" s="15">
        <f t="shared" si="6"/>
        <v>0</v>
      </c>
      <c r="BE30" s="2"/>
      <c r="BF30" s="2"/>
      <c r="BG30" s="13"/>
      <c r="BH30" s="5"/>
      <c r="BI30" s="14"/>
      <c r="BJ30" s="15">
        <f t="shared" si="7"/>
        <v>0</v>
      </c>
      <c r="BL30" s="2"/>
      <c r="BM30" s="2"/>
      <c r="BN30" s="13"/>
      <c r="BO30" s="5"/>
      <c r="BP30" s="14"/>
      <c r="BQ30" s="15">
        <f t="shared" si="8"/>
        <v>0</v>
      </c>
      <c r="BS30" s="2"/>
      <c r="BT30" s="2"/>
      <c r="BU30" s="13"/>
      <c r="BV30" s="5"/>
      <c r="BW30" s="14"/>
      <c r="BX30" s="15">
        <f t="shared" si="9"/>
        <v>0</v>
      </c>
      <c r="BZ30" s="2"/>
      <c r="CA30" s="2"/>
      <c r="CB30" s="2"/>
      <c r="CC30" s="13"/>
      <c r="CD30" s="5"/>
      <c r="CE30" s="14"/>
      <c r="CF30" s="15">
        <f t="shared" si="10"/>
        <v>0</v>
      </c>
      <c r="CH30" s="2"/>
      <c r="CI30" s="2"/>
      <c r="CJ30" s="2"/>
      <c r="CK30" s="13"/>
      <c r="CL30" s="5"/>
      <c r="CM30" s="14"/>
      <c r="CN30" s="15">
        <f t="shared" si="11"/>
        <v>0</v>
      </c>
      <c r="CP30" s="2"/>
      <c r="CQ30" s="2"/>
      <c r="CR30" s="2"/>
      <c r="CS30" s="13"/>
      <c r="CT30" s="5"/>
      <c r="CU30" s="14"/>
      <c r="CV30" s="15">
        <f t="shared" si="12"/>
        <v>0</v>
      </c>
      <c r="CX30" s="2"/>
      <c r="CY30" s="2"/>
      <c r="CZ30" s="2"/>
      <c r="DA30" s="13"/>
      <c r="DB30" s="5"/>
      <c r="DC30" s="14"/>
      <c r="DD30" s="15">
        <f t="shared" si="13"/>
        <v>0</v>
      </c>
      <c r="DF30" s="2"/>
      <c r="DG30" s="2"/>
      <c r="DH30" s="13"/>
      <c r="DI30" s="5"/>
      <c r="DJ30" s="14"/>
      <c r="DK30" s="15">
        <f t="shared" si="14"/>
        <v>16849.8</v>
      </c>
      <c r="DM30" s="2"/>
      <c r="DN30" s="2"/>
      <c r="DO30" s="2"/>
      <c r="DP30" s="13"/>
      <c r="DQ30" s="5"/>
      <c r="DR30" s="14"/>
      <c r="DS30" s="15">
        <f t="shared" si="15"/>
        <v>0</v>
      </c>
      <c r="DU30" s="2"/>
      <c r="DV30" s="2"/>
      <c r="DW30" s="2"/>
      <c r="DX30" s="13"/>
      <c r="DY30" s="5"/>
      <c r="DZ30" s="14"/>
      <c r="EA30" s="15">
        <f t="shared" si="16"/>
        <v>0</v>
      </c>
      <c r="EC30" s="2"/>
      <c r="ED30" s="2"/>
      <c r="EE30" s="13"/>
      <c r="EF30" s="5"/>
      <c r="EG30" s="14"/>
      <c r="EH30" s="15">
        <f t="shared" si="17"/>
        <v>0</v>
      </c>
      <c r="EJ30" s="2"/>
      <c r="EK30" s="2"/>
      <c r="EL30" s="13"/>
      <c r="EM30" s="5"/>
      <c r="EN30" s="14"/>
      <c r="EO30" s="15">
        <f t="shared" si="18"/>
        <v>0</v>
      </c>
      <c r="EQ30" s="2"/>
      <c r="ER30" s="2"/>
      <c r="ES30" s="13"/>
      <c r="ET30" s="5"/>
      <c r="EU30" s="14"/>
      <c r="EV30" s="15">
        <f t="shared" si="19"/>
        <v>0</v>
      </c>
    </row>
    <row r="31" spans="1:152" x14ac:dyDescent="0.25">
      <c r="A31" s="2"/>
      <c r="B31" s="2"/>
      <c r="C31" s="2"/>
      <c r="D31" s="13"/>
      <c r="E31" s="5"/>
      <c r="F31" s="14"/>
      <c r="G31" s="15">
        <f t="shared" si="0"/>
        <v>0</v>
      </c>
      <c r="I31" s="2"/>
      <c r="J31" s="2"/>
      <c r="K31" s="2"/>
      <c r="L31" s="13"/>
      <c r="M31" s="5"/>
      <c r="N31" s="14"/>
      <c r="O31" s="15">
        <f t="shared" si="1"/>
        <v>0</v>
      </c>
      <c r="Q31" s="2"/>
      <c r="R31" s="2"/>
      <c r="S31" s="2"/>
      <c r="T31" s="13"/>
      <c r="U31" s="5"/>
      <c r="V31" s="14"/>
      <c r="W31" s="15">
        <f t="shared" si="2"/>
        <v>0</v>
      </c>
      <c r="Y31" s="2"/>
      <c r="Z31" s="2"/>
      <c r="AA31" s="2"/>
      <c r="AB31" s="13"/>
      <c r="AC31" s="5"/>
      <c r="AD31" s="14"/>
      <c r="AE31" s="15">
        <f t="shared" si="3"/>
        <v>0</v>
      </c>
      <c r="AG31" s="2"/>
      <c r="AH31" s="2"/>
      <c r="AI31" s="2"/>
      <c r="AJ31" s="13"/>
      <c r="AK31" s="5"/>
      <c r="AL31" s="14"/>
      <c r="AM31" s="15">
        <f t="shared" si="4"/>
        <v>0</v>
      </c>
      <c r="AO31" s="2"/>
      <c r="AP31" s="2"/>
      <c r="AQ31" s="2"/>
      <c r="AR31" s="13"/>
      <c r="AS31" s="5"/>
      <c r="AT31" s="14"/>
      <c r="AU31" s="15">
        <f t="shared" si="5"/>
        <v>0</v>
      </c>
      <c r="AW31" s="2"/>
      <c r="AX31" s="2"/>
      <c r="AY31" s="2"/>
      <c r="AZ31" s="13"/>
      <c r="BA31" s="5"/>
      <c r="BB31" s="14"/>
      <c r="BC31" s="15">
        <f t="shared" si="6"/>
        <v>0</v>
      </c>
      <c r="BE31" s="2"/>
      <c r="BF31" s="2"/>
      <c r="BG31" s="13"/>
      <c r="BH31" s="5"/>
      <c r="BI31" s="14"/>
      <c r="BJ31" s="15">
        <f t="shared" si="7"/>
        <v>0</v>
      </c>
      <c r="BL31" s="2"/>
      <c r="BM31" s="2"/>
      <c r="BN31" s="13"/>
      <c r="BO31" s="5"/>
      <c r="BP31" s="14"/>
      <c r="BQ31" s="15">
        <f t="shared" si="8"/>
        <v>0</v>
      </c>
      <c r="BS31" s="2"/>
      <c r="BT31" s="2"/>
      <c r="BU31" s="13"/>
      <c r="BV31" s="5"/>
      <c r="BW31" s="14"/>
      <c r="BX31" s="15">
        <f t="shared" si="9"/>
        <v>0</v>
      </c>
      <c r="BZ31" s="2"/>
      <c r="CA31" s="2"/>
      <c r="CB31" s="2"/>
      <c r="CC31" s="13"/>
      <c r="CD31" s="5"/>
      <c r="CE31" s="14"/>
      <c r="CF31" s="15">
        <f t="shared" si="10"/>
        <v>0</v>
      </c>
      <c r="CH31" s="2"/>
      <c r="CI31" s="2"/>
      <c r="CJ31" s="2"/>
      <c r="CK31" s="13"/>
      <c r="CL31" s="5"/>
      <c r="CM31" s="14"/>
      <c r="CN31" s="15">
        <f t="shared" si="11"/>
        <v>0</v>
      </c>
      <c r="CP31" s="2"/>
      <c r="CQ31" s="2"/>
      <c r="CR31" s="2"/>
      <c r="CS31" s="13"/>
      <c r="CT31" s="5"/>
      <c r="CU31" s="14"/>
      <c r="CV31" s="15">
        <f t="shared" si="12"/>
        <v>0</v>
      </c>
      <c r="CX31" s="2"/>
      <c r="CY31" s="2"/>
      <c r="CZ31" s="2"/>
      <c r="DA31" s="13"/>
      <c r="DB31" s="5"/>
      <c r="DC31" s="14"/>
      <c r="DD31" s="15">
        <f t="shared" si="13"/>
        <v>0</v>
      </c>
      <c r="DF31" s="2"/>
      <c r="DG31" s="2"/>
      <c r="DH31" s="13"/>
      <c r="DI31" s="5"/>
      <c r="DJ31" s="14"/>
      <c r="DK31" s="15">
        <f t="shared" si="14"/>
        <v>16849.8</v>
      </c>
      <c r="DM31" s="2"/>
      <c r="DN31" s="2"/>
      <c r="DO31" s="2"/>
      <c r="DP31" s="13"/>
      <c r="DQ31" s="5"/>
      <c r="DR31" s="14"/>
      <c r="DS31" s="15">
        <f t="shared" si="15"/>
        <v>0</v>
      </c>
      <c r="DU31" s="2"/>
      <c r="DV31" s="2"/>
      <c r="DW31" s="2"/>
      <c r="DX31" s="13"/>
      <c r="DY31" s="5"/>
      <c r="DZ31" s="14"/>
      <c r="EA31" s="15">
        <f t="shared" si="16"/>
        <v>0</v>
      </c>
      <c r="EC31" s="2"/>
      <c r="ED31" s="2"/>
      <c r="EE31" s="13"/>
      <c r="EF31" s="5"/>
      <c r="EG31" s="14"/>
      <c r="EH31" s="15">
        <f t="shared" si="17"/>
        <v>0</v>
      </c>
      <c r="EJ31" s="2"/>
      <c r="EK31" s="2"/>
      <c r="EL31" s="13"/>
      <c r="EM31" s="5"/>
      <c r="EN31" s="14"/>
      <c r="EO31" s="15">
        <f t="shared" si="18"/>
        <v>0</v>
      </c>
      <c r="EQ31" s="2"/>
      <c r="ER31" s="2"/>
      <c r="ES31" s="13"/>
      <c r="ET31" s="5"/>
      <c r="EU31" s="14"/>
      <c r="EV31" s="15">
        <f t="shared" si="19"/>
        <v>0</v>
      </c>
    </row>
    <row r="32" spans="1:152" x14ac:dyDescent="0.25">
      <c r="A32" s="2"/>
      <c r="B32" s="2"/>
      <c r="C32" s="2"/>
      <c r="D32" s="13"/>
      <c r="E32" s="5"/>
      <c r="F32" s="14"/>
      <c r="G32" s="15">
        <f t="shared" si="0"/>
        <v>0</v>
      </c>
      <c r="I32" s="2"/>
      <c r="J32" s="2"/>
      <c r="K32" s="2"/>
      <c r="L32" s="13"/>
      <c r="M32" s="5"/>
      <c r="N32" s="14"/>
      <c r="O32" s="15">
        <f t="shared" si="1"/>
        <v>0</v>
      </c>
      <c r="Q32" s="2"/>
      <c r="R32" s="2"/>
      <c r="S32" s="2"/>
      <c r="T32" s="13"/>
      <c r="U32" s="5"/>
      <c r="V32" s="14"/>
      <c r="W32" s="15">
        <f t="shared" si="2"/>
        <v>0</v>
      </c>
      <c r="Y32" s="2"/>
      <c r="Z32" s="2"/>
      <c r="AA32" s="2"/>
      <c r="AB32" s="13"/>
      <c r="AC32" s="5"/>
      <c r="AD32" s="14"/>
      <c r="AE32" s="15">
        <f t="shared" si="3"/>
        <v>0</v>
      </c>
      <c r="AG32" s="2"/>
      <c r="AH32" s="2"/>
      <c r="AI32" s="2"/>
      <c r="AJ32" s="13"/>
      <c r="AK32" s="5"/>
      <c r="AL32" s="14"/>
      <c r="AM32" s="15">
        <f t="shared" si="4"/>
        <v>0</v>
      </c>
      <c r="AO32" s="2"/>
      <c r="AP32" s="2"/>
      <c r="AQ32" s="2"/>
      <c r="AR32" s="13"/>
      <c r="AS32" s="5"/>
      <c r="AT32" s="14"/>
      <c r="AU32" s="15">
        <f t="shared" si="5"/>
        <v>0</v>
      </c>
      <c r="AW32" s="2"/>
      <c r="AX32" s="2"/>
      <c r="AY32" s="2"/>
      <c r="AZ32" s="13"/>
      <c r="BA32" s="5"/>
      <c r="BB32" s="14"/>
      <c r="BC32" s="15">
        <f t="shared" si="6"/>
        <v>0</v>
      </c>
      <c r="BE32" s="2"/>
      <c r="BF32" s="2"/>
      <c r="BG32" s="13"/>
      <c r="BH32" s="5"/>
      <c r="BI32" s="14"/>
      <c r="BJ32" s="15">
        <f t="shared" si="7"/>
        <v>0</v>
      </c>
      <c r="BL32" s="2"/>
      <c r="BM32" s="2"/>
      <c r="BN32" s="13"/>
      <c r="BO32" s="5"/>
      <c r="BP32" s="14"/>
      <c r="BQ32" s="15">
        <f t="shared" si="8"/>
        <v>0</v>
      </c>
      <c r="BS32" s="2"/>
      <c r="BT32" s="2"/>
      <c r="BU32" s="13"/>
      <c r="BV32" s="5"/>
      <c r="BW32" s="14"/>
      <c r="BX32" s="15">
        <f t="shared" si="9"/>
        <v>0</v>
      </c>
      <c r="BZ32" s="2"/>
      <c r="CA32" s="2"/>
      <c r="CB32" s="2"/>
      <c r="CC32" s="13"/>
      <c r="CD32" s="5"/>
      <c r="CE32" s="14"/>
      <c r="CF32" s="15">
        <f t="shared" si="10"/>
        <v>0</v>
      </c>
      <c r="CH32" s="2"/>
      <c r="CI32" s="2"/>
      <c r="CJ32" s="2"/>
      <c r="CK32" s="13"/>
      <c r="CL32" s="5"/>
      <c r="CM32" s="14"/>
      <c r="CN32" s="15">
        <f t="shared" si="11"/>
        <v>0</v>
      </c>
      <c r="CP32" s="2"/>
      <c r="CQ32" s="2"/>
      <c r="CR32" s="2"/>
      <c r="CS32" s="13"/>
      <c r="CT32" s="5"/>
      <c r="CU32" s="14"/>
      <c r="CV32" s="15">
        <f t="shared" si="12"/>
        <v>0</v>
      </c>
      <c r="CX32" s="2"/>
      <c r="CY32" s="2"/>
      <c r="CZ32" s="2"/>
      <c r="DA32" s="13"/>
      <c r="DB32" s="5"/>
      <c r="DC32" s="14"/>
      <c r="DD32" s="15">
        <f t="shared" si="13"/>
        <v>0</v>
      </c>
      <c r="DF32" s="2"/>
      <c r="DG32" s="2"/>
      <c r="DH32" s="13"/>
      <c r="DI32" s="5"/>
      <c r="DJ32" s="14"/>
      <c r="DK32" s="15">
        <f t="shared" si="14"/>
        <v>16849.8</v>
      </c>
      <c r="DM32" s="2"/>
      <c r="DN32" s="2"/>
      <c r="DO32" s="2"/>
      <c r="DP32" s="13"/>
      <c r="DQ32" s="5"/>
      <c r="DR32" s="14"/>
      <c r="DS32" s="15">
        <f t="shared" si="15"/>
        <v>0</v>
      </c>
      <c r="DU32" s="2"/>
      <c r="DV32" s="2"/>
      <c r="DW32" s="2"/>
      <c r="DX32" s="13"/>
      <c r="DY32" s="5"/>
      <c r="DZ32" s="14"/>
      <c r="EA32" s="15">
        <f t="shared" si="16"/>
        <v>0</v>
      </c>
      <c r="EC32" s="2"/>
      <c r="ED32" s="2"/>
      <c r="EE32" s="13"/>
      <c r="EF32" s="5"/>
      <c r="EG32" s="14"/>
      <c r="EH32" s="15">
        <f t="shared" si="17"/>
        <v>0</v>
      </c>
      <c r="EJ32" s="2"/>
      <c r="EK32" s="2"/>
      <c r="EL32" s="13"/>
      <c r="EM32" s="5"/>
      <c r="EN32" s="14"/>
      <c r="EO32" s="15">
        <f t="shared" si="18"/>
        <v>0</v>
      </c>
      <c r="EQ32" s="2"/>
      <c r="ER32" s="2"/>
      <c r="ES32" s="13"/>
      <c r="ET32" s="5"/>
      <c r="EU32" s="14"/>
      <c r="EV32" s="15">
        <f t="shared" si="19"/>
        <v>0</v>
      </c>
    </row>
    <row r="33" spans="1:152" x14ac:dyDescent="0.25">
      <c r="A33" s="2"/>
      <c r="B33" s="2"/>
      <c r="C33" s="2"/>
      <c r="D33" s="13"/>
      <c r="E33" s="5"/>
      <c r="F33" s="14"/>
      <c r="G33" s="15">
        <f t="shared" si="0"/>
        <v>0</v>
      </c>
      <c r="I33" s="2"/>
      <c r="J33" s="2"/>
      <c r="K33" s="2"/>
      <c r="L33" s="13"/>
      <c r="M33" s="5"/>
      <c r="N33" s="14"/>
      <c r="O33" s="15">
        <f t="shared" si="1"/>
        <v>0</v>
      </c>
      <c r="Q33" s="2"/>
      <c r="R33" s="2"/>
      <c r="S33" s="2"/>
      <c r="T33" s="13"/>
      <c r="U33" s="5"/>
      <c r="V33" s="14"/>
      <c r="W33" s="15">
        <f t="shared" si="2"/>
        <v>0</v>
      </c>
      <c r="Y33" s="2"/>
      <c r="Z33" s="2"/>
      <c r="AA33" s="2"/>
      <c r="AB33" s="13"/>
      <c r="AC33" s="5"/>
      <c r="AD33" s="14"/>
      <c r="AE33" s="15">
        <f t="shared" si="3"/>
        <v>0</v>
      </c>
      <c r="AG33" s="2"/>
      <c r="AH33" s="2"/>
      <c r="AI33" s="2"/>
      <c r="AJ33" s="13"/>
      <c r="AK33" s="5"/>
      <c r="AL33" s="14"/>
      <c r="AM33" s="15">
        <f t="shared" si="4"/>
        <v>0</v>
      </c>
      <c r="AO33" s="2"/>
      <c r="AP33" s="2"/>
      <c r="AQ33" s="2"/>
      <c r="AR33" s="13"/>
      <c r="AS33" s="5"/>
      <c r="AT33" s="14"/>
      <c r="AU33" s="15">
        <f t="shared" si="5"/>
        <v>0</v>
      </c>
      <c r="AW33" s="2"/>
      <c r="AX33" s="2"/>
      <c r="AY33" s="2"/>
      <c r="AZ33" s="13"/>
      <c r="BA33" s="5"/>
      <c r="BB33" s="14"/>
      <c r="BC33" s="15">
        <f t="shared" si="6"/>
        <v>0</v>
      </c>
      <c r="BE33" s="2"/>
      <c r="BF33" s="2"/>
      <c r="BG33" s="13"/>
      <c r="BH33" s="5"/>
      <c r="BI33" s="14"/>
      <c r="BJ33" s="15">
        <f t="shared" si="7"/>
        <v>0</v>
      </c>
      <c r="BL33" s="2"/>
      <c r="BM33" s="2"/>
      <c r="BN33" s="13"/>
      <c r="BO33" s="5"/>
      <c r="BP33" s="14"/>
      <c r="BQ33" s="15">
        <f t="shared" si="8"/>
        <v>0</v>
      </c>
      <c r="BS33" s="2"/>
      <c r="BT33" s="2"/>
      <c r="BU33" s="13"/>
      <c r="BV33" s="5"/>
      <c r="BW33" s="14"/>
      <c r="BX33" s="15">
        <f t="shared" si="9"/>
        <v>0</v>
      </c>
      <c r="BZ33" s="2"/>
      <c r="CA33" s="2"/>
      <c r="CB33" s="2"/>
      <c r="CC33" s="13"/>
      <c r="CD33" s="5"/>
      <c r="CE33" s="14"/>
      <c r="CF33" s="15">
        <f t="shared" si="10"/>
        <v>0</v>
      </c>
      <c r="CH33" s="2"/>
      <c r="CI33" s="2"/>
      <c r="CJ33" s="2"/>
      <c r="CK33" s="13"/>
      <c r="CL33" s="5"/>
      <c r="CM33" s="14"/>
      <c r="CN33" s="15">
        <f t="shared" si="11"/>
        <v>0</v>
      </c>
      <c r="CP33" s="2"/>
      <c r="CQ33" s="2"/>
      <c r="CR33" s="2"/>
      <c r="CS33" s="13"/>
      <c r="CT33" s="5"/>
      <c r="CU33" s="14"/>
      <c r="CV33" s="15">
        <f t="shared" si="12"/>
        <v>0</v>
      </c>
      <c r="CX33" s="2"/>
      <c r="CY33" s="2"/>
      <c r="CZ33" s="2"/>
      <c r="DA33" s="13"/>
      <c r="DB33" s="5"/>
      <c r="DC33" s="14"/>
      <c r="DD33" s="15">
        <f t="shared" si="13"/>
        <v>0</v>
      </c>
      <c r="DF33" s="2"/>
      <c r="DG33" s="2"/>
      <c r="DH33" s="13"/>
      <c r="DI33" s="5"/>
      <c r="DJ33" s="14"/>
      <c r="DK33" s="15">
        <f t="shared" si="14"/>
        <v>16849.8</v>
      </c>
      <c r="DM33" s="2"/>
      <c r="DN33" s="2"/>
      <c r="DO33" s="2"/>
      <c r="DP33" s="13"/>
      <c r="DQ33" s="5"/>
      <c r="DR33" s="14"/>
      <c r="DS33" s="15">
        <f t="shared" si="15"/>
        <v>0</v>
      </c>
      <c r="DU33" s="2"/>
      <c r="DV33" s="2"/>
      <c r="DW33" s="2"/>
      <c r="DX33" s="13"/>
      <c r="DY33" s="5"/>
      <c r="DZ33" s="14"/>
      <c r="EA33" s="15">
        <f t="shared" si="16"/>
        <v>0</v>
      </c>
      <c r="EC33" s="2"/>
      <c r="ED33" s="2"/>
      <c r="EE33" s="13"/>
      <c r="EF33" s="5"/>
      <c r="EG33" s="14"/>
      <c r="EH33" s="15">
        <f t="shared" si="17"/>
        <v>0</v>
      </c>
      <c r="EJ33" s="2"/>
      <c r="EK33" s="2"/>
      <c r="EL33" s="13"/>
      <c r="EM33" s="5"/>
      <c r="EN33" s="14"/>
      <c r="EO33" s="15">
        <f t="shared" si="18"/>
        <v>0</v>
      </c>
      <c r="EQ33" s="2"/>
      <c r="ER33" s="2"/>
      <c r="ES33" s="13"/>
      <c r="ET33" s="5"/>
      <c r="EU33" s="14"/>
      <c r="EV33" s="15">
        <f t="shared" si="19"/>
        <v>0</v>
      </c>
    </row>
    <row r="34" spans="1:152" x14ac:dyDescent="0.25">
      <c r="A34" s="2"/>
      <c r="B34" s="2"/>
      <c r="C34" s="2"/>
      <c r="D34" s="13"/>
      <c r="E34" s="5"/>
      <c r="F34" s="14"/>
      <c r="G34" s="15">
        <f t="shared" si="0"/>
        <v>0</v>
      </c>
      <c r="I34" s="2"/>
      <c r="J34" s="2"/>
      <c r="K34" s="2"/>
      <c r="L34" s="13"/>
      <c r="M34" s="5"/>
      <c r="N34" s="14"/>
      <c r="O34" s="15">
        <f t="shared" si="1"/>
        <v>0</v>
      </c>
      <c r="Q34" s="2"/>
      <c r="R34" s="2"/>
      <c r="S34" s="2"/>
      <c r="T34" s="13"/>
      <c r="U34" s="5"/>
      <c r="V34" s="14"/>
      <c r="W34" s="15">
        <f t="shared" si="2"/>
        <v>0</v>
      </c>
      <c r="Y34" s="2"/>
      <c r="Z34" s="2"/>
      <c r="AA34" s="2"/>
      <c r="AB34" s="13"/>
      <c r="AC34" s="5"/>
      <c r="AD34" s="14"/>
      <c r="AE34" s="15">
        <f t="shared" si="3"/>
        <v>0</v>
      </c>
      <c r="AG34" s="2"/>
      <c r="AH34" s="2"/>
      <c r="AI34" s="2"/>
      <c r="AJ34" s="13"/>
      <c r="AK34" s="5"/>
      <c r="AL34" s="14"/>
      <c r="AM34" s="15">
        <f t="shared" si="4"/>
        <v>0</v>
      </c>
      <c r="AO34" s="2"/>
      <c r="AP34" s="2"/>
      <c r="AQ34" s="2"/>
      <c r="AR34" s="13"/>
      <c r="AS34" s="5"/>
      <c r="AT34" s="14"/>
      <c r="AU34" s="15">
        <f t="shared" si="5"/>
        <v>0</v>
      </c>
      <c r="AW34" s="2"/>
      <c r="AX34" s="2"/>
      <c r="AY34" s="2"/>
      <c r="AZ34" s="13"/>
      <c r="BA34" s="5"/>
      <c r="BB34" s="14"/>
      <c r="BC34" s="15">
        <f t="shared" si="6"/>
        <v>0</v>
      </c>
      <c r="BE34" s="2"/>
      <c r="BF34" s="2"/>
      <c r="BG34" s="13"/>
      <c r="BH34" s="5"/>
      <c r="BI34" s="14"/>
      <c r="BJ34" s="15">
        <f t="shared" si="7"/>
        <v>0</v>
      </c>
      <c r="BL34" s="2"/>
      <c r="BM34" s="2"/>
      <c r="BN34" s="13"/>
      <c r="BO34" s="5"/>
      <c r="BP34" s="14"/>
      <c r="BQ34" s="15">
        <f t="shared" si="8"/>
        <v>0</v>
      </c>
      <c r="BS34" s="2"/>
      <c r="BT34" s="2"/>
      <c r="BU34" s="13"/>
      <c r="BV34" s="5"/>
      <c r="BW34" s="14"/>
      <c r="BX34" s="15">
        <f t="shared" si="9"/>
        <v>0</v>
      </c>
      <c r="BZ34" s="2"/>
      <c r="CA34" s="2"/>
      <c r="CB34" s="2"/>
      <c r="CC34" s="13"/>
      <c r="CD34" s="5"/>
      <c r="CE34" s="14"/>
      <c r="CF34" s="15">
        <f t="shared" si="10"/>
        <v>0</v>
      </c>
      <c r="CH34" s="2"/>
      <c r="CI34" s="2"/>
      <c r="CJ34" s="2"/>
      <c r="CK34" s="13"/>
      <c r="CL34" s="5"/>
      <c r="CM34" s="14"/>
      <c r="CN34" s="15">
        <f t="shared" si="11"/>
        <v>0</v>
      </c>
      <c r="CP34" s="2"/>
      <c r="CQ34" s="2"/>
      <c r="CR34" s="2"/>
      <c r="CS34" s="13"/>
      <c r="CT34" s="5"/>
      <c r="CU34" s="14"/>
      <c r="CV34" s="15">
        <f t="shared" si="12"/>
        <v>0</v>
      </c>
      <c r="CX34" s="2"/>
      <c r="CY34" s="2"/>
      <c r="CZ34" s="2"/>
      <c r="DA34" s="13"/>
      <c r="DB34" s="5"/>
      <c r="DC34" s="14"/>
      <c r="DD34" s="15">
        <f t="shared" si="13"/>
        <v>0</v>
      </c>
      <c r="DF34" s="2"/>
      <c r="DG34" s="2"/>
      <c r="DH34" s="13"/>
      <c r="DI34" s="5"/>
      <c r="DJ34" s="14"/>
      <c r="DK34" s="15">
        <f t="shared" si="14"/>
        <v>16849.8</v>
      </c>
      <c r="DM34" s="2"/>
      <c r="DN34" s="2"/>
      <c r="DO34" s="2"/>
      <c r="DP34" s="13"/>
      <c r="DQ34" s="5"/>
      <c r="DR34" s="14"/>
      <c r="DS34" s="15">
        <f t="shared" si="15"/>
        <v>0</v>
      </c>
      <c r="DU34" s="2"/>
      <c r="DV34" s="2"/>
      <c r="DW34" s="2"/>
      <c r="DX34" s="13"/>
      <c r="DY34" s="5"/>
      <c r="DZ34" s="14"/>
      <c r="EA34" s="15">
        <f t="shared" si="16"/>
        <v>0</v>
      </c>
      <c r="EC34" s="2"/>
      <c r="ED34" s="2"/>
      <c r="EE34" s="13"/>
      <c r="EF34" s="5"/>
      <c r="EG34" s="14"/>
      <c r="EH34" s="15">
        <f t="shared" si="17"/>
        <v>0</v>
      </c>
      <c r="EJ34" s="2"/>
      <c r="EK34" s="2"/>
      <c r="EL34" s="13"/>
      <c r="EM34" s="5"/>
      <c r="EN34" s="14"/>
      <c r="EO34" s="15">
        <f t="shared" si="18"/>
        <v>0</v>
      </c>
      <c r="EQ34" s="2"/>
      <c r="ER34" s="2"/>
      <c r="ES34" s="13"/>
      <c r="ET34" s="5"/>
      <c r="EU34" s="14"/>
      <c r="EV34" s="15">
        <f t="shared" si="19"/>
        <v>0</v>
      </c>
    </row>
    <row r="35" spans="1:152" x14ac:dyDescent="0.25">
      <c r="A35" s="2"/>
      <c r="B35" s="2"/>
      <c r="C35" s="2"/>
      <c r="D35" s="13"/>
      <c r="E35" s="5"/>
      <c r="F35" s="14"/>
      <c r="G35" s="15">
        <f t="shared" si="0"/>
        <v>0</v>
      </c>
      <c r="I35" s="2"/>
      <c r="J35" s="2"/>
      <c r="K35" s="2"/>
      <c r="L35" s="13"/>
      <c r="M35" s="5"/>
      <c r="N35" s="14"/>
      <c r="O35" s="15">
        <f t="shared" si="1"/>
        <v>0</v>
      </c>
      <c r="Q35" s="2"/>
      <c r="R35" s="2"/>
      <c r="S35" s="2"/>
      <c r="T35" s="13"/>
      <c r="U35" s="5"/>
      <c r="V35" s="14"/>
      <c r="W35" s="15">
        <f t="shared" si="2"/>
        <v>0</v>
      </c>
      <c r="Y35" s="2"/>
      <c r="Z35" s="2"/>
      <c r="AA35" s="2"/>
      <c r="AB35" s="13"/>
      <c r="AC35" s="5"/>
      <c r="AD35" s="14"/>
      <c r="AE35" s="15">
        <f t="shared" si="3"/>
        <v>0</v>
      </c>
      <c r="AG35" s="2"/>
      <c r="AH35" s="2"/>
      <c r="AI35" s="2"/>
      <c r="AJ35" s="13"/>
      <c r="AK35" s="5"/>
      <c r="AL35" s="14"/>
      <c r="AM35" s="15">
        <f t="shared" si="4"/>
        <v>0</v>
      </c>
      <c r="AO35" s="2"/>
      <c r="AP35" s="2"/>
      <c r="AQ35" s="2"/>
      <c r="AR35" s="13"/>
      <c r="AS35" s="5"/>
      <c r="AT35" s="14"/>
      <c r="AU35" s="15">
        <f t="shared" si="5"/>
        <v>0</v>
      </c>
      <c r="AW35" s="2"/>
      <c r="AX35" s="2"/>
      <c r="AY35" s="2"/>
      <c r="AZ35" s="13"/>
      <c r="BA35" s="5"/>
      <c r="BB35" s="14"/>
      <c r="BC35" s="15">
        <f t="shared" si="6"/>
        <v>0</v>
      </c>
      <c r="BE35" s="2"/>
      <c r="BF35" s="2"/>
      <c r="BG35" s="13"/>
      <c r="BH35" s="5"/>
      <c r="BI35" s="14"/>
      <c r="BJ35" s="15">
        <f t="shared" si="7"/>
        <v>0</v>
      </c>
      <c r="BL35" s="2"/>
      <c r="BM35" s="2"/>
      <c r="BN35" s="13"/>
      <c r="BO35" s="5"/>
      <c r="BP35" s="14"/>
      <c r="BQ35" s="15">
        <f t="shared" si="8"/>
        <v>0</v>
      </c>
      <c r="BS35" s="2"/>
      <c r="BT35" s="2"/>
      <c r="BU35" s="13"/>
      <c r="BV35" s="5"/>
      <c r="BW35" s="14"/>
      <c r="BX35" s="15">
        <f t="shared" si="9"/>
        <v>0</v>
      </c>
      <c r="BZ35" s="2"/>
      <c r="CA35" s="2"/>
      <c r="CB35" s="2"/>
      <c r="CC35" s="13"/>
      <c r="CD35" s="5"/>
      <c r="CE35" s="14"/>
      <c r="CF35" s="15">
        <f t="shared" si="10"/>
        <v>0</v>
      </c>
      <c r="CH35" s="2"/>
      <c r="CI35" s="2"/>
      <c r="CJ35" s="2"/>
      <c r="CK35" s="13"/>
      <c r="CL35" s="5"/>
      <c r="CM35" s="14"/>
      <c r="CN35" s="15">
        <f t="shared" si="11"/>
        <v>0</v>
      </c>
      <c r="CP35" s="2"/>
      <c r="CQ35" s="2"/>
      <c r="CR35" s="2"/>
      <c r="CS35" s="13"/>
      <c r="CT35" s="5"/>
      <c r="CU35" s="14"/>
      <c r="CV35" s="15">
        <f t="shared" si="12"/>
        <v>0</v>
      </c>
      <c r="CX35" s="2"/>
      <c r="CY35" s="2"/>
      <c r="CZ35" s="2"/>
      <c r="DA35" s="13"/>
      <c r="DB35" s="5"/>
      <c r="DC35" s="14"/>
      <c r="DD35" s="15">
        <f t="shared" si="13"/>
        <v>0</v>
      </c>
      <c r="DF35" s="2"/>
      <c r="DG35" s="2"/>
      <c r="DH35" s="13"/>
      <c r="DI35" s="5"/>
      <c r="DJ35" s="14"/>
      <c r="DK35" s="15">
        <f t="shared" si="14"/>
        <v>16849.8</v>
      </c>
      <c r="DM35" s="2"/>
      <c r="DN35" s="2"/>
      <c r="DO35" s="2"/>
      <c r="DP35" s="13"/>
      <c r="DQ35" s="5"/>
      <c r="DR35" s="14"/>
      <c r="DS35" s="15">
        <f t="shared" si="15"/>
        <v>0</v>
      </c>
      <c r="DU35" s="2"/>
      <c r="DV35" s="2"/>
      <c r="DW35" s="2"/>
      <c r="DX35" s="13"/>
      <c r="DY35" s="5"/>
      <c r="DZ35" s="14"/>
      <c r="EA35" s="15">
        <f t="shared" si="16"/>
        <v>0</v>
      </c>
      <c r="EC35" s="2"/>
      <c r="ED35" s="2"/>
      <c r="EE35" s="13"/>
      <c r="EF35" s="5"/>
      <c r="EG35" s="14"/>
      <c r="EH35" s="15">
        <f t="shared" si="17"/>
        <v>0</v>
      </c>
      <c r="EJ35" s="2"/>
      <c r="EK35" s="2"/>
      <c r="EL35" s="13"/>
      <c r="EM35" s="5"/>
      <c r="EN35" s="14"/>
      <c r="EO35" s="15">
        <f t="shared" si="18"/>
        <v>0</v>
      </c>
      <c r="EQ35" s="2"/>
      <c r="ER35" s="2"/>
      <c r="ES35" s="13"/>
      <c r="ET35" s="5"/>
      <c r="EU35" s="14"/>
      <c r="EV35" s="15">
        <f t="shared" si="19"/>
        <v>0</v>
      </c>
    </row>
    <row r="36" spans="1:152" x14ac:dyDescent="0.25">
      <c r="A36" s="2"/>
      <c r="B36" s="2"/>
      <c r="C36" s="2"/>
      <c r="D36" s="13"/>
      <c r="E36" s="5"/>
      <c r="F36" s="14"/>
      <c r="G36" s="15">
        <f t="shared" si="0"/>
        <v>0</v>
      </c>
      <c r="I36" s="2"/>
      <c r="J36" s="2"/>
      <c r="K36" s="2"/>
      <c r="L36" s="13"/>
      <c r="M36" s="5"/>
      <c r="N36" s="14"/>
      <c r="O36" s="15">
        <f t="shared" si="1"/>
        <v>0</v>
      </c>
      <c r="Q36" s="2"/>
      <c r="R36" s="2"/>
      <c r="S36" s="2"/>
      <c r="T36" s="13"/>
      <c r="U36" s="5"/>
      <c r="V36" s="14"/>
      <c r="W36" s="15">
        <f t="shared" si="2"/>
        <v>0</v>
      </c>
      <c r="Y36" s="2"/>
      <c r="Z36" s="2"/>
      <c r="AA36" s="2"/>
      <c r="AB36" s="13"/>
      <c r="AC36" s="5"/>
      <c r="AD36" s="14"/>
      <c r="AE36" s="15">
        <f t="shared" si="3"/>
        <v>0</v>
      </c>
      <c r="AG36" s="2"/>
      <c r="AH36" s="2"/>
      <c r="AI36" s="2"/>
      <c r="AJ36" s="13"/>
      <c r="AK36" s="5"/>
      <c r="AL36" s="14"/>
      <c r="AM36" s="15">
        <f t="shared" si="4"/>
        <v>0</v>
      </c>
      <c r="AO36" s="2"/>
      <c r="AP36" s="2"/>
      <c r="AQ36" s="2"/>
      <c r="AR36" s="13"/>
      <c r="AS36" s="5"/>
      <c r="AT36" s="14"/>
      <c r="AU36" s="15">
        <f t="shared" si="5"/>
        <v>0</v>
      </c>
      <c r="AW36" s="2"/>
      <c r="AX36" s="2"/>
      <c r="AY36" s="2"/>
      <c r="AZ36" s="13"/>
      <c r="BA36" s="5"/>
      <c r="BB36" s="14"/>
      <c r="BC36" s="15">
        <f t="shared" si="6"/>
        <v>0</v>
      </c>
      <c r="BE36" s="2"/>
      <c r="BF36" s="2"/>
      <c r="BG36" s="13"/>
      <c r="BH36" s="5"/>
      <c r="BI36" s="14"/>
      <c r="BJ36" s="15">
        <f t="shared" si="7"/>
        <v>0</v>
      </c>
      <c r="BL36" s="2"/>
      <c r="BM36" s="2"/>
      <c r="BN36" s="13"/>
      <c r="BO36" s="5"/>
      <c r="BP36" s="14"/>
      <c r="BQ36" s="15">
        <f t="shared" si="8"/>
        <v>0</v>
      </c>
      <c r="BS36" s="2"/>
      <c r="BT36" s="2"/>
      <c r="BU36" s="13"/>
      <c r="BV36" s="5"/>
      <c r="BW36" s="14"/>
      <c r="BX36" s="15">
        <f t="shared" si="9"/>
        <v>0</v>
      </c>
      <c r="BZ36" s="2"/>
      <c r="CA36" s="2"/>
      <c r="CB36" s="2"/>
      <c r="CC36" s="13"/>
      <c r="CD36" s="5"/>
      <c r="CE36" s="14"/>
      <c r="CF36" s="15">
        <f t="shared" si="10"/>
        <v>0</v>
      </c>
      <c r="CH36" s="2"/>
      <c r="CI36" s="2"/>
      <c r="CJ36" s="2"/>
      <c r="CK36" s="13"/>
      <c r="CL36" s="5"/>
      <c r="CM36" s="14"/>
      <c r="CN36" s="15">
        <f t="shared" si="11"/>
        <v>0</v>
      </c>
      <c r="CP36" s="2"/>
      <c r="CQ36" s="2"/>
      <c r="CR36" s="2"/>
      <c r="CS36" s="13"/>
      <c r="CT36" s="5"/>
      <c r="CU36" s="14"/>
      <c r="CV36" s="15">
        <f t="shared" si="12"/>
        <v>0</v>
      </c>
      <c r="CX36" s="2"/>
      <c r="CY36" s="2"/>
      <c r="CZ36" s="2"/>
      <c r="DA36" s="13"/>
      <c r="DB36" s="5"/>
      <c r="DC36" s="14"/>
      <c r="DD36" s="15">
        <f t="shared" si="13"/>
        <v>0</v>
      </c>
      <c r="DF36" s="2"/>
      <c r="DG36" s="2"/>
      <c r="DH36" s="13"/>
      <c r="DI36" s="5"/>
      <c r="DJ36" s="14"/>
      <c r="DK36" s="15">
        <f t="shared" si="14"/>
        <v>16849.8</v>
      </c>
      <c r="DM36" s="2"/>
      <c r="DN36" s="2"/>
      <c r="DO36" s="2"/>
      <c r="DP36" s="13"/>
      <c r="DQ36" s="5"/>
      <c r="DR36" s="14"/>
      <c r="DS36" s="15">
        <f t="shared" si="15"/>
        <v>0</v>
      </c>
      <c r="DU36" s="2"/>
      <c r="DV36" s="2"/>
      <c r="DW36" s="2"/>
      <c r="DX36" s="13"/>
      <c r="DY36" s="5"/>
      <c r="DZ36" s="14"/>
      <c r="EA36" s="15">
        <f t="shared" si="16"/>
        <v>0</v>
      </c>
      <c r="EC36" s="2"/>
      <c r="ED36" s="2"/>
      <c r="EE36" s="13"/>
      <c r="EF36" s="5"/>
      <c r="EG36" s="14"/>
      <c r="EH36" s="15">
        <f t="shared" si="17"/>
        <v>0</v>
      </c>
      <c r="EJ36" s="2"/>
      <c r="EK36" s="2"/>
      <c r="EL36" s="13"/>
      <c r="EM36" s="5"/>
      <c r="EN36" s="14"/>
      <c r="EO36" s="15">
        <f t="shared" si="18"/>
        <v>0</v>
      </c>
      <c r="EQ36" s="2"/>
      <c r="ER36" s="2"/>
      <c r="ES36" s="13"/>
      <c r="ET36" s="5"/>
      <c r="EU36" s="14"/>
      <c r="EV36" s="15">
        <f t="shared" si="19"/>
        <v>0</v>
      </c>
    </row>
    <row r="37" spans="1:152" x14ac:dyDescent="0.25">
      <c r="A37" s="2"/>
      <c r="B37" s="2"/>
      <c r="C37" s="2"/>
      <c r="D37" s="13"/>
      <c r="E37" s="5"/>
      <c r="F37" s="14"/>
      <c r="G37" s="15">
        <f t="shared" si="0"/>
        <v>0</v>
      </c>
      <c r="I37" s="2"/>
      <c r="J37" s="2"/>
      <c r="K37" s="2"/>
      <c r="L37" s="13"/>
      <c r="M37" s="5"/>
      <c r="N37" s="14"/>
      <c r="O37" s="15">
        <f t="shared" si="1"/>
        <v>0</v>
      </c>
      <c r="Q37" s="2"/>
      <c r="R37" s="2"/>
      <c r="S37" s="2"/>
      <c r="T37" s="13"/>
      <c r="U37" s="5"/>
      <c r="V37" s="14"/>
      <c r="W37" s="15">
        <f t="shared" si="2"/>
        <v>0</v>
      </c>
      <c r="Y37" s="2"/>
      <c r="Z37" s="2"/>
      <c r="AA37" s="2"/>
      <c r="AB37" s="13"/>
      <c r="AC37" s="5"/>
      <c r="AD37" s="14"/>
      <c r="AE37" s="15">
        <f t="shared" si="3"/>
        <v>0</v>
      </c>
      <c r="AG37" s="2"/>
      <c r="AH37" s="2"/>
      <c r="AI37" s="2"/>
      <c r="AJ37" s="13"/>
      <c r="AK37" s="5"/>
      <c r="AL37" s="14"/>
      <c r="AM37" s="15">
        <f t="shared" si="4"/>
        <v>0</v>
      </c>
      <c r="AO37" s="2"/>
      <c r="AP37" s="2"/>
      <c r="AQ37" s="2"/>
      <c r="AR37" s="13"/>
      <c r="AS37" s="5"/>
      <c r="AT37" s="14"/>
      <c r="AU37" s="15">
        <f t="shared" si="5"/>
        <v>0</v>
      </c>
      <c r="AW37" s="2"/>
      <c r="AX37" s="2"/>
      <c r="AY37" s="2"/>
      <c r="AZ37" s="13"/>
      <c r="BA37" s="5"/>
      <c r="BB37" s="14"/>
      <c r="BC37" s="15">
        <f t="shared" si="6"/>
        <v>0</v>
      </c>
      <c r="BE37" s="2"/>
      <c r="BF37" s="2"/>
      <c r="BG37" s="13"/>
      <c r="BH37" s="5"/>
      <c r="BI37" s="14"/>
      <c r="BJ37" s="15">
        <f t="shared" si="7"/>
        <v>0</v>
      </c>
      <c r="BL37" s="2"/>
      <c r="BM37" s="2"/>
      <c r="BN37" s="13"/>
      <c r="BO37" s="5"/>
      <c r="BP37" s="14"/>
      <c r="BQ37" s="15">
        <f t="shared" si="8"/>
        <v>0</v>
      </c>
      <c r="BS37" s="2"/>
      <c r="BT37" s="2"/>
      <c r="BU37" s="13"/>
      <c r="BV37" s="5"/>
      <c r="BW37" s="14"/>
      <c r="BX37" s="15">
        <f t="shared" si="9"/>
        <v>0</v>
      </c>
      <c r="BZ37" s="2"/>
      <c r="CA37" s="2"/>
      <c r="CB37" s="2"/>
      <c r="CC37" s="13"/>
      <c r="CD37" s="5"/>
      <c r="CE37" s="14"/>
      <c r="CF37" s="15">
        <f t="shared" si="10"/>
        <v>0</v>
      </c>
      <c r="CH37" s="2"/>
      <c r="CI37" s="2"/>
      <c r="CJ37" s="2"/>
      <c r="CK37" s="13"/>
      <c r="CL37" s="5"/>
      <c r="CM37" s="14"/>
      <c r="CN37" s="15">
        <f t="shared" si="11"/>
        <v>0</v>
      </c>
      <c r="CP37" s="2"/>
      <c r="CQ37" s="2"/>
      <c r="CR37" s="2"/>
      <c r="CS37" s="13"/>
      <c r="CT37" s="5"/>
      <c r="CU37" s="14"/>
      <c r="CV37" s="15">
        <f t="shared" si="12"/>
        <v>0</v>
      </c>
      <c r="CX37" s="2"/>
      <c r="CY37" s="2"/>
      <c r="CZ37" s="2"/>
      <c r="DA37" s="13"/>
      <c r="DB37" s="5"/>
      <c r="DC37" s="14"/>
      <c r="DD37" s="15">
        <f t="shared" si="13"/>
        <v>0</v>
      </c>
      <c r="DF37" s="2"/>
      <c r="DG37" s="2"/>
      <c r="DH37" s="13"/>
      <c r="DI37" s="5"/>
      <c r="DJ37" s="14"/>
      <c r="DK37" s="15">
        <f t="shared" si="14"/>
        <v>16849.8</v>
      </c>
      <c r="DM37" s="2"/>
      <c r="DN37" s="2"/>
      <c r="DO37" s="2"/>
      <c r="DP37" s="13"/>
      <c r="DQ37" s="5"/>
      <c r="DR37" s="14"/>
      <c r="DS37" s="15">
        <f t="shared" si="15"/>
        <v>0</v>
      </c>
      <c r="DU37" s="2"/>
      <c r="DV37" s="2"/>
      <c r="DW37" s="2"/>
      <c r="DX37" s="13"/>
      <c r="DY37" s="5"/>
      <c r="DZ37" s="14"/>
      <c r="EA37" s="15">
        <f t="shared" si="16"/>
        <v>0</v>
      </c>
      <c r="EC37" s="2"/>
      <c r="ED37" s="2"/>
      <c r="EE37" s="13"/>
      <c r="EF37" s="5"/>
      <c r="EG37" s="14"/>
      <c r="EH37" s="15">
        <f t="shared" si="17"/>
        <v>0</v>
      </c>
      <c r="EJ37" s="2"/>
      <c r="EK37" s="2"/>
      <c r="EL37" s="13"/>
      <c r="EM37" s="5"/>
      <c r="EN37" s="14"/>
      <c r="EO37" s="15">
        <f t="shared" si="18"/>
        <v>0</v>
      </c>
      <c r="EQ37" s="2"/>
      <c r="ER37" s="2"/>
      <c r="ES37" s="13"/>
      <c r="ET37" s="5"/>
      <c r="EU37" s="14"/>
      <c r="EV37" s="15">
        <f t="shared" si="19"/>
        <v>0</v>
      </c>
    </row>
    <row r="38" spans="1:152" x14ac:dyDescent="0.25">
      <c r="A38" s="2"/>
      <c r="B38" s="2"/>
      <c r="C38" s="2"/>
      <c r="D38" s="13"/>
      <c r="E38" s="5"/>
      <c r="F38" s="14"/>
      <c r="G38" s="15">
        <f t="shared" si="0"/>
        <v>0</v>
      </c>
      <c r="I38" s="2"/>
      <c r="J38" s="2"/>
      <c r="K38" s="2"/>
      <c r="L38" s="13"/>
      <c r="M38" s="5"/>
      <c r="N38" s="14"/>
      <c r="O38" s="15">
        <f t="shared" si="1"/>
        <v>0</v>
      </c>
      <c r="Q38" s="2"/>
      <c r="R38" s="2"/>
      <c r="S38" s="2"/>
      <c r="T38" s="13"/>
      <c r="U38" s="5"/>
      <c r="V38" s="14"/>
      <c r="W38" s="15">
        <f t="shared" si="2"/>
        <v>0</v>
      </c>
      <c r="Y38" s="2"/>
      <c r="Z38" s="2"/>
      <c r="AA38" s="2"/>
      <c r="AB38" s="13"/>
      <c r="AC38" s="5"/>
      <c r="AD38" s="14"/>
      <c r="AE38" s="15">
        <f t="shared" si="3"/>
        <v>0</v>
      </c>
      <c r="AG38" s="2"/>
      <c r="AH38" s="2"/>
      <c r="AI38" s="2"/>
      <c r="AJ38" s="13"/>
      <c r="AK38" s="5"/>
      <c r="AL38" s="14"/>
      <c r="AM38" s="15">
        <f t="shared" si="4"/>
        <v>0</v>
      </c>
      <c r="AO38" s="2"/>
      <c r="AP38" s="2"/>
      <c r="AQ38" s="2"/>
      <c r="AR38" s="13"/>
      <c r="AS38" s="5"/>
      <c r="AT38" s="14"/>
      <c r="AU38" s="15">
        <f t="shared" si="5"/>
        <v>0</v>
      </c>
      <c r="AW38" s="2"/>
      <c r="AX38" s="2"/>
      <c r="AY38" s="2"/>
      <c r="AZ38" s="13"/>
      <c r="BA38" s="5"/>
      <c r="BB38" s="14"/>
      <c r="BC38" s="15">
        <f t="shared" si="6"/>
        <v>0</v>
      </c>
      <c r="BE38" s="2"/>
      <c r="BF38" s="2"/>
      <c r="BG38" s="13"/>
      <c r="BH38" s="5"/>
      <c r="BI38" s="14"/>
      <c r="BJ38" s="15">
        <f t="shared" si="7"/>
        <v>0</v>
      </c>
      <c r="BL38" s="2"/>
      <c r="BM38" s="2"/>
      <c r="BN38" s="13"/>
      <c r="BO38" s="5"/>
      <c r="BP38" s="14"/>
      <c r="BQ38" s="15">
        <f t="shared" si="8"/>
        <v>0</v>
      </c>
      <c r="BS38" s="2"/>
      <c r="BT38" s="2"/>
      <c r="BU38" s="13"/>
      <c r="BV38" s="5"/>
      <c r="BW38" s="14"/>
      <c r="BX38" s="15">
        <f t="shared" si="9"/>
        <v>0</v>
      </c>
      <c r="BZ38" s="2"/>
      <c r="CA38" s="2"/>
      <c r="CB38" s="2"/>
      <c r="CC38" s="13"/>
      <c r="CD38" s="5"/>
      <c r="CE38" s="14"/>
      <c r="CF38" s="15">
        <f t="shared" si="10"/>
        <v>0</v>
      </c>
      <c r="CH38" s="2"/>
      <c r="CI38" s="2"/>
      <c r="CJ38" s="2"/>
      <c r="CK38" s="13"/>
      <c r="CL38" s="5"/>
      <c r="CM38" s="14"/>
      <c r="CN38" s="15">
        <f t="shared" si="11"/>
        <v>0</v>
      </c>
      <c r="CP38" s="2"/>
      <c r="CQ38" s="2"/>
      <c r="CR38" s="2"/>
      <c r="CS38" s="13"/>
      <c r="CT38" s="5"/>
      <c r="CU38" s="14"/>
      <c r="CV38" s="15">
        <f t="shared" si="12"/>
        <v>0</v>
      </c>
      <c r="CX38" s="2"/>
      <c r="CY38" s="2"/>
      <c r="CZ38" s="2"/>
      <c r="DA38" s="13"/>
      <c r="DB38" s="5"/>
      <c r="DC38" s="14"/>
      <c r="DD38" s="15">
        <f t="shared" si="13"/>
        <v>0</v>
      </c>
      <c r="DF38" s="2"/>
      <c r="DG38" s="2"/>
      <c r="DH38" s="13"/>
      <c r="DI38" s="5"/>
      <c r="DJ38" s="14"/>
      <c r="DK38" s="15">
        <f t="shared" si="14"/>
        <v>16849.8</v>
      </c>
      <c r="DM38" s="2"/>
      <c r="DN38" s="2"/>
      <c r="DO38" s="2"/>
      <c r="DP38" s="13"/>
      <c r="DQ38" s="5"/>
      <c r="DR38" s="14"/>
      <c r="DS38" s="15">
        <f t="shared" si="15"/>
        <v>0</v>
      </c>
      <c r="DU38" s="2"/>
      <c r="DV38" s="2"/>
      <c r="DW38" s="2"/>
      <c r="DX38" s="13"/>
      <c r="DY38" s="5"/>
      <c r="DZ38" s="14"/>
      <c r="EA38" s="15">
        <f t="shared" si="16"/>
        <v>0</v>
      </c>
      <c r="EC38" s="2"/>
      <c r="ED38" s="2"/>
      <c r="EE38" s="13"/>
      <c r="EF38" s="5"/>
      <c r="EG38" s="14"/>
      <c r="EH38" s="15">
        <f t="shared" si="17"/>
        <v>0</v>
      </c>
      <c r="EJ38" s="2"/>
      <c r="EK38" s="2"/>
      <c r="EL38" s="13"/>
      <c r="EM38" s="5"/>
      <c r="EN38" s="14"/>
      <c r="EO38" s="15">
        <f t="shared" si="18"/>
        <v>0</v>
      </c>
      <c r="EQ38" s="2"/>
      <c r="ER38" s="2"/>
      <c r="ES38" s="13"/>
      <c r="ET38" s="5"/>
      <c r="EU38" s="14"/>
      <c r="EV38" s="15">
        <f t="shared" si="19"/>
        <v>0</v>
      </c>
    </row>
    <row r="39" spans="1:152" x14ac:dyDescent="0.25">
      <c r="A39" s="2"/>
      <c r="B39" s="2"/>
      <c r="C39" s="2"/>
      <c r="D39" s="13"/>
      <c r="E39" s="5"/>
      <c r="F39" s="14"/>
      <c r="G39" s="15">
        <f t="shared" si="0"/>
        <v>0</v>
      </c>
      <c r="I39" s="2"/>
      <c r="J39" s="2"/>
      <c r="K39" s="2"/>
      <c r="L39" s="13"/>
      <c r="M39" s="5"/>
      <c r="N39" s="14"/>
      <c r="O39" s="15">
        <f t="shared" si="1"/>
        <v>0</v>
      </c>
      <c r="Q39" s="2"/>
      <c r="R39" s="2"/>
      <c r="S39" s="2"/>
      <c r="T39" s="13"/>
      <c r="U39" s="5"/>
      <c r="V39" s="14"/>
      <c r="W39" s="15">
        <f t="shared" si="2"/>
        <v>0</v>
      </c>
      <c r="Y39" s="2"/>
      <c r="Z39" s="2"/>
      <c r="AA39" s="2"/>
      <c r="AB39" s="13"/>
      <c r="AC39" s="5"/>
      <c r="AD39" s="14"/>
      <c r="AE39" s="15">
        <f t="shared" si="3"/>
        <v>0</v>
      </c>
      <c r="AG39" s="2"/>
      <c r="AH39" s="2"/>
      <c r="AI39" s="2"/>
      <c r="AJ39" s="13"/>
      <c r="AK39" s="5"/>
      <c r="AL39" s="14"/>
      <c r="AM39" s="15">
        <f t="shared" si="4"/>
        <v>0</v>
      </c>
      <c r="AO39" s="2"/>
      <c r="AP39" s="2"/>
      <c r="AQ39" s="2"/>
      <c r="AR39" s="13"/>
      <c r="AS39" s="5"/>
      <c r="AT39" s="14"/>
      <c r="AU39" s="15">
        <f t="shared" si="5"/>
        <v>0</v>
      </c>
      <c r="AW39" s="2"/>
      <c r="AX39" s="2"/>
      <c r="AY39" s="2"/>
      <c r="AZ39" s="13"/>
      <c r="BA39" s="5"/>
      <c r="BB39" s="14"/>
      <c r="BC39" s="15">
        <f t="shared" si="6"/>
        <v>0</v>
      </c>
      <c r="BE39" s="2"/>
      <c r="BF39" s="2"/>
      <c r="BG39" s="13"/>
      <c r="BH39" s="5"/>
      <c r="BI39" s="14"/>
      <c r="BJ39" s="15">
        <f t="shared" si="7"/>
        <v>0</v>
      </c>
      <c r="BL39" s="2"/>
      <c r="BM39" s="2"/>
      <c r="BN39" s="13"/>
      <c r="BO39" s="5"/>
      <c r="BP39" s="14"/>
      <c r="BQ39" s="15">
        <f t="shared" si="8"/>
        <v>0</v>
      </c>
      <c r="BS39" s="2"/>
      <c r="BT39" s="2"/>
      <c r="BU39" s="13"/>
      <c r="BV39" s="5"/>
      <c r="BW39" s="14"/>
      <c r="BX39" s="15">
        <f t="shared" si="9"/>
        <v>0</v>
      </c>
      <c r="BZ39" s="2"/>
      <c r="CA39" s="2"/>
      <c r="CB39" s="2"/>
      <c r="CC39" s="13"/>
      <c r="CD39" s="5"/>
      <c r="CE39" s="14"/>
      <c r="CF39" s="15">
        <f t="shared" si="10"/>
        <v>0</v>
      </c>
      <c r="CH39" s="2"/>
      <c r="CI39" s="2"/>
      <c r="CJ39" s="2"/>
      <c r="CK39" s="13"/>
      <c r="CL39" s="5"/>
      <c r="CM39" s="14"/>
      <c r="CN39" s="15">
        <f t="shared" si="11"/>
        <v>0</v>
      </c>
      <c r="CP39" s="2"/>
      <c r="CQ39" s="2"/>
      <c r="CR39" s="2"/>
      <c r="CS39" s="13"/>
      <c r="CT39" s="5"/>
      <c r="CU39" s="14"/>
      <c r="CV39" s="15">
        <f t="shared" si="12"/>
        <v>0</v>
      </c>
      <c r="CX39" s="2"/>
      <c r="CY39" s="2"/>
      <c r="CZ39" s="2"/>
      <c r="DA39" s="13"/>
      <c r="DB39" s="5"/>
      <c r="DC39" s="14"/>
      <c r="DD39" s="15">
        <f t="shared" si="13"/>
        <v>0</v>
      </c>
      <c r="DF39" s="2"/>
      <c r="DG39" s="2"/>
      <c r="DH39" s="13"/>
      <c r="DI39" s="5"/>
      <c r="DJ39" s="14"/>
      <c r="DK39" s="15">
        <f t="shared" si="14"/>
        <v>16849.8</v>
      </c>
      <c r="DM39" s="2"/>
      <c r="DN39" s="2"/>
      <c r="DO39" s="2"/>
      <c r="DP39" s="13"/>
      <c r="DQ39" s="5"/>
      <c r="DR39" s="14"/>
      <c r="DS39" s="15">
        <f t="shared" si="15"/>
        <v>0</v>
      </c>
      <c r="DU39" s="2"/>
      <c r="DV39" s="2"/>
      <c r="DW39" s="2"/>
      <c r="DX39" s="13"/>
      <c r="DY39" s="5"/>
      <c r="DZ39" s="14"/>
      <c r="EA39" s="15">
        <f t="shared" si="16"/>
        <v>0</v>
      </c>
      <c r="EC39" s="2"/>
      <c r="ED39" s="2"/>
      <c r="EE39" s="13"/>
      <c r="EF39" s="5"/>
      <c r="EG39" s="14"/>
      <c r="EH39" s="15">
        <f t="shared" si="17"/>
        <v>0</v>
      </c>
      <c r="EJ39" s="2"/>
      <c r="EK39" s="2"/>
      <c r="EL39" s="13"/>
      <c r="EM39" s="5"/>
      <c r="EN39" s="14"/>
      <c r="EO39" s="15">
        <f t="shared" si="18"/>
        <v>0</v>
      </c>
      <c r="EQ39" s="2"/>
      <c r="ER39" s="2"/>
      <c r="ES39" s="13"/>
      <c r="ET39" s="5"/>
      <c r="EU39" s="14"/>
      <c r="EV39" s="15">
        <f t="shared" si="19"/>
        <v>0</v>
      </c>
    </row>
    <row r="40" spans="1:152" x14ac:dyDescent="0.25">
      <c r="A40" s="2"/>
      <c r="B40" s="2"/>
      <c r="C40" s="2"/>
      <c r="D40" s="13"/>
      <c r="E40" s="5"/>
      <c r="F40" s="14"/>
      <c r="G40" s="15">
        <f t="shared" si="0"/>
        <v>0</v>
      </c>
      <c r="I40" s="2"/>
      <c r="J40" s="2"/>
      <c r="K40" s="2"/>
      <c r="L40" s="13"/>
      <c r="M40" s="5"/>
      <c r="N40" s="14"/>
      <c r="O40" s="15">
        <f t="shared" si="1"/>
        <v>0</v>
      </c>
      <c r="Q40" s="2"/>
      <c r="R40" s="2"/>
      <c r="S40" s="2"/>
      <c r="T40" s="13"/>
      <c r="U40" s="5"/>
      <c r="V40" s="14"/>
      <c r="W40" s="15">
        <f t="shared" si="2"/>
        <v>0</v>
      </c>
      <c r="Y40" s="2"/>
      <c r="Z40" s="2"/>
      <c r="AA40" s="2"/>
      <c r="AB40" s="13"/>
      <c r="AC40" s="5"/>
      <c r="AD40" s="14"/>
      <c r="AE40" s="15">
        <f t="shared" si="3"/>
        <v>0</v>
      </c>
      <c r="AG40" s="2"/>
      <c r="AH40" s="2"/>
      <c r="AI40" s="2"/>
      <c r="AJ40" s="13"/>
      <c r="AK40" s="5"/>
      <c r="AL40" s="14"/>
      <c r="AM40" s="15">
        <f t="shared" si="4"/>
        <v>0</v>
      </c>
      <c r="AO40" s="2"/>
      <c r="AP40" s="2"/>
      <c r="AQ40" s="2"/>
      <c r="AR40" s="13"/>
      <c r="AS40" s="5"/>
      <c r="AT40" s="14"/>
      <c r="AU40" s="15">
        <f t="shared" si="5"/>
        <v>0</v>
      </c>
      <c r="AW40" s="2"/>
      <c r="AX40" s="2"/>
      <c r="AY40" s="2"/>
      <c r="AZ40" s="13"/>
      <c r="BA40" s="5"/>
      <c r="BB40" s="14"/>
      <c r="BC40" s="15">
        <f t="shared" si="6"/>
        <v>0</v>
      </c>
      <c r="BE40" s="2"/>
      <c r="BF40" s="2"/>
      <c r="BG40" s="13"/>
      <c r="BH40" s="5"/>
      <c r="BI40" s="14"/>
      <c r="BJ40" s="15">
        <f t="shared" si="7"/>
        <v>0</v>
      </c>
      <c r="BL40" s="2"/>
      <c r="BM40" s="2"/>
      <c r="BN40" s="13"/>
      <c r="BO40" s="5"/>
      <c r="BP40" s="14"/>
      <c r="BQ40" s="15">
        <f t="shared" si="8"/>
        <v>0</v>
      </c>
      <c r="BS40" s="2"/>
      <c r="BT40" s="2"/>
      <c r="BU40" s="13"/>
      <c r="BV40" s="5"/>
      <c r="BW40" s="14"/>
      <c r="BX40" s="15">
        <f t="shared" si="9"/>
        <v>0</v>
      </c>
      <c r="BZ40" s="2"/>
      <c r="CA40" s="2"/>
      <c r="CB40" s="2"/>
      <c r="CC40" s="13"/>
      <c r="CD40" s="5"/>
      <c r="CE40" s="14"/>
      <c r="CF40" s="15">
        <f t="shared" si="10"/>
        <v>0</v>
      </c>
      <c r="CH40" s="2"/>
      <c r="CI40" s="2"/>
      <c r="CJ40" s="2"/>
      <c r="CK40" s="13"/>
      <c r="CL40" s="5"/>
      <c r="CM40" s="14"/>
      <c r="CN40" s="15">
        <f t="shared" si="11"/>
        <v>0</v>
      </c>
      <c r="CP40" s="2"/>
      <c r="CQ40" s="2"/>
      <c r="CR40" s="2"/>
      <c r="CS40" s="13"/>
      <c r="CT40" s="5"/>
      <c r="CU40" s="14"/>
      <c r="CV40" s="15">
        <f t="shared" si="12"/>
        <v>0</v>
      </c>
      <c r="CX40" s="2"/>
      <c r="CY40" s="2"/>
      <c r="CZ40" s="2"/>
      <c r="DA40" s="13"/>
      <c r="DB40" s="5"/>
      <c r="DC40" s="14"/>
      <c r="DD40" s="15">
        <f t="shared" si="13"/>
        <v>0</v>
      </c>
      <c r="DF40" s="2"/>
      <c r="DG40" s="2"/>
      <c r="DH40" s="13"/>
      <c r="DI40" s="5"/>
      <c r="DJ40" s="14"/>
      <c r="DK40" s="15">
        <f t="shared" si="14"/>
        <v>16849.8</v>
      </c>
      <c r="DM40" s="2"/>
      <c r="DN40" s="2"/>
      <c r="DO40" s="2"/>
      <c r="DP40" s="13"/>
      <c r="DQ40" s="5"/>
      <c r="DR40" s="14"/>
      <c r="DS40" s="15">
        <f t="shared" si="15"/>
        <v>0</v>
      </c>
      <c r="DU40" s="2"/>
      <c r="DV40" s="2"/>
      <c r="DW40" s="2"/>
      <c r="DX40" s="13"/>
      <c r="DY40" s="5"/>
      <c r="DZ40" s="14"/>
      <c r="EA40" s="15">
        <f t="shared" si="16"/>
        <v>0</v>
      </c>
      <c r="EC40" s="2"/>
      <c r="ED40" s="2"/>
      <c r="EE40" s="13"/>
      <c r="EF40" s="5"/>
      <c r="EG40" s="14"/>
      <c r="EH40" s="15">
        <f t="shared" si="17"/>
        <v>0</v>
      </c>
      <c r="EJ40" s="2"/>
      <c r="EK40" s="2"/>
      <c r="EL40" s="13"/>
      <c r="EM40" s="5"/>
      <c r="EN40" s="14"/>
      <c r="EO40" s="15">
        <f t="shared" si="18"/>
        <v>0</v>
      </c>
      <c r="EQ40" s="2"/>
      <c r="ER40" s="2"/>
      <c r="ES40" s="13"/>
      <c r="ET40" s="5"/>
      <c r="EU40" s="14"/>
      <c r="EV40" s="15">
        <f t="shared" si="19"/>
        <v>0</v>
      </c>
    </row>
    <row r="41" spans="1:152" x14ac:dyDescent="0.25">
      <c r="A41" s="2"/>
      <c r="B41" s="2"/>
      <c r="C41" s="2"/>
      <c r="D41" s="13"/>
      <c r="E41" s="5"/>
      <c r="F41" s="14"/>
      <c r="G41" s="15">
        <f t="shared" si="0"/>
        <v>0</v>
      </c>
      <c r="I41" s="2"/>
      <c r="J41" s="2"/>
      <c r="K41" s="2"/>
      <c r="L41" s="13"/>
      <c r="M41" s="5"/>
      <c r="N41" s="14"/>
      <c r="O41" s="15">
        <f t="shared" si="1"/>
        <v>0</v>
      </c>
      <c r="Q41" s="2"/>
      <c r="R41" s="2"/>
      <c r="S41" s="2"/>
      <c r="T41" s="13"/>
      <c r="U41" s="5"/>
      <c r="V41" s="14"/>
      <c r="W41" s="15">
        <f t="shared" si="2"/>
        <v>0</v>
      </c>
      <c r="Y41" s="2"/>
      <c r="Z41" s="2"/>
      <c r="AA41" s="2"/>
      <c r="AB41" s="13"/>
      <c r="AC41" s="5"/>
      <c r="AD41" s="14"/>
      <c r="AE41" s="15">
        <f t="shared" si="3"/>
        <v>0</v>
      </c>
      <c r="AG41" s="2"/>
      <c r="AH41" s="2"/>
      <c r="AI41" s="2"/>
      <c r="AJ41" s="13"/>
      <c r="AK41" s="5"/>
      <c r="AL41" s="14"/>
      <c r="AM41" s="15">
        <f t="shared" si="4"/>
        <v>0</v>
      </c>
      <c r="AO41" s="2"/>
      <c r="AP41" s="2"/>
      <c r="AQ41" s="2"/>
      <c r="AR41" s="13"/>
      <c r="AS41" s="5"/>
      <c r="AT41" s="14"/>
      <c r="AU41" s="15">
        <f t="shared" si="5"/>
        <v>0</v>
      </c>
      <c r="AW41" s="2"/>
      <c r="AX41" s="2"/>
      <c r="AY41" s="2"/>
      <c r="AZ41" s="13"/>
      <c r="BA41" s="5"/>
      <c r="BB41" s="14"/>
      <c r="BC41" s="15">
        <f t="shared" si="6"/>
        <v>0</v>
      </c>
      <c r="BE41" s="2"/>
      <c r="BF41" s="2"/>
      <c r="BG41" s="13"/>
      <c r="BH41" s="5"/>
      <c r="BI41" s="14"/>
      <c r="BJ41" s="15">
        <f t="shared" si="7"/>
        <v>0</v>
      </c>
      <c r="BL41" s="2"/>
      <c r="BM41" s="2"/>
      <c r="BN41" s="13"/>
      <c r="BO41" s="5"/>
      <c r="BP41" s="14"/>
      <c r="BQ41" s="15">
        <f t="shared" si="8"/>
        <v>0</v>
      </c>
      <c r="BS41" s="2"/>
      <c r="BT41" s="2"/>
      <c r="BU41" s="13"/>
      <c r="BV41" s="5"/>
      <c r="BW41" s="14"/>
      <c r="BX41" s="15">
        <f t="shared" si="9"/>
        <v>0</v>
      </c>
      <c r="BZ41" s="2"/>
      <c r="CA41" s="2"/>
      <c r="CB41" s="2"/>
      <c r="CC41" s="13"/>
      <c r="CD41" s="5"/>
      <c r="CE41" s="14"/>
      <c r="CF41" s="15">
        <f t="shared" si="10"/>
        <v>0</v>
      </c>
      <c r="CH41" s="2"/>
      <c r="CI41" s="2"/>
      <c r="CJ41" s="2"/>
      <c r="CK41" s="13"/>
      <c r="CL41" s="5"/>
      <c r="CM41" s="14"/>
      <c r="CN41" s="15">
        <f t="shared" si="11"/>
        <v>0</v>
      </c>
      <c r="CP41" s="2"/>
      <c r="CQ41" s="2"/>
      <c r="CR41" s="2"/>
      <c r="CS41" s="13"/>
      <c r="CT41" s="5"/>
      <c r="CU41" s="14"/>
      <c r="CV41" s="15">
        <f t="shared" si="12"/>
        <v>0</v>
      </c>
      <c r="CX41" s="2"/>
      <c r="CY41" s="2"/>
      <c r="CZ41" s="2"/>
      <c r="DA41" s="13"/>
      <c r="DB41" s="5"/>
      <c r="DC41" s="14"/>
      <c r="DD41" s="15">
        <f t="shared" si="13"/>
        <v>0</v>
      </c>
      <c r="DF41" s="2"/>
      <c r="DG41" s="2"/>
      <c r="DH41" s="13"/>
      <c r="DI41" s="5"/>
      <c r="DJ41" s="14"/>
      <c r="DK41" s="15">
        <f t="shared" si="14"/>
        <v>16849.8</v>
      </c>
      <c r="DM41" s="2"/>
      <c r="DN41" s="2"/>
      <c r="DO41" s="2"/>
      <c r="DP41" s="13"/>
      <c r="DQ41" s="5"/>
      <c r="DR41" s="14"/>
      <c r="DS41" s="15">
        <f t="shared" si="15"/>
        <v>0</v>
      </c>
      <c r="DU41" s="2"/>
      <c r="DV41" s="2"/>
      <c r="DW41" s="2"/>
      <c r="DX41" s="13"/>
      <c r="DY41" s="5"/>
      <c r="DZ41" s="14"/>
      <c r="EA41" s="15">
        <f t="shared" si="16"/>
        <v>0</v>
      </c>
      <c r="EC41" s="2"/>
      <c r="ED41" s="2"/>
      <c r="EE41" s="13"/>
      <c r="EF41" s="5"/>
      <c r="EG41" s="14"/>
      <c r="EH41" s="15">
        <f t="shared" si="17"/>
        <v>0</v>
      </c>
      <c r="EJ41" s="2"/>
      <c r="EK41" s="2"/>
      <c r="EL41" s="13"/>
      <c r="EM41" s="5"/>
      <c r="EN41" s="14"/>
      <c r="EO41" s="15">
        <f t="shared" si="18"/>
        <v>0</v>
      </c>
      <c r="EQ41" s="2"/>
      <c r="ER41" s="2"/>
      <c r="ES41" s="13"/>
      <c r="ET41" s="5"/>
      <c r="EU41" s="14"/>
      <c r="EV41" s="15">
        <f t="shared" si="19"/>
        <v>0</v>
      </c>
    </row>
    <row r="42" spans="1:152" x14ac:dyDescent="0.25">
      <c r="A42" s="2"/>
      <c r="B42" s="2"/>
      <c r="C42" s="2"/>
      <c r="D42" s="13"/>
      <c r="E42" s="5"/>
      <c r="F42" s="14"/>
      <c r="G42" s="15">
        <f t="shared" si="0"/>
        <v>0</v>
      </c>
      <c r="I42" s="2"/>
      <c r="J42" s="2"/>
      <c r="K42" s="2"/>
      <c r="L42" s="13"/>
      <c r="M42" s="5"/>
      <c r="N42" s="14"/>
      <c r="O42" s="15">
        <f t="shared" si="1"/>
        <v>0</v>
      </c>
      <c r="Q42" s="2"/>
      <c r="R42" s="2"/>
      <c r="S42" s="2"/>
      <c r="T42" s="13"/>
      <c r="U42" s="5"/>
      <c r="V42" s="14"/>
      <c r="W42" s="15">
        <f t="shared" si="2"/>
        <v>0</v>
      </c>
      <c r="Y42" s="2"/>
      <c r="Z42" s="2"/>
      <c r="AA42" s="2"/>
      <c r="AB42" s="13"/>
      <c r="AC42" s="5"/>
      <c r="AD42" s="14"/>
      <c r="AE42" s="15">
        <f t="shared" si="3"/>
        <v>0</v>
      </c>
      <c r="AG42" s="2"/>
      <c r="AH42" s="2"/>
      <c r="AI42" s="2"/>
      <c r="AJ42" s="13"/>
      <c r="AK42" s="5"/>
      <c r="AL42" s="14"/>
      <c r="AM42" s="15">
        <f t="shared" si="4"/>
        <v>0</v>
      </c>
      <c r="AO42" s="2"/>
      <c r="AP42" s="2"/>
      <c r="AQ42" s="2"/>
      <c r="AR42" s="13"/>
      <c r="AS42" s="5"/>
      <c r="AT42" s="14"/>
      <c r="AU42" s="15">
        <f t="shared" si="5"/>
        <v>0</v>
      </c>
      <c r="AW42" s="2"/>
      <c r="AX42" s="2"/>
      <c r="AY42" s="2"/>
      <c r="AZ42" s="13"/>
      <c r="BA42" s="5"/>
      <c r="BB42" s="14"/>
      <c r="BC42" s="15">
        <f t="shared" si="6"/>
        <v>0</v>
      </c>
      <c r="BE42" s="2"/>
      <c r="BF42" s="2"/>
      <c r="BG42" s="13"/>
      <c r="BH42" s="5"/>
      <c r="BI42" s="14"/>
      <c r="BJ42" s="15">
        <f t="shared" si="7"/>
        <v>0</v>
      </c>
      <c r="BL42" s="2"/>
      <c r="BM42" s="2"/>
      <c r="BN42" s="13"/>
      <c r="BO42" s="5"/>
      <c r="BP42" s="14"/>
      <c r="BQ42" s="15">
        <f t="shared" si="8"/>
        <v>0</v>
      </c>
      <c r="BS42" s="2"/>
      <c r="BT42" s="2"/>
      <c r="BU42" s="13"/>
      <c r="BV42" s="5"/>
      <c r="BW42" s="14"/>
      <c r="BX42" s="15">
        <f t="shared" si="9"/>
        <v>0</v>
      </c>
      <c r="BZ42" s="2"/>
      <c r="CA42" s="2"/>
      <c r="CB42" s="2"/>
      <c r="CC42" s="13"/>
      <c r="CD42" s="5"/>
      <c r="CE42" s="14"/>
      <c r="CF42" s="15">
        <f t="shared" si="10"/>
        <v>0</v>
      </c>
      <c r="CH42" s="2"/>
      <c r="CI42" s="2"/>
      <c r="CJ42" s="2"/>
      <c r="CK42" s="13"/>
      <c r="CL42" s="5"/>
      <c r="CM42" s="14"/>
      <c r="CN42" s="15">
        <f t="shared" si="11"/>
        <v>0</v>
      </c>
      <c r="CP42" s="2"/>
      <c r="CQ42" s="2"/>
      <c r="CR42" s="2"/>
      <c r="CS42" s="13"/>
      <c r="CT42" s="5"/>
      <c r="CU42" s="14"/>
      <c r="CV42" s="15">
        <f t="shared" si="12"/>
        <v>0</v>
      </c>
      <c r="CX42" s="2"/>
      <c r="CY42" s="2"/>
      <c r="CZ42" s="2"/>
      <c r="DA42" s="13"/>
      <c r="DB42" s="5"/>
      <c r="DC42" s="14"/>
      <c r="DD42" s="15">
        <f t="shared" si="13"/>
        <v>0</v>
      </c>
      <c r="DF42" s="2"/>
      <c r="DG42" s="2"/>
      <c r="DH42" s="13"/>
      <c r="DI42" s="5"/>
      <c r="DJ42" s="14"/>
      <c r="DK42" s="15">
        <f t="shared" si="14"/>
        <v>16849.8</v>
      </c>
      <c r="DM42" s="2"/>
      <c r="DN42" s="2"/>
      <c r="DO42" s="2"/>
      <c r="DP42" s="13"/>
      <c r="DQ42" s="5"/>
      <c r="DR42" s="14"/>
      <c r="DS42" s="15">
        <f t="shared" si="15"/>
        <v>0</v>
      </c>
      <c r="DU42" s="2"/>
      <c r="DV42" s="2"/>
      <c r="DW42" s="2"/>
      <c r="DX42" s="13"/>
      <c r="DY42" s="5"/>
      <c r="DZ42" s="14"/>
      <c r="EA42" s="15">
        <f t="shared" si="16"/>
        <v>0</v>
      </c>
      <c r="EC42" s="2"/>
      <c r="ED42" s="2"/>
      <c r="EE42" s="13"/>
      <c r="EF42" s="5"/>
      <c r="EG42" s="14"/>
      <c r="EH42" s="15">
        <f t="shared" si="17"/>
        <v>0</v>
      </c>
      <c r="EJ42" s="2"/>
      <c r="EK42" s="2"/>
      <c r="EL42" s="13"/>
      <c r="EM42" s="5"/>
      <c r="EN42" s="14"/>
      <c r="EO42" s="15">
        <f t="shared" si="18"/>
        <v>0</v>
      </c>
      <c r="EQ42" s="2"/>
      <c r="ER42" s="2"/>
      <c r="ES42" s="13"/>
      <c r="ET42" s="5"/>
      <c r="EU42" s="14"/>
      <c r="EV42" s="15">
        <f t="shared" si="19"/>
        <v>0</v>
      </c>
    </row>
    <row r="43" spans="1:152" x14ac:dyDescent="0.25">
      <c r="A43" s="2"/>
      <c r="B43" s="2"/>
      <c r="C43" s="2"/>
      <c r="D43" s="13"/>
      <c r="E43" s="5"/>
      <c r="F43" s="14"/>
      <c r="G43" s="15">
        <f t="shared" si="0"/>
        <v>0</v>
      </c>
      <c r="I43" s="2"/>
      <c r="J43" s="2"/>
      <c r="K43" s="2"/>
      <c r="L43" s="13"/>
      <c r="M43" s="5"/>
      <c r="N43" s="14"/>
      <c r="O43" s="15">
        <f t="shared" si="1"/>
        <v>0</v>
      </c>
      <c r="Q43" s="2"/>
      <c r="R43" s="2"/>
      <c r="S43" s="2"/>
      <c r="T43" s="13"/>
      <c r="U43" s="5"/>
      <c r="V43" s="14"/>
      <c r="W43" s="15">
        <f t="shared" si="2"/>
        <v>0</v>
      </c>
      <c r="Y43" s="2"/>
      <c r="Z43" s="2"/>
      <c r="AA43" s="2"/>
      <c r="AB43" s="13"/>
      <c r="AC43" s="5"/>
      <c r="AD43" s="14"/>
      <c r="AE43" s="15">
        <f t="shared" si="3"/>
        <v>0</v>
      </c>
      <c r="AG43" s="2"/>
      <c r="AH43" s="2"/>
      <c r="AI43" s="2"/>
      <c r="AJ43" s="13"/>
      <c r="AK43" s="5"/>
      <c r="AL43" s="14"/>
      <c r="AM43" s="15">
        <f t="shared" si="4"/>
        <v>0</v>
      </c>
      <c r="AO43" s="2"/>
      <c r="AP43" s="2"/>
      <c r="AQ43" s="2"/>
      <c r="AR43" s="13"/>
      <c r="AS43" s="5"/>
      <c r="AT43" s="14"/>
      <c r="AU43" s="15">
        <f t="shared" si="5"/>
        <v>0</v>
      </c>
      <c r="AW43" s="2"/>
      <c r="AX43" s="2"/>
      <c r="AY43" s="2"/>
      <c r="AZ43" s="13"/>
      <c r="BA43" s="5"/>
      <c r="BB43" s="14"/>
      <c r="BC43" s="15">
        <f t="shared" si="6"/>
        <v>0</v>
      </c>
      <c r="BE43" s="2"/>
      <c r="BF43" s="2"/>
      <c r="BG43" s="13"/>
      <c r="BH43" s="5"/>
      <c r="BI43" s="14"/>
      <c r="BJ43" s="15">
        <f t="shared" si="7"/>
        <v>0</v>
      </c>
      <c r="BL43" s="2"/>
      <c r="BM43" s="2"/>
      <c r="BN43" s="13"/>
      <c r="BO43" s="5"/>
      <c r="BP43" s="14"/>
      <c r="BQ43" s="15">
        <f t="shared" si="8"/>
        <v>0</v>
      </c>
      <c r="BS43" s="2"/>
      <c r="BT43" s="2"/>
      <c r="BU43" s="13"/>
      <c r="BV43" s="5"/>
      <c r="BW43" s="14"/>
      <c r="BX43" s="15">
        <f t="shared" si="9"/>
        <v>0</v>
      </c>
      <c r="BZ43" s="2"/>
      <c r="CA43" s="2"/>
      <c r="CB43" s="2"/>
      <c r="CC43" s="13"/>
      <c r="CD43" s="5"/>
      <c r="CE43" s="14"/>
      <c r="CF43" s="15">
        <f t="shared" si="10"/>
        <v>0</v>
      </c>
      <c r="CH43" s="2"/>
      <c r="CI43" s="2"/>
      <c r="CJ43" s="2"/>
      <c r="CK43" s="13"/>
      <c r="CL43" s="5"/>
      <c r="CM43" s="14"/>
      <c r="CN43" s="15">
        <f t="shared" si="11"/>
        <v>0</v>
      </c>
      <c r="CP43" s="2"/>
      <c r="CQ43" s="2"/>
      <c r="CR43" s="2"/>
      <c r="CS43" s="13"/>
      <c r="CT43" s="5"/>
      <c r="CU43" s="14"/>
      <c r="CV43" s="15">
        <f t="shared" si="12"/>
        <v>0</v>
      </c>
      <c r="CX43" s="2"/>
      <c r="CY43" s="2"/>
      <c r="CZ43" s="2"/>
      <c r="DA43" s="13"/>
      <c r="DB43" s="5"/>
      <c r="DC43" s="14"/>
      <c r="DD43" s="15">
        <f t="shared" si="13"/>
        <v>0</v>
      </c>
      <c r="DF43" s="2"/>
      <c r="DG43" s="2"/>
      <c r="DH43" s="13"/>
      <c r="DI43" s="5"/>
      <c r="DJ43" s="14"/>
      <c r="DK43" s="15">
        <f t="shared" si="14"/>
        <v>16849.8</v>
      </c>
      <c r="DM43" s="2"/>
      <c r="DN43" s="2"/>
      <c r="DO43" s="2"/>
      <c r="DP43" s="13"/>
      <c r="DQ43" s="5"/>
      <c r="DR43" s="14"/>
      <c r="DS43" s="15">
        <f t="shared" si="15"/>
        <v>0</v>
      </c>
      <c r="DU43" s="2"/>
      <c r="DV43" s="2"/>
      <c r="DW43" s="2"/>
      <c r="DX43" s="13"/>
      <c r="DY43" s="5"/>
      <c r="DZ43" s="14"/>
      <c r="EA43" s="15">
        <f t="shared" si="16"/>
        <v>0</v>
      </c>
      <c r="EC43" s="2"/>
      <c r="ED43" s="2"/>
      <c r="EE43" s="13"/>
      <c r="EF43" s="5"/>
      <c r="EG43" s="14"/>
      <c r="EH43" s="15">
        <f t="shared" si="17"/>
        <v>0</v>
      </c>
      <c r="EJ43" s="2"/>
      <c r="EK43" s="2"/>
      <c r="EL43" s="13"/>
      <c r="EM43" s="5"/>
      <c r="EN43" s="14"/>
      <c r="EO43" s="15">
        <f t="shared" si="18"/>
        <v>0</v>
      </c>
      <c r="EQ43" s="2"/>
      <c r="ER43" s="2"/>
      <c r="ES43" s="13"/>
      <c r="ET43" s="5"/>
      <c r="EU43" s="14"/>
      <c r="EV43" s="15">
        <f t="shared" si="19"/>
        <v>0</v>
      </c>
    </row>
    <row r="44" spans="1:152" ht="15.75" thickBot="1" x14ac:dyDescent="0.3">
      <c r="A44" s="2"/>
      <c r="B44" s="2"/>
      <c r="C44" s="2"/>
      <c r="D44" s="16"/>
      <c r="E44" s="17"/>
      <c r="F44" s="17"/>
      <c r="G44" s="18"/>
      <c r="I44" s="2"/>
      <c r="J44" s="2"/>
      <c r="K44" s="2"/>
      <c r="L44" s="16"/>
      <c r="M44" s="17"/>
      <c r="N44" s="17"/>
      <c r="O44" s="18"/>
      <c r="Q44" s="2"/>
      <c r="R44" s="2"/>
      <c r="S44" s="2"/>
      <c r="T44" s="16"/>
      <c r="U44" s="17"/>
      <c r="V44" s="17"/>
      <c r="W44" s="18"/>
      <c r="Y44" s="2"/>
      <c r="Z44" s="2"/>
      <c r="AA44" s="2"/>
      <c r="AB44" s="16"/>
      <c r="AC44" s="17"/>
      <c r="AD44" s="17"/>
      <c r="AE44" s="18"/>
      <c r="AG44" s="2"/>
      <c r="AH44" s="2"/>
      <c r="AI44" s="2"/>
      <c r="AJ44" s="16"/>
      <c r="AK44" s="17"/>
      <c r="AL44" s="17"/>
      <c r="AM44" s="18"/>
      <c r="AO44" s="2"/>
      <c r="AP44" s="2"/>
      <c r="AQ44" s="2"/>
      <c r="AR44" s="16"/>
      <c r="AS44" s="17"/>
      <c r="AT44" s="17"/>
      <c r="AU44" s="18"/>
      <c r="AW44" s="2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2"/>
      <c r="BN44" s="16"/>
      <c r="BO44" s="17"/>
      <c r="BP44" s="17"/>
      <c r="BQ44" s="18"/>
      <c r="BS44" s="2"/>
      <c r="BT44" s="2"/>
      <c r="BU44" s="16"/>
      <c r="BV44" s="17"/>
      <c r="BW44" s="17"/>
      <c r="BX44" s="18"/>
      <c r="BZ44" s="2"/>
      <c r="CA44" s="2"/>
      <c r="CB44" s="2"/>
      <c r="CC44" s="16"/>
      <c r="CD44" s="17"/>
      <c r="CE44" s="17"/>
      <c r="CF44" s="18"/>
      <c r="CH44" s="2"/>
      <c r="CI44" s="2"/>
      <c r="CJ44" s="2"/>
      <c r="CK44" s="16"/>
      <c r="CL44" s="17"/>
      <c r="CM44" s="17"/>
      <c r="CN44" s="18"/>
      <c r="CP44" s="2"/>
      <c r="CQ44" s="2"/>
      <c r="CR44" s="2"/>
      <c r="CS44" s="16"/>
      <c r="CT44" s="17"/>
      <c r="CU44" s="17"/>
      <c r="CV44" s="18"/>
      <c r="CX44" s="2"/>
      <c r="CY44" s="2"/>
      <c r="CZ44" s="2"/>
      <c r="DA44" s="16"/>
      <c r="DB44" s="17"/>
      <c r="DC44" s="17"/>
      <c r="DD44" s="18"/>
      <c r="DF44" s="2"/>
      <c r="DG44" s="2"/>
      <c r="DH44" s="16"/>
      <c r="DI44" s="17"/>
      <c r="DJ44" s="17"/>
      <c r="DK44" s="18"/>
      <c r="DM44" s="2"/>
      <c r="DN44" s="2"/>
      <c r="DO44" s="2"/>
      <c r="DP44" s="16"/>
      <c r="DQ44" s="17"/>
      <c r="DR44" s="17"/>
      <c r="DS44" s="18"/>
      <c r="DU44" s="2"/>
      <c r="DV44" s="2"/>
      <c r="DW44" s="2"/>
      <c r="DX44" s="16"/>
      <c r="DY44" s="17"/>
      <c r="DZ44" s="17"/>
      <c r="EA44" s="18"/>
      <c r="EC44" s="2"/>
      <c r="ED44" s="2"/>
      <c r="EE44" s="16"/>
      <c r="EF44" s="17"/>
      <c r="EG44" s="17"/>
      <c r="EH44" s="18"/>
      <c r="EJ44" s="2"/>
      <c r="EK44" s="2"/>
      <c r="EL44" s="16"/>
      <c r="EM44" s="17"/>
      <c r="EN44" s="17"/>
      <c r="EO44" s="18"/>
      <c r="EQ44" s="2"/>
      <c r="ER44" s="2"/>
      <c r="ES44" s="16"/>
      <c r="ET44" s="17"/>
      <c r="EU44" s="17"/>
      <c r="EV44" s="18"/>
    </row>
    <row r="45" spans="1:152" ht="15.75" thickTop="1" x14ac:dyDescent="0.25">
      <c r="A45" s="2"/>
      <c r="B45" s="2"/>
      <c r="C45" s="2"/>
      <c r="BZ45" s="2"/>
      <c r="CA45" s="2"/>
      <c r="CB45" s="2"/>
    </row>
    <row r="65" spans="1:85" ht="18.75" x14ac:dyDescent="0.3">
      <c r="G65" s="949"/>
      <c r="H65" s="949"/>
      <c r="CF65" s="949">
        <f>CF43+CN43+FX43+GF43+GU43+IS43+IZ43+KB43+KJ43+KQ43+MU43+NB43+NI43+NP43+OK43+OY43+PM43+MN43+HP43+JG43+HX43+EH43+EO43+EA43+FQ43+LS43+LE43+JU43+OD43+CV43+GN43+PT43+FC43+HI43+HB43+PF43+IE43+IL43+KX43+FJ43+OR43+DD43+EV43+LZ43+LL43+NW43+JN43+DK43+DS43+MG43</f>
        <v>16849.8</v>
      </c>
      <c r="CG65" s="949"/>
    </row>
    <row r="70" spans="1:85" ht="15.75" thickBot="1" x14ac:dyDescent="0.3"/>
    <row r="71" spans="1:85" ht="15.75" thickBot="1" x14ac:dyDescent="0.3">
      <c r="C71" s="352" t="s">
        <v>92</v>
      </c>
      <c r="D71" s="353"/>
      <c r="E71" s="353"/>
      <c r="F71" s="354"/>
      <c r="CB71" s="352" t="s">
        <v>92</v>
      </c>
      <c r="CC71" s="353"/>
      <c r="CD71" s="353"/>
      <c r="CE71" s="354"/>
    </row>
    <row r="72" spans="1:85" x14ac:dyDescent="0.25">
      <c r="C72" t="s">
        <v>415</v>
      </c>
      <c r="CB72" t="s">
        <v>415</v>
      </c>
    </row>
    <row r="73" spans="1:85" x14ac:dyDescent="0.25">
      <c r="C73" t="s">
        <v>111</v>
      </c>
      <c r="CB73" t="s">
        <v>111</v>
      </c>
    </row>
    <row r="74" spans="1:85" x14ac:dyDescent="0.25">
      <c r="A74" s="34"/>
      <c r="B74" s="34"/>
      <c r="C74" t="s">
        <v>459</v>
      </c>
      <c r="BZ74" s="34"/>
      <c r="CA74" s="34"/>
      <c r="CB74" t="s">
        <v>459</v>
      </c>
    </row>
    <row r="75" spans="1:85" x14ac:dyDescent="0.25">
      <c r="A75" s="34"/>
      <c r="B75" s="34"/>
      <c r="C75" t="s">
        <v>455</v>
      </c>
      <c r="BZ75" s="34"/>
      <c r="CA75" s="34"/>
      <c r="CB75" t="s">
        <v>455</v>
      </c>
    </row>
    <row r="76" spans="1:85" x14ac:dyDescent="0.25">
      <c r="A76" s="34"/>
      <c r="B76" s="34"/>
      <c r="C76" t="s">
        <v>489</v>
      </c>
      <c r="BZ76" s="34"/>
      <c r="CA76" s="34"/>
      <c r="CB76" t="s">
        <v>489</v>
      </c>
    </row>
    <row r="77" spans="1:85" x14ac:dyDescent="0.25">
      <c r="A77" s="34"/>
      <c r="B77" s="34"/>
      <c r="C77" t="s">
        <v>444</v>
      </c>
      <c r="BZ77" s="34"/>
      <c r="CA77" s="34"/>
      <c r="CB77" t="s">
        <v>444</v>
      </c>
    </row>
    <row r="78" spans="1:85" x14ac:dyDescent="0.25">
      <c r="A78" s="34"/>
      <c r="B78" s="34"/>
      <c r="C78" t="s">
        <v>417</v>
      </c>
      <c r="BZ78" s="34"/>
      <c r="CA78" s="34"/>
      <c r="CB78" t="s">
        <v>417</v>
      </c>
    </row>
    <row r="79" spans="1:85" x14ac:dyDescent="0.25">
      <c r="A79" s="34"/>
      <c r="B79" s="34"/>
      <c r="C79" t="s">
        <v>99</v>
      </c>
      <c r="BZ79" s="34"/>
      <c r="CA79" s="34"/>
      <c r="CB79" t="s">
        <v>99</v>
      </c>
    </row>
    <row r="80" spans="1:85" x14ac:dyDescent="0.25">
      <c r="A80" s="34"/>
      <c r="B80" s="34"/>
      <c r="C80" t="s">
        <v>295</v>
      </c>
      <c r="BZ80" s="34"/>
      <c r="CA80" s="34"/>
      <c r="CB80" t="s">
        <v>295</v>
      </c>
    </row>
    <row r="81" spans="1:80" x14ac:dyDescent="0.25">
      <c r="A81" s="34"/>
      <c r="B81" s="34"/>
      <c r="C81" t="s">
        <v>250</v>
      </c>
      <c r="BZ81" s="34"/>
      <c r="CA81" s="34"/>
      <c r="CB81" t="s">
        <v>250</v>
      </c>
    </row>
    <row r="82" spans="1:80" x14ac:dyDescent="0.25">
      <c r="A82" s="34"/>
      <c r="B82" s="34"/>
      <c r="C82" t="s">
        <v>443</v>
      </c>
      <c r="BZ82" s="34"/>
      <c r="CA82" s="34"/>
      <c r="CB82" t="s">
        <v>443</v>
      </c>
    </row>
    <row r="83" spans="1:80" x14ac:dyDescent="0.25">
      <c r="A83" s="34"/>
      <c r="B83" s="34"/>
      <c r="C83" t="s">
        <v>460</v>
      </c>
      <c r="BZ83" s="34"/>
      <c r="CA83" s="34"/>
      <c r="CB83" t="s">
        <v>460</v>
      </c>
    </row>
    <row r="84" spans="1:80" x14ac:dyDescent="0.25">
      <c r="A84" s="34"/>
      <c r="B84" s="34"/>
      <c r="C84" t="s">
        <v>436</v>
      </c>
      <c r="BZ84" s="34"/>
      <c r="CA84" s="34"/>
      <c r="CB84" t="s">
        <v>436</v>
      </c>
    </row>
    <row r="85" spans="1:80" x14ac:dyDescent="0.25">
      <c r="A85" s="34"/>
      <c r="B85" s="34"/>
      <c r="C85" t="s">
        <v>141</v>
      </c>
      <c r="BZ85" s="34"/>
      <c r="CA85" s="34"/>
      <c r="CB85" t="s">
        <v>141</v>
      </c>
    </row>
    <row r="86" spans="1:80" x14ac:dyDescent="0.25">
      <c r="A86" s="34"/>
      <c r="B86" s="34"/>
      <c r="C86" t="s">
        <v>116</v>
      </c>
      <c r="BZ86" s="34"/>
      <c r="CA86" s="34"/>
      <c r="CB86" t="s">
        <v>116</v>
      </c>
    </row>
    <row r="87" spans="1:80" x14ac:dyDescent="0.25">
      <c r="A87" s="34"/>
      <c r="B87" s="34"/>
      <c r="C87" t="s">
        <v>466</v>
      </c>
      <c r="BZ87" s="34"/>
      <c r="CA87" s="34"/>
      <c r="CB87" t="s">
        <v>466</v>
      </c>
    </row>
    <row r="88" spans="1:80" x14ac:dyDescent="0.25">
      <c r="A88" s="34"/>
      <c r="B88" s="34"/>
      <c r="C88" t="s">
        <v>477</v>
      </c>
      <c r="BZ88" s="34"/>
      <c r="CA88" s="34"/>
      <c r="CB88" t="s">
        <v>477</v>
      </c>
    </row>
    <row r="89" spans="1:80" x14ac:dyDescent="0.25">
      <c r="A89" s="34"/>
      <c r="B89" s="34"/>
      <c r="C89" t="s">
        <v>128</v>
      </c>
      <c r="BZ89" s="34"/>
      <c r="CA89" s="34"/>
      <c r="CB89" t="s">
        <v>128</v>
      </c>
    </row>
    <row r="90" spans="1:80" x14ac:dyDescent="0.25">
      <c r="A90" s="34"/>
      <c r="B90" s="34"/>
      <c r="C90" t="s">
        <v>132</v>
      </c>
      <c r="BZ90" s="34"/>
      <c r="CA90" s="34"/>
      <c r="CB90" t="s">
        <v>132</v>
      </c>
    </row>
    <row r="91" spans="1:80" x14ac:dyDescent="0.25">
      <c r="A91" s="34"/>
      <c r="B91" s="34"/>
      <c r="C91" t="s">
        <v>428</v>
      </c>
      <c r="BZ91" s="34"/>
      <c r="CA91" s="34"/>
      <c r="CB91" t="s">
        <v>428</v>
      </c>
    </row>
    <row r="92" spans="1:80" x14ac:dyDescent="0.25">
      <c r="A92" s="34"/>
      <c r="B92" s="34"/>
      <c r="C92" t="s">
        <v>440</v>
      </c>
      <c r="BZ92" s="34"/>
      <c r="CA92" s="34"/>
      <c r="CB92" t="s">
        <v>440</v>
      </c>
    </row>
    <row r="93" spans="1:80" x14ac:dyDescent="0.25">
      <c r="A93" s="34"/>
      <c r="B93" s="34"/>
      <c r="C93" t="s">
        <v>484</v>
      </c>
      <c r="BZ93" s="34"/>
      <c r="CA93" s="34"/>
      <c r="CB93" t="s">
        <v>484</v>
      </c>
    </row>
    <row r="94" spans="1:80" x14ac:dyDescent="0.25">
      <c r="A94" s="34"/>
      <c r="B94" s="34"/>
      <c r="C94" s="29" t="s">
        <v>492</v>
      </c>
      <c r="BZ94" s="34"/>
      <c r="CA94" s="34"/>
      <c r="CB94" s="29" t="s">
        <v>492</v>
      </c>
    </row>
    <row r="95" spans="1:80" x14ac:dyDescent="0.25">
      <c r="A95" s="34"/>
      <c r="B95" s="34"/>
      <c r="C95" t="s">
        <v>252</v>
      </c>
      <c r="BZ95" s="34"/>
      <c r="CA95" s="34"/>
      <c r="CB95" t="s">
        <v>252</v>
      </c>
    </row>
    <row r="96" spans="1:80" x14ac:dyDescent="0.25">
      <c r="A96" s="34"/>
      <c r="B96" s="34"/>
      <c r="C96" t="s">
        <v>430</v>
      </c>
      <c r="BZ96" s="34"/>
      <c r="CA96" s="34"/>
      <c r="CB96" t="s">
        <v>430</v>
      </c>
    </row>
    <row r="97" spans="1:80" x14ac:dyDescent="0.25">
      <c r="A97" s="34"/>
      <c r="B97" s="34"/>
      <c r="C97" t="s">
        <v>457</v>
      </c>
      <c r="BZ97" s="34"/>
      <c r="CA97" s="34"/>
      <c r="CB97" t="s">
        <v>457</v>
      </c>
    </row>
    <row r="98" spans="1:80" x14ac:dyDescent="0.25">
      <c r="A98" s="34"/>
      <c r="B98" s="34"/>
      <c r="C98" t="s">
        <v>450</v>
      </c>
      <c r="BZ98" s="34"/>
      <c r="CA98" s="34"/>
      <c r="CB98" t="s">
        <v>450</v>
      </c>
    </row>
    <row r="99" spans="1:80" x14ac:dyDescent="0.25">
      <c r="A99" s="34"/>
      <c r="B99" s="34"/>
      <c r="C99" t="s">
        <v>12</v>
      </c>
      <c r="BZ99" s="34"/>
      <c r="CA99" s="34"/>
      <c r="CB99" t="s">
        <v>12</v>
      </c>
    </row>
    <row r="100" spans="1:80" x14ac:dyDescent="0.25">
      <c r="A100" s="34"/>
      <c r="B100" s="34"/>
      <c r="BZ100" s="34"/>
      <c r="CA100" s="34"/>
    </row>
    <row r="101" spans="1:80" x14ac:dyDescent="0.25">
      <c r="A101" s="34"/>
      <c r="B101" s="34"/>
      <c r="BZ101" s="34"/>
      <c r="CA101" s="34"/>
    </row>
    <row r="102" spans="1:80" x14ac:dyDescent="0.25">
      <c r="A102" s="34"/>
      <c r="B102" s="34"/>
      <c r="BZ102" s="34"/>
      <c r="CA102" s="34"/>
    </row>
    <row r="103" spans="1:80" x14ac:dyDescent="0.25">
      <c r="A103" s="34"/>
      <c r="B103" s="34"/>
      <c r="BZ103" s="34"/>
      <c r="CA103" s="34"/>
    </row>
    <row r="104" spans="1:80" x14ac:dyDescent="0.25">
      <c r="A104" s="34"/>
      <c r="B104" s="34"/>
      <c r="BZ104" s="34"/>
      <c r="CA104" s="34"/>
    </row>
    <row r="105" spans="1:80" x14ac:dyDescent="0.25">
      <c r="A105" s="34"/>
      <c r="B105" s="34"/>
      <c r="BZ105" s="34"/>
      <c r="CA105" s="34"/>
    </row>
    <row r="106" spans="1:80" x14ac:dyDescent="0.25">
      <c r="A106" s="34"/>
      <c r="B106" s="34"/>
      <c r="BZ106" s="34"/>
      <c r="CA106" s="34"/>
    </row>
  </sheetData>
  <mergeCells count="73">
    <mergeCell ref="CF65:CG65"/>
    <mergeCell ref="DH3:DK3"/>
    <mergeCell ref="DN3:DO3"/>
    <mergeCell ref="DP3:DS3"/>
    <mergeCell ref="DV3:DW3"/>
    <mergeCell ref="EC2:EG2"/>
    <mergeCell ref="EJ2:EN2"/>
    <mergeCell ref="EQ2:EU2"/>
    <mergeCell ref="CC3:CF3"/>
    <mergeCell ref="CI3:CJ3"/>
    <mergeCell ref="CK3:CN3"/>
    <mergeCell ref="CQ3:CR3"/>
    <mergeCell ref="CS3:CV3"/>
    <mergeCell ref="CY3:CZ3"/>
    <mergeCell ref="DA3:DD3"/>
    <mergeCell ref="EE3:EH3"/>
    <mergeCell ref="EL3:EO3"/>
    <mergeCell ref="ES3:EV3"/>
    <mergeCell ref="DX3:EA3"/>
    <mergeCell ref="EC1:EH1"/>
    <mergeCell ref="EJ1:EO1"/>
    <mergeCell ref="EQ1:EV1"/>
    <mergeCell ref="BZ2:CE2"/>
    <mergeCell ref="CH2:CM2"/>
    <mergeCell ref="CP2:CU2"/>
    <mergeCell ref="CX2:DC2"/>
    <mergeCell ref="DF2:DJ2"/>
    <mergeCell ref="DM2:DR2"/>
    <mergeCell ref="DU2:DZ2"/>
    <mergeCell ref="CH1:CN1"/>
    <mergeCell ref="CP1:CV1"/>
    <mergeCell ref="CX1:DD1"/>
    <mergeCell ref="DF1:DK1"/>
    <mergeCell ref="DM1:DS1"/>
    <mergeCell ref="DU1:EA1"/>
    <mergeCell ref="AZ3:BC3"/>
    <mergeCell ref="BG3:BJ3"/>
    <mergeCell ref="BN3:BQ3"/>
    <mergeCell ref="BU3:BX3"/>
    <mergeCell ref="G65:H65"/>
    <mergeCell ref="D3:G3"/>
    <mergeCell ref="J3:K3"/>
    <mergeCell ref="L3:O3"/>
    <mergeCell ref="R3:S3"/>
    <mergeCell ref="T3:W3"/>
    <mergeCell ref="Z3:AA3"/>
    <mergeCell ref="BZ1:CF1"/>
    <mergeCell ref="AB3:AE3"/>
    <mergeCell ref="AH3:AI3"/>
    <mergeCell ref="AJ3:AM3"/>
    <mergeCell ref="AP3:AQ3"/>
    <mergeCell ref="AR3:AU3"/>
    <mergeCell ref="AX3:AY3"/>
    <mergeCell ref="AW2:BB2"/>
    <mergeCell ref="BE2:BI2"/>
    <mergeCell ref="BL2:BP2"/>
    <mergeCell ref="BS2:BW2"/>
    <mergeCell ref="AW1:BC1"/>
    <mergeCell ref="BE1:BJ1"/>
    <mergeCell ref="BL1:BQ1"/>
    <mergeCell ref="BS1:BX1"/>
    <mergeCell ref="AO2:AT2"/>
    <mergeCell ref="A2:F2"/>
    <mergeCell ref="I2:N2"/>
    <mergeCell ref="Q2:V2"/>
    <mergeCell ref="Y2:AD2"/>
    <mergeCell ref="AG2:AL2"/>
    <mergeCell ref="AO1:AU1"/>
    <mergeCell ref="A1:G1"/>
    <mergeCell ref="I1:O1"/>
    <mergeCell ref="Q1:W1"/>
    <mergeCell ref="Y1:AE1"/>
    <mergeCell ref="AG1:A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34" sqref="H34"/>
    </sheetView>
  </sheetViews>
  <sheetFormatPr baseColWidth="10" defaultRowHeight="18.75" x14ac:dyDescent="0.3"/>
  <cols>
    <col min="1" max="1" width="2.5703125" customWidth="1"/>
    <col min="2" max="2" width="12.7109375" customWidth="1"/>
    <col min="3" max="3" width="16.5703125" style="330" bestFit="1" customWidth="1"/>
    <col min="4" max="4" width="4" style="330" customWidth="1"/>
    <col min="5" max="5" width="13.7109375" customWidth="1"/>
    <col min="7" max="7" width="16.5703125" customWidth="1"/>
  </cols>
  <sheetData>
    <row r="1" spans="2:8" x14ac:dyDescent="0.3">
      <c r="C1" s="483" t="s">
        <v>585</v>
      </c>
    </row>
    <row r="2" spans="2:8" ht="16.5" customHeight="1" x14ac:dyDescent="0.25">
      <c r="B2" t="s">
        <v>576</v>
      </c>
      <c r="C2" s="507" t="s">
        <v>581</v>
      </c>
      <c r="D2" s="481" t="s">
        <v>584</v>
      </c>
      <c r="E2" s="480" t="s">
        <v>578</v>
      </c>
      <c r="G2" s="481">
        <v>97486.5</v>
      </c>
      <c r="H2" s="283"/>
    </row>
    <row r="3" spans="2:8" ht="16.5" customHeight="1" x14ac:dyDescent="0.25">
      <c r="B3" t="s">
        <v>577</v>
      </c>
      <c r="C3" s="507" t="s">
        <v>582</v>
      </c>
      <c r="D3" s="481" t="s">
        <v>584</v>
      </c>
      <c r="E3" s="480" t="s">
        <v>579</v>
      </c>
      <c r="G3" s="481">
        <v>17364</v>
      </c>
      <c r="H3" s="283"/>
    </row>
    <row r="4" spans="2:8" ht="16.5" customHeight="1" thickBot="1" x14ac:dyDescent="0.3">
      <c r="B4" t="s">
        <v>577</v>
      </c>
      <c r="C4" s="507" t="s">
        <v>583</v>
      </c>
      <c r="D4" s="481" t="s">
        <v>584</v>
      </c>
      <c r="E4" s="480" t="s">
        <v>580</v>
      </c>
      <c r="G4" s="482">
        <v>20848</v>
      </c>
      <c r="H4" s="283"/>
    </row>
    <row r="5" spans="2:8" ht="16.5" customHeight="1" thickTop="1" x14ac:dyDescent="0.3">
      <c r="E5" s="480"/>
      <c r="G5" s="483">
        <f>SUM(G2:G4)</f>
        <v>135698.5</v>
      </c>
      <c r="H5" s="283"/>
    </row>
    <row r="6" spans="2:8" ht="16.5" customHeight="1" x14ac:dyDescent="0.3">
      <c r="E6" s="480"/>
      <c r="G6" s="283"/>
      <c r="H6" s="283"/>
    </row>
    <row r="7" spans="2:8" ht="16.5" customHeight="1" x14ac:dyDescent="0.3">
      <c r="B7" t="s">
        <v>258</v>
      </c>
      <c r="E7" s="480"/>
      <c r="G7" s="283"/>
      <c r="H7" s="283"/>
    </row>
    <row r="8" spans="2:8" ht="16.5" customHeight="1" x14ac:dyDescent="0.3">
      <c r="B8">
        <v>52874</v>
      </c>
      <c r="C8" s="337">
        <v>3778.5</v>
      </c>
      <c r="E8" s="485" t="s">
        <v>496</v>
      </c>
      <c r="G8" s="283"/>
      <c r="H8" s="283"/>
    </row>
    <row r="9" spans="2:8" ht="16.5" customHeight="1" x14ac:dyDescent="0.3">
      <c r="B9">
        <v>52875</v>
      </c>
      <c r="C9" s="337">
        <v>9259</v>
      </c>
      <c r="E9" s="480" t="s">
        <v>586</v>
      </c>
      <c r="F9" s="283">
        <v>130</v>
      </c>
      <c r="G9" s="283"/>
      <c r="H9" s="283"/>
    </row>
    <row r="10" spans="2:8" ht="16.5" customHeight="1" thickBot="1" x14ac:dyDescent="0.35">
      <c r="B10">
        <v>52876</v>
      </c>
      <c r="C10" s="337">
        <v>2368.8000000000002</v>
      </c>
      <c r="E10" t="s">
        <v>587</v>
      </c>
      <c r="F10" s="360">
        <v>272</v>
      </c>
      <c r="G10" s="283"/>
      <c r="H10" s="283"/>
    </row>
    <row r="11" spans="2:8" ht="16.5" customHeight="1" thickTop="1" x14ac:dyDescent="0.3">
      <c r="B11">
        <v>52877</v>
      </c>
      <c r="C11" s="337">
        <v>2000</v>
      </c>
      <c r="F11" s="415">
        <f>SUM(F9:F10)</f>
        <v>402</v>
      </c>
      <c r="G11" s="283"/>
      <c r="H11" s="283"/>
    </row>
    <row r="12" spans="2:8" ht="16.5" customHeight="1" x14ac:dyDescent="0.3">
      <c r="B12">
        <v>52878</v>
      </c>
      <c r="C12" s="337">
        <v>2176</v>
      </c>
      <c r="F12" s="283"/>
      <c r="G12" s="283"/>
      <c r="H12" s="283"/>
    </row>
    <row r="13" spans="2:8" ht="16.5" customHeight="1" x14ac:dyDescent="0.3">
      <c r="B13">
        <v>52879</v>
      </c>
      <c r="C13" s="337">
        <v>4579.5</v>
      </c>
      <c r="E13" s="29" t="s">
        <v>497</v>
      </c>
      <c r="G13" s="283"/>
      <c r="H13" s="283"/>
    </row>
    <row r="14" spans="2:8" ht="16.5" customHeight="1" x14ac:dyDescent="0.3">
      <c r="B14">
        <v>52880</v>
      </c>
      <c r="C14" s="337">
        <v>4470</v>
      </c>
      <c r="E14" s="343" t="s">
        <v>588</v>
      </c>
      <c r="F14" s="337">
        <v>358</v>
      </c>
      <c r="G14" s="283"/>
      <c r="H14" s="283"/>
    </row>
    <row r="15" spans="2:8" ht="16.5" customHeight="1" x14ac:dyDescent="0.3">
      <c r="B15">
        <v>52881</v>
      </c>
      <c r="C15" s="337">
        <v>1465</v>
      </c>
      <c r="E15" s="343" t="s">
        <v>589</v>
      </c>
      <c r="F15" s="337">
        <v>1077.0999999999999</v>
      </c>
      <c r="G15" s="283"/>
      <c r="H15" s="283"/>
    </row>
    <row r="16" spans="2:8" ht="16.5" customHeight="1" thickBot="1" x14ac:dyDescent="0.35">
      <c r="B16">
        <v>52882</v>
      </c>
      <c r="C16" s="337">
        <v>3443.5</v>
      </c>
      <c r="E16" s="343" t="s">
        <v>590</v>
      </c>
      <c r="F16" s="484">
        <v>2592.6</v>
      </c>
      <c r="G16" s="283"/>
      <c r="H16" s="283"/>
    </row>
    <row r="17" spans="1:8" ht="16.5" customHeight="1" thickTop="1" x14ac:dyDescent="0.3">
      <c r="B17">
        <v>52883</v>
      </c>
      <c r="C17" s="337">
        <v>2179</v>
      </c>
      <c r="F17" s="415">
        <f>SUM(F14:F16)</f>
        <v>4027.7</v>
      </c>
      <c r="G17" s="283"/>
      <c r="H17" s="283"/>
    </row>
    <row r="18" spans="1:8" ht="16.5" customHeight="1" x14ac:dyDescent="0.3">
      <c r="B18">
        <v>52884</v>
      </c>
      <c r="C18" s="337">
        <v>2359</v>
      </c>
      <c r="F18" s="283"/>
      <c r="G18" s="283"/>
      <c r="H18" s="283"/>
    </row>
    <row r="19" spans="1:8" ht="16.5" customHeight="1" x14ac:dyDescent="0.3">
      <c r="B19">
        <v>52885</v>
      </c>
      <c r="C19" s="337">
        <v>2105</v>
      </c>
      <c r="F19" s="930" t="s">
        <v>530</v>
      </c>
      <c r="G19" s="930"/>
      <c r="H19" s="283"/>
    </row>
    <row r="20" spans="1:8" ht="16.5" customHeight="1" x14ac:dyDescent="0.3">
      <c r="B20">
        <v>52886</v>
      </c>
      <c r="C20" s="337">
        <v>5124</v>
      </c>
      <c r="E20" t="s">
        <v>591</v>
      </c>
      <c r="F20" s="2">
        <v>521</v>
      </c>
      <c r="G20" s="283">
        <v>206</v>
      </c>
      <c r="H20" s="283"/>
    </row>
    <row r="21" spans="1:8" ht="16.5" customHeight="1" x14ac:dyDescent="0.3">
      <c r="B21">
        <v>52887</v>
      </c>
      <c r="C21" s="337">
        <v>16370</v>
      </c>
      <c r="E21" t="s">
        <v>592</v>
      </c>
      <c r="F21" s="2">
        <v>519</v>
      </c>
      <c r="G21" s="283">
        <v>606</v>
      </c>
      <c r="H21" s="283"/>
    </row>
    <row r="22" spans="1:8" ht="16.5" customHeight="1" thickBot="1" x14ac:dyDescent="0.35">
      <c r="B22">
        <v>52888</v>
      </c>
      <c r="C22" s="337">
        <v>4549</v>
      </c>
      <c r="E22" t="s">
        <v>593</v>
      </c>
      <c r="F22" s="2">
        <v>524</v>
      </c>
      <c r="G22" s="360">
        <v>3804.6</v>
      </c>
      <c r="H22" s="283"/>
    </row>
    <row r="23" spans="1:8" ht="16.5" customHeight="1" thickTop="1" x14ac:dyDescent="0.3">
      <c r="B23">
        <v>52889</v>
      </c>
      <c r="C23" s="337">
        <v>5842</v>
      </c>
      <c r="G23" s="483">
        <f>SUM(G20:G22)</f>
        <v>4616.6000000000004</v>
      </c>
      <c r="H23" s="283"/>
    </row>
    <row r="24" spans="1:8" ht="16.5" customHeight="1" x14ac:dyDescent="0.3">
      <c r="B24">
        <v>52890</v>
      </c>
      <c r="C24" s="337">
        <v>2897</v>
      </c>
      <c r="G24" s="283"/>
      <c r="H24" s="283"/>
    </row>
    <row r="25" spans="1:8" ht="16.5" customHeight="1" x14ac:dyDescent="0.3">
      <c r="B25">
        <v>52891</v>
      </c>
      <c r="C25" s="337">
        <v>696</v>
      </c>
    </row>
    <row r="26" spans="1:8" ht="16.5" customHeight="1" thickBot="1" x14ac:dyDescent="0.35">
      <c r="B26">
        <v>52892</v>
      </c>
      <c r="C26" s="484">
        <v>4740</v>
      </c>
    </row>
    <row r="27" spans="1:8" ht="16.5" customHeight="1" thickTop="1" x14ac:dyDescent="0.3">
      <c r="C27" s="359">
        <f>SUM(C8:C26)</f>
        <v>80401.3</v>
      </c>
    </row>
    <row r="28" spans="1:8" ht="16.5" customHeight="1" thickBot="1" x14ac:dyDescent="0.35">
      <c r="C28" s="488"/>
      <c r="D28" s="488"/>
      <c r="E28" s="166"/>
      <c r="F28" s="166"/>
    </row>
    <row r="29" spans="1:8" ht="16.5" customHeight="1" x14ac:dyDescent="0.25">
      <c r="C29" s="494"/>
      <c r="D29" s="495"/>
      <c r="E29" s="496">
        <f>G2</f>
        <v>97486.5</v>
      </c>
      <c r="F29" s="497"/>
      <c r="G29" s="412"/>
      <c r="H29" s="76"/>
    </row>
    <row r="30" spans="1:8" ht="15" x14ac:dyDescent="0.25">
      <c r="A30" s="335"/>
      <c r="B30" s="374"/>
      <c r="C30" s="489"/>
      <c r="D30" s="418"/>
      <c r="E30" s="342">
        <f>G3</f>
        <v>17364</v>
      </c>
      <c r="F30" s="490"/>
      <c r="G30" s="412"/>
      <c r="H30" s="76"/>
    </row>
    <row r="31" spans="1:8" ht="15" x14ac:dyDescent="0.25">
      <c r="C31" s="489"/>
      <c r="D31" s="410"/>
      <c r="E31" s="342">
        <f>G4</f>
        <v>20848</v>
      </c>
      <c r="F31" s="490"/>
      <c r="G31" s="412"/>
      <c r="H31" s="76"/>
    </row>
    <row r="32" spans="1:8" ht="15" x14ac:dyDescent="0.25">
      <c r="C32" s="489"/>
      <c r="D32" s="410"/>
      <c r="E32" s="342">
        <f>C27</f>
        <v>80401.3</v>
      </c>
      <c r="F32" s="490"/>
      <c r="G32" s="412"/>
      <c r="H32" s="76"/>
    </row>
    <row r="33" spans="1:8" ht="15.75" thickBot="1" x14ac:dyDescent="0.3">
      <c r="C33" s="489"/>
      <c r="D33" s="410"/>
      <c r="E33" s="484">
        <f>G23</f>
        <v>4616.6000000000004</v>
      </c>
      <c r="F33" s="490"/>
      <c r="G33" s="412"/>
      <c r="H33" s="76"/>
    </row>
    <row r="34" spans="1:8" ht="19.5" thickTop="1" x14ac:dyDescent="0.3">
      <c r="C34" s="498" t="s">
        <v>427</v>
      </c>
      <c r="D34" s="331"/>
      <c r="E34" s="407">
        <f>SUM(E29:E33)</f>
        <v>220716.4</v>
      </c>
      <c r="F34" s="491"/>
      <c r="G34" s="412"/>
      <c r="H34" s="76"/>
    </row>
    <row r="35" spans="1:8" x14ac:dyDescent="0.3">
      <c r="C35" s="499" t="s">
        <v>496</v>
      </c>
      <c r="D35" s="331"/>
      <c r="E35" s="342">
        <f>-F11</f>
        <v>-402</v>
      </c>
      <c r="F35" s="490"/>
      <c r="G35" s="412"/>
      <c r="H35" s="76"/>
    </row>
    <row r="36" spans="1:8" ht="26.25" customHeight="1" thickBot="1" x14ac:dyDescent="0.35">
      <c r="C36" s="499" t="s">
        <v>497</v>
      </c>
      <c r="D36" s="331"/>
      <c r="E36" s="484">
        <f>-F17</f>
        <v>-4027.7</v>
      </c>
      <c r="F36" s="490"/>
      <c r="G36" s="412"/>
      <c r="H36" s="76"/>
    </row>
    <row r="37" spans="1:8" ht="15.75" thickTop="1" x14ac:dyDescent="0.25">
      <c r="C37" s="489"/>
      <c r="D37" s="412"/>
      <c r="E37" s="342">
        <v>0</v>
      </c>
      <c r="F37" s="490"/>
      <c r="G37" s="412"/>
      <c r="H37" s="76"/>
    </row>
    <row r="38" spans="1:8" ht="19.5" thickBot="1" x14ac:dyDescent="0.35">
      <c r="C38" s="503" t="s">
        <v>429</v>
      </c>
      <c r="D38" s="502"/>
      <c r="E38" s="493">
        <f>SUM(E34:E37)</f>
        <v>216286.69999999998</v>
      </c>
      <c r="F38" s="492"/>
      <c r="G38" s="412"/>
      <c r="H38" s="76"/>
    </row>
    <row r="39" spans="1:8" ht="15" x14ac:dyDescent="0.25">
      <c r="C39" s="486"/>
      <c r="D39" s="412"/>
      <c r="E39" s="342"/>
      <c r="F39" s="342"/>
      <c r="G39" s="412"/>
      <c r="H39" s="76"/>
    </row>
    <row r="40" spans="1:8" ht="19.5" thickBot="1" x14ac:dyDescent="0.35">
      <c r="B40" s="76"/>
      <c r="C40" s="504" t="s">
        <v>594</v>
      </c>
      <c r="D40" s="488"/>
      <c r="E40" s="506">
        <v>-200000</v>
      </c>
      <c r="F40" s="505"/>
      <c r="G40" s="412"/>
      <c r="H40" s="76"/>
    </row>
    <row r="41" spans="1:8" ht="15" customHeight="1" x14ac:dyDescent="0.3">
      <c r="B41" s="76"/>
      <c r="C41" s="412"/>
      <c r="D41" s="995">
        <f>E38+E40</f>
        <v>16286.699999999983</v>
      </c>
      <c r="E41" s="995"/>
      <c r="F41" s="342"/>
      <c r="G41" s="487"/>
    </row>
    <row r="42" spans="1:8" x14ac:dyDescent="0.3">
      <c r="C42" s="500"/>
      <c r="D42" s="331"/>
      <c r="E42" s="501"/>
      <c r="F42" s="501"/>
      <c r="G42" s="412"/>
    </row>
    <row r="43" spans="1:8" ht="15" x14ac:dyDescent="0.25">
      <c r="C43" s="412"/>
      <c r="D43" s="375"/>
      <c r="E43" s="342"/>
      <c r="F43" s="342"/>
      <c r="G43" s="412"/>
    </row>
    <row r="46" spans="1:8" x14ac:dyDescent="0.3">
      <c r="A46" s="76"/>
      <c r="B46" s="76"/>
      <c r="C46" s="331"/>
      <c r="D46" s="331"/>
      <c r="E46" s="76"/>
    </row>
    <row r="47" spans="1:8" x14ac:dyDescent="0.3">
      <c r="A47" s="76"/>
      <c r="B47" s="76"/>
      <c r="C47" s="331"/>
      <c r="D47" s="331"/>
      <c r="E47" s="76"/>
    </row>
  </sheetData>
  <mergeCells count="2">
    <mergeCell ref="F19:G19"/>
    <mergeCell ref="D41:E4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3"/>
  <sheetViews>
    <sheetView workbookViewId="0">
      <selection activeCell="C6" sqref="C6"/>
    </sheetView>
  </sheetViews>
  <sheetFormatPr baseColWidth="10" defaultRowHeight="15" x14ac:dyDescent="0.25"/>
  <cols>
    <col min="1" max="1" width="4.140625" customWidth="1"/>
    <col min="3" max="3" width="28.85546875" customWidth="1"/>
    <col min="4" max="4" width="21.7109375" customWidth="1"/>
  </cols>
  <sheetData>
    <row r="5" spans="3:4" x14ac:dyDescent="0.25">
      <c r="C5" s="332"/>
      <c r="D5" s="333"/>
    </row>
    <row r="6" spans="3:4" ht="21" x14ac:dyDescent="0.35">
      <c r="C6" s="450" t="s">
        <v>340</v>
      </c>
      <c r="D6" s="448">
        <v>77431</v>
      </c>
    </row>
    <row r="7" spans="3:4" ht="21" x14ac:dyDescent="0.35">
      <c r="C7" s="450" t="s">
        <v>258</v>
      </c>
      <c r="D7" s="448">
        <v>92972.5</v>
      </c>
    </row>
    <row r="8" spans="3:4" ht="21.75" thickBot="1" x14ac:dyDescent="0.4">
      <c r="C8" s="450" t="s">
        <v>530</v>
      </c>
      <c r="D8" s="451">
        <v>4876.5</v>
      </c>
    </row>
    <row r="9" spans="3:4" ht="21.75" thickTop="1" x14ac:dyDescent="0.35">
      <c r="C9" s="450"/>
      <c r="D9" s="452">
        <f>SUM(D6:D8)</f>
        <v>175280</v>
      </c>
    </row>
    <row r="10" spans="3:4" ht="21" x14ac:dyDescent="0.35">
      <c r="C10" s="450" t="s">
        <v>497</v>
      </c>
      <c r="D10" s="453">
        <v>-43730.44</v>
      </c>
    </row>
    <row r="11" spans="3:4" ht="21.75" thickBot="1" x14ac:dyDescent="0.4">
      <c r="C11" s="450" t="s">
        <v>496</v>
      </c>
      <c r="D11" s="454">
        <v>-6936.4</v>
      </c>
    </row>
    <row r="12" spans="3:4" ht="21" x14ac:dyDescent="0.35">
      <c r="C12" s="455" t="s">
        <v>575</v>
      </c>
      <c r="D12" s="452">
        <f>D9+D10+D11</f>
        <v>124613.16</v>
      </c>
    </row>
    <row r="13" spans="3:4" ht="21" x14ac:dyDescent="0.35">
      <c r="C13" s="334"/>
      <c r="D13" s="449"/>
    </row>
    <row r="14" spans="3:4" ht="21" x14ac:dyDescent="0.35">
      <c r="D14" s="447"/>
    </row>
    <row r="15" spans="3:4" ht="21" x14ac:dyDescent="0.35">
      <c r="D15" s="447"/>
    </row>
    <row r="16" spans="3:4" ht="21" x14ac:dyDescent="0.35">
      <c r="D16" s="447"/>
    </row>
    <row r="17" spans="4:4" ht="21" x14ac:dyDescent="0.35">
      <c r="D17" s="447"/>
    </row>
    <row r="18" spans="4:4" ht="21" x14ac:dyDescent="0.35">
      <c r="D18" s="447"/>
    </row>
    <row r="19" spans="4:4" ht="21" x14ac:dyDescent="0.35">
      <c r="D19" s="447"/>
    </row>
    <row r="20" spans="4:4" ht="21" x14ac:dyDescent="0.35">
      <c r="D20" s="447"/>
    </row>
    <row r="21" spans="4:4" ht="21" x14ac:dyDescent="0.35">
      <c r="D21" s="447"/>
    </row>
    <row r="22" spans="4:4" ht="21" x14ac:dyDescent="0.35">
      <c r="D22" s="447"/>
    </row>
    <row r="23" spans="4:4" ht="21" x14ac:dyDescent="0.35">
      <c r="D23" s="447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workbookViewId="0">
      <selection activeCell="C38" sqref="C38"/>
    </sheetView>
  </sheetViews>
  <sheetFormatPr baseColWidth="10" defaultRowHeight="15" x14ac:dyDescent="0.25"/>
  <cols>
    <col min="1" max="1" width="11.42578125" style="606"/>
    <col min="2" max="2" width="11.42578125" customWidth="1"/>
    <col min="3" max="3" width="33.42578125" customWidth="1"/>
    <col min="4" max="4" width="2.28515625" customWidth="1"/>
    <col min="5" max="5" width="16.140625" style="283" customWidth="1"/>
    <col min="6" max="6" width="15" bestFit="1" customWidth="1"/>
    <col min="7" max="7" width="4.5703125" customWidth="1"/>
  </cols>
  <sheetData>
    <row r="2" spans="2:6" ht="18.75" x14ac:dyDescent="0.3">
      <c r="E2" s="483" t="s">
        <v>639</v>
      </c>
    </row>
    <row r="3" spans="2:6" ht="18.75" x14ac:dyDescent="0.3">
      <c r="B3" s="996" t="s">
        <v>530</v>
      </c>
      <c r="C3" s="996"/>
      <c r="D3" s="76"/>
      <c r="E3" s="298"/>
      <c r="F3" s="76"/>
    </row>
    <row r="4" spans="2:6" ht="18.75" x14ac:dyDescent="0.3">
      <c r="B4" s="76"/>
      <c r="C4" s="76"/>
      <c r="D4" s="76"/>
      <c r="E4" s="997"/>
      <c r="F4" s="997"/>
    </row>
    <row r="5" spans="2:6" ht="18.75" x14ac:dyDescent="0.3">
      <c r="B5" s="612" t="s">
        <v>640</v>
      </c>
      <c r="C5" s="402" t="s">
        <v>44</v>
      </c>
      <c r="D5" s="88"/>
      <c r="E5" s="609">
        <v>6212</v>
      </c>
      <c r="F5" s="577"/>
    </row>
    <row r="6" spans="2:6" ht="19.5" customHeight="1" x14ac:dyDescent="0.25">
      <c r="B6" s="612" t="s">
        <v>641</v>
      </c>
      <c r="C6" s="402" t="s">
        <v>115</v>
      </c>
      <c r="D6" s="88"/>
      <c r="E6" s="610">
        <v>3298.5</v>
      </c>
      <c r="F6" s="416"/>
    </row>
    <row r="7" spans="2:6" ht="19.5" customHeight="1" x14ac:dyDescent="0.25">
      <c r="B7" s="612" t="s">
        <v>642</v>
      </c>
      <c r="C7" s="402" t="s">
        <v>115</v>
      </c>
      <c r="D7" s="88"/>
      <c r="E7" s="610">
        <v>2011</v>
      </c>
      <c r="F7" s="416"/>
    </row>
    <row r="8" spans="2:6" ht="19.5" customHeight="1" x14ac:dyDescent="0.25">
      <c r="B8" s="612" t="s">
        <v>643</v>
      </c>
      <c r="C8" s="402" t="s">
        <v>44</v>
      </c>
      <c r="D8" s="88"/>
      <c r="E8" s="610">
        <v>8882</v>
      </c>
      <c r="F8" s="416"/>
    </row>
    <row r="9" spans="2:6" ht="19.5" customHeight="1" x14ac:dyDescent="0.25">
      <c r="B9" s="612" t="s">
        <v>644</v>
      </c>
      <c r="C9" s="402" t="s">
        <v>115</v>
      </c>
      <c r="D9" s="88"/>
      <c r="E9" s="610">
        <v>932.4</v>
      </c>
      <c r="F9" s="416"/>
    </row>
    <row r="10" spans="2:6" ht="19.5" customHeight="1" x14ac:dyDescent="0.25">
      <c r="B10" s="612" t="s">
        <v>645</v>
      </c>
      <c r="C10" s="402" t="s">
        <v>115</v>
      </c>
      <c r="D10" s="88"/>
      <c r="E10" s="610">
        <v>1166</v>
      </c>
      <c r="F10" s="416"/>
    </row>
    <row r="11" spans="2:6" ht="19.5" customHeight="1" x14ac:dyDescent="0.25">
      <c r="B11" s="612" t="s">
        <v>646</v>
      </c>
      <c r="C11" s="613" t="s">
        <v>115</v>
      </c>
      <c r="D11" s="88"/>
      <c r="E11" s="610">
        <v>222</v>
      </c>
      <c r="F11" s="416"/>
    </row>
    <row r="12" spans="2:6" ht="19.5" customHeight="1" x14ac:dyDescent="0.25">
      <c r="B12" s="612" t="s">
        <v>647</v>
      </c>
      <c r="C12" s="402" t="s">
        <v>115</v>
      </c>
      <c r="D12" s="88"/>
      <c r="E12" s="610">
        <v>1887</v>
      </c>
      <c r="F12" s="416"/>
    </row>
    <row r="13" spans="2:6" ht="19.5" customHeight="1" x14ac:dyDescent="0.3">
      <c r="B13" s="612" t="s">
        <v>648</v>
      </c>
      <c r="C13" s="402" t="s">
        <v>3</v>
      </c>
      <c r="D13" s="88"/>
      <c r="E13" s="609">
        <v>3405</v>
      </c>
      <c r="F13" s="602"/>
    </row>
    <row r="14" spans="2:6" ht="19.5" customHeight="1" x14ac:dyDescent="0.25">
      <c r="B14" s="614" t="s">
        <v>649</v>
      </c>
      <c r="C14" s="615" t="s">
        <v>614</v>
      </c>
      <c r="D14" s="88"/>
      <c r="E14" s="609">
        <v>1857.5</v>
      </c>
      <c r="F14" s="76"/>
    </row>
    <row r="15" spans="2:6" ht="19.5" customHeight="1" x14ac:dyDescent="0.25">
      <c r="B15" s="612" t="s">
        <v>650</v>
      </c>
      <c r="C15" s="402" t="s">
        <v>631</v>
      </c>
      <c r="D15" s="88"/>
      <c r="E15" s="609">
        <v>2229</v>
      </c>
      <c r="F15" s="76"/>
    </row>
    <row r="16" spans="2:6" ht="15.75" x14ac:dyDescent="0.25">
      <c r="B16" s="612" t="s">
        <v>651</v>
      </c>
      <c r="C16" s="402" t="s">
        <v>6</v>
      </c>
      <c r="D16" s="88"/>
      <c r="E16" s="609">
        <v>308.60000000000002</v>
      </c>
      <c r="F16" s="76"/>
    </row>
    <row r="17" spans="2:6" s="606" customFormat="1" ht="15.75" x14ac:dyDescent="0.25">
      <c r="B17" s="612" t="s">
        <v>652</v>
      </c>
      <c r="C17" s="402" t="s">
        <v>29</v>
      </c>
      <c r="D17" s="88"/>
      <c r="E17" s="609">
        <v>563</v>
      </c>
      <c r="F17" s="76"/>
    </row>
    <row r="18" spans="2:6" s="606" customFormat="1" ht="15.75" x14ac:dyDescent="0.25">
      <c r="B18" s="612" t="s">
        <v>653</v>
      </c>
      <c r="C18" s="402" t="s">
        <v>635</v>
      </c>
      <c r="D18" s="88"/>
      <c r="E18" s="609">
        <v>904.4</v>
      </c>
      <c r="F18" s="76"/>
    </row>
    <row r="19" spans="2:6" s="606" customFormat="1" ht="15.75" x14ac:dyDescent="0.25">
      <c r="B19" s="612" t="s">
        <v>654</v>
      </c>
      <c r="C19" s="402" t="s">
        <v>615</v>
      </c>
      <c r="D19" s="88"/>
      <c r="E19" s="609">
        <v>780</v>
      </c>
      <c r="F19" s="76"/>
    </row>
    <row r="20" spans="2:6" s="606" customFormat="1" ht="15.75" x14ac:dyDescent="0.25">
      <c r="B20" s="612" t="s">
        <v>655</v>
      </c>
      <c r="C20" s="402" t="s">
        <v>611</v>
      </c>
      <c r="D20" s="88"/>
      <c r="E20" s="609">
        <v>975</v>
      </c>
      <c r="F20" s="76"/>
    </row>
    <row r="21" spans="2:6" s="606" customFormat="1" ht="15.75" x14ac:dyDescent="0.25">
      <c r="B21" s="612" t="s">
        <v>656</v>
      </c>
      <c r="C21" s="402" t="s">
        <v>612</v>
      </c>
      <c r="D21" s="88"/>
      <c r="E21" s="609">
        <v>749</v>
      </c>
      <c r="F21" s="76"/>
    </row>
    <row r="22" spans="2:6" s="606" customFormat="1" ht="15.75" x14ac:dyDescent="0.25">
      <c r="B22" s="612" t="s">
        <v>657</v>
      </c>
      <c r="C22" s="402" t="s">
        <v>634</v>
      </c>
      <c r="D22" s="88"/>
      <c r="E22" s="609">
        <v>689</v>
      </c>
      <c r="F22" s="76"/>
    </row>
    <row r="23" spans="2:6" s="606" customFormat="1" ht="15.75" x14ac:dyDescent="0.25">
      <c r="B23" s="612" t="s">
        <v>659</v>
      </c>
      <c r="C23" s="402" t="s">
        <v>625</v>
      </c>
      <c r="D23" s="88"/>
      <c r="E23" s="609">
        <v>1069</v>
      </c>
      <c r="F23" s="76"/>
    </row>
    <row r="24" spans="2:6" s="606" customFormat="1" ht="15.75" x14ac:dyDescent="0.25">
      <c r="B24" s="612" t="s">
        <v>658</v>
      </c>
      <c r="C24" s="402" t="s">
        <v>637</v>
      </c>
      <c r="D24" s="88"/>
      <c r="E24" s="609">
        <v>615</v>
      </c>
      <c r="F24" s="76"/>
    </row>
    <row r="25" spans="2:6" s="606" customFormat="1" ht="15.75" x14ac:dyDescent="0.25">
      <c r="B25" s="612" t="s">
        <v>660</v>
      </c>
      <c r="C25" s="402" t="s">
        <v>595</v>
      </c>
      <c r="D25" s="88"/>
      <c r="E25" s="609">
        <v>1768</v>
      </c>
      <c r="F25" s="76"/>
    </row>
    <row r="26" spans="2:6" s="606" customFormat="1" ht="15.75" x14ac:dyDescent="0.25">
      <c r="B26" s="612" t="s">
        <v>661</v>
      </c>
      <c r="C26" s="402" t="s">
        <v>628</v>
      </c>
      <c r="D26" s="88"/>
      <c r="E26" s="609">
        <v>100.4</v>
      </c>
      <c r="F26" s="76"/>
    </row>
    <row r="27" spans="2:6" s="606" customFormat="1" ht="15.75" x14ac:dyDescent="0.25">
      <c r="B27" s="612" t="s">
        <v>662</v>
      </c>
      <c r="C27" s="402" t="s">
        <v>618</v>
      </c>
      <c r="D27" s="88"/>
      <c r="E27" s="609">
        <v>870</v>
      </c>
      <c r="F27" s="76"/>
    </row>
    <row r="28" spans="2:6" s="606" customFormat="1" ht="15.75" x14ac:dyDescent="0.25">
      <c r="B28" s="612" t="s">
        <v>663</v>
      </c>
      <c r="C28" s="402" t="s">
        <v>664</v>
      </c>
      <c r="D28" s="88"/>
      <c r="E28" s="609">
        <v>4070</v>
      </c>
      <c r="F28" s="76"/>
    </row>
    <row r="29" spans="2:6" s="606" customFormat="1" ht="15.75" x14ac:dyDescent="0.25">
      <c r="B29" s="612" t="s">
        <v>665</v>
      </c>
      <c r="C29" s="402" t="s">
        <v>573</v>
      </c>
      <c r="D29" s="88"/>
      <c r="E29" s="609">
        <v>2727</v>
      </c>
      <c r="F29" s="76"/>
    </row>
    <row r="30" spans="2:6" s="606" customFormat="1" ht="15.75" x14ac:dyDescent="0.25">
      <c r="B30" s="612" t="s">
        <v>666</v>
      </c>
      <c r="C30" s="402" t="s">
        <v>624</v>
      </c>
      <c r="D30" s="88"/>
      <c r="E30" s="609">
        <v>1380</v>
      </c>
      <c r="F30" s="76"/>
    </row>
    <row r="31" spans="2:6" s="606" customFormat="1" ht="15.75" x14ac:dyDescent="0.25">
      <c r="B31" s="612" t="s">
        <v>667</v>
      </c>
      <c r="C31" s="402" t="s">
        <v>638</v>
      </c>
      <c r="D31" s="88"/>
      <c r="E31" s="609">
        <v>3661.5</v>
      </c>
      <c r="F31" s="76"/>
    </row>
    <row r="32" spans="2:6" s="606" customFormat="1" ht="15.75" x14ac:dyDescent="0.25">
      <c r="B32" s="612" t="s">
        <v>668</v>
      </c>
      <c r="C32" s="402" t="s">
        <v>115</v>
      </c>
      <c r="D32" s="88"/>
      <c r="E32" s="609">
        <v>405</v>
      </c>
      <c r="F32" s="76"/>
    </row>
    <row r="33" spans="2:7" s="606" customFormat="1" ht="15.75" x14ac:dyDescent="0.25">
      <c r="B33" s="612" t="s">
        <v>669</v>
      </c>
      <c r="C33" s="402" t="s">
        <v>115</v>
      </c>
      <c r="D33" s="88"/>
      <c r="E33" s="609">
        <v>3155</v>
      </c>
      <c r="F33" s="76"/>
    </row>
    <row r="34" spans="2:7" s="606" customFormat="1" ht="15.75" x14ac:dyDescent="0.25">
      <c r="B34" s="612"/>
      <c r="C34" s="402"/>
      <c r="D34" s="88"/>
      <c r="E34" s="609"/>
      <c r="F34" s="76"/>
    </row>
    <row r="35" spans="2:7" s="606" customFormat="1" ht="15.75" x14ac:dyDescent="0.25">
      <c r="B35" s="612"/>
      <c r="C35" s="402"/>
      <c r="D35" s="88"/>
      <c r="E35" s="609"/>
      <c r="F35" s="76"/>
    </row>
    <row r="36" spans="2:7" s="606" customFormat="1" ht="15.75" x14ac:dyDescent="0.25">
      <c r="B36" s="612"/>
      <c r="C36" s="402"/>
      <c r="D36" s="88"/>
      <c r="E36" s="609"/>
      <c r="F36" s="76"/>
    </row>
    <row r="37" spans="2:7" s="606" customFormat="1" ht="15.75" x14ac:dyDescent="0.25">
      <c r="B37" s="612"/>
      <c r="C37" s="402"/>
      <c r="D37" s="88"/>
      <c r="E37" s="609"/>
      <c r="F37" s="76"/>
    </row>
    <row r="38" spans="2:7" ht="15.75" x14ac:dyDescent="0.25">
      <c r="B38" s="612"/>
      <c r="C38" s="402"/>
      <c r="D38" s="88"/>
      <c r="E38" s="611">
        <v>0</v>
      </c>
      <c r="F38" s="76"/>
    </row>
    <row r="39" spans="2:7" ht="19.5" thickBot="1" x14ac:dyDescent="0.35">
      <c r="B39" s="607"/>
      <c r="C39" s="601"/>
      <c r="D39" s="166"/>
      <c r="E39" s="506">
        <v>0</v>
      </c>
    </row>
    <row r="40" spans="2:7" ht="18.75" x14ac:dyDescent="0.3">
      <c r="C40" s="616" t="s">
        <v>427</v>
      </c>
      <c r="E40" s="483">
        <f>SUM(E5:E39)</f>
        <v>56892.3</v>
      </c>
    </row>
    <row r="41" spans="2:7" ht="18.75" x14ac:dyDescent="0.3">
      <c r="C41" s="331"/>
      <c r="D41" s="76"/>
      <c r="E41" s="298"/>
      <c r="F41" s="76"/>
      <c r="G41" s="76"/>
    </row>
    <row r="42" spans="2:7" ht="18.75" x14ac:dyDescent="0.3">
      <c r="C42" s="331"/>
      <c r="D42" s="76"/>
      <c r="E42" s="342"/>
      <c r="F42" s="608"/>
      <c r="G42" s="608"/>
    </row>
  </sheetData>
  <mergeCells count="2">
    <mergeCell ref="B3:C3"/>
    <mergeCell ref="E4:F4"/>
  </mergeCells>
  <pageMargins left="0.48" right="0.15" top="0.43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REM-CENTRAL</vt:lpstr>
      <vt:lpstr>CENTRAL CRED</vt:lpstr>
      <vt:lpstr>FAC   CENTRAL </vt:lpstr>
      <vt:lpstr>FACTURAS COMERCIO</vt:lpstr>
      <vt:lpstr>FACT Comercio </vt:lpstr>
      <vt:lpstr>Hoja4</vt:lpstr>
      <vt:lpstr>Hoja3</vt:lpstr>
      <vt:lpstr>Hoja1</vt:lpstr>
      <vt:lpstr>Hoja5</vt:lpstr>
      <vt:lpstr>Hoja6</vt:lpstr>
      <vt:lpstr>Hoja8</vt:lpstr>
      <vt:lpstr>Hoja9</vt:lpstr>
      <vt:lpstr>Hoja10</vt:lpstr>
      <vt:lpstr>Hoja11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2013-09-30T19:37:40Z</cp:lastPrinted>
  <dcterms:created xsi:type="dcterms:W3CDTF">2008-08-15T16:32:34Z</dcterms:created>
  <dcterms:modified xsi:type="dcterms:W3CDTF">2013-10-21T13:36:16Z</dcterms:modified>
</cp:coreProperties>
</file>