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3\CENTRAL DICIEMBRE 2013\"/>
    </mc:Choice>
  </mc:AlternateContent>
  <bookViews>
    <workbookView xWindow="240" yWindow="135" windowWidth="20115" windowHeight="7935"/>
  </bookViews>
  <sheets>
    <sheet name="AÑO 2013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4" i="1"/>
  <c r="J3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1" i="1"/>
  <c r="I9" i="1"/>
  <c r="I7" i="1"/>
  <c r="I5" i="1"/>
  <c r="I3" i="1"/>
  <c r="H150" i="1" l="1"/>
</calcChain>
</file>

<file path=xl/sharedStrings.xml><?xml version="1.0" encoding="utf-8"?>
<sst xmlns="http://schemas.openxmlformats.org/spreadsheetml/2006/main" count="155" uniqueCount="84">
  <si>
    <r>
      <t xml:space="preserve">Compra de 38,500.00 usd t.c. 12.675  Y PAGO A Seaboard FOODS S/FACTURA 907260  NLP001  37,164.90 usd </t>
    </r>
    <r>
      <rPr>
        <b/>
        <sz val="11"/>
        <color rgb="FF0000FF"/>
        <rFont val="Calibri"/>
        <family val="2"/>
        <scheme val="minor"/>
      </rPr>
      <t>Saldo a favor de 1,335.10 usd</t>
    </r>
  </si>
  <si>
    <r>
      <t xml:space="preserve">Compra de 37,500.00 usd t.c. 12.796  Y PAGO ANTICIPADO A SEABOARD FOODS  FACTURA 909279  NLP-002 valor factura 36,991.18 usd </t>
    </r>
    <r>
      <rPr>
        <b/>
        <sz val="9"/>
        <color rgb="FF0000FF"/>
        <rFont val="Calibri"/>
        <family val="2"/>
        <scheme val="minor"/>
      </rPr>
      <t>saldo a favor  508.82 usd</t>
    </r>
  </si>
  <si>
    <r>
      <t xml:space="preserve">Compra de 37,500.00 usd t.c. 12.720 Y PAGO ANTICIPADO A SEABOARD FOODS  FACTURA 911729  NBLP-003  valor factura 37,347.22 </t>
    </r>
    <r>
      <rPr>
        <b/>
        <sz val="10"/>
        <color rgb="FF0000FF"/>
        <rFont val="Calibri"/>
        <family val="2"/>
        <scheme val="minor"/>
      </rPr>
      <t xml:space="preserve"> saldo a favor de 152.78</t>
    </r>
  </si>
  <si>
    <r>
      <t xml:space="preserve">Compra de 37,000.00 usd t.c. 12.715 Y PAGO A SEABOARD FOODS ORDEN DE COMPRA  989568   NLP-004 valor de compra 33,922.60 </t>
    </r>
    <r>
      <rPr>
        <b/>
        <sz val="9"/>
        <color rgb="FF0000FF"/>
        <rFont val="Calibri"/>
        <family val="2"/>
        <scheme val="minor"/>
      </rPr>
      <t xml:space="preserve"> saldo a favor de  3,077.40 usd </t>
    </r>
  </si>
  <si>
    <r>
      <t>Compra de 33,000.00 dlls t.c. 12.801 Y PAGO A SEABOARD FOODS FACTURA 915344  NLP-005  valor factura 32,883.62</t>
    </r>
    <r>
      <rPr>
        <b/>
        <sz val="9"/>
        <color rgb="FF0000FF"/>
        <rFont val="Calibri"/>
        <family val="2"/>
        <scheme val="minor"/>
      </rPr>
      <t xml:space="preserve"> saldo a favor de 116.38</t>
    </r>
  </si>
  <si>
    <r>
      <t xml:space="preserve">Compra de 33,000.00 usd t.c. 12.605 Y PAGO A SEABORD FOODS FACTURA 917766  valor factura 31,652.07  </t>
    </r>
    <r>
      <rPr>
        <b/>
        <sz val="9"/>
        <color rgb="FF0000FF"/>
        <rFont val="Calibri"/>
        <family val="2"/>
        <scheme val="minor"/>
      </rPr>
      <t>saldo a favor 1,347.93 usd</t>
    </r>
  </si>
  <si>
    <r>
      <t xml:space="preserve">Compra de 32,500.00 usd t.c. 12.468 Y PAGO A SEABOARD FOODS FACTURA  919482 valor factura 29,118.20 </t>
    </r>
    <r>
      <rPr>
        <b/>
        <sz val="9"/>
        <color rgb="FF0000FF"/>
        <rFont val="Calibri"/>
        <family val="2"/>
        <scheme val="minor"/>
      </rPr>
      <t>saldo a favor de 3,381.80 ud</t>
    </r>
  </si>
  <si>
    <r>
      <t xml:space="preserve">Compra de 38,500.00 usd t.c. 12.765 Y PAGO PARCIAL A SEABOARD FOODS  FACTURA 917146 valor factura 42,763.19 usd </t>
    </r>
    <r>
      <rPr>
        <b/>
        <sz val="9"/>
        <color theme="5" tint="-0.249977111117893"/>
        <rFont val="Calibri"/>
        <family val="2"/>
        <scheme val="minor"/>
      </rPr>
      <t>x pagar  4,263.19 usd</t>
    </r>
  </si>
  <si>
    <r>
      <t>Compra de 25,000.00 usd t.c. 12.420 Y PAGO ANTICIPADO A SEABOARD FOIODS  NLP-009 factura 923131 valor factura 29,193.76 usd</t>
    </r>
    <r>
      <rPr>
        <b/>
        <sz val="9"/>
        <color theme="5" tint="-0.249977111117893"/>
        <rFont val="Calibri"/>
        <family val="2"/>
        <scheme val="minor"/>
      </rPr>
      <t xml:space="preserve"> saldo pendiente de 4,193.76</t>
    </r>
  </si>
  <si>
    <r>
      <t>Compra de 30,000.00 usd t.c. 12.386 Y PAGO A SEABORAD FOODS FACTURA 923662  NLP-010 valor factura 29,098.56 usd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saldo a favor de 901.44 USD</t>
    </r>
  </si>
  <si>
    <r>
      <t xml:space="preserve">Compra de 30,000.00 usd t.c. 12.880 Y PAGO A SEABORAD FOODS FACTURA 925649  Valor factura 31,353.01 </t>
    </r>
    <r>
      <rPr>
        <b/>
        <sz val="9"/>
        <color rgb="FF0000FF"/>
        <rFont val="Calibri"/>
        <family val="2"/>
        <scheme val="minor"/>
      </rPr>
      <t>saldo pendiente 1,353.01 usd</t>
    </r>
  </si>
  <si>
    <r>
      <t xml:space="preserve">Compra de 32,000.00 COMO PAGO A/CTA DE  NL9-013   SEABOARD FOODS FACTURA  927398 </t>
    </r>
    <r>
      <rPr>
        <b/>
        <sz val="9"/>
        <color rgb="FF0000FF"/>
        <rFont val="Calibri"/>
        <family val="2"/>
        <scheme val="minor"/>
      </rPr>
      <t xml:space="preserve">Valor FACT 32,398.58 usd </t>
    </r>
  </si>
  <si>
    <r>
      <t xml:space="preserve">Comrpa de 33,000.00 usd t.c. 12.190 Y PAGO A SEABOARD FOODS FACTURA 927643  Valor factura 33,326.38  </t>
    </r>
    <r>
      <rPr>
        <b/>
        <sz val="9"/>
        <color rgb="FF0000FF"/>
        <rFont val="Calibri"/>
        <family val="2"/>
        <scheme val="minor"/>
      </rPr>
      <t xml:space="preserve">saldo pendiente 326.38 usd </t>
    </r>
  </si>
  <si>
    <r>
      <t xml:space="preserve">Compra de 35,000.00  usd t.c. 12.281 Y PAGO A SEABOARD FOODS FACTURA 929106  Valor factura 34,822.92 </t>
    </r>
    <r>
      <rPr>
        <b/>
        <sz val="9"/>
        <color rgb="FF0000FF"/>
        <rFont val="Calibri"/>
        <family val="2"/>
        <scheme val="minor"/>
      </rPr>
      <t xml:space="preserve"> Saldo a favor de 177.08 USD </t>
    </r>
  </si>
  <si>
    <t>Compra de 37,000.00 usd t.c. 12.175 Y PAGO ANTICIPADO A SEABOARD FOODS FACTURA 931521  NLP-017 Valor factura 37,601.63  saldo pendiente 601.63 usd</t>
  </si>
  <si>
    <t>Compra de 37,000.00 usd t.c. 12.345 Y PAGO A SEABORD FOODS FACTURA 929692  NLP-016 valor factura 35,460.04  saldo a favor de 1,539.96 usd</t>
  </si>
  <si>
    <r>
      <t>Compra de 37,000.00 usd t.c. 12.150 Y PAGO ANTICIPADO SEABOARD FOODS FACTURA 931670  NLP-018 valor factura 37,750.84</t>
    </r>
    <r>
      <rPr>
        <b/>
        <sz val="8"/>
        <color rgb="FF0000FF"/>
        <rFont val="Calibri"/>
        <family val="2"/>
        <scheme val="minor"/>
      </rPr>
      <t xml:space="preserve"> saldo pendiente 750.84 usd</t>
    </r>
  </si>
  <si>
    <r>
      <t xml:space="preserve">Compra de 38,000.00 usd t.c. 12.145 Y PAGO A SEABOARD FOODS FACTURA 933640  NLP020 valor factura 36,805.40 </t>
    </r>
    <r>
      <rPr>
        <b/>
        <sz val="8"/>
        <color rgb="FF0000FF"/>
        <rFont val="Calibri"/>
        <family val="2"/>
        <scheme val="minor"/>
      </rPr>
      <t>saldo a favor de 1,194.60 USD</t>
    </r>
  </si>
  <si>
    <r>
      <t xml:space="preserve">Compra 37,000.00 usd t.c. 12.170 Y PAGO SEABOARD FOODS FACTURA 935758 NLP--022 Valor factura 34,182.90 usd </t>
    </r>
    <r>
      <rPr>
        <b/>
        <sz val="9"/>
        <color rgb="FF0000FF"/>
        <rFont val="Calibri"/>
        <family val="2"/>
        <scheme val="minor"/>
      </rPr>
      <t>saldo a favor de 2,817.10</t>
    </r>
  </si>
  <si>
    <r>
      <t xml:space="preserve">Compra de 40,000.00 usd tc. 13.065 Y PAGO A SEABOARD FOODS FACTURA 948487  NLP-035 </t>
    </r>
    <r>
      <rPr>
        <b/>
        <sz val="9"/>
        <color rgb="FF0000FF"/>
        <rFont val="Calibri"/>
        <family val="2"/>
        <scheme val="minor"/>
      </rPr>
      <t>valor factura 42,212.91 saldo pendiente 2,212.91</t>
    </r>
  </si>
  <si>
    <r>
      <t xml:space="preserve">Compra de 45,000.00 usd t.c. 12.497 Y PAGO A SEABOARD FOODS FACTURA 953649  NLP-038 valor factura 42,044.81  </t>
    </r>
    <r>
      <rPr>
        <b/>
        <sz val="9"/>
        <color rgb="FF0000FF"/>
        <rFont val="Calibri"/>
        <family val="2"/>
        <scheme val="minor"/>
      </rPr>
      <t>Saldo favor de 2,955.19 usd</t>
    </r>
  </si>
  <si>
    <r>
      <t xml:space="preserve">Compra de 42,000.00 usd T.C. 12.670 Y PAGO A SEABOARD FOODS FACTURA 955794  NLP-039 valor factura 40,304.32 </t>
    </r>
    <r>
      <rPr>
        <b/>
        <sz val="9"/>
        <color rgb="FF0000FF"/>
        <rFont val="Calibri"/>
        <family val="2"/>
        <scheme val="minor"/>
      </rPr>
      <t>saldo a favor de 1,695.68 usd</t>
    </r>
  </si>
  <si>
    <r>
      <t xml:space="preserve">Compra de 40,000.00 usd t.c. 12.897 Y PAGO A SEABOARD FOODS FACTURA 957583  NLP-040 valor factura 39,790.94  </t>
    </r>
    <r>
      <rPr>
        <b/>
        <sz val="9"/>
        <color rgb="FF0000FF"/>
        <rFont val="Calibri"/>
        <family val="2"/>
        <scheme val="minor"/>
      </rPr>
      <t>saldo a favor de  209.06 USD</t>
    </r>
  </si>
  <si>
    <r>
      <t>Compra de 44,000.00 usd t.c. 13.236 Y PAGO A SEABOARD FOODS FACTURA 963251  NLP-046 valor factura 44,056.61</t>
    </r>
    <r>
      <rPr>
        <b/>
        <sz val="9"/>
        <color rgb="FF0000FF"/>
        <rFont val="Calibri"/>
        <family val="2"/>
        <scheme val="minor"/>
      </rPr>
      <t xml:space="preserve"> saldo pendiente 56.61 usd</t>
    </r>
  </si>
  <si>
    <r>
      <t xml:space="preserve">Compra de 43,000.00 usd t.c. 13.390 Y PAGO ANTICIPADO A SEABOARD FOODS FACTURA 967319  NLP-051 valor factura 41,846.87 M </t>
    </r>
    <r>
      <rPr>
        <b/>
        <sz val="9"/>
        <color rgb="FF0000FF"/>
        <rFont val="Calibri"/>
        <family val="2"/>
        <scheme val="minor"/>
      </rPr>
      <t>SALDO A FAVOR DE 1,153.13</t>
    </r>
  </si>
  <si>
    <r>
      <t xml:space="preserve">Compra de 38,000.00 usd t.c. 13.175 Y PAGO ANTICIPADO A SEABOARD FOODS FACTURA 967601  NLP-052  Valor factura 41,981.87 </t>
    </r>
    <r>
      <rPr>
        <b/>
        <sz val="9"/>
        <color theme="5" tint="-0.249977111117893"/>
        <rFont val="Calibri"/>
        <family val="2"/>
        <scheme val="minor"/>
      </rPr>
      <t>saldo pendiente 3,981.87</t>
    </r>
  </si>
  <si>
    <r>
      <t xml:space="preserve">Compra de 39,000.00 usd t.c. 13.130 Y PAGO ANTICIPADO A SEABOARD FOODS FACTURA 969091 NLP-053 Valor factura 40,694.52 </t>
    </r>
    <r>
      <rPr>
        <b/>
        <sz val="9"/>
        <color theme="5" tint="-0.249977111117893"/>
        <rFont val="Calibri"/>
        <family val="2"/>
        <scheme val="minor"/>
      </rPr>
      <t>saldo pendiente de 1,694.52</t>
    </r>
  </si>
  <si>
    <r>
      <t xml:space="preserve">Compra de 39,000.00 usd t.c. 13.115 Y PAGO ANTICIPADO A SEABOARD FOODS FACTURA 969751 NLP-054 Valor factura 40,584.00 </t>
    </r>
    <r>
      <rPr>
        <b/>
        <sz val="9"/>
        <color theme="5" tint="-0.249977111117893"/>
        <rFont val="Calibri"/>
        <family val="2"/>
        <scheme val="minor"/>
      </rPr>
      <t>saldo pendiente de 1,584.00</t>
    </r>
  </si>
  <si>
    <r>
      <t xml:space="preserve">Compra de 40,000.00 usd t.c. 13.115 Y PAGO ANTICIPADO A SEABOARD FOODS FACTURA 972584  NLP-050 Valor factura 41,899.45 </t>
    </r>
    <r>
      <rPr>
        <b/>
        <sz val="9"/>
        <color theme="5" tint="-0.249977111117893"/>
        <rFont val="Calibri"/>
        <family val="2"/>
        <scheme val="minor"/>
      </rPr>
      <t>saldo pendiente de 1,899.45</t>
    </r>
  </si>
  <si>
    <r>
      <t xml:space="preserve">Compra de 42,000.00 usd t.c. 12.800  Y PAGO ANTICIPADO A SEABOARD FOODS FACTURA 971568  NLP-056 Valor factura 42,307.04  </t>
    </r>
    <r>
      <rPr>
        <b/>
        <sz val="9"/>
        <color theme="5" tint="-0.249977111117893"/>
        <rFont val="Calibri"/>
        <family val="2"/>
        <scheme val="minor"/>
      </rPr>
      <t>saldo pendiente de 307.04</t>
    </r>
  </si>
  <si>
    <r>
      <t xml:space="preserve">Compra de 42,000.00 usd t.c. 13.005 Y PAGO ANTICIPADO A SEABOARD FOODS FACTURA 972904  NLP-0057 Valor factura 42,221.35  </t>
    </r>
    <r>
      <rPr>
        <b/>
        <sz val="9"/>
        <color theme="5" tint="-0.249977111117893"/>
        <rFont val="Calibri"/>
        <family val="2"/>
        <scheme val="minor"/>
      </rPr>
      <t>Saldo pendiente 221.35</t>
    </r>
  </si>
  <si>
    <t>Compra de 43,000.00 usd t.c. 13.195 PAGO ANTICIPADO A SEABOARD FOODS FACTURA 973418  NLP--058</t>
  </si>
  <si>
    <r>
      <t xml:space="preserve">Compra de 43,000.00 usd T.C. 13.230  Y PAGO A SEABOARD FOODS FACTURA  975257  NLP-059 valor factura 40,662.72 </t>
    </r>
    <r>
      <rPr>
        <b/>
        <sz val="9"/>
        <color rgb="FF0000FF"/>
        <rFont val="Calibri"/>
        <family val="2"/>
        <scheme val="minor"/>
      </rPr>
      <t>saldo a favor 2,337.28</t>
    </r>
  </si>
  <si>
    <r>
      <t xml:space="preserve">Compra de 42,000.00 usd t.c. 13.145 Y PAGO A SEABORD FOODS FACTURA 975638 NLP-060 valor factura 41,228.16 </t>
    </r>
    <r>
      <rPr>
        <b/>
        <sz val="9"/>
        <color rgb="FF0000FF"/>
        <rFont val="Calibri"/>
        <family val="2"/>
        <scheme val="minor"/>
      </rPr>
      <t>saldo a favor de 771.84</t>
    </r>
  </si>
  <si>
    <r>
      <t xml:space="preserve">Compra de 41,000.00 USD T.C. 13.150 y pago a SEABOARD FOODS FACTURA 977099 NLP-061  valor factura 40,583.56 </t>
    </r>
    <r>
      <rPr>
        <b/>
        <sz val="9"/>
        <color rgb="FF0000FF"/>
        <rFont val="Calibri"/>
        <family val="2"/>
        <scheme val="minor"/>
      </rPr>
      <t>saldo a favor 416.44</t>
    </r>
  </si>
  <si>
    <r>
      <t xml:space="preserve">Compra de 40,000.00 usd t.c. 13.110 Y PAGO A SEABOARD FOODS FACTURA 978113  NLP-062  VALOR FACTURA 40,480.16  </t>
    </r>
    <r>
      <rPr>
        <b/>
        <sz val="9"/>
        <color theme="5" tint="-0.249977111117893"/>
        <rFont val="Calibri"/>
        <family val="2"/>
        <scheme val="minor"/>
      </rPr>
      <t>saldo pendiente de 480.16</t>
    </r>
  </si>
  <si>
    <r>
      <t xml:space="preserve">Compra de 38,000.00 usd t.c 12.830 Y PAGO A SEABOARD FOODS FACTURA 979319  NLP-063  valor factura 40,954.71 </t>
    </r>
    <r>
      <rPr>
        <b/>
        <sz val="9"/>
        <color rgb="FFC00000"/>
        <rFont val="Calibri"/>
        <family val="2"/>
        <scheme val="minor"/>
      </rPr>
      <t xml:space="preserve"> saldo pendiente 2,954.71</t>
    </r>
  </si>
  <si>
    <r>
      <t xml:space="preserve">Compra de 38,000.00 usd t.c. 12.935 Y PAGO A SEABOARD FOODS FACTURA 979988  NLP-064  valor factura 43,147.11 </t>
    </r>
    <r>
      <rPr>
        <b/>
        <sz val="9"/>
        <color rgb="FFC00000"/>
        <rFont val="Calibri"/>
        <family val="2"/>
        <scheme val="minor"/>
      </rPr>
      <t xml:space="preserve"> saldo pendiente  5,147.11</t>
    </r>
  </si>
  <si>
    <r>
      <t xml:space="preserve">Compra de 42,000.00 USD T.C. 13.050 Y PAGO FACTURA 981564  NLP-065 SEABOARD FOODS  valor factura 43,151.54  </t>
    </r>
    <r>
      <rPr>
        <b/>
        <sz val="9"/>
        <color theme="5" tint="-0.249977111117893"/>
        <rFont val="Calibri"/>
        <family val="2"/>
        <scheme val="minor"/>
      </rPr>
      <t>saldo pendiente 1,151.54</t>
    </r>
  </si>
  <si>
    <r>
      <t xml:space="preserve">Compra de 48,000.00 usd t.c. 13.010 Y PAGO A SEABOARD FACTURA 983481  NLP-067 valor factura 44,930.32 </t>
    </r>
    <r>
      <rPr>
        <b/>
        <sz val="9"/>
        <color rgb="FF0000FF"/>
        <rFont val="Calibri"/>
        <family val="2"/>
        <scheme val="minor"/>
      </rPr>
      <t xml:space="preserve"> saldo a favor de 3,069.68</t>
    </r>
  </si>
  <si>
    <r>
      <t xml:space="preserve">Compra de 47,000.00 usd t.c. 13.185 Y PAGO A SEABPARD FOODS FACTURA 985313  NLP-068  </t>
    </r>
    <r>
      <rPr>
        <b/>
        <sz val="9"/>
        <color rgb="FF0000FF"/>
        <rFont val="Calibri"/>
        <family val="2"/>
        <scheme val="minor"/>
      </rPr>
      <t>Valor factura 44,465.13 usd saldo a favor de  2,534.87</t>
    </r>
  </si>
  <si>
    <r>
      <t xml:space="preserve">Compra de 45,000.00 usd tc- 13.095 Y PAGO A SEABOARD FOODS FACTURA 987336  NLP-069  Valor factura 41,182.81  </t>
    </r>
    <r>
      <rPr>
        <b/>
        <sz val="8"/>
        <color rgb="FF0000FF"/>
        <rFont val="Calibri"/>
        <family val="2"/>
        <scheme val="minor"/>
      </rPr>
      <t>SALDO A FAVOR DE  3,817.19</t>
    </r>
  </si>
  <si>
    <r>
      <t>Compra de 40,000.00 usd t.c. 13.128 Y PAGO A SEABOARD FOODS FACTURA 989449  NLP--070  Valor factura  40,465.95</t>
    </r>
    <r>
      <rPr>
        <b/>
        <sz val="9"/>
        <color rgb="FF0000FF"/>
        <rFont val="Calibri"/>
        <family val="2"/>
        <scheme val="minor"/>
      </rPr>
      <t xml:space="preserve"> saldo pendiente 465.95</t>
    </r>
  </si>
  <si>
    <t>Compra de 38,000.00 usd tc.  13.138    Y PAGO A SEABOARD FOODS  NLP-071  FACTURA 991193 Valor factura 40,421.81  saldo pendiente 2,421.81</t>
  </si>
  <si>
    <r>
      <t>Compra de 41,000.00 usd t.c. 13.085 Y PAGO A SEABOARD FOODS FACTURA 993477  NLP-072 valor factura 42,080.31</t>
    </r>
    <r>
      <rPr>
        <b/>
        <sz val="9"/>
        <color rgb="FF0000FF"/>
        <rFont val="Calibri"/>
        <family val="2"/>
        <scheme val="minor"/>
      </rPr>
      <t xml:space="preserve"> saldo pendiente 1,080.31</t>
    </r>
  </si>
  <si>
    <r>
      <t xml:space="preserve">Compra de 44,000.00 usd t.c. 13.020 Y PAGO SEABOARD FOODS FACTURA 995287  NLP-073 valor factura 43,643.99  </t>
    </r>
    <r>
      <rPr>
        <b/>
        <sz val="9"/>
        <color rgb="FF0000FF"/>
        <rFont val="Calibri"/>
        <family val="2"/>
        <scheme val="minor"/>
      </rPr>
      <t>saldo a favor de 356.01</t>
    </r>
  </si>
  <si>
    <r>
      <t xml:space="preserve">Compra de 44,000.00 usd tc. 13.020 Y PAGO A SEABOARD FOODS FACTURA 996629  NLP-074 valor factura 38,832.61 </t>
    </r>
    <r>
      <rPr>
        <b/>
        <sz val="9"/>
        <color theme="5" tint="-0.249977111117893"/>
        <rFont val="Calibri"/>
        <family val="2"/>
        <scheme val="minor"/>
      </rPr>
      <t xml:space="preserve"> saldo a favor de 5,167.39</t>
    </r>
  </si>
  <si>
    <t>Compra de 40,000.00 usd tc. 13.070 Y PAGO A SEABOARD FOODS FACTURA 998115  NLP-075</t>
  </si>
  <si>
    <t xml:space="preserve">C O N C E P TO </t>
  </si>
  <si>
    <t>IMPORTE</t>
  </si>
  <si>
    <t>FACTURA</t>
  </si>
  <si>
    <t>VALOR USD</t>
  </si>
  <si>
    <t>ANTICPO USD</t>
  </si>
  <si>
    <t>SALDO USD</t>
  </si>
  <si>
    <r>
      <t xml:space="preserve">Compra de 30,000.00 usd t.c. 12.350 Y PAGO ANTICIPO SOBRE Seaboard NLP-011  FACTURA 925082 </t>
    </r>
    <r>
      <rPr>
        <b/>
        <sz val="9"/>
        <color rgb="FF0000FF"/>
        <rFont val="Calibri"/>
        <family val="2"/>
        <scheme val="minor"/>
      </rPr>
      <t>Valor factura 30,995.87 usd saldo pendiente 995.57</t>
    </r>
  </si>
  <si>
    <t>.</t>
  </si>
  <si>
    <r>
      <t xml:space="preserve">Compra de 38,000.00 usd t.c 12.225 Y PAGO ANTICIPADO A SEABOARD FOODS FACTURA 933128  NLP-019 valor factura 35,291.23 </t>
    </r>
    <r>
      <rPr>
        <b/>
        <sz val="9"/>
        <color rgb="FF0000FF"/>
        <rFont val="Calibri"/>
        <family val="2"/>
        <scheme val="minor"/>
      </rPr>
      <t>saldo a favor 2,708.77</t>
    </r>
  </si>
  <si>
    <r>
      <t xml:space="preserve">Compra de 37,000.00 usd t.c. 12.018 Y PAGO A SEABOARD FOODS FACTURA 935131  NLP--021 valor factura 34,218.64 </t>
    </r>
    <r>
      <rPr>
        <b/>
        <sz val="9"/>
        <color rgb="FF0000FF"/>
        <rFont val="Calibri"/>
        <family val="2"/>
        <scheme val="minor"/>
      </rPr>
      <t>saldo a favor 2,781.36</t>
    </r>
  </si>
  <si>
    <r>
      <t xml:space="preserve">Compra de 30,000.00 usd t.c. 12.368 Y PAGO A SEABOARD FOODS FACTURA 937774  NLP--024 valor 33,129.31 </t>
    </r>
    <r>
      <rPr>
        <b/>
        <sz val="9"/>
        <color theme="5" tint="-0.249977111117893"/>
        <rFont val="Calibri"/>
        <family val="2"/>
        <scheme val="minor"/>
      </rPr>
      <t>saldo pendiente  3,129.31 USD</t>
    </r>
  </si>
  <si>
    <r>
      <t xml:space="preserve">Compra de 34,000.00 usd t.c. 12.270 Y PAGO A SEABOARD FOODS FACTURA 937024  NLP--023 valor factura 34,274.34 </t>
    </r>
    <r>
      <rPr>
        <b/>
        <sz val="9"/>
        <color rgb="FF0000FF"/>
        <rFont val="Calibri"/>
        <family val="2"/>
        <scheme val="minor"/>
      </rPr>
      <t xml:space="preserve">usd </t>
    </r>
    <r>
      <rPr>
        <b/>
        <sz val="9"/>
        <color theme="5" tint="-0.249977111117893"/>
        <rFont val="Calibri"/>
        <family val="2"/>
        <scheme val="minor"/>
      </rPr>
      <t>SALDO PENDIENTE 274.34</t>
    </r>
  </si>
  <si>
    <r>
      <t xml:space="preserve">Compra de 30,000.00 usd t.c. 12.490  Y PAGO A SEABOARD FOODS FACTURA 939185  NLP--025  valor factura 32,937.14 </t>
    </r>
    <r>
      <rPr>
        <b/>
        <sz val="9"/>
        <color theme="5" tint="-0.249977111117893"/>
        <rFont val="Calibri"/>
        <family val="2"/>
        <scheme val="minor"/>
      </rPr>
      <t xml:space="preserve"> saldo pendiente 2,937.14</t>
    </r>
  </si>
  <si>
    <r>
      <t xml:space="preserve">Compra de 32,000.00 usd t.c. 12.528 Y PAGO A SEABOARD FOODS FACTURA 939474 NLP---026 valor factura 32,528.81  </t>
    </r>
    <r>
      <rPr>
        <b/>
        <sz val="9"/>
        <color theme="5" tint="-0.249977111117893"/>
        <rFont val="Calibri"/>
        <family val="2"/>
        <scheme val="minor"/>
      </rPr>
      <t>saldo pendiente ,528.81</t>
    </r>
  </si>
  <si>
    <r>
      <t>Compra de 31,000.00 usd t.c. 12.798 Y PAGO A SEABOARD FOODS FACTURA 941043  NLP--027  valor factura 32,447.85</t>
    </r>
    <r>
      <rPr>
        <b/>
        <sz val="9"/>
        <color theme="5" tint="-0.249977111117893"/>
        <rFont val="Calibri"/>
        <family val="2"/>
        <scheme val="minor"/>
      </rPr>
      <t xml:space="preserve"> saldo pendiente 1,447.85 usd</t>
    </r>
  </si>
  <si>
    <r>
      <t xml:space="preserve">Compra de 31,000.00 usd t.c. 12.839 Y PAGO A SEABOARD FOODS FACTURA 941627  NLP-028 </t>
    </r>
    <r>
      <rPr>
        <b/>
        <sz val="9"/>
        <color rgb="FF0000FF"/>
        <rFont val="Calibri"/>
        <family val="2"/>
        <scheme val="minor"/>
      </rPr>
      <t xml:space="preserve">valor factura 32,129.13  </t>
    </r>
    <r>
      <rPr>
        <b/>
        <sz val="9"/>
        <color theme="5" tint="-0.249977111117893"/>
        <rFont val="Calibri"/>
        <family val="2"/>
        <scheme val="minor"/>
      </rPr>
      <t>saldo pendiente  1,129.13</t>
    </r>
  </si>
  <si>
    <r>
      <t xml:space="preserve">Compra de 33,000.00 usd t.c. 12.880 Y PAGO A SEABOARD FOODS FACTURA 942526  NLP-029 </t>
    </r>
    <r>
      <rPr>
        <b/>
        <sz val="9"/>
        <color rgb="FF0000FF"/>
        <rFont val="Calibri"/>
        <family val="2"/>
        <scheme val="minor"/>
      </rPr>
      <t xml:space="preserve">valor factura 33,608.19 </t>
    </r>
    <r>
      <rPr>
        <b/>
        <sz val="9"/>
        <color theme="5" tint="-0.249977111117893"/>
        <rFont val="Calibri"/>
        <family val="2"/>
        <scheme val="minor"/>
      </rPr>
      <t xml:space="preserve"> saldo pendiente 608.19 usd</t>
    </r>
  </si>
  <si>
    <r>
      <t>Compra de 38,000.00 usd t.c. 12.730 Y PAGO A SEABOARD FOODS FACTURA 945449  NLP-030  valor factura 36,748.46</t>
    </r>
    <r>
      <rPr>
        <b/>
        <sz val="9"/>
        <color theme="5" tint="-0.249977111117893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saldo a favor 1,251.54</t>
    </r>
  </si>
  <si>
    <r>
      <t xml:space="preserve">Compra de 38,000.00 usd t.c 12.730  Y PAGO A SEABOARD FOODS FACTURA 945450  NLP-032  </t>
    </r>
    <r>
      <rPr>
        <b/>
        <sz val="9"/>
        <color theme="5" tint="-0.249977111117893"/>
        <rFont val="Calibri"/>
        <family val="2"/>
        <scheme val="minor"/>
      </rPr>
      <t>valor factura 36,923.97</t>
    </r>
    <r>
      <rPr>
        <b/>
        <sz val="9"/>
        <color rgb="FF0000FF"/>
        <rFont val="Calibri"/>
        <family val="2"/>
        <scheme val="minor"/>
      </rPr>
      <t xml:space="preserve"> saldo a favor 1,076.03</t>
    </r>
  </si>
  <si>
    <r>
      <t xml:space="preserve">Compra de 40,000.00 usd t.c. 13.398 Y PAGO A SEABOARD FOODS FACTURA 946610  NLP-033 </t>
    </r>
    <r>
      <rPr>
        <b/>
        <sz val="9"/>
        <color theme="5" tint="-0.249977111117893"/>
        <rFont val="Calibri"/>
        <family val="2"/>
        <scheme val="minor"/>
      </rPr>
      <t xml:space="preserve">valor factura 38,906.90 </t>
    </r>
    <r>
      <rPr>
        <b/>
        <sz val="9"/>
        <color rgb="FF0000FF"/>
        <rFont val="Calibri"/>
        <family val="2"/>
        <scheme val="minor"/>
      </rPr>
      <t>saldo a favor 1,093.10</t>
    </r>
  </si>
  <si>
    <r>
      <t>Compra de 41,000.00 usd t.c. 13.410  Y PAGO A SEABOARD FOODS FACTURA 947388  NLP-034 valor factura 38,722.55</t>
    </r>
    <r>
      <rPr>
        <b/>
        <sz val="9"/>
        <color theme="5" tint="-0.249977111117893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saldo a favor de 2,277.45 usd</t>
    </r>
  </si>
  <si>
    <t>Compra de 42,000.00 usd t.c. 12.925 Y PAGO A SEABOARD FACTURA 950077  NLP-036 valor factura 44,798.47 saldo a favor 2,798.47</t>
  </si>
  <si>
    <r>
      <t xml:space="preserve">Compra de 43,000.00 usd .tc. 12.855 Y PAGO A SEABOARD FOODS FACTURA 961208  NLP-044 valor factura 41,652.34  </t>
    </r>
    <r>
      <rPr>
        <b/>
        <sz val="9"/>
        <color rgb="FF0000FF"/>
        <rFont val="Calibri"/>
        <family val="2"/>
        <scheme val="minor"/>
      </rPr>
      <t>saldo a favor 1,347.66</t>
    </r>
  </si>
  <si>
    <r>
      <t xml:space="preserve">Compra de 40,000.00 usd t.c. 12.615 Y PAGO A SEABORD FOODS FACTURA 959778 NLP-043 valor factura 42,348.34 </t>
    </r>
    <r>
      <rPr>
        <b/>
        <sz val="9"/>
        <color theme="5" tint="-0.249977111117893"/>
        <rFont val="Calibri"/>
        <family val="2"/>
        <scheme val="minor"/>
      </rPr>
      <t>saldo pendiente 2,348.34 usd</t>
    </r>
  </si>
  <si>
    <r>
      <t xml:space="preserve">Compra de 39,000.00 usd t.c. 12.685 Y PAGO A SEABOARD FOODS FACTURA 959267 NLP-042 valor facvtura 41,882.88 </t>
    </r>
    <r>
      <rPr>
        <b/>
        <sz val="9"/>
        <color theme="5" tint="-0.249977111117893"/>
        <rFont val="Calibri"/>
        <family val="2"/>
        <scheme val="minor"/>
      </rPr>
      <t>saldo pendiente 2,882.88 usd</t>
    </r>
  </si>
  <si>
    <r>
      <t xml:space="preserve">Compra de 38,000.00 usd t.c. 12.720 Y PAGO A SEBOARD FOODS FACTURA 957974  NLP-041 valor factura  40,564.52  </t>
    </r>
    <r>
      <rPr>
        <b/>
        <sz val="9"/>
        <color theme="5" tint="-0.249977111117893"/>
        <rFont val="Calibri"/>
        <family val="2"/>
        <scheme val="minor"/>
      </rPr>
      <t>saldo pendiente de 2,564.52 usd</t>
    </r>
  </si>
  <si>
    <r>
      <t>Compra de 45,000.00 usd t.c. 13.020 Y PAGO A SEABOARD FOODS FACTURA 961832  NLP-045 valor factura 41,571.33</t>
    </r>
    <r>
      <rPr>
        <b/>
        <sz val="9"/>
        <color rgb="FF0000FF"/>
        <rFont val="Calibri"/>
        <family val="2"/>
        <scheme val="minor"/>
      </rPr>
      <t xml:space="preserve"> saldo a favor de 3,428.67 usd</t>
    </r>
  </si>
  <si>
    <r>
      <t xml:space="preserve">Compra de 43,000.00 usd t.c. 13.050 PAGO ANTICIPADO A SEABOARD FOODS FACTURA 964179  NLP-047 valor factura 44,179.04 </t>
    </r>
    <r>
      <rPr>
        <b/>
        <sz val="9"/>
        <color theme="5" tint="-0.249977111117893"/>
        <rFont val="Calibri"/>
        <family val="2"/>
        <scheme val="minor"/>
      </rPr>
      <t>saldo pendiente 1,179.04 usd entrada de septiembre</t>
    </r>
  </si>
  <si>
    <r>
      <t xml:space="preserve">Compra de 45,000.00 usd. T.c. 13.329 Y PAGO ANTICIPADO A SEABOARD FOODS FACTURA 965689   NLP-048 valor factura 41,355.13 </t>
    </r>
    <r>
      <rPr>
        <b/>
        <sz val="9"/>
        <color rgb="FF0000FF"/>
        <rFont val="Calibri"/>
        <family val="2"/>
        <scheme val="minor"/>
      </rPr>
      <t>saldo a favor de 3,644.87 usd</t>
    </r>
  </si>
  <si>
    <r>
      <t xml:space="preserve">Compra de 45,000.00 usd t.c. 13.305 Y PAGO ANTICIPADO A SEABAORD FOODS factura  965688   NLP-049 VALOR FACTURA 42,454.73 </t>
    </r>
    <r>
      <rPr>
        <b/>
        <sz val="9"/>
        <color rgb="FF0000FF"/>
        <rFont val="Calibri"/>
        <family val="2"/>
        <scheme val="minor"/>
      </rPr>
      <t>SALDO A FAVOR DE 2,545.27</t>
    </r>
  </si>
  <si>
    <r>
      <t xml:space="preserve">Compra de 42,000.00 usd t.c. 12.760 Y PAGO A SEABOARD FOODS FACTURA 971195  NLP-055 valor factura 41,523.29 </t>
    </r>
    <r>
      <rPr>
        <b/>
        <sz val="9"/>
        <color rgb="FF0000FF"/>
        <rFont val="Calibri"/>
        <family val="2"/>
        <scheme val="minor"/>
      </rPr>
      <t>saldo a favor de 476.71</t>
    </r>
  </si>
  <si>
    <t>Compra de 47,000.00 usd t.c. 12.874 Y PAGO A SEABOARD FOODS FACTURA 951716   NLP-037 valor factura 45,004.12 saldo a favor de 1,995.88</t>
  </si>
  <si>
    <t xml:space="preserve">SEABOARD FOODS </t>
  </si>
  <si>
    <t>2 0 1 3</t>
  </si>
  <si>
    <t>SALDO ACUMULADO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</si>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</sst>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$-540A]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sz val="9"/>
      <color theme="5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0" xfId="0" applyFont="1" applyFill="1" applyBorder="1" applyAlignment="1">
      <alignment horizontal="left" wrapText="1"/>
    </xf>
    <xf numFmtId="4" fontId="4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1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8" fillId="0" borderId="0" xfId="0" applyFont="1" applyFill="1"/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1" fillId="2" borderId="0" xfId="0" applyFont="1" applyFill="1" applyAlignment="1">
      <alignment horizontal="left" wrapText="1"/>
    </xf>
    <xf numFmtId="0" fontId="11" fillId="2" borderId="0" xfId="0" applyFont="1" applyFill="1" applyAlignment="1">
      <alignment wrapText="1"/>
    </xf>
    <xf numFmtId="0" fontId="2" fillId="3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/>
    <xf numFmtId="166" fontId="4" fillId="0" borderId="0" xfId="0" applyNumberFormat="1" applyFont="1"/>
    <xf numFmtId="166" fontId="1" fillId="0" borderId="0" xfId="0" applyNumberFormat="1" applyFont="1" applyFill="1"/>
    <xf numFmtId="0" fontId="15" fillId="0" borderId="0" xfId="0" applyFont="1" applyAlignment="1">
      <alignment horizontal="center"/>
    </xf>
    <xf numFmtId="166" fontId="5" fillId="0" borderId="0" xfId="0" applyNumberFormat="1" applyFont="1"/>
    <xf numFmtId="166" fontId="1" fillId="4" borderId="0" xfId="0" applyNumberFormat="1" applyFont="1" applyFill="1"/>
    <xf numFmtId="4" fontId="4" fillId="0" borderId="0" xfId="0" applyNumberFormat="1" applyFont="1" applyFill="1" applyBorder="1"/>
    <xf numFmtId="0" fontId="0" fillId="0" borderId="1" xfId="0" applyBorder="1"/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166" fontId="1" fillId="5" borderId="0" xfId="0" applyNumberFormat="1" applyFont="1" applyFill="1"/>
    <xf numFmtId="166" fontId="5" fillId="5" borderId="0" xfId="0" applyNumberFormat="1" applyFont="1" applyFill="1"/>
    <xf numFmtId="0" fontId="16" fillId="0" borderId="0" xfId="0" applyFont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166" fontId="16" fillId="0" borderId="6" xfId="0" applyNumberFormat="1" applyFont="1" applyBorder="1" applyAlignment="1">
      <alignment horizontal="center" vertical="center"/>
    </xf>
    <xf numFmtId="166" fontId="16" fillId="0" borderId="7" xfId="0" applyNumberFormat="1" applyFont="1" applyBorder="1" applyAlignment="1">
      <alignment horizontal="center" vertical="center"/>
    </xf>
    <xf numFmtId="166" fontId="16" fillId="0" borderId="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6" fontId="17" fillId="0" borderId="9" xfId="0" applyNumberFormat="1" applyFont="1" applyBorder="1" applyAlignment="1">
      <alignment horizontal="center" wrapText="1"/>
    </xf>
    <xf numFmtId="166" fontId="18" fillId="0" borderId="0" xfId="0" applyNumberFormat="1" applyFont="1"/>
    <xf numFmtId="166" fontId="14" fillId="0" borderId="10" xfId="0" applyNumberFormat="1" applyFont="1" applyBorder="1"/>
    <xf numFmtId="166" fontId="14" fillId="5" borderId="10" xfId="0" applyNumberFormat="1" applyFont="1" applyFill="1" applyBorder="1"/>
    <xf numFmtId="166" fontId="14" fillId="6" borderId="10" xfId="0" applyNumberFormat="1" applyFont="1" applyFill="1" applyBorder="1"/>
    <xf numFmtId="166" fontId="14" fillId="4" borderId="10" xfId="0" applyNumberFormat="1" applyFont="1" applyFill="1" applyBorder="1"/>
    <xf numFmtId="166" fontId="14" fillId="4" borderId="11" xfId="0" applyNumberFormat="1" applyFont="1" applyFill="1" applyBorder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145</xdr:row>
      <xdr:rowOff>142875</xdr:rowOff>
    </xdr:from>
    <xdr:to>
      <xdr:col>10</xdr:col>
      <xdr:colOff>533400</xdr:colOff>
      <xdr:row>149</xdr:row>
      <xdr:rowOff>123825</xdr:rowOff>
    </xdr:to>
    <xdr:cxnSp macro="">
      <xdr:nvCxnSpPr>
        <xdr:cNvPr id="3" name="Conector recto 2"/>
        <xdr:cNvCxnSpPr/>
      </xdr:nvCxnSpPr>
      <xdr:spPr>
        <a:xfrm flipV="1">
          <a:off x="8867775" y="47539275"/>
          <a:ext cx="1257300" cy="104775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146</xdr:row>
      <xdr:rowOff>76201</xdr:rowOff>
    </xdr:from>
    <xdr:to>
      <xdr:col>10</xdr:col>
      <xdr:colOff>638175</xdr:colOff>
      <xdr:row>150</xdr:row>
      <xdr:rowOff>38100</xdr:rowOff>
    </xdr:to>
    <xdr:cxnSp macro="">
      <xdr:nvCxnSpPr>
        <xdr:cNvPr id="5" name="Conector recto 4"/>
        <xdr:cNvCxnSpPr/>
      </xdr:nvCxnSpPr>
      <xdr:spPr>
        <a:xfrm flipV="1">
          <a:off x="9001125" y="47710726"/>
          <a:ext cx="1228725" cy="1028699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topLeftCell="A141" workbookViewId="0">
      <selection activeCell="C154" sqref="C154"/>
    </sheetView>
  </sheetViews>
  <sheetFormatPr baseColWidth="10" defaultRowHeight="18.75" x14ac:dyDescent="0.3"/>
  <cols>
    <col min="1" max="1" width="2.42578125" customWidth="1"/>
    <col min="3" max="3" width="55.42578125" customWidth="1"/>
    <col min="4" max="4" width="1.7109375" customWidth="1"/>
    <col min="6" max="6" width="9.85546875" style="31" customWidth="1"/>
    <col min="7" max="8" width="11.42578125" style="28"/>
    <col min="9" max="9" width="12.7109375" style="28" bestFit="1" customWidth="1"/>
    <col min="10" max="10" width="16" style="52" customWidth="1"/>
  </cols>
  <sheetData>
    <row r="1" spans="1:10" ht="19.5" thickBot="1" x14ac:dyDescent="0.35">
      <c r="C1" s="45" t="s">
        <v>80</v>
      </c>
      <c r="E1" s="50" t="s">
        <v>81</v>
      </c>
      <c r="F1" s="50"/>
    </row>
    <row r="2" spans="1:10" ht="32.25" thickBot="1" x14ac:dyDescent="0.3">
      <c r="A2" s="35"/>
      <c r="B2" s="35"/>
      <c r="C2" s="36" t="s">
        <v>48</v>
      </c>
      <c r="D2" s="35"/>
      <c r="E2" s="37" t="s">
        <v>49</v>
      </c>
      <c r="F2" s="39" t="s">
        <v>50</v>
      </c>
      <c r="G2" s="38" t="s">
        <v>51</v>
      </c>
      <c r="H2" s="38" t="s">
        <v>52</v>
      </c>
      <c r="I2" s="38" t="s">
        <v>53</v>
      </c>
      <c r="J2" s="51" t="s">
        <v>82</v>
      </c>
    </row>
    <row r="3" spans="1:10" ht="46.5" thickTop="1" x14ac:dyDescent="0.3">
      <c r="B3" s="3">
        <v>41306</v>
      </c>
      <c r="C3" s="4" t="s">
        <v>0</v>
      </c>
      <c r="E3" s="2">
        <v>487987.5</v>
      </c>
      <c r="F3" s="40">
        <v>907260</v>
      </c>
      <c r="G3" s="28">
        <v>37164.9</v>
      </c>
      <c r="H3" s="28">
        <v>38500</v>
      </c>
      <c r="I3" s="29">
        <f>H3-G3</f>
        <v>1335.0999999999985</v>
      </c>
      <c r="J3" s="54">
        <f>I3</f>
        <v>1335.0999999999985</v>
      </c>
    </row>
    <row r="4" spans="1:10" x14ac:dyDescent="0.3">
      <c r="F4" s="40" t="s">
        <v>55</v>
      </c>
      <c r="I4" s="32">
        <v>0</v>
      </c>
      <c r="J4" s="53">
        <f>J3+I4</f>
        <v>1335.0999999999985</v>
      </c>
    </row>
    <row r="5" spans="1:10" ht="37.5" x14ac:dyDescent="0.3">
      <c r="B5" s="6">
        <v>41316</v>
      </c>
      <c r="C5" s="5" t="s">
        <v>1</v>
      </c>
      <c r="E5" s="2">
        <v>479850</v>
      </c>
      <c r="F5" s="40">
        <v>909279</v>
      </c>
      <c r="G5" s="28">
        <v>36991.18</v>
      </c>
      <c r="H5" s="28">
        <v>37500</v>
      </c>
      <c r="I5" s="32">
        <f>H5-G5</f>
        <v>508.81999999999971</v>
      </c>
      <c r="J5" s="54">
        <f t="shared" ref="J5:J68" si="0">J4+I5</f>
        <v>1843.9199999999983</v>
      </c>
    </row>
    <row r="6" spans="1:10" x14ac:dyDescent="0.3">
      <c r="F6" s="40" t="s">
        <v>55</v>
      </c>
      <c r="I6" s="32">
        <v>0</v>
      </c>
      <c r="J6" s="53">
        <f t="shared" si="0"/>
        <v>1843.9199999999983</v>
      </c>
    </row>
    <row r="7" spans="1:10" ht="39.75" x14ac:dyDescent="0.3">
      <c r="B7" s="6">
        <v>41323</v>
      </c>
      <c r="C7" s="7" t="s">
        <v>2</v>
      </c>
      <c r="E7" s="2">
        <v>477000</v>
      </c>
      <c r="F7" s="40">
        <v>911729</v>
      </c>
      <c r="G7" s="28">
        <v>37347.22</v>
      </c>
      <c r="H7" s="28">
        <v>37500</v>
      </c>
      <c r="I7" s="32">
        <f>H7-G7</f>
        <v>152.77999999999884</v>
      </c>
      <c r="J7" s="54">
        <f t="shared" si="0"/>
        <v>1996.6999999999971</v>
      </c>
    </row>
    <row r="8" spans="1:10" x14ac:dyDescent="0.3">
      <c r="F8" s="40" t="s">
        <v>55</v>
      </c>
      <c r="I8" s="32">
        <v>0</v>
      </c>
      <c r="J8" s="53">
        <f t="shared" si="0"/>
        <v>1996.6999999999971</v>
      </c>
    </row>
    <row r="9" spans="1:10" ht="37.5" x14ac:dyDescent="0.3">
      <c r="B9" s="6">
        <v>41330</v>
      </c>
      <c r="C9" s="8" t="s">
        <v>3</v>
      </c>
      <c r="E9" s="2">
        <v>470455</v>
      </c>
      <c r="F9" s="40">
        <v>989568</v>
      </c>
      <c r="G9" s="28">
        <v>33922.6</v>
      </c>
      <c r="H9" s="28">
        <v>37000</v>
      </c>
      <c r="I9" s="32">
        <f>H9-G9</f>
        <v>3077.4000000000015</v>
      </c>
      <c r="J9" s="54">
        <f t="shared" si="0"/>
        <v>5074.0999999999985</v>
      </c>
    </row>
    <row r="10" spans="1:10" x14ac:dyDescent="0.3">
      <c r="F10" s="40" t="s">
        <v>55</v>
      </c>
      <c r="I10" s="32">
        <v>0</v>
      </c>
      <c r="J10" s="53">
        <f t="shared" si="0"/>
        <v>5074.0999999999985</v>
      </c>
    </row>
    <row r="11" spans="1:10" ht="25.5" x14ac:dyDescent="0.3">
      <c r="A11" s="12"/>
      <c r="B11" s="6">
        <v>41337</v>
      </c>
      <c r="C11" s="11" t="s">
        <v>4</v>
      </c>
      <c r="E11" s="2">
        <v>422433</v>
      </c>
      <c r="F11" s="40">
        <v>915344</v>
      </c>
      <c r="G11" s="28">
        <v>32883.620000000003</v>
      </c>
      <c r="H11" s="28">
        <v>33000</v>
      </c>
      <c r="I11" s="32">
        <f>H11-G11</f>
        <v>116.37999999999738</v>
      </c>
      <c r="J11" s="54">
        <f t="shared" si="0"/>
        <v>5190.4799999999959</v>
      </c>
    </row>
    <row r="12" spans="1:10" x14ac:dyDescent="0.3">
      <c r="A12" s="12"/>
      <c r="B12" s="6"/>
      <c r="C12" s="10"/>
      <c r="E12" s="2"/>
      <c r="F12" s="40" t="s">
        <v>55</v>
      </c>
      <c r="I12" s="32">
        <f t="shared" ref="I12:I75" si="1">H12-G12</f>
        <v>0</v>
      </c>
      <c r="J12" s="53">
        <f t="shared" si="0"/>
        <v>5190.4799999999959</v>
      </c>
    </row>
    <row r="13" spans="1:10" ht="25.5" x14ac:dyDescent="0.3">
      <c r="A13" s="12"/>
      <c r="B13" s="3">
        <v>41341</v>
      </c>
      <c r="C13" s="13" t="s">
        <v>7</v>
      </c>
      <c r="E13" s="2">
        <v>491452.5</v>
      </c>
      <c r="F13" s="40">
        <v>917146</v>
      </c>
      <c r="G13" s="28">
        <v>42763.19</v>
      </c>
      <c r="H13" s="28">
        <v>38500</v>
      </c>
      <c r="I13" s="32">
        <f t="shared" si="1"/>
        <v>-4263.1900000000023</v>
      </c>
      <c r="J13" s="54">
        <f t="shared" si="0"/>
        <v>927.2899999999936</v>
      </c>
    </row>
    <row r="14" spans="1:10" x14ac:dyDescent="0.3">
      <c r="F14" s="40" t="s">
        <v>55</v>
      </c>
      <c r="I14" s="32">
        <f t="shared" si="1"/>
        <v>0</v>
      </c>
      <c r="J14" s="53">
        <f t="shared" si="0"/>
        <v>927.2899999999936</v>
      </c>
    </row>
    <row r="15" spans="1:10" ht="25.5" x14ac:dyDescent="0.3">
      <c r="B15" s="6">
        <v>41344</v>
      </c>
      <c r="C15" s="1" t="s">
        <v>5</v>
      </c>
      <c r="E15" s="2">
        <v>415965</v>
      </c>
      <c r="F15" s="40">
        <v>917766</v>
      </c>
      <c r="G15" s="28">
        <v>31652.07</v>
      </c>
      <c r="H15" s="28">
        <v>33000</v>
      </c>
      <c r="I15" s="32">
        <f t="shared" si="1"/>
        <v>1347.9300000000003</v>
      </c>
      <c r="J15" s="54">
        <f t="shared" si="0"/>
        <v>2275.2199999999939</v>
      </c>
    </row>
    <row r="16" spans="1:10" x14ac:dyDescent="0.3">
      <c r="F16" s="40" t="s">
        <v>55</v>
      </c>
      <c r="I16" s="32">
        <f t="shared" si="1"/>
        <v>0</v>
      </c>
      <c r="J16" s="53">
        <f t="shared" si="0"/>
        <v>2275.2199999999939</v>
      </c>
    </row>
    <row r="17" spans="2:10" ht="25.5" x14ac:dyDescent="0.3">
      <c r="B17" s="6">
        <v>41348</v>
      </c>
      <c r="C17" s="1" t="s">
        <v>6</v>
      </c>
      <c r="E17" s="2">
        <v>405210</v>
      </c>
      <c r="F17" s="40">
        <v>919482</v>
      </c>
      <c r="G17" s="28">
        <v>29118.2</v>
      </c>
      <c r="H17" s="28">
        <v>32500</v>
      </c>
      <c r="I17" s="32">
        <f t="shared" si="1"/>
        <v>3381.7999999999993</v>
      </c>
      <c r="J17" s="54">
        <f t="shared" si="0"/>
        <v>5657.0199999999932</v>
      </c>
    </row>
    <row r="18" spans="2:10" x14ac:dyDescent="0.3">
      <c r="F18" s="40" t="s">
        <v>55</v>
      </c>
      <c r="I18" s="32">
        <f t="shared" si="1"/>
        <v>0</v>
      </c>
      <c r="J18" s="53">
        <f t="shared" si="0"/>
        <v>5657.0199999999932</v>
      </c>
    </row>
    <row r="19" spans="2:10" ht="37.5" x14ac:dyDescent="0.3">
      <c r="B19" s="6">
        <v>41360</v>
      </c>
      <c r="C19" s="14" t="s">
        <v>8</v>
      </c>
      <c r="E19" s="2">
        <v>310500</v>
      </c>
      <c r="F19" s="40">
        <v>923131</v>
      </c>
      <c r="G19" s="28">
        <v>29193.759999999998</v>
      </c>
      <c r="H19" s="28">
        <v>25000</v>
      </c>
      <c r="I19" s="32">
        <f t="shared" si="1"/>
        <v>-4193.7599999999984</v>
      </c>
      <c r="J19" s="54">
        <f t="shared" si="0"/>
        <v>1463.2599999999948</v>
      </c>
    </row>
    <row r="20" spans="2:10" x14ac:dyDescent="0.3">
      <c r="F20" s="40" t="s">
        <v>55</v>
      </c>
      <c r="I20" s="32">
        <f t="shared" si="1"/>
        <v>0</v>
      </c>
      <c r="J20" s="53">
        <f t="shared" si="0"/>
        <v>1463.2599999999948</v>
      </c>
    </row>
    <row r="21" spans="2:10" ht="37.5" x14ac:dyDescent="0.3">
      <c r="B21" s="6">
        <v>41365</v>
      </c>
      <c r="C21" s="15" t="s">
        <v>9</v>
      </c>
      <c r="E21" s="2">
        <v>371580</v>
      </c>
      <c r="F21" s="40">
        <v>923662</v>
      </c>
      <c r="G21" s="28">
        <v>29098.560000000001</v>
      </c>
      <c r="H21" s="28">
        <v>30000</v>
      </c>
      <c r="I21" s="32">
        <f t="shared" si="1"/>
        <v>901.43999999999869</v>
      </c>
      <c r="J21" s="54">
        <f t="shared" si="0"/>
        <v>2364.6999999999935</v>
      </c>
    </row>
    <row r="22" spans="2:10" x14ac:dyDescent="0.3">
      <c r="B22" s="6"/>
      <c r="C22" s="16"/>
      <c r="E22" s="2"/>
      <c r="F22" s="40" t="s">
        <v>55</v>
      </c>
      <c r="I22" s="32">
        <f t="shared" si="1"/>
        <v>0</v>
      </c>
      <c r="J22" s="53">
        <f t="shared" si="0"/>
        <v>2364.6999999999935</v>
      </c>
    </row>
    <row r="23" spans="2:10" ht="37.5" x14ac:dyDescent="0.3">
      <c r="B23" s="3">
        <v>41368</v>
      </c>
      <c r="C23" s="5" t="s">
        <v>54</v>
      </c>
      <c r="E23" s="2">
        <v>370500</v>
      </c>
      <c r="F23" s="40">
        <v>925082</v>
      </c>
      <c r="G23" s="28">
        <v>30995.87</v>
      </c>
      <c r="H23" s="28">
        <v>30000</v>
      </c>
      <c r="I23" s="32">
        <f t="shared" si="1"/>
        <v>-995.86999999999898</v>
      </c>
      <c r="J23" s="54">
        <f t="shared" si="0"/>
        <v>1368.8299999999945</v>
      </c>
    </row>
    <row r="24" spans="2:10" x14ac:dyDescent="0.3">
      <c r="F24" s="40" t="s">
        <v>55</v>
      </c>
      <c r="I24" s="32">
        <f t="shared" si="1"/>
        <v>0</v>
      </c>
      <c r="J24" s="53">
        <f t="shared" si="0"/>
        <v>1368.8299999999945</v>
      </c>
    </row>
    <row r="25" spans="2:10" ht="25.5" x14ac:dyDescent="0.3">
      <c r="B25" s="6">
        <v>41372</v>
      </c>
      <c r="C25" s="15" t="s">
        <v>10</v>
      </c>
      <c r="E25" s="2">
        <v>368640</v>
      </c>
      <c r="F25" s="40">
        <v>925649</v>
      </c>
      <c r="G25" s="28">
        <v>31353.01</v>
      </c>
      <c r="H25" s="28">
        <v>30000</v>
      </c>
      <c r="I25" s="32">
        <f t="shared" si="1"/>
        <v>-1353.0099999999984</v>
      </c>
      <c r="J25" s="54">
        <f t="shared" si="0"/>
        <v>15.819999999996071</v>
      </c>
    </row>
    <row r="26" spans="2:10" x14ac:dyDescent="0.3">
      <c r="F26" s="40" t="s">
        <v>55</v>
      </c>
      <c r="I26" s="32">
        <f t="shared" si="1"/>
        <v>0</v>
      </c>
      <c r="J26" s="53">
        <f t="shared" si="0"/>
        <v>15.819999999996071</v>
      </c>
    </row>
    <row r="27" spans="2:10" ht="25.5" x14ac:dyDescent="0.3">
      <c r="B27" s="3">
        <v>41375</v>
      </c>
      <c r="C27" s="5" t="s">
        <v>11</v>
      </c>
      <c r="E27" s="2">
        <v>388160</v>
      </c>
      <c r="F27" s="40">
        <v>927398</v>
      </c>
      <c r="G27" s="28">
        <v>32398.58</v>
      </c>
      <c r="H27" s="28">
        <v>32000</v>
      </c>
      <c r="I27" s="32">
        <f t="shared" si="1"/>
        <v>-398.58000000000175</v>
      </c>
      <c r="J27" s="55">
        <f t="shared" si="0"/>
        <v>-382.76000000000568</v>
      </c>
    </row>
    <row r="28" spans="2:10" x14ac:dyDescent="0.3">
      <c r="F28" s="40" t="s">
        <v>55</v>
      </c>
      <c r="I28" s="32">
        <f t="shared" si="1"/>
        <v>0</v>
      </c>
      <c r="J28" s="53">
        <f t="shared" si="0"/>
        <v>-382.76000000000568</v>
      </c>
    </row>
    <row r="29" spans="2:10" ht="25.5" x14ac:dyDescent="0.3">
      <c r="B29" s="6">
        <v>41379</v>
      </c>
      <c r="C29" s="1" t="s">
        <v>12</v>
      </c>
      <c r="E29" s="2">
        <v>402270</v>
      </c>
      <c r="F29" s="40">
        <v>927643</v>
      </c>
      <c r="G29" s="28">
        <v>33326.379999999997</v>
      </c>
      <c r="H29" s="28">
        <v>33000</v>
      </c>
      <c r="I29" s="32">
        <f t="shared" si="1"/>
        <v>-326.37999999999738</v>
      </c>
      <c r="J29" s="55">
        <f t="shared" si="0"/>
        <v>-709.14000000000306</v>
      </c>
    </row>
    <row r="30" spans="2:10" x14ac:dyDescent="0.3">
      <c r="F30" s="40" t="s">
        <v>55</v>
      </c>
      <c r="I30" s="32">
        <f t="shared" si="1"/>
        <v>0</v>
      </c>
      <c r="J30" s="53">
        <f t="shared" si="0"/>
        <v>-709.14000000000306</v>
      </c>
    </row>
    <row r="31" spans="2:10" ht="25.5" x14ac:dyDescent="0.3">
      <c r="B31" s="6">
        <v>41382</v>
      </c>
      <c r="C31" s="15" t="s">
        <v>13</v>
      </c>
      <c r="E31" s="2">
        <v>429835</v>
      </c>
      <c r="F31" s="40">
        <v>929106</v>
      </c>
      <c r="G31" s="28">
        <v>34822.92</v>
      </c>
      <c r="H31" s="28">
        <v>35000</v>
      </c>
      <c r="I31" s="32">
        <f t="shared" si="1"/>
        <v>177.08000000000175</v>
      </c>
      <c r="J31" s="55">
        <f t="shared" si="0"/>
        <v>-532.06000000000131</v>
      </c>
    </row>
    <row r="32" spans="2:10" x14ac:dyDescent="0.3">
      <c r="B32" s="6"/>
      <c r="C32" s="16"/>
      <c r="E32" s="2"/>
      <c r="F32" s="40" t="s">
        <v>55</v>
      </c>
      <c r="I32" s="32">
        <f t="shared" si="1"/>
        <v>0</v>
      </c>
      <c r="J32" s="53">
        <f t="shared" si="0"/>
        <v>-532.06000000000131</v>
      </c>
    </row>
    <row r="33" spans="2:10" ht="25.5" x14ac:dyDescent="0.3">
      <c r="B33" s="6">
        <v>41386</v>
      </c>
      <c r="C33" s="1" t="s">
        <v>15</v>
      </c>
      <c r="E33" s="2">
        <v>456765</v>
      </c>
      <c r="F33" s="40">
        <v>929692</v>
      </c>
      <c r="G33" s="28">
        <v>35460.04</v>
      </c>
      <c r="H33" s="28">
        <v>37000</v>
      </c>
      <c r="I33" s="32">
        <f t="shared" si="1"/>
        <v>1539.9599999999991</v>
      </c>
      <c r="J33" s="55">
        <f t="shared" si="0"/>
        <v>1007.8999999999978</v>
      </c>
    </row>
    <row r="34" spans="2:10" x14ac:dyDescent="0.3">
      <c r="F34" s="40" t="s">
        <v>55</v>
      </c>
      <c r="I34" s="32">
        <f t="shared" si="1"/>
        <v>0</v>
      </c>
      <c r="J34" s="53">
        <f t="shared" si="0"/>
        <v>1007.8999999999978</v>
      </c>
    </row>
    <row r="35" spans="2:10" ht="37.5" x14ac:dyDescent="0.3">
      <c r="B35" s="6">
        <v>41389</v>
      </c>
      <c r="C35" s="1" t="s">
        <v>14</v>
      </c>
      <c r="E35" s="2">
        <v>450475</v>
      </c>
      <c r="F35" s="40">
        <v>931521</v>
      </c>
      <c r="G35" s="28">
        <v>37601.629999999997</v>
      </c>
      <c r="H35" s="28">
        <v>37000</v>
      </c>
      <c r="I35" s="32">
        <f t="shared" si="1"/>
        <v>-601.62999999999738</v>
      </c>
      <c r="J35" s="55">
        <f t="shared" si="0"/>
        <v>406.27000000000044</v>
      </c>
    </row>
    <row r="36" spans="2:10" s="9" customFormat="1" x14ac:dyDescent="0.3">
      <c r="B36" s="6"/>
      <c r="C36" s="10"/>
      <c r="E36" s="2"/>
      <c r="F36" s="41" t="s">
        <v>55</v>
      </c>
      <c r="G36" s="30"/>
      <c r="H36" s="30"/>
      <c r="I36" s="32">
        <f t="shared" si="1"/>
        <v>0</v>
      </c>
      <c r="J36" s="53">
        <f t="shared" si="0"/>
        <v>406.27000000000044</v>
      </c>
    </row>
    <row r="37" spans="2:10" s="9" customFormat="1" ht="24" x14ac:dyDescent="0.3">
      <c r="B37" s="6">
        <v>41393</v>
      </c>
      <c r="C37" s="17" t="s">
        <v>16</v>
      </c>
      <c r="E37" s="2">
        <v>449550</v>
      </c>
      <c r="F37" s="41">
        <v>931670</v>
      </c>
      <c r="G37" s="30">
        <v>37750.839999999997</v>
      </c>
      <c r="H37" s="30">
        <v>37000</v>
      </c>
      <c r="I37" s="32">
        <f t="shared" si="1"/>
        <v>-750.83999999999651</v>
      </c>
      <c r="J37" s="55">
        <f t="shared" si="0"/>
        <v>-344.56999999999607</v>
      </c>
    </row>
    <row r="38" spans="2:10" x14ac:dyDescent="0.3">
      <c r="F38" s="40" t="s">
        <v>55</v>
      </c>
      <c r="I38" s="32">
        <f t="shared" si="1"/>
        <v>0</v>
      </c>
      <c r="J38" s="53">
        <f t="shared" si="0"/>
        <v>-344.56999999999607</v>
      </c>
    </row>
    <row r="39" spans="2:10" ht="37.5" x14ac:dyDescent="0.3">
      <c r="B39" s="6">
        <v>41396</v>
      </c>
      <c r="C39" s="15" t="s">
        <v>56</v>
      </c>
      <c r="E39" s="2">
        <v>464550</v>
      </c>
      <c r="F39" s="40">
        <v>933128</v>
      </c>
      <c r="G39" s="28">
        <v>35291.230000000003</v>
      </c>
      <c r="H39" s="28">
        <v>38000</v>
      </c>
      <c r="I39" s="32">
        <f t="shared" si="1"/>
        <v>2708.7699999999968</v>
      </c>
      <c r="J39" s="55">
        <f t="shared" si="0"/>
        <v>2364.2000000000007</v>
      </c>
    </row>
    <row r="40" spans="2:10" x14ac:dyDescent="0.3">
      <c r="F40" s="40" t="s">
        <v>55</v>
      </c>
      <c r="I40" s="32">
        <f t="shared" si="1"/>
        <v>0</v>
      </c>
      <c r="J40" s="53">
        <f t="shared" si="0"/>
        <v>2364.2000000000007</v>
      </c>
    </row>
    <row r="41" spans="2:10" ht="24" x14ac:dyDescent="0.3">
      <c r="B41" s="6">
        <v>41400</v>
      </c>
      <c r="C41" s="18" t="s">
        <v>17</v>
      </c>
      <c r="E41" s="2">
        <v>461510</v>
      </c>
      <c r="F41" s="40">
        <v>933640</v>
      </c>
      <c r="G41" s="28">
        <v>36805.4</v>
      </c>
      <c r="H41" s="28">
        <v>38000</v>
      </c>
      <c r="I41" s="32">
        <f t="shared" si="1"/>
        <v>1194.5999999999985</v>
      </c>
      <c r="J41" s="55">
        <f t="shared" si="0"/>
        <v>3558.7999999999993</v>
      </c>
    </row>
    <row r="42" spans="2:10" x14ac:dyDescent="0.3">
      <c r="F42" s="40" t="s">
        <v>55</v>
      </c>
      <c r="I42" s="32">
        <f t="shared" si="1"/>
        <v>0</v>
      </c>
      <c r="J42" s="53">
        <f t="shared" si="0"/>
        <v>3558.7999999999993</v>
      </c>
    </row>
    <row r="43" spans="2:10" ht="25.5" x14ac:dyDescent="0.3">
      <c r="B43" s="6">
        <v>41403</v>
      </c>
      <c r="C43" s="15" t="s">
        <v>57</v>
      </c>
      <c r="E43" s="2">
        <v>444666</v>
      </c>
      <c r="F43" s="40">
        <v>935131</v>
      </c>
      <c r="G43" s="28">
        <v>34218.639999999999</v>
      </c>
      <c r="H43" s="28">
        <v>37000</v>
      </c>
      <c r="I43" s="32">
        <f t="shared" si="1"/>
        <v>2781.3600000000006</v>
      </c>
      <c r="J43" s="55">
        <f t="shared" si="0"/>
        <v>6340.16</v>
      </c>
    </row>
    <row r="44" spans="2:10" x14ac:dyDescent="0.3">
      <c r="F44" s="40" t="s">
        <v>55</v>
      </c>
      <c r="I44" s="32">
        <f t="shared" si="1"/>
        <v>0</v>
      </c>
      <c r="J44" s="53">
        <f t="shared" si="0"/>
        <v>6340.16</v>
      </c>
    </row>
    <row r="45" spans="2:10" ht="25.5" x14ac:dyDescent="0.3">
      <c r="B45" s="6">
        <v>41403</v>
      </c>
      <c r="C45" s="19" t="s">
        <v>18</v>
      </c>
      <c r="E45" s="2">
        <v>450290</v>
      </c>
      <c r="F45" s="40">
        <v>935758</v>
      </c>
      <c r="G45" s="28">
        <v>34182.9</v>
      </c>
      <c r="H45" s="28">
        <v>37000</v>
      </c>
      <c r="I45" s="32">
        <f t="shared" si="1"/>
        <v>2817.0999999999985</v>
      </c>
      <c r="J45" s="55">
        <f t="shared" si="0"/>
        <v>9157.2599999999984</v>
      </c>
    </row>
    <row r="46" spans="2:10" x14ac:dyDescent="0.3">
      <c r="F46" s="40" t="s">
        <v>55</v>
      </c>
      <c r="I46" s="32">
        <f t="shared" si="1"/>
        <v>0</v>
      </c>
      <c r="J46" s="53">
        <f t="shared" si="0"/>
        <v>9157.2599999999984</v>
      </c>
    </row>
    <row r="47" spans="2:10" ht="37.5" x14ac:dyDescent="0.3">
      <c r="B47" s="6">
        <v>41410</v>
      </c>
      <c r="C47" s="1" t="s">
        <v>59</v>
      </c>
      <c r="E47" s="2">
        <v>417180</v>
      </c>
      <c r="F47" s="40">
        <v>937024</v>
      </c>
      <c r="G47" s="28">
        <v>34274.339999999997</v>
      </c>
      <c r="H47" s="28">
        <v>34000</v>
      </c>
      <c r="I47" s="32">
        <f t="shared" si="1"/>
        <v>-274.33999999999651</v>
      </c>
      <c r="J47" s="55">
        <f t="shared" si="0"/>
        <v>8882.9200000000019</v>
      </c>
    </row>
    <row r="48" spans="2:10" x14ac:dyDescent="0.3">
      <c r="F48" s="40" t="s">
        <v>55</v>
      </c>
      <c r="I48" s="32">
        <f t="shared" si="1"/>
        <v>0</v>
      </c>
      <c r="J48" s="53">
        <f t="shared" si="0"/>
        <v>8882.9200000000019</v>
      </c>
    </row>
    <row r="49" spans="2:10" ht="25.5" x14ac:dyDescent="0.3">
      <c r="B49" s="6">
        <v>41414</v>
      </c>
      <c r="C49" s="1" t="s">
        <v>58</v>
      </c>
      <c r="E49" s="2">
        <v>371040</v>
      </c>
      <c r="F49" s="40">
        <v>937774</v>
      </c>
      <c r="G49" s="28">
        <v>33129.31</v>
      </c>
      <c r="H49" s="28">
        <v>30000</v>
      </c>
      <c r="I49" s="32">
        <f t="shared" si="1"/>
        <v>-3129.3099999999977</v>
      </c>
      <c r="J49" s="55">
        <f t="shared" si="0"/>
        <v>5753.6100000000042</v>
      </c>
    </row>
    <row r="50" spans="2:10" x14ac:dyDescent="0.3">
      <c r="F50" s="40" t="s">
        <v>55</v>
      </c>
      <c r="I50" s="32">
        <f t="shared" si="1"/>
        <v>0</v>
      </c>
      <c r="J50" s="53">
        <f t="shared" si="0"/>
        <v>5753.6100000000042</v>
      </c>
    </row>
    <row r="51" spans="2:10" ht="37.5" x14ac:dyDescent="0.3">
      <c r="B51" s="6">
        <v>41417</v>
      </c>
      <c r="C51" s="1" t="s">
        <v>60</v>
      </c>
      <c r="E51" s="2">
        <v>374700</v>
      </c>
      <c r="F51" s="40">
        <v>939185</v>
      </c>
      <c r="G51" s="28">
        <v>32937.14</v>
      </c>
      <c r="H51" s="28">
        <v>30000</v>
      </c>
      <c r="I51" s="32">
        <f t="shared" si="1"/>
        <v>-2937.1399999999994</v>
      </c>
      <c r="J51" s="55">
        <f t="shared" si="0"/>
        <v>2816.4700000000048</v>
      </c>
    </row>
    <row r="52" spans="2:10" x14ac:dyDescent="0.3">
      <c r="F52" s="40" t="s">
        <v>55</v>
      </c>
      <c r="I52" s="32">
        <f t="shared" si="1"/>
        <v>0</v>
      </c>
      <c r="J52" s="53">
        <f t="shared" si="0"/>
        <v>2816.4700000000048</v>
      </c>
    </row>
    <row r="53" spans="2:10" ht="37.5" x14ac:dyDescent="0.3">
      <c r="B53" s="6">
        <v>41421</v>
      </c>
      <c r="C53" s="1" t="s">
        <v>61</v>
      </c>
      <c r="E53" s="2">
        <v>400896</v>
      </c>
      <c r="F53" s="40">
        <v>939474</v>
      </c>
      <c r="G53" s="28">
        <v>32528.81</v>
      </c>
      <c r="H53" s="28">
        <v>32000</v>
      </c>
      <c r="I53" s="32">
        <f t="shared" si="1"/>
        <v>-528.81000000000131</v>
      </c>
      <c r="J53" s="55">
        <f t="shared" si="0"/>
        <v>2287.6600000000035</v>
      </c>
    </row>
    <row r="54" spans="2:10" x14ac:dyDescent="0.3">
      <c r="F54" s="40" t="s">
        <v>55</v>
      </c>
      <c r="I54" s="32">
        <f t="shared" si="1"/>
        <v>0</v>
      </c>
      <c r="J54" s="53">
        <f t="shared" si="0"/>
        <v>2287.6600000000035</v>
      </c>
    </row>
    <row r="55" spans="2:10" ht="37.5" x14ac:dyDescent="0.3">
      <c r="B55" s="6">
        <v>41424</v>
      </c>
      <c r="C55" s="1" t="s">
        <v>62</v>
      </c>
      <c r="E55" s="2">
        <v>396738</v>
      </c>
      <c r="F55" s="40">
        <v>941043</v>
      </c>
      <c r="G55" s="28">
        <v>32447.85</v>
      </c>
      <c r="H55" s="28">
        <v>31000</v>
      </c>
      <c r="I55" s="32">
        <f t="shared" si="1"/>
        <v>-1447.8499999999985</v>
      </c>
      <c r="J55" s="55">
        <f t="shared" si="0"/>
        <v>839.81000000000495</v>
      </c>
    </row>
    <row r="56" spans="2:10" x14ac:dyDescent="0.3">
      <c r="F56" s="40" t="s">
        <v>55</v>
      </c>
      <c r="I56" s="32">
        <f t="shared" si="1"/>
        <v>0</v>
      </c>
      <c r="J56" s="53">
        <f t="shared" si="0"/>
        <v>839.81000000000495</v>
      </c>
    </row>
    <row r="57" spans="2:10" ht="37.5" x14ac:dyDescent="0.3">
      <c r="B57" s="6">
        <v>41428</v>
      </c>
      <c r="C57" s="15" t="s">
        <v>63</v>
      </c>
      <c r="D57" s="20"/>
      <c r="E57" s="2">
        <v>398009</v>
      </c>
      <c r="F57" s="40">
        <v>941627</v>
      </c>
      <c r="G57" s="28">
        <v>32129.13</v>
      </c>
      <c r="H57" s="28">
        <v>31000</v>
      </c>
      <c r="I57" s="32">
        <f t="shared" si="1"/>
        <v>-1129.130000000001</v>
      </c>
      <c r="J57" s="55">
        <f t="shared" si="0"/>
        <v>-289.31999999999607</v>
      </c>
    </row>
    <row r="58" spans="2:10" x14ac:dyDescent="0.3">
      <c r="F58" s="40" t="s">
        <v>55</v>
      </c>
      <c r="I58" s="32">
        <f t="shared" si="1"/>
        <v>0</v>
      </c>
      <c r="J58" s="53">
        <f t="shared" si="0"/>
        <v>-289.31999999999607</v>
      </c>
    </row>
    <row r="59" spans="2:10" ht="37.5" x14ac:dyDescent="0.3">
      <c r="B59" s="6">
        <v>41431</v>
      </c>
      <c r="C59" s="1" t="s">
        <v>64</v>
      </c>
      <c r="D59" s="20"/>
      <c r="E59" s="2">
        <v>425040</v>
      </c>
      <c r="F59" s="40">
        <v>942526</v>
      </c>
      <c r="G59" s="28">
        <v>33608.19</v>
      </c>
      <c r="H59" s="28">
        <v>33000</v>
      </c>
      <c r="I59" s="32">
        <f t="shared" si="1"/>
        <v>-608.19000000000233</v>
      </c>
      <c r="J59" s="55">
        <f t="shared" si="0"/>
        <v>-897.5099999999984</v>
      </c>
    </row>
    <row r="60" spans="2:10" x14ac:dyDescent="0.3">
      <c r="F60" s="40" t="s">
        <v>55</v>
      </c>
      <c r="I60" s="32">
        <f t="shared" si="1"/>
        <v>0</v>
      </c>
      <c r="J60" s="53">
        <f t="shared" si="0"/>
        <v>-897.5099999999984</v>
      </c>
    </row>
    <row r="61" spans="2:10" ht="25.5" x14ac:dyDescent="0.3">
      <c r="B61" s="6">
        <v>41442</v>
      </c>
      <c r="C61" s="15" t="s">
        <v>65</v>
      </c>
      <c r="D61" s="20"/>
      <c r="E61" s="2">
        <v>483740</v>
      </c>
      <c r="F61" s="40">
        <v>945449</v>
      </c>
      <c r="G61" s="28">
        <v>36748.46</v>
      </c>
      <c r="H61" s="28">
        <v>38000</v>
      </c>
      <c r="I61" s="32">
        <f t="shared" si="1"/>
        <v>1251.5400000000009</v>
      </c>
      <c r="J61" s="55">
        <f t="shared" si="0"/>
        <v>354.03000000000247</v>
      </c>
    </row>
    <row r="62" spans="2:10" x14ac:dyDescent="0.3">
      <c r="F62" s="40" t="s">
        <v>55</v>
      </c>
      <c r="I62" s="32">
        <f t="shared" si="1"/>
        <v>0</v>
      </c>
      <c r="J62" s="53">
        <f t="shared" si="0"/>
        <v>354.03000000000247</v>
      </c>
    </row>
    <row r="63" spans="2:10" ht="25.5" x14ac:dyDescent="0.3">
      <c r="B63" s="6">
        <v>41442</v>
      </c>
      <c r="C63" s="15" t="s">
        <v>66</v>
      </c>
      <c r="D63" s="20"/>
      <c r="E63" s="2">
        <v>483740</v>
      </c>
      <c r="F63" s="40">
        <v>945450</v>
      </c>
      <c r="G63" s="28">
        <v>36923.97</v>
      </c>
      <c r="H63" s="28">
        <v>38000</v>
      </c>
      <c r="I63" s="32">
        <f t="shared" si="1"/>
        <v>1076.0299999999988</v>
      </c>
      <c r="J63" s="55">
        <f t="shared" si="0"/>
        <v>1430.0600000000013</v>
      </c>
    </row>
    <row r="64" spans="2:10" x14ac:dyDescent="0.3">
      <c r="F64" s="40" t="s">
        <v>55</v>
      </c>
      <c r="I64" s="32">
        <f t="shared" si="1"/>
        <v>0</v>
      </c>
      <c r="J64" s="53">
        <f t="shared" si="0"/>
        <v>1430.0600000000013</v>
      </c>
    </row>
    <row r="65" spans="2:10" ht="25.5" x14ac:dyDescent="0.3">
      <c r="B65" s="6">
        <v>41445</v>
      </c>
      <c r="C65" s="15" t="s">
        <v>67</v>
      </c>
      <c r="D65" s="20"/>
      <c r="E65" s="2">
        <v>535920</v>
      </c>
      <c r="F65" s="40">
        <v>946610</v>
      </c>
      <c r="G65" s="28">
        <v>38906.9</v>
      </c>
      <c r="H65" s="28">
        <v>40000</v>
      </c>
      <c r="I65" s="32">
        <f t="shared" si="1"/>
        <v>1093.0999999999985</v>
      </c>
      <c r="J65" s="55">
        <f t="shared" si="0"/>
        <v>2523.16</v>
      </c>
    </row>
    <row r="66" spans="2:10" x14ac:dyDescent="0.3">
      <c r="B66" s="6"/>
      <c r="C66" s="16"/>
      <c r="D66" s="20"/>
      <c r="E66" s="2"/>
      <c r="F66" s="40" t="s">
        <v>55</v>
      </c>
      <c r="I66" s="32">
        <f t="shared" si="1"/>
        <v>0</v>
      </c>
      <c r="J66" s="53">
        <f t="shared" si="0"/>
        <v>2523.16</v>
      </c>
    </row>
    <row r="67" spans="2:10" ht="37.5" x14ac:dyDescent="0.3">
      <c r="B67" s="6">
        <v>41449</v>
      </c>
      <c r="C67" s="15" t="s">
        <v>68</v>
      </c>
      <c r="D67" s="20"/>
      <c r="E67" s="2">
        <v>549810</v>
      </c>
      <c r="F67" s="40">
        <v>947388</v>
      </c>
      <c r="G67" s="28">
        <v>38722.550000000003</v>
      </c>
      <c r="H67" s="28">
        <v>41000</v>
      </c>
      <c r="I67" s="32">
        <f t="shared" si="1"/>
        <v>2277.4499999999971</v>
      </c>
      <c r="J67" s="55">
        <f t="shared" si="0"/>
        <v>4800.6099999999969</v>
      </c>
    </row>
    <row r="68" spans="2:10" x14ac:dyDescent="0.3">
      <c r="F68" s="40" t="s">
        <v>55</v>
      </c>
      <c r="I68" s="32">
        <f t="shared" si="1"/>
        <v>0</v>
      </c>
      <c r="J68" s="53">
        <f t="shared" si="0"/>
        <v>4800.6099999999969</v>
      </c>
    </row>
    <row r="69" spans="2:10" ht="37.5" x14ac:dyDescent="0.3">
      <c r="B69" s="6">
        <v>41452</v>
      </c>
      <c r="C69" s="15" t="s">
        <v>19</v>
      </c>
      <c r="D69" s="20"/>
      <c r="E69" s="2">
        <v>522600</v>
      </c>
      <c r="F69" s="40">
        <v>948487</v>
      </c>
      <c r="G69" s="28">
        <v>42212.91</v>
      </c>
      <c r="H69" s="28">
        <v>40000</v>
      </c>
      <c r="I69" s="32">
        <f t="shared" si="1"/>
        <v>-2212.9100000000035</v>
      </c>
      <c r="J69" s="55">
        <f t="shared" ref="J69:J132" si="2">J68+I69</f>
        <v>2587.6999999999935</v>
      </c>
    </row>
    <row r="70" spans="2:10" x14ac:dyDescent="0.3">
      <c r="F70" s="40" t="s">
        <v>55</v>
      </c>
      <c r="I70" s="32">
        <f t="shared" si="1"/>
        <v>0</v>
      </c>
      <c r="J70" s="53">
        <f t="shared" si="2"/>
        <v>2587.6999999999935</v>
      </c>
    </row>
    <row r="71" spans="2:10" ht="25.5" x14ac:dyDescent="0.3">
      <c r="B71" s="6">
        <v>41459</v>
      </c>
      <c r="C71" s="1" t="s">
        <v>69</v>
      </c>
      <c r="D71" s="20"/>
      <c r="E71" s="2">
        <v>542850</v>
      </c>
      <c r="F71" s="40">
        <v>950077</v>
      </c>
      <c r="G71" s="28">
        <v>44798.47</v>
      </c>
      <c r="H71" s="28">
        <v>42000</v>
      </c>
      <c r="I71" s="32">
        <f t="shared" si="1"/>
        <v>-2798.4700000000012</v>
      </c>
      <c r="J71" s="55">
        <f t="shared" si="2"/>
        <v>-210.77000000000771</v>
      </c>
    </row>
    <row r="72" spans="2:10" x14ac:dyDescent="0.3">
      <c r="F72" s="40" t="s">
        <v>55</v>
      </c>
      <c r="I72" s="32">
        <f t="shared" si="1"/>
        <v>0</v>
      </c>
      <c r="J72" s="53">
        <f t="shared" si="2"/>
        <v>-210.77000000000771</v>
      </c>
    </row>
    <row r="73" spans="2:10" ht="37.5" x14ac:dyDescent="0.3">
      <c r="B73" s="6">
        <v>41466</v>
      </c>
      <c r="C73" s="1" t="s">
        <v>79</v>
      </c>
      <c r="D73" s="20"/>
      <c r="E73" s="2">
        <v>605078</v>
      </c>
      <c r="F73" s="40">
        <v>951716</v>
      </c>
      <c r="G73" s="33">
        <v>45004.12</v>
      </c>
      <c r="H73" s="28">
        <v>47000</v>
      </c>
      <c r="I73" s="32">
        <f t="shared" si="1"/>
        <v>1995.8799999999974</v>
      </c>
      <c r="J73" s="55">
        <f t="shared" si="2"/>
        <v>1785.1099999999897</v>
      </c>
    </row>
    <row r="74" spans="2:10" x14ac:dyDescent="0.3">
      <c r="F74" s="40" t="s">
        <v>55</v>
      </c>
      <c r="I74" s="32">
        <f t="shared" si="1"/>
        <v>0</v>
      </c>
      <c r="J74" s="53">
        <f t="shared" si="2"/>
        <v>1785.1099999999897</v>
      </c>
    </row>
    <row r="75" spans="2:10" ht="37.5" x14ac:dyDescent="0.3">
      <c r="B75" s="6">
        <v>41473</v>
      </c>
      <c r="C75" s="15" t="s">
        <v>20</v>
      </c>
      <c r="D75" s="20"/>
      <c r="E75" s="2">
        <v>562365</v>
      </c>
      <c r="F75" s="40">
        <v>953649</v>
      </c>
      <c r="G75" s="28">
        <v>42044.81</v>
      </c>
      <c r="H75" s="28">
        <v>45000</v>
      </c>
      <c r="I75" s="32">
        <f t="shared" si="1"/>
        <v>2955.1900000000023</v>
      </c>
      <c r="J75" s="55">
        <f t="shared" si="2"/>
        <v>4740.299999999992</v>
      </c>
    </row>
    <row r="76" spans="2:10" x14ac:dyDescent="0.3">
      <c r="F76" s="40" t="s">
        <v>55</v>
      </c>
      <c r="I76" s="32">
        <f t="shared" ref="I76:I139" si="3">H76-G76</f>
        <v>0</v>
      </c>
      <c r="J76" s="53">
        <f t="shared" si="2"/>
        <v>4740.299999999992</v>
      </c>
    </row>
    <row r="77" spans="2:10" ht="37.5" x14ac:dyDescent="0.3">
      <c r="B77" s="6">
        <v>41479</v>
      </c>
      <c r="C77" s="15" t="s">
        <v>21</v>
      </c>
      <c r="D77" s="20"/>
      <c r="E77" s="2">
        <v>532140</v>
      </c>
      <c r="F77" s="40">
        <v>955794</v>
      </c>
      <c r="G77" s="28">
        <v>40304.32</v>
      </c>
      <c r="H77" s="28">
        <v>42000</v>
      </c>
      <c r="I77" s="32">
        <f t="shared" si="3"/>
        <v>1695.6800000000003</v>
      </c>
      <c r="J77" s="55">
        <f t="shared" si="2"/>
        <v>6435.9799999999923</v>
      </c>
    </row>
    <row r="78" spans="2:10" x14ac:dyDescent="0.3">
      <c r="F78" s="40" t="s">
        <v>55</v>
      </c>
      <c r="I78" s="32">
        <f t="shared" si="3"/>
        <v>0</v>
      </c>
      <c r="J78" s="53">
        <f t="shared" si="2"/>
        <v>6435.9799999999923</v>
      </c>
    </row>
    <row r="79" spans="2:10" ht="37.5" x14ac:dyDescent="0.3">
      <c r="B79" s="6">
        <v>41486</v>
      </c>
      <c r="C79" s="15" t="s">
        <v>22</v>
      </c>
      <c r="D79" s="20"/>
      <c r="E79" s="2">
        <v>515880</v>
      </c>
      <c r="F79" s="40">
        <v>957583</v>
      </c>
      <c r="G79" s="28">
        <v>39790.94</v>
      </c>
      <c r="H79" s="28">
        <v>40000</v>
      </c>
      <c r="I79" s="32">
        <f t="shared" si="3"/>
        <v>209.05999999999767</v>
      </c>
      <c r="J79" s="55">
        <f t="shared" si="2"/>
        <v>6645.03999999999</v>
      </c>
    </row>
    <row r="80" spans="2:10" x14ac:dyDescent="0.3">
      <c r="F80" s="40" t="s">
        <v>55</v>
      </c>
      <c r="I80" s="32">
        <f t="shared" si="3"/>
        <v>0</v>
      </c>
      <c r="J80" s="53">
        <f t="shared" si="2"/>
        <v>6645.03999999999</v>
      </c>
    </row>
    <row r="81" spans="2:10" ht="25.5" x14ac:dyDescent="0.3">
      <c r="B81" s="6">
        <v>41491</v>
      </c>
      <c r="C81" s="1" t="s">
        <v>73</v>
      </c>
      <c r="D81" s="20"/>
      <c r="E81" s="2">
        <v>483360</v>
      </c>
      <c r="F81" s="40">
        <v>957974</v>
      </c>
      <c r="G81" s="28">
        <v>40564.519999999997</v>
      </c>
      <c r="H81" s="28">
        <v>38000</v>
      </c>
      <c r="I81" s="32">
        <f t="shared" si="3"/>
        <v>-2564.5199999999968</v>
      </c>
      <c r="J81" s="55">
        <f t="shared" si="2"/>
        <v>4080.5199999999932</v>
      </c>
    </row>
    <row r="82" spans="2:10" x14ac:dyDescent="0.3">
      <c r="F82" s="40" t="s">
        <v>55</v>
      </c>
      <c r="I82" s="32">
        <f t="shared" si="3"/>
        <v>0</v>
      </c>
      <c r="J82" s="53">
        <f t="shared" si="2"/>
        <v>4080.5199999999932</v>
      </c>
    </row>
    <row r="83" spans="2:10" ht="37.5" x14ac:dyDescent="0.3">
      <c r="B83" s="6">
        <v>41494</v>
      </c>
      <c r="C83" s="1" t="s">
        <v>72</v>
      </c>
      <c r="D83" s="20"/>
      <c r="E83" s="2">
        <v>494715</v>
      </c>
      <c r="F83" s="40">
        <v>959267</v>
      </c>
      <c r="G83" s="28">
        <v>41882.879999999997</v>
      </c>
      <c r="H83" s="28">
        <v>39000</v>
      </c>
      <c r="I83" s="32">
        <f t="shared" si="3"/>
        <v>-2882.8799999999974</v>
      </c>
      <c r="J83" s="55">
        <f t="shared" si="2"/>
        <v>1197.6399999999958</v>
      </c>
    </row>
    <row r="84" spans="2:10" x14ac:dyDescent="0.3">
      <c r="F84" s="40" t="s">
        <v>55</v>
      </c>
      <c r="I84" s="32">
        <f t="shared" si="3"/>
        <v>0</v>
      </c>
      <c r="J84" s="53">
        <f t="shared" si="2"/>
        <v>1197.6399999999958</v>
      </c>
    </row>
    <row r="85" spans="2:10" ht="25.5" x14ac:dyDescent="0.3">
      <c r="B85" s="6">
        <v>41498</v>
      </c>
      <c r="C85" s="1" t="s">
        <v>71</v>
      </c>
      <c r="D85" s="20"/>
      <c r="E85" s="2">
        <v>504600</v>
      </c>
      <c r="F85" s="40">
        <v>959778</v>
      </c>
      <c r="G85" s="28">
        <v>42348.34</v>
      </c>
      <c r="H85" s="28">
        <v>40000</v>
      </c>
      <c r="I85" s="32">
        <f t="shared" si="3"/>
        <v>-2348.3399999999965</v>
      </c>
      <c r="J85" s="55">
        <f t="shared" si="2"/>
        <v>-1150.7000000000007</v>
      </c>
    </row>
    <row r="86" spans="2:10" x14ac:dyDescent="0.3">
      <c r="F86" s="40" t="s">
        <v>55</v>
      </c>
      <c r="I86" s="32">
        <f t="shared" si="3"/>
        <v>0</v>
      </c>
      <c r="J86" s="53">
        <f t="shared" si="2"/>
        <v>-1150.7000000000007</v>
      </c>
    </row>
    <row r="87" spans="2:10" ht="25.5" x14ac:dyDescent="0.3">
      <c r="B87" s="6">
        <v>41501</v>
      </c>
      <c r="C87" s="1" t="s">
        <v>70</v>
      </c>
      <c r="D87" s="20"/>
      <c r="E87" s="2">
        <v>552765</v>
      </c>
      <c r="F87" s="40">
        <v>961208</v>
      </c>
      <c r="G87" s="28">
        <v>41652.339999999997</v>
      </c>
      <c r="H87" s="28">
        <v>43000</v>
      </c>
      <c r="I87" s="32">
        <f t="shared" si="3"/>
        <v>1347.6600000000035</v>
      </c>
      <c r="J87" s="55">
        <f t="shared" si="2"/>
        <v>196.96000000000276</v>
      </c>
    </row>
    <row r="88" spans="2:10" x14ac:dyDescent="0.3">
      <c r="F88" s="40" t="s">
        <v>55</v>
      </c>
      <c r="I88" s="32">
        <f t="shared" si="3"/>
        <v>0</v>
      </c>
      <c r="J88" s="53">
        <f t="shared" si="2"/>
        <v>196.96000000000276</v>
      </c>
    </row>
    <row r="89" spans="2:10" ht="37.5" x14ac:dyDescent="0.3">
      <c r="B89" s="6">
        <v>41505</v>
      </c>
      <c r="C89" s="1" t="s">
        <v>74</v>
      </c>
      <c r="D89" s="20"/>
      <c r="E89" s="2">
        <v>585900</v>
      </c>
      <c r="F89" s="40">
        <v>961832</v>
      </c>
      <c r="G89" s="28">
        <v>41571.33</v>
      </c>
      <c r="H89" s="28">
        <v>45000</v>
      </c>
      <c r="I89" s="32">
        <f t="shared" si="3"/>
        <v>3428.6699999999983</v>
      </c>
      <c r="J89" s="55">
        <f t="shared" si="2"/>
        <v>3625.630000000001</v>
      </c>
    </row>
    <row r="90" spans="2:10" x14ac:dyDescent="0.3">
      <c r="F90" s="40" t="s">
        <v>55</v>
      </c>
      <c r="I90" s="32">
        <f t="shared" si="3"/>
        <v>0</v>
      </c>
      <c r="J90" s="53">
        <f t="shared" si="2"/>
        <v>3625.630000000001</v>
      </c>
    </row>
    <row r="91" spans="2:10" ht="37.5" x14ac:dyDescent="0.3">
      <c r="B91" s="6">
        <v>41508</v>
      </c>
      <c r="C91" s="1" t="s">
        <v>23</v>
      </c>
      <c r="D91" s="20"/>
      <c r="E91" s="2">
        <v>582384</v>
      </c>
      <c r="F91" s="40">
        <v>963251</v>
      </c>
      <c r="G91" s="28">
        <v>44056.61</v>
      </c>
      <c r="H91" s="28">
        <v>44000</v>
      </c>
      <c r="I91" s="32">
        <f t="shared" si="3"/>
        <v>-56.610000000000582</v>
      </c>
      <c r="J91" s="55">
        <f t="shared" si="2"/>
        <v>3569.0200000000004</v>
      </c>
    </row>
    <row r="92" spans="2:10" x14ac:dyDescent="0.3">
      <c r="F92" s="40" t="s">
        <v>55</v>
      </c>
      <c r="I92" s="32">
        <f t="shared" si="3"/>
        <v>0</v>
      </c>
      <c r="J92" s="53">
        <f t="shared" si="2"/>
        <v>3569.0200000000004</v>
      </c>
    </row>
    <row r="93" spans="2:10" ht="37.5" x14ac:dyDescent="0.3">
      <c r="B93" s="6">
        <v>41512</v>
      </c>
      <c r="C93" s="1" t="s">
        <v>75</v>
      </c>
      <c r="D93" s="20"/>
      <c r="E93" s="2">
        <v>561150</v>
      </c>
      <c r="F93" s="40">
        <v>964179</v>
      </c>
      <c r="G93" s="28">
        <v>44179.040000000001</v>
      </c>
      <c r="H93" s="28">
        <v>43000</v>
      </c>
      <c r="I93" s="32">
        <f t="shared" si="3"/>
        <v>-1179.0400000000009</v>
      </c>
      <c r="J93" s="55">
        <f t="shared" si="2"/>
        <v>2389.9799999999996</v>
      </c>
    </row>
    <row r="94" spans="2:10" x14ac:dyDescent="0.3">
      <c r="F94" s="40" t="s">
        <v>55</v>
      </c>
      <c r="I94" s="32">
        <f t="shared" si="3"/>
        <v>0</v>
      </c>
      <c r="J94" s="53">
        <f t="shared" si="2"/>
        <v>2389.9799999999996</v>
      </c>
    </row>
    <row r="95" spans="2:10" ht="37.5" x14ac:dyDescent="0.3">
      <c r="B95" s="6">
        <v>41515</v>
      </c>
      <c r="C95" s="1" t="s">
        <v>76</v>
      </c>
      <c r="D95" s="20"/>
      <c r="E95" s="2">
        <v>599805</v>
      </c>
      <c r="F95" s="40">
        <v>965689</v>
      </c>
      <c r="G95" s="28">
        <v>41355.129999999997</v>
      </c>
      <c r="H95" s="28">
        <v>45000</v>
      </c>
      <c r="I95" s="32">
        <f t="shared" si="3"/>
        <v>3644.8700000000026</v>
      </c>
      <c r="J95" s="55">
        <f t="shared" si="2"/>
        <v>6034.8500000000022</v>
      </c>
    </row>
    <row r="96" spans="2:10" x14ac:dyDescent="0.3">
      <c r="F96" s="40" t="s">
        <v>55</v>
      </c>
      <c r="I96" s="32">
        <f t="shared" si="3"/>
        <v>0</v>
      </c>
      <c r="J96" s="53">
        <f t="shared" si="2"/>
        <v>6034.8500000000022</v>
      </c>
    </row>
    <row r="97" spans="1:10" ht="37.5" x14ac:dyDescent="0.3">
      <c r="B97" s="6">
        <v>41519</v>
      </c>
      <c r="C97" s="1" t="s">
        <v>77</v>
      </c>
      <c r="D97" s="20"/>
      <c r="E97" s="2">
        <v>598725</v>
      </c>
      <c r="F97" s="40">
        <v>965688</v>
      </c>
      <c r="G97" s="28">
        <v>42454.73</v>
      </c>
      <c r="H97" s="28">
        <v>45000</v>
      </c>
      <c r="I97" s="32">
        <f t="shared" si="3"/>
        <v>2545.2699999999968</v>
      </c>
      <c r="J97" s="55">
        <f t="shared" si="2"/>
        <v>8580.119999999999</v>
      </c>
    </row>
    <row r="98" spans="1:10" x14ac:dyDescent="0.3">
      <c r="F98" s="40" t="s">
        <v>55</v>
      </c>
      <c r="I98" s="32">
        <f t="shared" si="3"/>
        <v>0</v>
      </c>
      <c r="J98" s="53">
        <f t="shared" si="2"/>
        <v>8580.119999999999</v>
      </c>
    </row>
    <row r="99" spans="1:10" ht="37.5" x14ac:dyDescent="0.3">
      <c r="B99" s="6">
        <v>41522</v>
      </c>
      <c r="C99" s="1" t="s">
        <v>24</v>
      </c>
      <c r="D99" s="20"/>
      <c r="E99" s="2">
        <v>575770</v>
      </c>
      <c r="F99" s="40">
        <v>967319</v>
      </c>
      <c r="G99" s="28">
        <v>41846.870000000003</v>
      </c>
      <c r="H99" s="28">
        <v>43000</v>
      </c>
      <c r="I99" s="32">
        <f t="shared" si="3"/>
        <v>1153.1299999999974</v>
      </c>
      <c r="J99" s="55">
        <f t="shared" si="2"/>
        <v>9733.2499999999964</v>
      </c>
    </row>
    <row r="100" spans="1:10" x14ac:dyDescent="0.3">
      <c r="F100" s="40" t="s">
        <v>55</v>
      </c>
      <c r="I100" s="32">
        <f t="shared" si="3"/>
        <v>0</v>
      </c>
      <c r="J100" s="53">
        <f t="shared" si="2"/>
        <v>9733.2499999999964</v>
      </c>
    </row>
    <row r="101" spans="1:10" ht="37.5" x14ac:dyDescent="0.3">
      <c r="B101" s="6">
        <v>41526</v>
      </c>
      <c r="C101" s="1" t="s">
        <v>25</v>
      </c>
      <c r="D101" s="20"/>
      <c r="E101" s="2">
        <v>500650</v>
      </c>
      <c r="F101" s="40">
        <v>967601</v>
      </c>
      <c r="G101" s="28">
        <v>41981.87</v>
      </c>
      <c r="H101" s="28">
        <v>38000</v>
      </c>
      <c r="I101" s="32">
        <f t="shared" si="3"/>
        <v>-3981.8700000000026</v>
      </c>
      <c r="J101" s="55">
        <f t="shared" si="2"/>
        <v>5751.3799999999937</v>
      </c>
    </row>
    <row r="102" spans="1:10" x14ac:dyDescent="0.3">
      <c r="F102" s="40" t="s">
        <v>55</v>
      </c>
      <c r="I102" s="32">
        <f t="shared" si="3"/>
        <v>0</v>
      </c>
      <c r="J102" s="53">
        <f t="shared" si="2"/>
        <v>5751.3799999999937</v>
      </c>
    </row>
    <row r="103" spans="1:10" ht="37.5" x14ac:dyDescent="0.3">
      <c r="B103" s="6">
        <v>41529</v>
      </c>
      <c r="C103" s="1" t="s">
        <v>26</v>
      </c>
      <c r="D103" s="20"/>
      <c r="E103" s="2">
        <v>512070</v>
      </c>
      <c r="F103" s="40">
        <v>969091</v>
      </c>
      <c r="G103" s="28">
        <v>40694.519999999997</v>
      </c>
      <c r="H103" s="28">
        <v>39000</v>
      </c>
      <c r="I103" s="32">
        <f t="shared" si="3"/>
        <v>-1694.5199999999968</v>
      </c>
      <c r="J103" s="55">
        <f t="shared" si="2"/>
        <v>4056.8599999999969</v>
      </c>
    </row>
    <row r="104" spans="1:10" x14ac:dyDescent="0.3">
      <c r="F104" s="40" t="s">
        <v>55</v>
      </c>
      <c r="I104" s="32">
        <f t="shared" si="3"/>
        <v>0</v>
      </c>
      <c r="J104" s="53">
        <f t="shared" si="2"/>
        <v>4056.8599999999969</v>
      </c>
    </row>
    <row r="105" spans="1:10" ht="37.5" x14ac:dyDescent="0.3">
      <c r="B105" s="6">
        <v>41530</v>
      </c>
      <c r="C105" s="1" t="s">
        <v>27</v>
      </c>
      <c r="D105" s="20"/>
      <c r="E105" s="2">
        <v>511485</v>
      </c>
      <c r="F105" s="40">
        <v>969751</v>
      </c>
      <c r="G105" s="28">
        <v>40584</v>
      </c>
      <c r="H105" s="28">
        <v>39000</v>
      </c>
      <c r="I105" s="32">
        <f t="shared" si="3"/>
        <v>-1584</v>
      </c>
      <c r="J105" s="55">
        <f t="shared" si="2"/>
        <v>2472.8599999999969</v>
      </c>
    </row>
    <row r="106" spans="1:10" x14ac:dyDescent="0.3">
      <c r="B106" s="6"/>
      <c r="F106" s="40" t="s">
        <v>55</v>
      </c>
      <c r="I106" s="32">
        <f t="shared" si="3"/>
        <v>0</v>
      </c>
      <c r="J106" s="53">
        <f t="shared" si="2"/>
        <v>2472.8599999999969</v>
      </c>
    </row>
    <row r="107" spans="1:10" ht="25.5" x14ac:dyDescent="0.3">
      <c r="B107" s="22">
        <v>41536</v>
      </c>
      <c r="C107" s="5" t="s">
        <v>78</v>
      </c>
      <c r="D107" s="21"/>
      <c r="E107" s="2">
        <v>535920</v>
      </c>
      <c r="F107" s="40">
        <v>971195</v>
      </c>
      <c r="G107" s="28">
        <v>41523.29</v>
      </c>
      <c r="H107" s="28">
        <v>42000</v>
      </c>
      <c r="I107" s="32">
        <f t="shared" si="3"/>
        <v>476.70999999999913</v>
      </c>
      <c r="J107" s="56">
        <f t="shared" si="2"/>
        <v>2949.5699999999961</v>
      </c>
    </row>
    <row r="108" spans="1:10" x14ac:dyDescent="0.3">
      <c r="F108" s="40" t="s">
        <v>55</v>
      </c>
      <c r="I108" s="32">
        <f t="shared" si="3"/>
        <v>0</v>
      </c>
      <c r="J108" s="53">
        <f t="shared" si="2"/>
        <v>2949.5699999999961</v>
      </c>
    </row>
    <row r="109" spans="1:10" ht="37.5" x14ac:dyDescent="0.3">
      <c r="A109" s="9"/>
      <c r="B109" s="6">
        <v>41530</v>
      </c>
      <c r="C109" s="1" t="s">
        <v>28</v>
      </c>
      <c r="D109" s="20"/>
      <c r="E109" s="2">
        <v>524600</v>
      </c>
      <c r="F109" s="40">
        <v>972584</v>
      </c>
      <c r="G109" s="28">
        <v>41899.449999999997</v>
      </c>
      <c r="H109" s="28">
        <v>40000</v>
      </c>
      <c r="I109" s="32">
        <f t="shared" si="3"/>
        <v>-1899.4499999999971</v>
      </c>
      <c r="J109" s="56">
        <f t="shared" si="2"/>
        <v>1050.119999999999</v>
      </c>
    </row>
    <row r="110" spans="1:10" x14ac:dyDescent="0.3">
      <c r="F110" s="40" t="s">
        <v>55</v>
      </c>
      <c r="I110" s="32">
        <f t="shared" si="3"/>
        <v>0</v>
      </c>
      <c r="J110" s="53">
        <f t="shared" si="2"/>
        <v>1050.119999999999</v>
      </c>
    </row>
    <row r="111" spans="1:10" ht="37.5" x14ac:dyDescent="0.3">
      <c r="B111" s="6">
        <v>41540</v>
      </c>
      <c r="C111" s="1" t="s">
        <v>29</v>
      </c>
      <c r="D111" s="20"/>
      <c r="E111" s="2">
        <v>537600</v>
      </c>
      <c r="F111" s="40">
        <v>971568</v>
      </c>
      <c r="G111" s="28">
        <v>42307.040000000001</v>
      </c>
      <c r="H111" s="28">
        <v>42000</v>
      </c>
      <c r="I111" s="32">
        <f t="shared" si="3"/>
        <v>-307.04000000000087</v>
      </c>
      <c r="J111" s="56">
        <f t="shared" si="2"/>
        <v>743.07999999999811</v>
      </c>
    </row>
    <row r="112" spans="1:10" x14ac:dyDescent="0.3">
      <c r="F112" s="40" t="s">
        <v>55</v>
      </c>
      <c r="I112" s="32">
        <f t="shared" si="3"/>
        <v>0</v>
      </c>
      <c r="J112" s="53">
        <f t="shared" si="2"/>
        <v>743.07999999999811</v>
      </c>
    </row>
    <row r="113" spans="2:10" ht="37.5" x14ac:dyDescent="0.3">
      <c r="B113" s="6">
        <v>41543</v>
      </c>
      <c r="C113" s="1" t="s">
        <v>30</v>
      </c>
      <c r="D113" s="20"/>
      <c r="E113" s="2">
        <v>546210</v>
      </c>
      <c r="F113" s="40">
        <v>972904</v>
      </c>
      <c r="G113" s="28">
        <v>42221.35</v>
      </c>
      <c r="H113" s="28">
        <v>42000</v>
      </c>
      <c r="I113" s="32">
        <f t="shared" si="3"/>
        <v>-221.34999999999854</v>
      </c>
      <c r="J113" s="56">
        <f t="shared" si="2"/>
        <v>521.72999999999956</v>
      </c>
    </row>
    <row r="114" spans="2:10" x14ac:dyDescent="0.3">
      <c r="F114" s="40" t="s">
        <v>55</v>
      </c>
      <c r="I114" s="32">
        <f t="shared" si="3"/>
        <v>0</v>
      </c>
      <c r="J114" s="53">
        <f t="shared" si="2"/>
        <v>521.72999999999956</v>
      </c>
    </row>
    <row r="115" spans="2:10" ht="25.5" x14ac:dyDescent="0.3">
      <c r="B115" s="3">
        <v>41547</v>
      </c>
      <c r="C115" s="5" t="s">
        <v>31</v>
      </c>
      <c r="D115" s="21"/>
      <c r="E115" s="2">
        <v>567385</v>
      </c>
      <c r="F115" s="40">
        <v>973418</v>
      </c>
      <c r="G115" s="28">
        <v>41496.080000000002</v>
      </c>
      <c r="H115" s="28">
        <v>43000</v>
      </c>
      <c r="I115" s="32">
        <f t="shared" si="3"/>
        <v>1503.9199999999983</v>
      </c>
      <c r="J115" s="56">
        <f t="shared" si="2"/>
        <v>2025.6499999999978</v>
      </c>
    </row>
    <row r="116" spans="2:10" x14ac:dyDescent="0.3">
      <c r="F116" s="40" t="s">
        <v>55</v>
      </c>
      <c r="I116" s="32">
        <f t="shared" si="3"/>
        <v>0</v>
      </c>
      <c r="J116" s="53">
        <f t="shared" si="2"/>
        <v>2025.6499999999978</v>
      </c>
    </row>
    <row r="117" spans="2:10" ht="25.5" x14ac:dyDescent="0.3">
      <c r="B117" s="6">
        <v>41551</v>
      </c>
      <c r="C117" s="1" t="s">
        <v>32</v>
      </c>
      <c r="D117" s="20"/>
      <c r="E117" s="2">
        <v>568890</v>
      </c>
      <c r="F117" s="40">
        <v>975257</v>
      </c>
      <c r="G117" s="28">
        <v>40662.720000000001</v>
      </c>
      <c r="H117" s="28">
        <v>43000</v>
      </c>
      <c r="I117" s="32">
        <f t="shared" si="3"/>
        <v>2337.2799999999988</v>
      </c>
      <c r="J117" s="56">
        <f t="shared" si="2"/>
        <v>4362.9299999999967</v>
      </c>
    </row>
    <row r="118" spans="2:10" x14ac:dyDescent="0.3">
      <c r="F118" s="40" t="s">
        <v>55</v>
      </c>
      <c r="I118" s="32">
        <f t="shared" si="3"/>
        <v>0</v>
      </c>
      <c r="J118" s="53">
        <f t="shared" si="2"/>
        <v>4362.9299999999967</v>
      </c>
    </row>
    <row r="119" spans="2:10" ht="25.5" x14ac:dyDescent="0.3">
      <c r="B119" s="3">
        <v>41554</v>
      </c>
      <c r="C119" s="5" t="s">
        <v>33</v>
      </c>
      <c r="D119" s="21"/>
      <c r="E119" s="2">
        <v>552090</v>
      </c>
      <c r="F119" s="40">
        <v>975638</v>
      </c>
      <c r="G119" s="28">
        <v>41228.160000000003</v>
      </c>
      <c r="H119" s="28">
        <v>42000</v>
      </c>
      <c r="I119" s="32">
        <f t="shared" si="3"/>
        <v>771.83999999999651</v>
      </c>
      <c r="J119" s="56">
        <f t="shared" si="2"/>
        <v>5134.7699999999932</v>
      </c>
    </row>
    <row r="120" spans="2:10" x14ac:dyDescent="0.3">
      <c r="F120" s="40" t="s">
        <v>55</v>
      </c>
      <c r="I120" s="32">
        <f t="shared" si="3"/>
        <v>0</v>
      </c>
      <c r="J120" s="53">
        <f t="shared" si="2"/>
        <v>5134.7699999999932</v>
      </c>
    </row>
    <row r="121" spans="2:10" ht="25.5" x14ac:dyDescent="0.3">
      <c r="B121" s="6">
        <v>41557</v>
      </c>
      <c r="C121" s="1" t="s">
        <v>34</v>
      </c>
      <c r="D121" s="20"/>
      <c r="E121" s="2">
        <v>539150</v>
      </c>
      <c r="F121" s="40">
        <v>977099</v>
      </c>
      <c r="G121" s="28">
        <v>40583.56</v>
      </c>
      <c r="H121" s="28">
        <v>41000</v>
      </c>
      <c r="I121" s="32">
        <f t="shared" si="3"/>
        <v>416.44000000000233</v>
      </c>
      <c r="J121" s="56">
        <f t="shared" si="2"/>
        <v>5551.2099999999955</v>
      </c>
    </row>
    <row r="122" spans="2:10" x14ac:dyDescent="0.3">
      <c r="F122" s="40" t="s">
        <v>55</v>
      </c>
      <c r="I122" s="32">
        <f t="shared" si="3"/>
        <v>0</v>
      </c>
      <c r="J122" s="53">
        <f t="shared" si="2"/>
        <v>5551.2099999999955</v>
      </c>
    </row>
    <row r="123" spans="2:10" ht="37.5" x14ac:dyDescent="0.3">
      <c r="B123" s="3">
        <v>41561</v>
      </c>
      <c r="C123" s="5" t="s">
        <v>35</v>
      </c>
      <c r="D123" s="21"/>
      <c r="E123" s="2">
        <v>524400</v>
      </c>
      <c r="F123" s="40">
        <v>978113</v>
      </c>
      <c r="G123" s="28">
        <v>40480.160000000003</v>
      </c>
      <c r="H123" s="28">
        <v>40000</v>
      </c>
      <c r="I123" s="32">
        <f t="shared" si="3"/>
        <v>-480.16000000000349</v>
      </c>
      <c r="J123" s="56">
        <f t="shared" si="2"/>
        <v>5071.049999999992</v>
      </c>
    </row>
    <row r="124" spans="2:10" x14ac:dyDescent="0.3">
      <c r="F124" s="40" t="s">
        <v>55</v>
      </c>
      <c r="I124" s="32">
        <f t="shared" si="3"/>
        <v>0</v>
      </c>
      <c r="J124" s="53">
        <f t="shared" si="2"/>
        <v>5071.049999999992</v>
      </c>
    </row>
    <row r="125" spans="2:10" ht="37.5" x14ac:dyDescent="0.3">
      <c r="B125" s="6">
        <v>41564</v>
      </c>
      <c r="C125" s="1" t="s">
        <v>36</v>
      </c>
      <c r="D125" s="20"/>
      <c r="E125" s="2">
        <v>487540</v>
      </c>
      <c r="F125" s="40">
        <v>9749319</v>
      </c>
      <c r="G125" s="28">
        <v>40954.71</v>
      </c>
      <c r="H125" s="28">
        <v>38000</v>
      </c>
      <c r="I125" s="32">
        <f t="shared" si="3"/>
        <v>-2954.7099999999991</v>
      </c>
      <c r="J125" s="56">
        <f t="shared" si="2"/>
        <v>2116.3399999999929</v>
      </c>
    </row>
    <row r="126" spans="2:10" x14ac:dyDescent="0.3">
      <c r="F126" s="40" t="s">
        <v>55</v>
      </c>
      <c r="I126" s="32">
        <f t="shared" si="3"/>
        <v>0</v>
      </c>
      <c r="J126" s="53">
        <f t="shared" si="2"/>
        <v>2116.3399999999929</v>
      </c>
    </row>
    <row r="127" spans="2:10" ht="37.5" x14ac:dyDescent="0.3">
      <c r="B127" s="6">
        <v>41568</v>
      </c>
      <c r="C127" s="1" t="s">
        <v>37</v>
      </c>
      <c r="D127" s="20"/>
      <c r="E127" s="2">
        <v>491530</v>
      </c>
      <c r="F127" s="40">
        <v>979988</v>
      </c>
      <c r="G127" s="28">
        <v>43147.11</v>
      </c>
      <c r="H127" s="28">
        <v>38000</v>
      </c>
      <c r="I127" s="32">
        <f t="shared" si="3"/>
        <v>-5147.1100000000006</v>
      </c>
      <c r="J127" s="56">
        <f t="shared" si="2"/>
        <v>-3030.7700000000077</v>
      </c>
    </row>
    <row r="128" spans="2:10" x14ac:dyDescent="0.3">
      <c r="F128" s="40" t="s">
        <v>55</v>
      </c>
      <c r="I128" s="32">
        <f t="shared" si="3"/>
        <v>0</v>
      </c>
      <c r="J128" s="53">
        <f t="shared" si="2"/>
        <v>-3030.7700000000077</v>
      </c>
    </row>
    <row r="129" spans="1:10" ht="25.5" x14ac:dyDescent="0.3">
      <c r="B129" s="3">
        <v>41571</v>
      </c>
      <c r="C129" s="5" t="s">
        <v>38</v>
      </c>
      <c r="D129" s="21"/>
      <c r="E129" s="2">
        <v>548100</v>
      </c>
      <c r="F129" s="40">
        <v>981564</v>
      </c>
      <c r="G129" s="28">
        <v>43151.54</v>
      </c>
      <c r="H129" s="28">
        <v>42000</v>
      </c>
      <c r="I129" s="32">
        <f t="shared" si="3"/>
        <v>-1151.5400000000009</v>
      </c>
      <c r="J129" s="56">
        <f t="shared" si="2"/>
        <v>-4182.3100000000086</v>
      </c>
    </row>
    <row r="130" spans="1:10" x14ac:dyDescent="0.3">
      <c r="F130" s="40" t="s">
        <v>55</v>
      </c>
      <c r="I130" s="32">
        <f t="shared" si="3"/>
        <v>0</v>
      </c>
      <c r="J130" s="53">
        <f t="shared" si="2"/>
        <v>-4182.3100000000086</v>
      </c>
    </row>
    <row r="131" spans="1:10" ht="25.5" x14ac:dyDescent="0.3">
      <c r="B131" s="3">
        <v>41578</v>
      </c>
      <c r="C131" s="5" t="s">
        <v>39</v>
      </c>
      <c r="D131" s="21"/>
      <c r="E131" s="2">
        <v>624480</v>
      </c>
      <c r="F131" s="40">
        <v>983481</v>
      </c>
      <c r="G131" s="28">
        <v>44930.32</v>
      </c>
      <c r="H131" s="28">
        <v>48000</v>
      </c>
      <c r="I131" s="32">
        <f t="shared" si="3"/>
        <v>3069.6800000000003</v>
      </c>
      <c r="J131" s="56">
        <f t="shared" si="2"/>
        <v>-1112.6300000000083</v>
      </c>
    </row>
    <row r="132" spans="1:10" x14ac:dyDescent="0.3">
      <c r="F132" s="40" t="s">
        <v>55</v>
      </c>
      <c r="I132" s="32">
        <f t="shared" si="3"/>
        <v>0</v>
      </c>
      <c r="J132" s="53">
        <f t="shared" si="2"/>
        <v>-1112.6300000000083</v>
      </c>
    </row>
    <row r="133" spans="1:10" ht="37.5" x14ac:dyDescent="0.3">
      <c r="B133" s="3">
        <v>41585</v>
      </c>
      <c r="C133" s="5" t="s">
        <v>40</v>
      </c>
      <c r="D133" s="21"/>
      <c r="E133" s="2">
        <v>619695</v>
      </c>
      <c r="F133" s="40">
        <v>985313</v>
      </c>
      <c r="G133" s="28">
        <v>44465.13</v>
      </c>
      <c r="H133" s="28">
        <v>47000</v>
      </c>
      <c r="I133" s="32">
        <f t="shared" si="3"/>
        <v>2534.8700000000026</v>
      </c>
      <c r="J133" s="56">
        <f t="shared" ref="J133:J147" si="4">J132+I133</f>
        <v>1422.2399999999943</v>
      </c>
    </row>
    <row r="134" spans="1:10" x14ac:dyDescent="0.3">
      <c r="F134" s="40" t="s">
        <v>55</v>
      </c>
      <c r="I134" s="32">
        <f t="shared" si="3"/>
        <v>0</v>
      </c>
      <c r="J134" s="53">
        <f t="shared" si="4"/>
        <v>1422.2399999999943</v>
      </c>
    </row>
    <row r="135" spans="1:10" ht="24" x14ac:dyDescent="0.3">
      <c r="B135" s="23">
        <v>41592</v>
      </c>
      <c r="C135" s="18" t="s">
        <v>41</v>
      </c>
      <c r="D135" s="20"/>
      <c r="E135" s="2">
        <v>589275</v>
      </c>
      <c r="F135" s="40">
        <v>9873136</v>
      </c>
      <c r="G135" s="43">
        <v>41182.81</v>
      </c>
      <c r="H135" s="43">
        <v>45000</v>
      </c>
      <c r="I135" s="44">
        <f t="shared" si="3"/>
        <v>3817.1900000000023</v>
      </c>
      <c r="J135" s="56">
        <f t="shared" si="4"/>
        <v>5239.4299999999967</v>
      </c>
    </row>
    <row r="136" spans="1:10" x14ac:dyDescent="0.3">
      <c r="F136" s="40" t="s">
        <v>55</v>
      </c>
      <c r="I136" s="32">
        <f t="shared" si="3"/>
        <v>0</v>
      </c>
      <c r="J136" s="53">
        <f t="shared" si="4"/>
        <v>5239.4299999999967</v>
      </c>
    </row>
    <row r="137" spans="1:10" ht="37.5" x14ac:dyDescent="0.3">
      <c r="B137" s="6">
        <v>41599</v>
      </c>
      <c r="C137" s="1" t="s">
        <v>42</v>
      </c>
      <c r="D137" s="20"/>
      <c r="E137" s="2">
        <v>525120</v>
      </c>
      <c r="F137" s="40">
        <v>989449</v>
      </c>
      <c r="G137" s="28">
        <v>40465.949999999997</v>
      </c>
      <c r="H137" s="28">
        <v>40000</v>
      </c>
      <c r="I137" s="32">
        <f t="shared" si="3"/>
        <v>-465.94999999999709</v>
      </c>
      <c r="J137" s="56">
        <f t="shared" si="4"/>
        <v>4773.4799999999996</v>
      </c>
    </row>
    <row r="138" spans="1:10" x14ac:dyDescent="0.3">
      <c r="F138" s="40" t="s">
        <v>55</v>
      </c>
      <c r="I138" s="32">
        <f t="shared" si="3"/>
        <v>0</v>
      </c>
      <c r="J138" s="53">
        <f t="shared" si="4"/>
        <v>4773.4799999999996</v>
      </c>
    </row>
    <row r="139" spans="1:10" ht="39.75" x14ac:dyDescent="0.3">
      <c r="A139" s="9"/>
      <c r="B139" s="6">
        <v>41606</v>
      </c>
      <c r="C139" s="24" t="s">
        <v>43</v>
      </c>
      <c r="D139" s="20"/>
      <c r="E139" s="2">
        <v>499244</v>
      </c>
      <c r="F139" s="40">
        <v>991193</v>
      </c>
      <c r="G139" s="28">
        <v>40421.81</v>
      </c>
      <c r="H139" s="28">
        <v>38000</v>
      </c>
      <c r="I139" s="32">
        <f t="shared" si="3"/>
        <v>-2421.8099999999977</v>
      </c>
      <c r="J139" s="56">
        <f t="shared" si="4"/>
        <v>2351.6700000000019</v>
      </c>
    </row>
    <row r="140" spans="1:10" x14ac:dyDescent="0.3">
      <c r="F140" s="40" t="s">
        <v>55</v>
      </c>
      <c r="I140" s="32">
        <f t="shared" ref="I140:I149" si="5">H140-G140</f>
        <v>0</v>
      </c>
      <c r="J140" s="53">
        <f t="shared" si="4"/>
        <v>2351.6700000000019</v>
      </c>
    </row>
    <row r="141" spans="1:10" ht="37.5" x14ac:dyDescent="0.3">
      <c r="B141" s="6">
        <v>41614</v>
      </c>
      <c r="C141" s="15" t="s">
        <v>44</v>
      </c>
      <c r="D141" s="20"/>
      <c r="E141" s="2">
        <v>536485</v>
      </c>
      <c r="F141" s="40">
        <v>993477</v>
      </c>
      <c r="G141" s="28">
        <v>42080.31</v>
      </c>
      <c r="H141" s="28">
        <v>41000</v>
      </c>
      <c r="I141" s="32">
        <f t="shared" si="5"/>
        <v>-1080.3099999999977</v>
      </c>
      <c r="J141" s="56">
        <f t="shared" si="4"/>
        <v>1271.3600000000042</v>
      </c>
    </row>
    <row r="142" spans="1:10" x14ac:dyDescent="0.3">
      <c r="F142" s="40" t="s">
        <v>55</v>
      </c>
      <c r="I142" s="32">
        <f t="shared" si="5"/>
        <v>0</v>
      </c>
      <c r="J142" s="53">
        <f t="shared" si="4"/>
        <v>1271.3600000000042</v>
      </c>
    </row>
    <row r="143" spans="1:10" ht="25.5" x14ac:dyDescent="0.3">
      <c r="B143" s="27">
        <v>41619</v>
      </c>
      <c r="C143" s="25" t="s">
        <v>45</v>
      </c>
      <c r="D143" s="26"/>
      <c r="E143" s="34">
        <v>572880</v>
      </c>
      <c r="F143" s="40">
        <v>995287</v>
      </c>
      <c r="G143" s="28">
        <v>43643.99</v>
      </c>
      <c r="H143" s="28">
        <v>44000</v>
      </c>
      <c r="I143" s="32">
        <f t="shared" si="5"/>
        <v>356.01000000000204</v>
      </c>
      <c r="J143" s="56">
        <f t="shared" si="4"/>
        <v>1627.3700000000063</v>
      </c>
    </row>
    <row r="144" spans="1:10" x14ac:dyDescent="0.3">
      <c r="F144" s="40" t="s">
        <v>55</v>
      </c>
      <c r="I144" s="32">
        <f t="shared" si="5"/>
        <v>0</v>
      </c>
      <c r="J144" s="53">
        <f t="shared" si="4"/>
        <v>1627.3700000000063</v>
      </c>
    </row>
    <row r="145" spans="2:11" ht="37.5" x14ac:dyDescent="0.3">
      <c r="B145" s="6">
        <v>37974</v>
      </c>
      <c r="C145" s="1" t="s">
        <v>46</v>
      </c>
      <c r="D145" s="20"/>
      <c r="E145" s="2">
        <v>572880</v>
      </c>
      <c r="F145" s="40">
        <v>996629</v>
      </c>
      <c r="G145" s="28">
        <v>38832.61</v>
      </c>
      <c r="H145" s="28">
        <v>44000</v>
      </c>
      <c r="I145" s="32">
        <f t="shared" si="5"/>
        <v>5167.3899999999994</v>
      </c>
      <c r="J145" s="56">
        <f t="shared" si="4"/>
        <v>6794.7600000000057</v>
      </c>
    </row>
    <row r="146" spans="2:11" x14ac:dyDescent="0.3">
      <c r="F146" s="40" t="s">
        <v>55</v>
      </c>
      <c r="I146" s="32">
        <f t="shared" si="5"/>
        <v>0</v>
      </c>
      <c r="J146" s="53">
        <f t="shared" si="4"/>
        <v>6794.7600000000057</v>
      </c>
    </row>
    <row r="147" spans="2:11" ht="26.25" thickBot="1" x14ac:dyDescent="0.35">
      <c r="B147" s="6">
        <v>41632</v>
      </c>
      <c r="C147" s="1" t="s">
        <v>47</v>
      </c>
      <c r="D147" s="20"/>
      <c r="E147" s="2">
        <v>522800</v>
      </c>
      <c r="F147" s="40">
        <v>988115</v>
      </c>
      <c r="G147" s="28">
        <v>37447.199999999997</v>
      </c>
      <c r="H147" s="28">
        <v>40000</v>
      </c>
      <c r="I147" s="32">
        <f t="shared" si="5"/>
        <v>2552.8000000000029</v>
      </c>
      <c r="J147" s="57">
        <f t="shared" si="4"/>
        <v>9347.5600000000086</v>
      </c>
    </row>
    <row r="148" spans="2:11" ht="19.5" thickBot="1" x14ac:dyDescent="0.35">
      <c r="F148" s="42"/>
      <c r="I148" s="32">
        <f t="shared" si="5"/>
        <v>0</v>
      </c>
    </row>
    <row r="149" spans="2:11" ht="24" thickBot="1" x14ac:dyDescent="0.4">
      <c r="I149" s="32">
        <f t="shared" si="5"/>
        <v>0</v>
      </c>
      <c r="K149" s="58" t="s">
        <v>83</v>
      </c>
    </row>
    <row r="150" spans="2:11" x14ac:dyDescent="0.3">
      <c r="H150" s="46">
        <f>SUM(I3:I149)</f>
        <v>9347.5600000000086</v>
      </c>
      <c r="I150" s="47"/>
    </row>
    <row r="151" spans="2:11" ht="19.5" thickBot="1" x14ac:dyDescent="0.35">
      <c r="H151" s="48"/>
      <c r="I151" s="49"/>
    </row>
  </sheetData>
  <mergeCells count="2">
    <mergeCell ref="H150:I151"/>
    <mergeCell ref="E1:F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2013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2014-01-12T21:13:16Z</cp:lastPrinted>
  <dcterms:created xsi:type="dcterms:W3CDTF">2014-01-12T15:47:45Z</dcterms:created>
  <dcterms:modified xsi:type="dcterms:W3CDTF">2017-01-18T14:58:49Z</dcterms:modified>
</cp:coreProperties>
</file>