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60" windowWidth="2370" windowHeight="1170" tabRatio="983"/>
  </bookViews>
  <sheets>
    <sheet name="AB-OCT 2013" sheetId="128" r:id="rId1"/>
    <sheet name="NOV 2013" sheetId="124" r:id="rId2"/>
    <sheet name="DIC 2013" sheetId="125" r:id="rId3"/>
    <sheet name="ENE 2014" sheetId="126" r:id="rId4"/>
    <sheet name="FEB 14" sheetId="129" r:id="rId5"/>
    <sheet name="MZO 14" sheetId="131" r:id="rId6"/>
    <sheet name="AB 14" sheetId="132" r:id="rId7"/>
    <sheet name="MY 14" sheetId="133" r:id="rId8"/>
    <sheet name="JUN 14" sheetId="134" r:id="rId9"/>
    <sheet name="JUL 14" sheetId="135" r:id="rId10"/>
    <sheet name="AGO 14" sheetId="136" r:id="rId11"/>
    <sheet name="SEPTIEMBRE 2014" sheetId="137" r:id="rId12"/>
    <sheet name="OCTUBRE 2014" sheetId="139" r:id="rId13"/>
    <sheet name="Hoja3" sheetId="140" r:id="rId14"/>
    <sheet name="Hoja4" sheetId="141" r:id="rId15"/>
    <sheet name="Hoja1" sheetId="138" r:id="rId16"/>
    <sheet name="REM" sheetId="127" r:id="rId17"/>
  </sheets>
  <definedNames>
    <definedName name="_xlnm._FilterDatabase" localSheetId="1" hidden="1">'NOV 2013'!#REF!</definedName>
    <definedName name="_xlnm.Print_Area" localSheetId="6">'AB 14'!$A$1:$G$56</definedName>
  </definedNames>
  <calcPr calcId="144525"/>
</workbook>
</file>

<file path=xl/calcChain.xml><?xml version="1.0" encoding="utf-8"?>
<calcChain xmlns="http://schemas.openxmlformats.org/spreadsheetml/2006/main">
  <c r="F5" i="128" l="1"/>
  <c r="F41" i="133" l="1"/>
  <c r="F3" i="134" l="1"/>
  <c r="F41" i="137" l="1"/>
  <c r="D41" i="137"/>
  <c r="G40" i="137"/>
  <c r="G39" i="137"/>
  <c r="G38" i="137"/>
  <c r="G37" i="137"/>
  <c r="G41" i="137" s="1"/>
  <c r="F47" i="139"/>
  <c r="D47" i="139"/>
  <c r="D51" i="139" s="1"/>
  <c r="G43" i="139"/>
  <c r="G42" i="139"/>
  <c r="G41" i="139"/>
  <c r="G40" i="139"/>
  <c r="G39" i="139"/>
  <c r="G38" i="139"/>
  <c r="G37" i="139"/>
  <c r="G36" i="139"/>
  <c r="G35" i="139"/>
  <c r="G34" i="139"/>
  <c r="G33" i="139"/>
  <c r="G32" i="139"/>
  <c r="G31" i="139"/>
  <c r="G30" i="139"/>
  <c r="G29" i="139"/>
  <c r="G28" i="139"/>
  <c r="G27" i="139"/>
  <c r="G26" i="139"/>
  <c r="G25" i="139"/>
  <c r="G24" i="139"/>
  <c r="G23" i="139"/>
  <c r="G22" i="139"/>
  <c r="G21" i="139"/>
  <c r="G20" i="139"/>
  <c r="G19" i="139"/>
  <c r="G18" i="139"/>
  <c r="G17" i="139"/>
  <c r="G16" i="139"/>
  <c r="G15" i="139"/>
  <c r="G14" i="139"/>
  <c r="G13" i="139"/>
  <c r="G12" i="139"/>
  <c r="G11" i="139"/>
  <c r="G10" i="139"/>
  <c r="G9" i="139"/>
  <c r="G8" i="139"/>
  <c r="G7" i="139"/>
  <c r="G6" i="139"/>
  <c r="G5" i="139"/>
  <c r="G4" i="139"/>
  <c r="G5" i="128" l="1"/>
  <c r="G36" i="137" l="1"/>
  <c r="G34" i="137" l="1"/>
  <c r="G35" i="137"/>
  <c r="G3" i="134"/>
  <c r="G41" i="133"/>
  <c r="G33" i="137" l="1"/>
  <c r="G32" i="137"/>
  <c r="G31" i="137"/>
  <c r="G30" i="137"/>
  <c r="G29" i="137"/>
  <c r="G28" i="137"/>
  <c r="G27" i="137"/>
  <c r="G26" i="137"/>
  <c r="G25" i="137"/>
  <c r="G24" i="137" l="1"/>
  <c r="G23" i="137"/>
  <c r="G22" i="137"/>
  <c r="G21" i="137"/>
  <c r="G14" i="137" l="1"/>
  <c r="G15" i="137"/>
  <c r="G16" i="137"/>
  <c r="G17" i="137"/>
  <c r="G18" i="137"/>
  <c r="G19" i="137"/>
  <c r="G20" i="137"/>
  <c r="G13" i="137" l="1"/>
  <c r="G12" i="137"/>
  <c r="G56" i="136" l="1"/>
  <c r="F56" i="136"/>
  <c r="D56" i="136"/>
  <c r="G11" i="137"/>
  <c r="G10" i="137"/>
  <c r="G9" i="137"/>
  <c r="G8" i="137"/>
  <c r="G7" i="137"/>
  <c r="G6" i="137"/>
  <c r="G5" i="137"/>
  <c r="G4" i="137"/>
  <c r="G3" i="137"/>
  <c r="G55" i="136" l="1"/>
  <c r="G54" i="136"/>
  <c r="G42" i="136" l="1"/>
  <c r="G43" i="136"/>
  <c r="G44" i="136"/>
  <c r="G45" i="136"/>
  <c r="G46" i="136"/>
  <c r="G47" i="136"/>
  <c r="G48" i="136"/>
  <c r="G49" i="136"/>
  <c r="G50" i="136"/>
  <c r="G51" i="136"/>
  <c r="G52" i="136"/>
  <c r="G53" i="136"/>
  <c r="G41" i="136" l="1"/>
  <c r="G40" i="136"/>
  <c r="G39" i="136"/>
  <c r="G38" i="136"/>
  <c r="G37" i="136"/>
  <c r="G36" i="136"/>
  <c r="G35" i="136"/>
  <c r="G34" i="136"/>
  <c r="G33" i="136"/>
  <c r="G32" i="136"/>
  <c r="G31" i="136"/>
  <c r="G30" i="136" l="1"/>
  <c r="G29" i="136"/>
  <c r="G28" i="136"/>
  <c r="G27" i="136"/>
  <c r="G24" i="136"/>
  <c r="G25" i="136"/>
  <c r="G26" i="136"/>
  <c r="G23" i="136"/>
  <c r="G22" i="136"/>
  <c r="G21" i="136"/>
  <c r="G20" i="136" l="1"/>
  <c r="G19" i="136"/>
  <c r="G18" i="136"/>
  <c r="G17" i="136" l="1"/>
  <c r="G16" i="136"/>
  <c r="G15" i="136"/>
  <c r="G14" i="136"/>
  <c r="G13" i="136"/>
  <c r="F73" i="135"/>
  <c r="D73" i="135"/>
  <c r="G12" i="136"/>
  <c r="G11" i="136"/>
  <c r="G10" i="136"/>
  <c r="G9" i="136"/>
  <c r="G8" i="136"/>
  <c r="G7" i="136"/>
  <c r="G6" i="136"/>
  <c r="G5" i="136"/>
  <c r="G4" i="136"/>
  <c r="G3" i="136"/>
  <c r="G72" i="135" l="1"/>
  <c r="G71" i="135"/>
  <c r="G73" i="135" s="1"/>
  <c r="G70" i="135"/>
  <c r="G69" i="135"/>
  <c r="G68" i="135" l="1"/>
  <c r="G67" i="135"/>
  <c r="G66" i="135"/>
  <c r="G65" i="135"/>
  <c r="G64" i="135"/>
  <c r="G63" i="135"/>
  <c r="G62" i="135"/>
  <c r="G61" i="135"/>
  <c r="G60" i="135"/>
  <c r="G59" i="135"/>
  <c r="G58" i="135"/>
  <c r="G57" i="135"/>
  <c r="G56" i="135"/>
  <c r="G55" i="135"/>
  <c r="G54" i="135"/>
  <c r="G53" i="135"/>
  <c r="G52" i="135"/>
  <c r="G51" i="135"/>
  <c r="G50" i="135"/>
  <c r="G49" i="135"/>
  <c r="G48" i="135"/>
  <c r="G47" i="135"/>
  <c r="G46" i="135"/>
  <c r="G45" i="135"/>
  <c r="G44" i="135"/>
  <c r="G43" i="135"/>
  <c r="G42" i="135"/>
  <c r="G41" i="135"/>
  <c r="G40" i="135"/>
  <c r="G39" i="135"/>
  <c r="G38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23" i="135"/>
  <c r="G22" i="135"/>
  <c r="G21" i="135"/>
  <c r="G20" i="135"/>
  <c r="G19" i="135"/>
  <c r="G18" i="135"/>
  <c r="G17" i="135"/>
  <c r="G16" i="135"/>
  <c r="G4" i="135"/>
  <c r="G5" i="135"/>
  <c r="G6" i="135"/>
  <c r="G7" i="135"/>
  <c r="G8" i="135"/>
  <c r="G9" i="135"/>
  <c r="G10" i="135"/>
  <c r="G11" i="135"/>
  <c r="G12" i="135"/>
  <c r="G13" i="135"/>
  <c r="G14" i="135"/>
  <c r="G15" i="135"/>
  <c r="G3" i="135"/>
  <c r="G68" i="134"/>
  <c r="G67" i="134"/>
  <c r="G69" i="134"/>
  <c r="G71" i="134"/>
  <c r="G70" i="134"/>
  <c r="G46" i="134"/>
  <c r="F72" i="134"/>
  <c r="D72" i="134"/>
  <c r="G66" i="134"/>
  <c r="G65" i="134"/>
  <c r="G64" i="134"/>
  <c r="G63" i="134"/>
  <c r="G72" i="134" s="1"/>
  <c r="G62" i="134"/>
  <c r="G61" i="134"/>
  <c r="G60" i="134"/>
  <c r="G59" i="134"/>
  <c r="G58" i="134"/>
  <c r="G57" i="134"/>
  <c r="G56" i="134"/>
  <c r="G55" i="134"/>
  <c r="G54" i="134"/>
  <c r="G53" i="134"/>
  <c r="G52" i="134"/>
  <c r="G51" i="134"/>
  <c r="G50" i="134"/>
  <c r="G49" i="134"/>
  <c r="G48" i="134"/>
  <c r="G47" i="134"/>
  <c r="G45" i="134"/>
  <c r="G44" i="134"/>
  <c r="G43" i="134"/>
  <c r="G42" i="134"/>
  <c r="G41" i="134"/>
  <c r="G37" i="134"/>
  <c r="G40" i="134"/>
  <c r="G39" i="134"/>
  <c r="G38" i="134"/>
  <c r="G36" i="134"/>
  <c r="G35" i="134"/>
  <c r="G34" i="134"/>
  <c r="G33" i="134"/>
  <c r="G32" i="134"/>
  <c r="G31" i="134"/>
  <c r="G30" i="134"/>
  <c r="G29" i="134"/>
  <c r="G28" i="134"/>
  <c r="G27" i="134"/>
  <c r="G26" i="134"/>
  <c r="G25" i="134"/>
  <c r="G24" i="134"/>
  <c r="G23" i="134"/>
  <c r="G71" i="133"/>
  <c r="G73" i="133"/>
  <c r="F73" i="133"/>
  <c r="D73" i="133"/>
  <c r="G4" i="134"/>
  <c r="G5" i="134"/>
  <c r="G6" i="134"/>
  <c r="G7" i="134"/>
  <c r="G8" i="134"/>
  <c r="G9" i="134"/>
  <c r="G10" i="134"/>
  <c r="G11" i="134"/>
  <c r="G12" i="134"/>
  <c r="G13" i="134"/>
  <c r="G14" i="134"/>
  <c r="G15" i="134"/>
  <c r="G16" i="134"/>
  <c r="G17" i="134"/>
  <c r="G18" i="134"/>
  <c r="G19" i="134"/>
  <c r="G20" i="134"/>
  <c r="G21" i="134"/>
  <c r="G22" i="134"/>
  <c r="G72" i="133"/>
  <c r="G70" i="133"/>
  <c r="G69" i="133"/>
  <c r="G68" i="133"/>
  <c r="G67" i="133"/>
  <c r="G66" i="133"/>
  <c r="G65" i="133"/>
  <c r="G64" i="133"/>
  <c r="G63" i="133"/>
  <c r="G62" i="133"/>
  <c r="G61" i="133"/>
  <c r="G60" i="133"/>
  <c r="G59" i="133"/>
  <c r="G58" i="133"/>
  <c r="G57" i="133"/>
  <c r="G56" i="133"/>
  <c r="G55" i="133"/>
  <c r="G54" i="133"/>
  <c r="G53" i="133"/>
  <c r="G52" i="133"/>
  <c r="G51" i="133"/>
  <c r="G50" i="133"/>
  <c r="G49" i="133"/>
  <c r="G48" i="133"/>
  <c r="G47" i="133"/>
  <c r="G46" i="133"/>
  <c r="G45" i="133"/>
  <c r="G44" i="133"/>
  <c r="G43" i="133"/>
  <c r="G42" i="133"/>
  <c r="G40" i="133"/>
  <c r="G39" i="133"/>
  <c r="G38" i="133"/>
  <c r="G37" i="133"/>
  <c r="G36" i="133"/>
  <c r="G35" i="133"/>
  <c r="G34" i="133"/>
  <c r="G33" i="133"/>
  <c r="G32" i="133"/>
  <c r="G27" i="133"/>
  <c r="G28" i="133"/>
  <c r="G29" i="133"/>
  <c r="G30" i="133"/>
  <c r="G31" i="133"/>
  <c r="G26" i="133"/>
  <c r="G25" i="133"/>
  <c r="G24" i="133"/>
  <c r="G23" i="133"/>
  <c r="G22" i="133"/>
  <c r="G21" i="133"/>
  <c r="G20" i="133"/>
  <c r="G19" i="133"/>
  <c r="G18" i="133"/>
  <c r="G17" i="133"/>
  <c r="G16" i="133"/>
  <c r="G15" i="133"/>
  <c r="G14" i="133"/>
  <c r="G13" i="133"/>
  <c r="G12" i="133"/>
  <c r="G11" i="133"/>
  <c r="G10" i="133"/>
  <c r="G54" i="132"/>
  <c r="G49" i="132"/>
  <c r="G28" i="132"/>
  <c r="G41" i="132"/>
  <c r="G37" i="132"/>
  <c r="G55" i="132"/>
  <c r="F55" i="132"/>
  <c r="D55" i="132"/>
  <c r="G9" i="133"/>
  <c r="G8" i="133"/>
  <c r="G7" i="133"/>
  <c r="G6" i="133"/>
  <c r="G5" i="133"/>
  <c r="G4" i="133"/>
  <c r="G3" i="133"/>
  <c r="G53" i="132"/>
  <c r="G52" i="132"/>
  <c r="G51" i="132"/>
  <c r="G21" i="132"/>
  <c r="G22" i="132"/>
  <c r="G50" i="132"/>
  <c r="G46" i="132"/>
  <c r="G47" i="132"/>
  <c r="G48" i="132"/>
  <c r="G45" i="132"/>
  <c r="G44" i="132"/>
  <c r="G43" i="132"/>
  <c r="G42" i="132"/>
  <c r="F58" i="131"/>
  <c r="G30" i="132"/>
  <c r="G31" i="132"/>
  <c r="G32" i="132"/>
  <c r="G33" i="132"/>
  <c r="G62" i="131"/>
  <c r="G23" i="132"/>
  <c r="G24" i="132"/>
  <c r="G25" i="132"/>
  <c r="G26" i="132"/>
  <c r="G27" i="132"/>
  <c r="G29" i="132"/>
  <c r="G14" i="132"/>
  <c r="G15" i="132"/>
  <c r="G16" i="132"/>
  <c r="G17" i="132"/>
  <c r="G18" i="132"/>
  <c r="G19" i="132"/>
  <c r="G20" i="132"/>
  <c r="G61" i="131"/>
  <c r="G7" i="132"/>
  <c r="G60" i="131"/>
  <c r="G4" i="132"/>
  <c r="G5" i="132"/>
  <c r="G6" i="132"/>
  <c r="G8" i="132"/>
  <c r="G9" i="132"/>
  <c r="G10" i="132"/>
  <c r="G11" i="132"/>
  <c r="G12" i="132"/>
  <c r="G13" i="132"/>
  <c r="G34" i="132"/>
  <c r="G35" i="132"/>
  <c r="G36" i="132"/>
  <c r="G38" i="132"/>
  <c r="G39" i="132"/>
  <c r="G40" i="132"/>
  <c r="G3" i="132"/>
  <c r="G59" i="131"/>
  <c r="G14" i="131"/>
  <c r="G15" i="131"/>
  <c r="G16" i="131"/>
  <c r="G17" i="131"/>
  <c r="G18" i="131"/>
  <c r="G19" i="131"/>
  <c r="G20" i="131"/>
  <c r="G21" i="131"/>
  <c r="G22" i="131"/>
  <c r="G23" i="131"/>
  <c r="G24" i="131"/>
  <c r="G25" i="131"/>
  <c r="G26" i="131"/>
  <c r="G27" i="131"/>
  <c r="G28" i="131"/>
  <c r="G29" i="131"/>
  <c r="G30" i="131"/>
  <c r="G31" i="131"/>
  <c r="G32" i="131"/>
  <c r="G33" i="131"/>
  <c r="G34" i="131"/>
  <c r="G35" i="131"/>
  <c r="G36" i="131"/>
  <c r="G37" i="131"/>
  <c r="G38" i="131"/>
  <c r="G39" i="131"/>
  <c r="G40" i="131"/>
  <c r="G41" i="131"/>
  <c r="G42" i="131"/>
  <c r="G43" i="131"/>
  <c r="G44" i="131"/>
  <c r="G45" i="131"/>
  <c r="G46" i="131"/>
  <c r="G47" i="131"/>
  <c r="G48" i="131"/>
  <c r="G49" i="131"/>
  <c r="G50" i="131"/>
  <c r="G51" i="131"/>
  <c r="G52" i="131"/>
  <c r="G53" i="131"/>
  <c r="G54" i="131"/>
  <c r="G55" i="131"/>
  <c r="G56" i="131"/>
  <c r="G57" i="131"/>
  <c r="G58" i="131"/>
  <c r="F4" i="125"/>
  <c r="F111" i="124"/>
  <c r="G13" i="131"/>
  <c r="G8" i="131"/>
  <c r="G7" i="131"/>
  <c r="G12" i="131"/>
  <c r="G11" i="131"/>
  <c r="G4" i="131"/>
  <c r="G5" i="131"/>
  <c r="G6" i="131"/>
  <c r="G9" i="131"/>
  <c r="G10" i="131"/>
  <c r="G3" i="131"/>
  <c r="H64" i="129"/>
  <c r="G64" i="129"/>
  <c r="G63" i="129"/>
  <c r="G62" i="129"/>
  <c r="G61" i="129"/>
  <c r="G60" i="129"/>
  <c r="H59" i="129"/>
  <c r="G59" i="129"/>
  <c r="G58" i="129"/>
  <c r="H57" i="129"/>
  <c r="G57" i="129"/>
  <c r="G56" i="129"/>
  <c r="H55" i="129"/>
  <c r="G55" i="129"/>
  <c r="G54" i="129"/>
  <c r="G53" i="129"/>
  <c r="G50" i="129"/>
  <c r="H52" i="129"/>
  <c r="G52" i="129"/>
  <c r="G51" i="129"/>
  <c r="H50" i="129"/>
  <c r="G49" i="129"/>
  <c r="H48" i="129"/>
  <c r="G48" i="129"/>
  <c r="G47" i="129"/>
  <c r="G46" i="129"/>
  <c r="G45" i="129"/>
  <c r="G44" i="129"/>
  <c r="G43" i="129"/>
  <c r="G42" i="129"/>
  <c r="G41" i="129"/>
  <c r="H40" i="129"/>
  <c r="G40" i="129"/>
  <c r="G39" i="129"/>
  <c r="G38" i="129"/>
  <c r="H37" i="129"/>
  <c r="G37" i="129"/>
  <c r="G36" i="129"/>
  <c r="H35" i="129"/>
  <c r="G35" i="129"/>
  <c r="G34" i="129"/>
  <c r="G33" i="129"/>
  <c r="H32" i="129"/>
  <c r="G32" i="129"/>
  <c r="G31" i="129"/>
  <c r="G30" i="129"/>
  <c r="G29" i="129"/>
  <c r="H28" i="129"/>
  <c r="G28" i="129"/>
  <c r="G27" i="129"/>
  <c r="H26" i="129"/>
  <c r="H15" i="129"/>
  <c r="G25" i="129"/>
  <c r="G26" i="129"/>
  <c r="H24" i="129"/>
  <c r="G23" i="129"/>
  <c r="G24" i="129"/>
  <c r="H22" i="129"/>
  <c r="G15" i="129"/>
  <c r="G14" i="129"/>
  <c r="G18" i="129"/>
  <c r="G19" i="129"/>
  <c r="H17" i="129"/>
  <c r="G16" i="129"/>
  <c r="H13" i="129"/>
  <c r="G12" i="129"/>
  <c r="H11" i="129"/>
  <c r="G9" i="129"/>
  <c r="G10" i="129"/>
  <c r="H8" i="129"/>
  <c r="G6" i="129"/>
  <c r="H5" i="129"/>
  <c r="G4" i="129"/>
  <c r="G5" i="129"/>
  <c r="G7" i="129"/>
  <c r="G8" i="129"/>
  <c r="G11" i="129"/>
  <c r="G13" i="129"/>
  <c r="G17" i="129"/>
  <c r="G20" i="129"/>
  <c r="G21" i="129"/>
  <c r="G22" i="129"/>
  <c r="G3" i="129"/>
  <c r="G6" i="128"/>
  <c r="G7" i="128"/>
  <c r="G8" i="128"/>
  <c r="G9" i="128"/>
  <c r="G10" i="128"/>
  <c r="G11" i="128"/>
  <c r="G12" i="128"/>
  <c r="G13" i="128"/>
  <c r="G14" i="128"/>
  <c r="G15" i="128"/>
  <c r="G16" i="128"/>
  <c r="G17" i="128"/>
  <c r="G18" i="128"/>
  <c r="G19" i="128"/>
  <c r="G20" i="128"/>
  <c r="G21" i="128"/>
  <c r="G22" i="128"/>
  <c r="G23" i="128"/>
  <c r="G24" i="128"/>
  <c r="G25" i="128"/>
  <c r="G26" i="128"/>
  <c r="G27" i="128"/>
  <c r="F28" i="128"/>
  <c r="G28" i="128" s="1"/>
  <c r="D28" i="128"/>
  <c r="G4" i="128"/>
  <c r="G3" i="124"/>
  <c r="G4" i="124"/>
  <c r="G5" i="124"/>
  <c r="G6" i="124"/>
  <c r="G7" i="124"/>
  <c r="G8" i="124"/>
  <c r="G9" i="124"/>
  <c r="G10" i="124"/>
  <c r="G11" i="124"/>
  <c r="G12" i="124"/>
  <c r="G13" i="124"/>
  <c r="G14" i="124"/>
  <c r="G15" i="124"/>
  <c r="G16" i="124"/>
  <c r="G17" i="124"/>
  <c r="G18" i="124"/>
  <c r="G19" i="124"/>
  <c r="G20" i="124"/>
  <c r="G21" i="124"/>
  <c r="G22" i="124"/>
  <c r="G23" i="124"/>
  <c r="G24" i="124"/>
  <c r="G25" i="124"/>
  <c r="G26" i="124"/>
  <c r="G27" i="124"/>
  <c r="G28" i="124"/>
  <c r="G29" i="124"/>
  <c r="G30" i="124"/>
  <c r="G31" i="124"/>
  <c r="G32" i="124"/>
  <c r="G33" i="124"/>
  <c r="G34" i="124"/>
  <c r="G35" i="124"/>
  <c r="G36" i="124"/>
  <c r="G37" i="124"/>
  <c r="G38" i="124"/>
  <c r="G39" i="124"/>
  <c r="G40" i="124"/>
  <c r="G41" i="124"/>
  <c r="G42" i="124"/>
  <c r="G43" i="124"/>
  <c r="G44" i="124"/>
  <c r="G45" i="124"/>
  <c r="G46" i="124"/>
  <c r="G47" i="124"/>
  <c r="G48" i="124"/>
  <c r="G49" i="124"/>
  <c r="G50" i="124"/>
  <c r="G51" i="124"/>
  <c r="G52" i="124"/>
  <c r="G53" i="124"/>
  <c r="G54" i="124"/>
  <c r="G55" i="124"/>
  <c r="G56" i="124"/>
  <c r="G57" i="124"/>
  <c r="G58" i="124"/>
  <c r="G59" i="124"/>
  <c r="G60" i="124"/>
  <c r="G61" i="124"/>
  <c r="G62" i="124"/>
  <c r="G63" i="124"/>
  <c r="G64" i="124"/>
  <c r="G65" i="124"/>
  <c r="G66" i="124"/>
  <c r="G67" i="124"/>
  <c r="G68" i="124"/>
  <c r="G69" i="124"/>
  <c r="G70" i="124"/>
  <c r="G71" i="124"/>
  <c r="G72" i="124"/>
  <c r="G73" i="124"/>
  <c r="G74" i="124"/>
  <c r="G75" i="124"/>
  <c r="G76" i="124"/>
  <c r="G77" i="124"/>
  <c r="G78" i="124"/>
  <c r="G79" i="124"/>
  <c r="G80" i="124"/>
  <c r="G81" i="124"/>
  <c r="G82" i="124"/>
  <c r="G83" i="124"/>
  <c r="G84" i="124"/>
  <c r="G85" i="124"/>
  <c r="G86" i="124"/>
  <c r="G87" i="124"/>
  <c r="G88" i="124"/>
  <c r="G89" i="124"/>
  <c r="G90" i="124"/>
  <c r="G91" i="124"/>
  <c r="G92" i="124"/>
  <c r="G93" i="124"/>
  <c r="G94" i="124"/>
  <c r="G95" i="124"/>
  <c r="G96" i="124"/>
  <c r="G97" i="124"/>
  <c r="G98" i="124"/>
  <c r="G99" i="124"/>
  <c r="G100" i="124"/>
  <c r="G101" i="124"/>
  <c r="G102" i="124"/>
  <c r="G103" i="124"/>
  <c r="G104" i="124"/>
  <c r="G105" i="124"/>
  <c r="G106" i="124"/>
  <c r="G107" i="124"/>
  <c r="G108" i="124"/>
  <c r="G109" i="124"/>
  <c r="G110" i="124"/>
  <c r="G111" i="124"/>
  <c r="G112" i="124"/>
  <c r="G113" i="124"/>
  <c r="G114" i="124"/>
  <c r="G115" i="124"/>
  <c r="G116" i="124"/>
  <c r="G117" i="124"/>
  <c r="G118" i="124"/>
  <c r="G119" i="124"/>
  <c r="G120" i="124"/>
  <c r="G121" i="124"/>
  <c r="G122" i="124"/>
  <c r="G123" i="124"/>
  <c r="G124" i="124"/>
  <c r="D125" i="124"/>
  <c r="F125" i="124"/>
  <c r="G125" i="124"/>
  <c r="G126" i="124"/>
  <c r="D65" i="126"/>
  <c r="F65" i="126"/>
  <c r="G67" i="126"/>
  <c r="G3" i="126"/>
  <c r="G4" i="126"/>
  <c r="G5" i="126"/>
  <c r="G6" i="126"/>
  <c r="G7" i="126"/>
  <c r="G8" i="126"/>
  <c r="G9" i="126"/>
  <c r="G10" i="126"/>
  <c r="G11" i="126"/>
  <c r="G12" i="126"/>
  <c r="G13" i="126"/>
  <c r="G14" i="126"/>
  <c r="G15" i="126"/>
  <c r="G16" i="126"/>
  <c r="G17" i="126"/>
  <c r="G18" i="126"/>
  <c r="G19" i="126"/>
  <c r="G20" i="126"/>
  <c r="G21" i="126"/>
  <c r="G22" i="126"/>
  <c r="G23" i="126"/>
  <c r="G24" i="126"/>
  <c r="G25" i="126"/>
  <c r="G26" i="126"/>
  <c r="G27" i="126"/>
  <c r="G28" i="126"/>
  <c r="G29" i="126"/>
  <c r="G30" i="126"/>
  <c r="G31" i="126"/>
  <c r="G32" i="126"/>
  <c r="G33" i="126"/>
  <c r="G34" i="126"/>
  <c r="G35" i="126"/>
  <c r="G36" i="126"/>
  <c r="G37" i="126"/>
  <c r="G38" i="126"/>
  <c r="G39" i="126"/>
  <c r="G40" i="126"/>
  <c r="G41" i="126"/>
  <c r="G42" i="126"/>
  <c r="G43" i="126"/>
  <c r="G44" i="126"/>
  <c r="G45" i="126"/>
  <c r="G46" i="126"/>
  <c r="G47" i="126"/>
  <c r="G48" i="126"/>
  <c r="G49" i="126"/>
  <c r="G50" i="126"/>
  <c r="G51" i="126"/>
  <c r="G52" i="126"/>
  <c r="G53" i="126"/>
  <c r="G54" i="126"/>
  <c r="G55" i="126"/>
  <c r="G56" i="126"/>
  <c r="G57" i="126"/>
  <c r="G58" i="126"/>
  <c r="G59" i="126"/>
  <c r="G60" i="126"/>
  <c r="G61" i="126"/>
  <c r="G62" i="126"/>
  <c r="G63" i="126"/>
  <c r="G64" i="126"/>
  <c r="G65" i="126"/>
  <c r="H64" i="126"/>
  <c r="H60" i="126"/>
  <c r="H56" i="126"/>
  <c r="H52" i="126"/>
  <c r="H50" i="126"/>
  <c r="H47" i="126"/>
  <c r="H45" i="126"/>
  <c r="H43" i="126"/>
  <c r="H41" i="126"/>
  <c r="H39" i="126"/>
  <c r="H36" i="126"/>
  <c r="H32" i="126"/>
  <c r="H29" i="126"/>
  <c r="H27" i="126"/>
  <c r="H25" i="126"/>
  <c r="H18" i="126"/>
  <c r="H16" i="126"/>
  <c r="H14" i="126"/>
  <c r="H11" i="126"/>
  <c r="H9" i="126"/>
  <c r="H6" i="126"/>
  <c r="G3" i="125"/>
  <c r="G4" i="125"/>
  <c r="G5" i="125"/>
  <c r="G6" i="125"/>
  <c r="G7" i="125"/>
  <c r="G8" i="125"/>
  <c r="G9" i="125"/>
  <c r="G10" i="125"/>
  <c r="G11" i="125"/>
  <c r="G12" i="125"/>
  <c r="G13" i="125"/>
  <c r="G14" i="125"/>
  <c r="G15" i="125"/>
  <c r="G16" i="125"/>
  <c r="G17" i="125"/>
  <c r="G18" i="125"/>
  <c r="G19" i="125"/>
  <c r="G20" i="125"/>
  <c r="G21" i="125"/>
  <c r="G22" i="125"/>
  <c r="G23" i="125"/>
  <c r="G24" i="125"/>
  <c r="G25" i="125"/>
  <c r="G26" i="125"/>
  <c r="G27" i="125"/>
  <c r="G28" i="125"/>
  <c r="G29" i="125"/>
  <c r="G30" i="125"/>
  <c r="G31" i="125"/>
  <c r="G32" i="125"/>
  <c r="G33" i="125"/>
  <c r="G34" i="125"/>
  <c r="G35" i="125"/>
  <c r="G36" i="125"/>
  <c r="G37" i="125"/>
  <c r="G38" i="125"/>
  <c r="G39" i="125"/>
  <c r="G40" i="125"/>
  <c r="G41" i="125"/>
  <c r="G42" i="125"/>
  <c r="G43" i="125"/>
  <c r="G44" i="125"/>
  <c r="G45" i="125"/>
  <c r="G46" i="125"/>
  <c r="G47" i="125"/>
  <c r="G48" i="125"/>
  <c r="G49" i="125"/>
  <c r="G50" i="125"/>
  <c r="G51" i="125"/>
  <c r="G52" i="125"/>
  <c r="G53" i="125"/>
  <c r="G54" i="125"/>
  <c r="G55" i="125"/>
  <c r="G56" i="125"/>
  <c r="G57" i="125"/>
  <c r="G58" i="125"/>
  <c r="G59" i="125"/>
  <c r="G60" i="125"/>
  <c r="G61" i="125"/>
  <c r="G62" i="125"/>
  <c r="G63" i="125"/>
  <c r="G64" i="125"/>
  <c r="G65" i="125"/>
  <c r="G66" i="125"/>
  <c r="G67" i="125"/>
  <c r="G68" i="125"/>
  <c r="G69" i="125"/>
  <c r="G70" i="125"/>
  <c r="G71" i="125"/>
  <c r="G72" i="125"/>
  <c r="G73" i="125"/>
  <c r="G74" i="125"/>
  <c r="G75" i="125"/>
  <c r="G76" i="125"/>
  <c r="D77" i="125"/>
  <c r="F77" i="125"/>
  <c r="G77" i="125"/>
  <c r="G78" i="125"/>
  <c r="G29" i="128" l="1"/>
</calcChain>
</file>

<file path=xl/sharedStrings.xml><?xml version="1.0" encoding="utf-8"?>
<sst xmlns="http://schemas.openxmlformats.org/spreadsheetml/2006/main" count="929" uniqueCount="130">
  <si>
    <t>FOLIO</t>
  </si>
  <si>
    <t>FECHA DE PAGO</t>
  </si>
  <si>
    <t>NESTOR</t>
  </si>
  <si>
    <t>GUSTAVO</t>
  </si>
  <si>
    <t>CHELY</t>
  </si>
  <si>
    <t>GABRIEL</t>
  </si>
  <si>
    <t>PACO</t>
  </si>
  <si>
    <t>NOE</t>
  </si>
  <si>
    <t>SUBASTA</t>
  </si>
  <si>
    <t>CLIENTE</t>
  </si>
  <si>
    <t>MONTO</t>
  </si>
  <si>
    <t>FECHA</t>
  </si>
  <si>
    <t>PAGADA</t>
  </si>
  <si>
    <t xml:space="preserve">MONTO </t>
  </si>
  <si>
    <t>CENTRAL</t>
  </si>
  <si>
    <t>HERRADURA NOTAS PENDIENTES MES DE DICIEMBRE 2013</t>
  </si>
  <si>
    <t>CARLOS</t>
  </si>
  <si>
    <t>08/12/201</t>
  </si>
  <si>
    <t>COMERCIO</t>
  </si>
  <si>
    <t>NOÉ</t>
  </si>
  <si>
    <t>HERRADURA NOTAS PENDIENTES MES DE ENERO 2014</t>
  </si>
  <si>
    <t>SALDO</t>
  </si>
  <si>
    <t>TOTAL DEL DIA</t>
  </si>
  <si>
    <t>XX</t>
  </si>
  <si>
    <t>HERRADURA NOTAS PENDIENTES MES DE NOVIEMBRE 2013</t>
  </si>
  <si>
    <t xml:space="preserve">GABRIEL </t>
  </si>
  <si>
    <t>OBRADOR</t>
  </si>
  <si>
    <t>11/11/201</t>
  </si>
  <si>
    <t>CIC</t>
  </si>
  <si>
    <t>VICKY</t>
  </si>
  <si>
    <t>JOEL</t>
  </si>
  <si>
    <t>TERE</t>
  </si>
  <si>
    <t xml:space="preserve">HERRADURA  </t>
  </si>
  <si>
    <t>IMPORTE</t>
  </si>
  <si>
    <t xml:space="preserve">NOTA DE VENTA </t>
  </si>
  <si>
    <t xml:space="preserve">C L I E N T E </t>
  </si>
  <si>
    <t>AUSENCIO</t>
  </si>
  <si>
    <t>PAGADA 21/11/2013</t>
  </si>
  <si>
    <t>PAGADA 28/08/2013</t>
  </si>
  <si>
    <t>PAGADA 04/11/2013</t>
  </si>
  <si>
    <t>PAGADA 08/11/2013</t>
  </si>
  <si>
    <t>PAGADA 20/11/2013</t>
  </si>
  <si>
    <t>PAGADA 03/11/2013</t>
  </si>
  <si>
    <t>PAGADA 25/10/2013</t>
  </si>
  <si>
    <t>CHUCHO</t>
  </si>
  <si>
    <t>PAGADA 02/11/2013</t>
  </si>
  <si>
    <t>VALENTE</t>
  </si>
  <si>
    <t>PAGADA 01/11/2013</t>
  </si>
  <si>
    <t>Aldo</t>
  </si>
  <si>
    <t>PAGADA 09/11/2013</t>
  </si>
  <si>
    <t>HERRADURA NOTAS PENDIENTES MES DE FEBRERO 2014</t>
  </si>
  <si>
    <t>CANCELADA</t>
  </si>
  <si>
    <t>GABIEL</t>
  </si>
  <si>
    <t>REMISION</t>
  </si>
  <si>
    <t>TLAXCALA</t>
  </si>
  <si>
    <t>HERRADURA NOTAS PENDIENTES MES DE MARZO 2014</t>
  </si>
  <si>
    <t>**</t>
  </si>
  <si>
    <t>MORENO</t>
  </si>
  <si>
    <t>09/02/2014**12 FEB</t>
  </si>
  <si>
    <t>09/02/2014**28  MZO 2014</t>
  </si>
  <si>
    <t>HERRADURA NOTAS PENDIENTES MES DE ABRIL 2014</t>
  </si>
  <si>
    <t>xx</t>
  </si>
  <si>
    <t>14/04/2014**20 AB 2014</t>
  </si>
  <si>
    <t>HERRADURA NOTAS PENDIENTES MES DE MAYO 2014</t>
  </si>
  <si>
    <t>ALEJANDRO</t>
  </si>
  <si>
    <t>CUCA</t>
  </si>
  <si>
    <t>??</t>
  </si>
  <si>
    <t>noe</t>
  </si>
  <si>
    <t>HERRADURA NOTAS PENDIENTES MES DE JUNIO 2014</t>
  </si>
  <si>
    <t>HERRADURA NOTAS PENDIENTES MES DE JULIO 2014</t>
  </si>
  <si>
    <t xml:space="preserve">NOE </t>
  </si>
  <si>
    <t>VERO</t>
  </si>
  <si>
    <t>HERRADURA NOTAS PENDIENTES MES DE SE´P 2014</t>
  </si>
  <si>
    <t>CHEVY JUAN</t>
  </si>
  <si>
    <t>SIN DEUDAS</t>
  </si>
  <si>
    <t xml:space="preserve"> NOTAS DE VENTA      DE    OCTUBRE   2013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</si>
  <si>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</si>
  <si>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</si>
  <si>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Fecha de pago</t>
  </si>
  <si>
    <t>IMPORTE D/PAGO</t>
  </si>
  <si>
    <t>X</t>
  </si>
  <si>
    <t>Importe Vendido</t>
  </si>
  <si>
    <t>Importe Cobrado</t>
  </si>
  <si>
    <t>IMPORTE POR COBRAR</t>
  </si>
  <si>
    <t>#52213--#52250</t>
  </si>
  <si>
    <t>#52251--#52300</t>
  </si>
  <si>
    <t>#52301--#52368</t>
  </si>
  <si>
    <t>#52369--# 52441</t>
  </si>
  <si>
    <t># 52442--# 52503</t>
  </si>
  <si>
    <t># 52504--# 52564</t>
  </si>
  <si>
    <t># 52565--# 52597</t>
  </si>
  <si>
    <t># 52598--# 52632</t>
  </si>
  <si>
    <t># 52633--# 52680</t>
  </si>
  <si>
    <t>???????</t>
  </si>
  <si>
    <t>,,,,,,,,,,,,,,,,,,,,,,,,,,</t>
  </si>
  <si>
    <t># 52681--# 52723</t>
  </si>
  <si>
    <t># 52724--# 52784</t>
  </si>
  <si>
    <t># 52785--# 52845</t>
  </si>
  <si>
    <t># 52846--# 52888</t>
  </si>
  <si>
    <t>,,,,,,,,,,,,,,,,,,,,,,,,</t>
  </si>
  <si>
    <t># 52889--# 52934</t>
  </si>
  <si>
    <t>,,,,,,,,,,,,,,,,,,,,,</t>
  </si>
  <si>
    <t># 52935---# 52967</t>
  </si>
  <si>
    <t># 52968---# 53009</t>
  </si>
  <si>
    <t xml:space="preserve"># 53010---# 53059 </t>
  </si>
  <si>
    <t>,,,,,,,,,,,,,,,,,</t>
  </si>
  <si>
    <t>,,,,,,,,,</t>
  </si>
  <si>
    <t>,,,,,,,,,,</t>
  </si>
  <si>
    <t>,,,,,,,,,,,,,,,</t>
  </si>
  <si>
    <t>,,,,,,,,,,,</t>
  </si>
  <si>
    <t>,,,,,,,,,,,,</t>
  </si>
  <si>
    <t>,,,,,,,,,,,,,,</t>
  </si>
  <si>
    <t># 53060---# 53106</t>
  </si>
  <si>
    <t># 53107---# 53163</t>
  </si>
  <si>
    <t>19/07/2014**27 JUL**3 AGO**10 AGO**17 AGO**24 AGO**31 AGO**7 SEP**14 SEP**24 SEP**28 SEP--05-Oct 500.00--12-Oct 1,000.00--19-Oct 452.00</t>
  </si>
  <si>
    <t># 53164---# 53205</t>
  </si>
  <si>
    <t># 53206---# 53247</t>
  </si>
  <si>
    <t># 53248---# 53281</t>
  </si>
  <si>
    <t>18/07/2014**1 AGO**10 AGO**16 AG**23 AG**30 AG**18 SEP**28 SEP---22-Oct-300.00</t>
  </si>
  <si>
    <t># 53282---# 53326</t>
  </si>
  <si>
    <t>,,,,,,,,,,,,,</t>
  </si>
  <si>
    <t># 53327---# 53382.</t>
  </si>
  <si>
    <t># 53383---# 53431</t>
  </si>
  <si>
    <t># 53432---# 53496</t>
  </si>
  <si>
    <t># 53497---# 53539</t>
  </si>
  <si>
    <t># 53540---$ 53578</t>
  </si>
  <si>
    <t># 53579---# 53617</t>
  </si>
  <si>
    <t># 53618---# 53660</t>
  </si>
  <si>
    <t># 53661---# 53732</t>
  </si>
  <si>
    <t xml:space="preserve"> 04/11/2013**2 ENE 2014**15 MZO 2014**18 MY 2014**13 JUN**9 JUL**1 AGO**5 AGO**12 AGO++22 AGO**27 AG**10 SEP**17 SEP**24 SEP--02-Oct 500.00--08-Oct 500.00---15-Oct  500.00---19-Oct-14--$ 500.00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</si>
</sst>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$&quot;#,##0.00"/>
    <numFmt numFmtId="165" formatCode="[$-C0A]d\-mmm\-yy;@"/>
    <numFmt numFmtId="166" formatCode="[$-C0A]dd\-mmm\-yy;@"/>
    <numFmt numFmtId="167" formatCode="[$$-80A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792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4" fontId="0" fillId="0" borderId="0" xfId="1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44" fontId="0" fillId="0" borderId="0" xfId="0" applyNumberFormat="1"/>
    <xf numFmtId="14" fontId="0" fillId="0" borderId="0" xfId="0" applyNumberFormat="1" applyFill="1"/>
    <xf numFmtId="44" fontId="0" fillId="0" borderId="0" xfId="1" applyFont="1" applyFill="1"/>
    <xf numFmtId="44" fontId="2" fillId="0" borderId="0" xfId="0" applyNumberFormat="1" applyFont="1" applyFill="1"/>
    <xf numFmtId="44" fontId="2" fillId="0" borderId="0" xfId="0" applyNumberFormat="1" applyFont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/>
    <xf numFmtId="44" fontId="0" fillId="0" borderId="0" xfId="0" applyNumberFormat="1" applyFill="1"/>
    <xf numFmtId="164" fontId="2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center" vertical="center"/>
    </xf>
    <xf numFmtId="44" fontId="0" fillId="0" borderId="0" xfId="1" applyFont="1" applyFill="1" applyAlignment="1">
      <alignment horizontal="left"/>
    </xf>
    <xf numFmtId="164" fontId="4" fillId="3" borderId="0" xfId="0" applyNumberFormat="1" applyFont="1" applyFill="1" applyAlignment="1">
      <alignment horizontal="center"/>
    </xf>
    <xf numFmtId="164" fontId="0" fillId="3" borderId="0" xfId="0" applyNumberFormat="1" applyFill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0" fillId="2" borderId="0" xfId="0" applyFill="1"/>
    <xf numFmtId="16" fontId="0" fillId="0" borderId="0" xfId="0" applyNumberFormat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164" fontId="5" fillId="0" borderId="4" xfId="0" applyNumberFormat="1" applyFont="1" applyBorder="1"/>
    <xf numFmtId="164" fontId="5" fillId="0" borderId="5" xfId="0" applyNumberFormat="1" applyFont="1" applyBorder="1"/>
    <xf numFmtId="44" fontId="2" fillId="0" borderId="1" xfId="0" applyNumberFormat="1" applyFont="1" applyBorder="1"/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/>
    <xf numFmtId="1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14" fontId="6" fillId="0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164" fontId="0" fillId="0" borderId="0" xfId="0" applyNumberFormat="1" applyFont="1" applyFill="1"/>
    <xf numFmtId="164" fontId="4" fillId="3" borderId="0" xfId="0" applyNumberFormat="1" applyFont="1" applyFill="1" applyAlignment="1"/>
    <xf numFmtId="164" fontId="3" fillId="0" borderId="0" xfId="0" applyNumberFormat="1" applyFont="1" applyAlignment="1"/>
    <xf numFmtId="164" fontId="0" fillId="0" borderId="0" xfId="0" applyNumberFormat="1" applyFont="1" applyFill="1" applyAlignment="1"/>
    <xf numFmtId="44" fontId="0" fillId="0" borderId="0" xfId="1" applyFont="1" applyFill="1" applyAlignment="1"/>
    <xf numFmtId="164" fontId="0" fillId="0" borderId="0" xfId="0" applyNumberFormat="1" applyAlignment="1"/>
    <xf numFmtId="16" fontId="0" fillId="0" borderId="0" xfId="0" applyNumberFormat="1" applyFill="1"/>
    <xf numFmtId="164" fontId="0" fillId="2" borderId="0" xfId="0" applyNumberFormat="1" applyFill="1" applyAlignment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44" fontId="0" fillId="0" borderId="0" xfId="1" applyFont="1" applyFill="1" applyBorder="1"/>
    <xf numFmtId="0" fontId="0" fillId="0" borderId="0" xfId="0" applyBorder="1"/>
    <xf numFmtId="164" fontId="0" fillId="0" borderId="0" xfId="0" applyNumberFormat="1" applyFill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0" fontId="2" fillId="0" borderId="0" xfId="0" applyFont="1" applyBorder="1"/>
    <xf numFmtId="16" fontId="0" fillId="0" borderId="7" xfId="0" applyNumberFormat="1" applyFont="1" applyFill="1" applyBorder="1" applyAlignment="1">
      <alignment vertical="center"/>
    </xf>
    <xf numFmtId="164" fontId="2" fillId="0" borderId="7" xfId="0" applyNumberFormat="1" applyFont="1" applyFill="1" applyBorder="1"/>
    <xf numFmtId="164" fontId="0" fillId="0" borderId="8" xfId="0" applyNumberFormat="1" applyFont="1" applyFill="1" applyBorder="1" applyAlignment="1">
      <alignment horizontal="right" vertical="center"/>
    </xf>
    <xf numFmtId="0" fontId="0" fillId="0" borderId="0" xfId="0" applyFont="1"/>
    <xf numFmtId="0" fontId="7" fillId="4" borderId="0" xfId="0" applyFont="1" applyFill="1" applyAlignment="1">
      <alignment horizontal="center"/>
    </xf>
    <xf numFmtId="165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164" fontId="0" fillId="0" borderId="7" xfId="0" applyNumberFormat="1" applyFont="1" applyFill="1" applyBorder="1" applyAlignment="1">
      <alignment vertical="center"/>
    </xf>
    <xf numFmtId="44" fontId="1" fillId="0" borderId="0" xfId="1" applyFont="1" applyFill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vertical="center"/>
    </xf>
    <xf numFmtId="44" fontId="1" fillId="0" borderId="0" xfId="1" applyFont="1" applyAlignment="1">
      <alignment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44" fontId="1" fillId="0" borderId="0" xfId="1" applyFont="1" applyAlignment="1">
      <alignment horizontal="left" vertical="center"/>
    </xf>
    <xf numFmtId="0" fontId="0" fillId="0" borderId="7" xfId="0" applyFont="1" applyFill="1" applyBorder="1"/>
    <xf numFmtId="164" fontId="0" fillId="0" borderId="7" xfId="0" applyNumberFormat="1" applyFont="1" applyFill="1" applyBorder="1"/>
    <xf numFmtId="0" fontId="0" fillId="0" borderId="0" xfId="0" applyFont="1" applyAlignment="1">
      <alignment horizontal="center"/>
    </xf>
    <xf numFmtId="164" fontId="0" fillId="4" borderId="0" xfId="0" applyNumberFormat="1" applyFont="1" applyFill="1"/>
    <xf numFmtId="164" fontId="8" fillId="4" borderId="0" xfId="0" applyNumberFormat="1" applyFont="1" applyFill="1"/>
    <xf numFmtId="164" fontId="0" fillId="0" borderId="0" xfId="0" applyNumberFormat="1" applyFont="1"/>
    <xf numFmtId="0" fontId="0" fillId="2" borderId="7" xfId="0" applyFont="1" applyFill="1" applyBorder="1" applyAlignment="1">
      <alignment horizontal="left" vertical="center" wrapText="1"/>
    </xf>
    <xf numFmtId="164" fontId="0" fillId="2" borderId="7" xfId="0" applyNumberFormat="1" applyFon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vertical="center"/>
    </xf>
    <xf numFmtId="0" fontId="0" fillId="0" borderId="0" xfId="0" applyFont="1" applyBorder="1"/>
    <xf numFmtId="164" fontId="0" fillId="0" borderId="0" xfId="0" applyNumberFormat="1" applyFont="1" applyBorder="1"/>
    <xf numFmtId="164" fontId="7" fillId="0" borderId="0" xfId="0" applyNumberFormat="1" applyFont="1" applyBorder="1"/>
    <xf numFmtId="44" fontId="1" fillId="0" borderId="0" xfId="1" applyFont="1" applyBorder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 applyAlignment="1">
      <alignment vertical="top"/>
    </xf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4" fontId="0" fillId="0" borderId="0" xfId="0" applyNumberFormat="1" applyAlignment="1">
      <alignment horizontal="left" vertical="top"/>
    </xf>
    <xf numFmtId="164" fontId="0" fillId="0" borderId="0" xfId="0" applyNumberFormat="1" applyFill="1" applyAlignment="1"/>
    <xf numFmtId="0" fontId="0" fillId="6" borderId="0" xfId="0" applyFill="1"/>
    <xf numFmtId="44" fontId="0" fillId="6" borderId="0" xfId="0" applyNumberFormat="1" applyFill="1"/>
    <xf numFmtId="0" fontId="0" fillId="3" borderId="0" xfId="0" applyFill="1"/>
    <xf numFmtId="14" fontId="0" fillId="0" borderId="0" xfId="0" applyNumberFormat="1" applyFill="1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164" fontId="0" fillId="6" borderId="0" xfId="0" applyNumberFormat="1" applyFill="1"/>
    <xf numFmtId="16" fontId="0" fillId="2" borderId="9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" fontId="0" fillId="2" borderId="11" xfId="0" applyNumberFormat="1" applyFill="1" applyBorder="1"/>
    <xf numFmtId="164" fontId="0" fillId="2" borderId="11" xfId="0" applyNumberFormat="1" applyFill="1" applyBorder="1"/>
    <xf numFmtId="166" fontId="0" fillId="0" borderId="0" xfId="0" applyNumberFormat="1" applyFill="1" applyAlignment="1">
      <alignment horizontal="center"/>
    </xf>
    <xf numFmtId="0" fontId="0" fillId="7" borderId="0" xfId="0" applyFill="1"/>
    <xf numFmtId="167" fontId="0" fillId="0" borderId="0" xfId="0" applyNumberFormat="1"/>
    <xf numFmtId="166" fontId="0" fillId="7" borderId="6" xfId="0" applyNumberFormat="1" applyFill="1" applyBorder="1" applyAlignment="1">
      <alignment horizontal="center"/>
    </xf>
    <xf numFmtId="0" fontId="0" fillId="7" borderId="6" xfId="0" applyFill="1" applyBorder="1"/>
    <xf numFmtId="16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6" fontId="2" fillId="0" borderId="7" xfId="0" applyNumberFormat="1" applyFont="1" applyBorder="1" applyAlignment="1">
      <alignment horizontal="left"/>
    </xf>
    <xf numFmtId="0" fontId="2" fillId="0" borderId="7" xfId="0" applyFont="1" applyBorder="1"/>
    <xf numFmtId="167" fontId="0" fillId="0" borderId="0" xfId="0" applyNumberFormat="1" applyBorder="1"/>
    <xf numFmtId="166" fontId="2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left" vertical="center" wrapText="1"/>
    </xf>
    <xf numFmtId="165" fontId="2" fillId="0" borderId="7" xfId="0" applyNumberFormat="1" applyFont="1" applyFill="1" applyBorder="1" applyAlignment="1">
      <alignment horizontal="center" vertical="center" wrapText="1"/>
    </xf>
    <xf numFmtId="166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ont="1" applyFill="1" applyBorder="1"/>
    <xf numFmtId="164" fontId="0" fillId="0" borderId="12" xfId="0" applyNumberFormat="1" applyFill="1" applyBorder="1"/>
    <xf numFmtId="166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/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44" fontId="2" fillId="0" borderId="8" xfId="1" applyFont="1" applyBorder="1"/>
    <xf numFmtId="164" fontId="2" fillId="0" borderId="13" xfId="0" applyNumberFormat="1" applyFont="1" applyFill="1" applyBorder="1"/>
    <xf numFmtId="164" fontId="2" fillId="0" borderId="14" xfId="0" applyNumberFormat="1" applyFont="1" applyFill="1" applyBorder="1"/>
    <xf numFmtId="167" fontId="4" fillId="3" borderId="0" xfId="0" applyNumberFormat="1" applyFont="1" applyFill="1" applyAlignment="1">
      <alignment horizontal="center"/>
    </xf>
    <xf numFmtId="167" fontId="3" fillId="0" borderId="0" xfId="0" applyNumberFormat="1" applyFont="1"/>
    <xf numFmtId="164" fontId="2" fillId="3" borderId="0" xfId="0" applyNumberFormat="1" applyFont="1" applyFill="1"/>
    <xf numFmtId="14" fontId="2" fillId="0" borderId="0" xfId="0" applyNumberFormat="1" applyFont="1" applyFill="1" applyAlignment="1">
      <alignment horizontal="left" vertical="top"/>
    </xf>
    <xf numFmtId="16" fontId="2" fillId="0" borderId="0" xfId="0" applyNumberFormat="1" applyFont="1"/>
    <xf numFmtId="167" fontId="2" fillId="0" borderId="0" xfId="0" applyNumberFormat="1" applyFont="1"/>
    <xf numFmtId="16" fontId="14" fillId="0" borderId="0" xfId="0" applyNumberFormat="1" applyFont="1"/>
    <xf numFmtId="167" fontId="14" fillId="0" borderId="0" xfId="0" applyNumberFormat="1" applyFont="1"/>
    <xf numFmtId="167" fontId="3" fillId="0" borderId="0" xfId="0" applyNumberFormat="1" applyFont="1" applyAlignment="1">
      <alignment horizontal="center"/>
    </xf>
    <xf numFmtId="167" fontId="2" fillId="0" borderId="0" xfId="0" applyNumberFormat="1" applyFont="1" applyFill="1"/>
    <xf numFmtId="167" fontId="2" fillId="0" borderId="12" xfId="0" applyNumberFormat="1" applyFont="1" applyBorder="1"/>
    <xf numFmtId="0" fontId="2" fillId="0" borderId="12" xfId="0" applyFont="1" applyBorder="1"/>
    <xf numFmtId="166" fontId="2" fillId="0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center"/>
    </xf>
    <xf numFmtId="0" fontId="14" fillId="0" borderId="0" xfId="0" applyFont="1"/>
    <xf numFmtId="165" fontId="0" fillId="7" borderId="6" xfId="0" applyNumberForma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9" fillId="0" borderId="5" xfId="0" applyFont="1" applyBorder="1"/>
    <xf numFmtId="44" fontId="0" fillId="7" borderId="6" xfId="1" applyFont="1" applyFill="1" applyBorder="1"/>
    <xf numFmtId="44" fontId="2" fillId="0" borderId="1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44" fontId="2" fillId="0" borderId="8" xfId="1" applyFont="1" applyFill="1" applyBorder="1"/>
    <xf numFmtId="44" fontId="2" fillId="0" borderId="7" xfId="1" applyFont="1" applyFill="1" applyBorder="1" applyAlignment="1">
      <alignment horizontal="center"/>
    </xf>
    <xf numFmtId="44" fontId="2" fillId="0" borderId="7" xfId="1" applyFont="1" applyFill="1" applyBorder="1"/>
    <xf numFmtId="44" fontId="0" fillId="0" borderId="12" xfId="1" applyFont="1" applyFill="1" applyBorder="1"/>
    <xf numFmtId="44" fontId="0" fillId="7" borderId="0" xfId="1" applyFont="1" applyFill="1"/>
    <xf numFmtId="44" fontId="15" fillId="7" borderId="0" xfId="1" applyFont="1" applyFill="1" applyAlignment="1">
      <alignment horizontal="center" wrapText="1"/>
    </xf>
    <xf numFmtId="166" fontId="2" fillId="0" borderId="0" xfId="0" applyNumberFormat="1" applyFont="1" applyFill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44" fontId="2" fillId="8" borderId="1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" fillId="0" borderId="0" xfId="1" applyFont="1" applyFill="1" applyBorder="1"/>
    <xf numFmtId="44" fontId="2" fillId="0" borderId="7" xfId="1" applyFont="1" applyFill="1" applyBorder="1" applyAlignment="1">
      <alignment horizontal="center" wrapText="1"/>
    </xf>
    <xf numFmtId="44" fontId="16" fillId="7" borderId="0" xfId="1" applyFont="1" applyFill="1" applyAlignment="1">
      <alignment horizontal="center" wrapText="1"/>
    </xf>
    <xf numFmtId="164" fontId="2" fillId="2" borderId="0" xfId="0" applyNumberFormat="1" applyFont="1" applyFill="1"/>
    <xf numFmtId="0" fontId="2" fillId="0" borderId="0" xfId="0" applyFont="1" applyFill="1" applyAlignment="1">
      <alignment horizontal="center"/>
    </xf>
    <xf numFmtId="16" fontId="0" fillId="5" borderId="0" xfId="0" applyNumberFormat="1" applyFill="1"/>
    <xf numFmtId="44" fontId="2" fillId="5" borderId="0" xfId="1" applyFont="1" applyFill="1" applyBorder="1"/>
    <xf numFmtId="164" fontId="2" fillId="5" borderId="14" xfId="0" applyNumberFormat="1" applyFont="1" applyFill="1" applyBorder="1"/>
    <xf numFmtId="0" fontId="7" fillId="4" borderId="0" xfId="0" applyFont="1" applyFill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164" fontId="17" fillId="9" borderId="2" xfId="0" applyNumberFormat="1" applyFont="1" applyFill="1" applyBorder="1" applyAlignment="1">
      <alignment horizontal="center"/>
    </xf>
    <xf numFmtId="164" fontId="17" fillId="9" borderId="3" xfId="0" applyNumberFormat="1" applyFont="1" applyFill="1" applyBorder="1" applyAlignment="1">
      <alignment horizontal="center"/>
    </xf>
    <xf numFmtId="164" fontId="17" fillId="9" borderId="4" xfId="0" applyNumberFormat="1" applyFont="1" applyFill="1" applyBorder="1" applyAlignment="1">
      <alignment horizontal="center"/>
    </xf>
    <xf numFmtId="164" fontId="18" fillId="7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1792B9"/>
      <color rgb="FFFF6600"/>
      <color rgb="FFFDE9F4"/>
      <color rgb="FFFACEE7"/>
      <color rgb="FFFFF7F7"/>
      <color rgb="FFFFDDDD"/>
      <color rgb="FFFFCCFF"/>
      <color rgb="FFF9272C"/>
      <color rgb="FF53CD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263318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262937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F5" sqref="F5"/>
    </sheetView>
  </sheetViews>
  <sheetFormatPr baseColWidth="10" defaultRowHeight="15" x14ac:dyDescent="0.25"/>
  <cols>
    <col min="1" max="1" width="11.42578125" style="88"/>
    <col min="2" max="2" width="11.42578125" style="72"/>
    <col min="3" max="3" width="15" style="72" customWidth="1"/>
    <col min="4" max="4" width="11.42578125" style="72"/>
    <col min="5" max="5" width="18.85546875" style="72" customWidth="1"/>
    <col min="6" max="6" width="11.42578125" style="91"/>
    <col min="7" max="7" width="15.5703125" style="72" bestFit="1" customWidth="1"/>
    <col min="8" max="8" width="14.7109375" style="72" customWidth="1"/>
    <col min="9" max="16384" width="11.42578125" style="72"/>
  </cols>
  <sheetData>
    <row r="1" spans="1:8" x14ac:dyDescent="0.25">
      <c r="A1" s="51"/>
      <c r="B1" s="50"/>
      <c r="C1" s="50" t="s">
        <v>32</v>
      </c>
      <c r="D1" s="200" t="s">
        <v>33</v>
      </c>
      <c r="E1" s="50"/>
      <c r="F1" s="89"/>
      <c r="G1" s="50"/>
    </row>
    <row r="2" spans="1:8" x14ac:dyDescent="0.25">
      <c r="A2" s="51"/>
      <c r="B2" s="202" t="s">
        <v>34</v>
      </c>
      <c r="C2" s="50"/>
      <c r="D2" s="200"/>
      <c r="E2" s="202" t="s">
        <v>1</v>
      </c>
      <c r="F2" s="89"/>
      <c r="G2" s="50"/>
    </row>
    <row r="3" spans="1:8" ht="18.75" x14ac:dyDescent="0.3">
      <c r="A3" s="51"/>
      <c r="B3" s="203"/>
      <c r="C3" s="73" t="s">
        <v>35</v>
      </c>
      <c r="D3" s="201"/>
      <c r="E3" s="203"/>
      <c r="F3" s="90" t="s">
        <v>33</v>
      </c>
      <c r="G3" s="73" t="s">
        <v>21</v>
      </c>
    </row>
    <row r="4" spans="1:8" x14ac:dyDescent="0.25">
      <c r="A4" s="74">
        <v>41377</v>
      </c>
      <c r="B4" s="75">
        <v>29241</v>
      </c>
      <c r="C4" s="76" t="s">
        <v>36</v>
      </c>
      <c r="D4" s="77">
        <v>1849</v>
      </c>
      <c r="E4" s="69" t="s">
        <v>37</v>
      </c>
      <c r="F4" s="77">
        <v>1849</v>
      </c>
      <c r="G4" s="77">
        <f>D4-F4</f>
        <v>0</v>
      </c>
      <c r="H4" s="78"/>
    </row>
    <row r="5" spans="1:8" ht="180" x14ac:dyDescent="0.25">
      <c r="A5" s="74">
        <v>41486</v>
      </c>
      <c r="B5" s="75">
        <v>30468</v>
      </c>
      <c r="C5" s="79" t="s">
        <v>2</v>
      </c>
      <c r="D5" s="80">
        <v>19070</v>
      </c>
      <c r="E5" s="92" t="s">
        <v>129</v>
      </c>
      <c r="F5" s="93">
        <f>5000+2500+1600+500+500+500+200+500+500+500+500+1000+500+500+500+500+500+500</f>
        <v>16800</v>
      </c>
      <c r="G5" s="94">
        <f t="shared" ref="G5" si="0">D5-F5</f>
        <v>2270</v>
      </c>
    </row>
    <row r="6" spans="1:8" x14ac:dyDescent="0.25">
      <c r="A6" s="74">
        <v>41512</v>
      </c>
      <c r="B6" s="75">
        <v>30741</v>
      </c>
      <c r="C6" s="76" t="s">
        <v>31</v>
      </c>
      <c r="D6" s="81">
        <v>2012</v>
      </c>
      <c r="E6" s="76" t="s">
        <v>38</v>
      </c>
      <c r="F6" s="81">
        <v>2012</v>
      </c>
      <c r="G6" s="77">
        <f t="shared" ref="G6:G27" si="1">D6-F6</f>
        <v>0</v>
      </c>
      <c r="H6" s="76"/>
    </row>
    <row r="7" spans="1:8" x14ac:dyDescent="0.25">
      <c r="A7" s="74">
        <v>41557</v>
      </c>
      <c r="B7" s="75">
        <v>32252</v>
      </c>
      <c r="C7" s="79" t="s">
        <v>3</v>
      </c>
      <c r="D7" s="71">
        <v>13405</v>
      </c>
      <c r="E7" s="79" t="s">
        <v>39</v>
      </c>
      <c r="F7" s="71">
        <v>13405</v>
      </c>
      <c r="G7" s="77">
        <f t="shared" si="1"/>
        <v>0</v>
      </c>
    </row>
    <row r="8" spans="1:8" x14ac:dyDescent="0.25">
      <c r="A8" s="74">
        <v>41563</v>
      </c>
      <c r="B8" s="75">
        <v>32616</v>
      </c>
      <c r="C8" s="76" t="s">
        <v>3</v>
      </c>
      <c r="D8" s="81">
        <v>9788</v>
      </c>
      <c r="E8" s="76" t="s">
        <v>37</v>
      </c>
      <c r="F8" s="81">
        <v>9788</v>
      </c>
      <c r="G8" s="77">
        <f t="shared" si="1"/>
        <v>0</v>
      </c>
    </row>
    <row r="9" spans="1:8" x14ac:dyDescent="0.25">
      <c r="A9" s="74">
        <v>41567</v>
      </c>
      <c r="B9" s="75">
        <v>32850</v>
      </c>
      <c r="C9" s="76" t="s">
        <v>3</v>
      </c>
      <c r="D9" s="81">
        <v>13553.5</v>
      </c>
      <c r="E9" s="76" t="s">
        <v>40</v>
      </c>
      <c r="F9" s="81">
        <v>13553.5</v>
      </c>
      <c r="G9" s="77">
        <f t="shared" si="1"/>
        <v>0</v>
      </c>
    </row>
    <row r="10" spans="1:8" x14ac:dyDescent="0.25">
      <c r="A10" s="74">
        <v>41568</v>
      </c>
      <c r="B10" s="75">
        <v>32922</v>
      </c>
      <c r="C10" s="76" t="s">
        <v>3</v>
      </c>
      <c r="D10" s="81">
        <v>12540.5</v>
      </c>
      <c r="E10" s="76" t="s">
        <v>41</v>
      </c>
      <c r="F10" s="81">
        <v>12540.5</v>
      </c>
      <c r="G10" s="77">
        <f t="shared" si="1"/>
        <v>0</v>
      </c>
    </row>
    <row r="11" spans="1:8" x14ac:dyDescent="0.25">
      <c r="A11" s="74">
        <v>41568</v>
      </c>
      <c r="B11" s="75">
        <v>32936</v>
      </c>
      <c r="C11" s="76" t="s">
        <v>4</v>
      </c>
      <c r="D11" s="81">
        <v>1349</v>
      </c>
      <c r="E11" s="76" t="s">
        <v>42</v>
      </c>
      <c r="F11" s="81">
        <v>1349</v>
      </c>
      <c r="G11" s="77">
        <f t="shared" si="1"/>
        <v>0</v>
      </c>
    </row>
    <row r="12" spans="1:8" x14ac:dyDescent="0.25">
      <c r="A12" s="74">
        <v>41571</v>
      </c>
      <c r="B12" s="75">
        <v>33071</v>
      </c>
      <c r="C12" s="76" t="s">
        <v>5</v>
      </c>
      <c r="D12" s="81">
        <v>2242.5</v>
      </c>
      <c r="E12" s="76" t="s">
        <v>43</v>
      </c>
      <c r="F12" s="81">
        <v>2242.5</v>
      </c>
      <c r="G12" s="77">
        <f t="shared" si="1"/>
        <v>0</v>
      </c>
      <c r="H12" s="76"/>
    </row>
    <row r="13" spans="1:8" x14ac:dyDescent="0.25">
      <c r="A13" s="74">
        <v>41572</v>
      </c>
      <c r="B13" s="75">
        <v>33125</v>
      </c>
      <c r="C13" s="76" t="s">
        <v>4</v>
      </c>
      <c r="D13" s="71">
        <v>2124</v>
      </c>
      <c r="E13" s="76" t="s">
        <v>42</v>
      </c>
      <c r="F13" s="71">
        <v>2124</v>
      </c>
      <c r="G13" s="77">
        <f t="shared" si="1"/>
        <v>0</v>
      </c>
      <c r="H13" s="82"/>
    </row>
    <row r="14" spans="1:8" x14ac:dyDescent="0.25">
      <c r="A14" s="74">
        <v>41573</v>
      </c>
      <c r="B14" s="75">
        <v>33203</v>
      </c>
      <c r="C14" s="76" t="s">
        <v>4</v>
      </c>
      <c r="D14" s="71">
        <v>2699</v>
      </c>
      <c r="E14" s="76" t="s">
        <v>42</v>
      </c>
      <c r="F14" s="71">
        <v>2699</v>
      </c>
      <c r="G14" s="77">
        <f t="shared" si="1"/>
        <v>0</v>
      </c>
      <c r="H14" s="82"/>
    </row>
    <row r="15" spans="1:8" x14ac:dyDescent="0.25">
      <c r="A15" s="74">
        <v>41573</v>
      </c>
      <c r="B15" s="75">
        <v>33215</v>
      </c>
      <c r="C15" s="76" t="s">
        <v>44</v>
      </c>
      <c r="D15" s="71">
        <v>249</v>
      </c>
      <c r="E15" s="76" t="s">
        <v>45</v>
      </c>
      <c r="F15" s="71">
        <v>249</v>
      </c>
      <c r="G15" s="77">
        <f t="shared" si="1"/>
        <v>0</v>
      </c>
      <c r="H15" s="82"/>
    </row>
    <row r="16" spans="1:8" x14ac:dyDescent="0.25">
      <c r="A16" s="74">
        <v>41574</v>
      </c>
      <c r="B16" s="75">
        <v>33232</v>
      </c>
      <c r="C16" s="76" t="s">
        <v>46</v>
      </c>
      <c r="D16" s="71">
        <v>258</v>
      </c>
      <c r="E16" s="76" t="s">
        <v>39</v>
      </c>
      <c r="F16" s="71">
        <v>258</v>
      </c>
      <c r="G16" s="77">
        <f t="shared" si="1"/>
        <v>0</v>
      </c>
      <c r="H16" s="82"/>
    </row>
    <row r="17" spans="1:11" x14ac:dyDescent="0.25">
      <c r="A17" s="74">
        <v>41574</v>
      </c>
      <c r="B17" s="75">
        <v>33303</v>
      </c>
      <c r="C17" s="76" t="s">
        <v>4</v>
      </c>
      <c r="D17" s="71">
        <v>1464</v>
      </c>
      <c r="E17" s="76" t="s">
        <v>42</v>
      </c>
      <c r="F17" s="71">
        <v>1464</v>
      </c>
      <c r="G17" s="77">
        <f t="shared" si="1"/>
        <v>0</v>
      </c>
      <c r="H17" s="82"/>
    </row>
    <row r="18" spans="1:11" x14ac:dyDescent="0.25">
      <c r="A18" s="74">
        <v>41575</v>
      </c>
      <c r="B18" s="75">
        <v>33352</v>
      </c>
      <c r="C18" s="76" t="s">
        <v>4</v>
      </c>
      <c r="D18" s="71">
        <v>1974</v>
      </c>
      <c r="E18" s="76" t="s">
        <v>42</v>
      </c>
      <c r="F18" s="71">
        <v>1974</v>
      </c>
      <c r="G18" s="77">
        <f t="shared" si="1"/>
        <v>0</v>
      </c>
      <c r="H18" s="82"/>
    </row>
    <row r="19" spans="1:11" x14ac:dyDescent="0.25">
      <c r="A19" s="74">
        <v>41577</v>
      </c>
      <c r="B19" s="83">
        <v>33421</v>
      </c>
      <c r="C19" s="84" t="s">
        <v>6</v>
      </c>
      <c r="D19" s="71">
        <v>7947.5</v>
      </c>
      <c r="E19" s="76" t="s">
        <v>45</v>
      </c>
      <c r="F19" s="71">
        <v>7947.5</v>
      </c>
      <c r="G19" s="77">
        <f t="shared" si="1"/>
        <v>0</v>
      </c>
      <c r="H19" s="82"/>
    </row>
    <row r="20" spans="1:11" x14ac:dyDescent="0.25">
      <c r="A20" s="74">
        <v>41577</v>
      </c>
      <c r="B20" s="83">
        <v>33453</v>
      </c>
      <c r="C20" s="84" t="s">
        <v>4</v>
      </c>
      <c r="D20" s="71">
        <v>1230</v>
      </c>
      <c r="E20" s="75" t="s">
        <v>42</v>
      </c>
      <c r="F20" s="71">
        <v>1230</v>
      </c>
      <c r="G20" s="77">
        <f t="shared" si="1"/>
        <v>0</v>
      </c>
      <c r="H20" s="82"/>
    </row>
    <row r="21" spans="1:11" x14ac:dyDescent="0.25">
      <c r="A21" s="74">
        <v>41578</v>
      </c>
      <c r="B21" s="83">
        <v>33463</v>
      </c>
      <c r="C21" s="84" t="s">
        <v>5</v>
      </c>
      <c r="D21" s="71">
        <v>6216</v>
      </c>
      <c r="E21" s="79" t="s">
        <v>47</v>
      </c>
      <c r="F21" s="71">
        <v>6216</v>
      </c>
      <c r="G21" s="77">
        <f t="shared" si="1"/>
        <v>0</v>
      </c>
      <c r="H21" s="85"/>
    </row>
    <row r="22" spans="1:11" x14ac:dyDescent="0.25">
      <c r="A22" s="74">
        <v>41578</v>
      </c>
      <c r="B22" s="83">
        <v>33465</v>
      </c>
      <c r="C22" s="84" t="s">
        <v>6</v>
      </c>
      <c r="D22" s="71">
        <v>11563</v>
      </c>
      <c r="E22" s="76" t="s">
        <v>40</v>
      </c>
      <c r="F22" s="71">
        <v>11563</v>
      </c>
      <c r="G22" s="77">
        <f t="shared" si="1"/>
        <v>0</v>
      </c>
      <c r="H22" s="82"/>
    </row>
    <row r="23" spans="1:11" x14ac:dyDescent="0.25">
      <c r="A23" s="74">
        <v>41578</v>
      </c>
      <c r="B23" s="83">
        <v>33471</v>
      </c>
      <c r="C23" s="84" t="s">
        <v>7</v>
      </c>
      <c r="D23" s="71">
        <v>1503</v>
      </c>
      <c r="E23" s="75" t="s">
        <v>47</v>
      </c>
      <c r="F23" s="71">
        <v>1503</v>
      </c>
      <c r="G23" s="77">
        <f t="shared" si="1"/>
        <v>0</v>
      </c>
      <c r="H23" s="82"/>
    </row>
    <row r="24" spans="1:11" x14ac:dyDescent="0.25">
      <c r="A24" s="74">
        <v>41578</v>
      </c>
      <c r="B24" s="83">
        <v>33480</v>
      </c>
      <c r="C24" s="84" t="s">
        <v>48</v>
      </c>
      <c r="D24" s="71">
        <v>1752</v>
      </c>
      <c r="E24" s="75" t="s">
        <v>47</v>
      </c>
      <c r="F24" s="71">
        <v>1752</v>
      </c>
      <c r="G24" s="77">
        <f t="shared" si="1"/>
        <v>0</v>
      </c>
      <c r="H24" s="82"/>
    </row>
    <row r="25" spans="1:11" x14ac:dyDescent="0.25">
      <c r="A25" s="74">
        <v>41578</v>
      </c>
      <c r="B25" s="83">
        <v>33505</v>
      </c>
      <c r="C25" s="84" t="s">
        <v>16</v>
      </c>
      <c r="D25" s="71">
        <v>3230</v>
      </c>
      <c r="E25" s="75" t="s">
        <v>47</v>
      </c>
      <c r="F25" s="71">
        <v>3230</v>
      </c>
      <c r="G25" s="77">
        <f t="shared" si="1"/>
        <v>0</v>
      </c>
      <c r="H25" s="82"/>
    </row>
    <row r="26" spans="1:11" x14ac:dyDescent="0.25">
      <c r="A26" s="74">
        <v>41578</v>
      </c>
      <c r="B26" s="83">
        <v>33521</v>
      </c>
      <c r="C26" s="84" t="s">
        <v>8</v>
      </c>
      <c r="D26" s="71">
        <v>4775.5</v>
      </c>
      <c r="E26" s="76" t="s">
        <v>49</v>
      </c>
      <c r="F26" s="71">
        <v>4775.5</v>
      </c>
      <c r="G26" s="77">
        <f t="shared" si="1"/>
        <v>0</v>
      </c>
      <c r="H26" s="82"/>
    </row>
    <row r="27" spans="1:11" x14ac:dyDescent="0.25">
      <c r="A27" s="74">
        <v>41578</v>
      </c>
      <c r="B27" s="83">
        <v>33530</v>
      </c>
      <c r="C27" s="84" t="s">
        <v>5</v>
      </c>
      <c r="D27" s="71">
        <v>2310</v>
      </c>
      <c r="E27" s="76" t="s">
        <v>45</v>
      </c>
      <c r="F27" s="71">
        <v>2310</v>
      </c>
      <c r="G27" s="77">
        <f t="shared" si="1"/>
        <v>0</v>
      </c>
      <c r="H27" s="82"/>
    </row>
    <row r="28" spans="1:11" x14ac:dyDescent="0.25">
      <c r="A28" s="21"/>
      <c r="B28" s="27"/>
      <c r="C28" s="27"/>
      <c r="D28" s="87">
        <f>SUM(D4:D27)</f>
        <v>125104.5</v>
      </c>
      <c r="E28" s="86"/>
      <c r="F28" s="87">
        <f>SUM(F4:F27)</f>
        <v>122834.5</v>
      </c>
      <c r="G28" s="70">
        <f t="shared" ref="G28" si="2">D28-F28</f>
        <v>2270</v>
      </c>
    </row>
    <row r="29" spans="1:11" x14ac:dyDescent="0.25">
      <c r="A29" s="21"/>
      <c r="B29" s="27"/>
      <c r="C29" s="27"/>
      <c r="D29" s="27"/>
      <c r="E29" s="27"/>
      <c r="F29" s="52"/>
      <c r="G29" s="25">
        <f>D28-F28</f>
        <v>2270</v>
      </c>
    </row>
    <row r="30" spans="1:11" ht="18.75" x14ac:dyDescent="0.3">
      <c r="D30" s="95"/>
      <c r="E30" s="95"/>
      <c r="F30" s="96"/>
      <c r="G30" s="97"/>
      <c r="H30" s="95"/>
      <c r="I30" s="95"/>
      <c r="J30" s="95"/>
      <c r="K30" s="95"/>
    </row>
    <row r="31" spans="1:11" ht="18.75" x14ac:dyDescent="0.3">
      <c r="D31" s="95"/>
      <c r="E31" s="204"/>
      <c r="F31" s="204"/>
      <c r="G31" s="97"/>
      <c r="H31" s="98"/>
      <c r="I31" s="95"/>
      <c r="J31" s="95"/>
      <c r="K31" s="95"/>
    </row>
    <row r="32" spans="1:11" x14ac:dyDescent="0.25">
      <c r="D32" s="95"/>
      <c r="E32" s="95"/>
      <c r="F32" s="96"/>
      <c r="G32" s="95"/>
      <c r="H32" s="95"/>
      <c r="I32" s="95"/>
      <c r="J32" s="95"/>
      <c r="K32" s="95"/>
    </row>
    <row r="33" spans="4:11" x14ac:dyDescent="0.25">
      <c r="D33" s="95"/>
      <c r="E33" s="95"/>
      <c r="F33" s="96"/>
      <c r="G33" s="95"/>
      <c r="H33" s="95"/>
      <c r="I33" s="95"/>
      <c r="J33" s="95"/>
      <c r="K33" s="95"/>
    </row>
    <row r="34" spans="4:11" x14ac:dyDescent="0.25">
      <c r="D34" s="95"/>
      <c r="E34" s="95"/>
      <c r="F34" s="96"/>
      <c r="G34" s="95"/>
      <c r="H34" s="95"/>
      <c r="I34" s="95"/>
      <c r="J34" s="95"/>
      <c r="K34" s="95"/>
    </row>
  </sheetData>
  <mergeCells count="4">
    <mergeCell ref="D1:D3"/>
    <mergeCell ref="B2:B3"/>
    <mergeCell ref="E2:E3"/>
    <mergeCell ref="E31:F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opLeftCell="A54" workbookViewId="0">
      <selection activeCell="E77" sqref="E77"/>
    </sheetView>
  </sheetViews>
  <sheetFormatPr baseColWidth="10" defaultRowHeight="15" x14ac:dyDescent="0.25"/>
  <cols>
    <col min="2" max="2" width="11.42578125" style="167"/>
    <col min="6" max="6" width="11.42578125" style="2"/>
  </cols>
  <sheetData>
    <row r="1" spans="1:9" ht="21" x14ac:dyDescent="0.35">
      <c r="A1" s="207" t="s">
        <v>69</v>
      </c>
      <c r="B1" s="207"/>
      <c r="C1" s="207"/>
      <c r="D1" s="207"/>
      <c r="E1" s="207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s="10" customFormat="1" x14ac:dyDescent="0.25">
      <c r="A3" s="111">
        <v>41821</v>
      </c>
      <c r="B3" s="196">
        <v>46836</v>
      </c>
      <c r="C3" s="10" t="s">
        <v>7</v>
      </c>
      <c r="D3" s="23">
        <v>245</v>
      </c>
      <c r="E3" s="58">
        <v>41822</v>
      </c>
      <c r="F3" s="23">
        <v>245</v>
      </c>
      <c r="G3" s="23">
        <f t="shared" ref="G3:G72" si="0">D3-F3</f>
        <v>0</v>
      </c>
    </row>
    <row r="4" spans="1:9" s="10" customFormat="1" x14ac:dyDescent="0.25">
      <c r="A4" s="111">
        <v>41821</v>
      </c>
      <c r="B4" s="196">
        <v>46857</v>
      </c>
      <c r="C4" s="10" t="s">
        <v>16</v>
      </c>
      <c r="D4" s="23">
        <v>2385</v>
      </c>
      <c r="E4" s="58">
        <v>41824</v>
      </c>
      <c r="F4" s="23">
        <v>2385</v>
      </c>
      <c r="G4" s="23">
        <f t="shared" si="0"/>
        <v>0</v>
      </c>
    </row>
    <row r="5" spans="1:9" s="10" customFormat="1" x14ac:dyDescent="0.25">
      <c r="A5" s="111">
        <v>41822</v>
      </c>
      <c r="B5" s="196">
        <v>46881</v>
      </c>
      <c r="C5" s="10" t="s">
        <v>7</v>
      </c>
      <c r="D5" s="23">
        <v>1130</v>
      </c>
      <c r="E5" s="58">
        <v>41824</v>
      </c>
      <c r="F5" s="23">
        <v>1130</v>
      </c>
      <c r="G5" s="23">
        <f t="shared" si="0"/>
        <v>0</v>
      </c>
    </row>
    <row r="6" spans="1:9" x14ac:dyDescent="0.25">
      <c r="A6" s="111">
        <v>41822</v>
      </c>
      <c r="B6" s="196">
        <v>46900</v>
      </c>
      <c r="C6" s="10" t="s">
        <v>16</v>
      </c>
      <c r="D6" s="23">
        <v>2332</v>
      </c>
      <c r="E6" s="36">
        <v>41824</v>
      </c>
      <c r="F6" s="2">
        <v>2332</v>
      </c>
      <c r="G6" s="23">
        <f t="shared" si="0"/>
        <v>0</v>
      </c>
    </row>
    <row r="7" spans="1:9" x14ac:dyDescent="0.25">
      <c r="A7" s="111">
        <v>41823</v>
      </c>
      <c r="B7" s="196">
        <v>46930</v>
      </c>
      <c r="C7" s="10" t="s">
        <v>65</v>
      </c>
      <c r="D7" s="23">
        <v>293</v>
      </c>
      <c r="E7" s="36">
        <v>41824</v>
      </c>
      <c r="F7" s="23">
        <v>293</v>
      </c>
      <c r="G7" s="23">
        <f t="shared" si="0"/>
        <v>0</v>
      </c>
    </row>
    <row r="8" spans="1:9" x14ac:dyDescent="0.25">
      <c r="A8" s="111">
        <v>41823</v>
      </c>
      <c r="B8" s="196">
        <v>46949</v>
      </c>
      <c r="C8" s="10" t="s">
        <v>16</v>
      </c>
      <c r="D8" s="23">
        <v>3310</v>
      </c>
      <c r="E8" s="36">
        <v>41824</v>
      </c>
      <c r="F8" s="2">
        <v>3310</v>
      </c>
      <c r="G8" s="23">
        <f t="shared" si="0"/>
        <v>0</v>
      </c>
    </row>
    <row r="9" spans="1:9" x14ac:dyDescent="0.25">
      <c r="A9" s="111">
        <v>41824</v>
      </c>
      <c r="B9" s="196">
        <v>46979</v>
      </c>
      <c r="C9" s="10" t="s">
        <v>7</v>
      </c>
      <c r="D9" s="23">
        <v>929</v>
      </c>
      <c r="E9" s="36">
        <v>41825</v>
      </c>
      <c r="F9" s="23">
        <v>929</v>
      </c>
      <c r="G9" s="23">
        <f t="shared" si="0"/>
        <v>0</v>
      </c>
    </row>
    <row r="10" spans="1:9" x14ac:dyDescent="0.25">
      <c r="A10" s="111">
        <v>41824</v>
      </c>
      <c r="B10" s="196">
        <v>46980</v>
      </c>
      <c r="C10" s="10" t="s">
        <v>65</v>
      </c>
      <c r="D10" s="23">
        <v>419</v>
      </c>
      <c r="E10" s="36">
        <v>41825</v>
      </c>
      <c r="F10" s="2">
        <v>419</v>
      </c>
      <c r="G10" s="23">
        <f t="shared" si="0"/>
        <v>0</v>
      </c>
    </row>
    <row r="11" spans="1:9" x14ac:dyDescent="0.25">
      <c r="A11" s="111">
        <v>41825</v>
      </c>
      <c r="B11" s="196">
        <v>47059</v>
      </c>
      <c r="C11" s="10" t="s">
        <v>7</v>
      </c>
      <c r="D11" s="23">
        <v>2376</v>
      </c>
      <c r="E11" s="36">
        <v>41826</v>
      </c>
      <c r="F11" s="2">
        <v>2376</v>
      </c>
      <c r="G11" s="23">
        <f t="shared" si="0"/>
        <v>0</v>
      </c>
    </row>
    <row r="12" spans="1:9" x14ac:dyDescent="0.25">
      <c r="A12" s="111">
        <v>41825</v>
      </c>
      <c r="B12" s="196">
        <v>47063</v>
      </c>
      <c r="C12" s="10" t="s">
        <v>65</v>
      </c>
      <c r="D12" s="23">
        <v>536.5</v>
      </c>
      <c r="E12" s="36">
        <v>41826</v>
      </c>
      <c r="F12" s="2">
        <v>536.5</v>
      </c>
      <c r="G12" s="23">
        <f t="shared" si="0"/>
        <v>0</v>
      </c>
    </row>
    <row r="13" spans="1:9" x14ac:dyDescent="0.25">
      <c r="A13" s="111">
        <v>41826</v>
      </c>
      <c r="B13" s="196">
        <v>47121</v>
      </c>
      <c r="C13" s="10" t="s">
        <v>7</v>
      </c>
      <c r="D13" s="23">
        <v>2364</v>
      </c>
      <c r="E13" s="36">
        <v>41827</v>
      </c>
      <c r="F13" s="2">
        <v>2364</v>
      </c>
      <c r="G13" s="23">
        <f t="shared" si="0"/>
        <v>0</v>
      </c>
    </row>
    <row r="14" spans="1:9" x14ac:dyDescent="0.25">
      <c r="A14" s="111">
        <v>41826</v>
      </c>
      <c r="B14" s="196">
        <v>47146</v>
      </c>
      <c r="C14" s="10" t="s">
        <v>65</v>
      </c>
      <c r="D14" s="23">
        <v>480.5</v>
      </c>
      <c r="E14" s="36">
        <v>41827</v>
      </c>
      <c r="F14" s="2">
        <v>480.5</v>
      </c>
      <c r="G14" s="23">
        <f t="shared" si="0"/>
        <v>0</v>
      </c>
    </row>
    <row r="15" spans="1:9" x14ac:dyDescent="0.25">
      <c r="A15" s="111">
        <v>41826</v>
      </c>
      <c r="B15" s="196">
        <v>47180</v>
      </c>
      <c r="C15" s="10" t="s">
        <v>7</v>
      </c>
      <c r="D15" s="23">
        <v>680.5</v>
      </c>
      <c r="E15" s="36">
        <v>41830</v>
      </c>
      <c r="F15" s="2">
        <v>680.5</v>
      </c>
      <c r="G15" s="23">
        <f t="shared" si="0"/>
        <v>0</v>
      </c>
    </row>
    <row r="16" spans="1:9" x14ac:dyDescent="0.25">
      <c r="A16" s="111">
        <v>41827</v>
      </c>
      <c r="B16" s="196">
        <v>47200</v>
      </c>
      <c r="C16" s="10" t="s">
        <v>23</v>
      </c>
      <c r="D16" s="23">
        <v>974</v>
      </c>
      <c r="E16" s="36">
        <v>41828</v>
      </c>
      <c r="F16" s="2">
        <v>974</v>
      </c>
      <c r="G16" s="23">
        <f t="shared" si="0"/>
        <v>0</v>
      </c>
    </row>
    <row r="17" spans="1:7" x14ac:dyDescent="0.25">
      <c r="A17" s="111">
        <v>41827</v>
      </c>
      <c r="B17" s="196">
        <v>47201</v>
      </c>
      <c r="C17" s="10" t="s">
        <v>23</v>
      </c>
      <c r="D17" s="23">
        <v>550</v>
      </c>
      <c r="E17" s="36">
        <v>41829</v>
      </c>
      <c r="F17" s="2">
        <v>550</v>
      </c>
      <c r="G17" s="23">
        <f t="shared" si="0"/>
        <v>0</v>
      </c>
    </row>
    <row r="18" spans="1:7" x14ac:dyDescent="0.25">
      <c r="A18" s="111">
        <v>41827</v>
      </c>
      <c r="B18" s="196">
        <v>47220</v>
      </c>
      <c r="C18" s="10" t="s">
        <v>23</v>
      </c>
      <c r="D18" s="23">
        <v>3030</v>
      </c>
      <c r="E18" s="36">
        <v>41830</v>
      </c>
      <c r="F18" s="2">
        <v>3030</v>
      </c>
      <c r="G18" s="23">
        <f t="shared" si="0"/>
        <v>0</v>
      </c>
    </row>
    <row r="19" spans="1:7" x14ac:dyDescent="0.25">
      <c r="A19" s="111">
        <v>41828</v>
      </c>
      <c r="B19" s="196">
        <v>47246</v>
      </c>
      <c r="C19" s="10" t="s">
        <v>7</v>
      </c>
      <c r="D19" s="23">
        <v>1173.5</v>
      </c>
      <c r="E19" s="36">
        <v>41829</v>
      </c>
      <c r="F19" s="2">
        <v>1173.5</v>
      </c>
      <c r="G19" s="23">
        <f t="shared" si="0"/>
        <v>0</v>
      </c>
    </row>
    <row r="20" spans="1:7" x14ac:dyDescent="0.25">
      <c r="A20" s="111">
        <v>41828</v>
      </c>
      <c r="B20" s="196">
        <v>47264</v>
      </c>
      <c r="C20" s="10" t="s">
        <v>16</v>
      </c>
      <c r="D20" s="23">
        <v>3024</v>
      </c>
      <c r="E20" s="36">
        <v>41830</v>
      </c>
      <c r="F20" s="2">
        <v>3024</v>
      </c>
      <c r="G20" s="23">
        <f t="shared" si="0"/>
        <v>0</v>
      </c>
    </row>
    <row r="21" spans="1:7" x14ac:dyDescent="0.25">
      <c r="A21" s="111">
        <v>41829</v>
      </c>
      <c r="B21" s="196">
        <v>47281</v>
      </c>
      <c r="C21" s="10" t="s">
        <v>7</v>
      </c>
      <c r="D21" s="23">
        <v>2934</v>
      </c>
      <c r="E21" s="36">
        <v>41831</v>
      </c>
      <c r="F21" s="2">
        <v>2934</v>
      </c>
      <c r="G21" s="23">
        <f t="shared" si="0"/>
        <v>0</v>
      </c>
    </row>
    <row r="22" spans="1:7" x14ac:dyDescent="0.25">
      <c r="A22" s="111">
        <v>41829</v>
      </c>
      <c r="B22" s="196">
        <v>47286</v>
      </c>
      <c r="C22" s="10" t="s">
        <v>65</v>
      </c>
      <c r="D22" s="23">
        <v>229</v>
      </c>
      <c r="E22" s="36">
        <v>41831</v>
      </c>
      <c r="F22" s="2">
        <v>229</v>
      </c>
      <c r="G22" s="23">
        <f t="shared" si="0"/>
        <v>0</v>
      </c>
    </row>
    <row r="23" spans="1:7" x14ac:dyDescent="0.25">
      <c r="A23" s="111">
        <v>41829</v>
      </c>
      <c r="B23" s="196">
        <v>47297</v>
      </c>
      <c r="C23" s="10" t="s">
        <v>16</v>
      </c>
      <c r="D23" s="23">
        <v>2464</v>
      </c>
      <c r="E23" s="36">
        <v>41830</v>
      </c>
      <c r="F23" s="2">
        <v>2464</v>
      </c>
      <c r="G23" s="23">
        <f t="shared" si="0"/>
        <v>0</v>
      </c>
    </row>
    <row r="24" spans="1:7" x14ac:dyDescent="0.25">
      <c r="A24" s="111">
        <v>41831</v>
      </c>
      <c r="B24" s="196">
        <v>47416</v>
      </c>
      <c r="C24" s="10" t="s">
        <v>5</v>
      </c>
      <c r="D24" s="23">
        <v>2520</v>
      </c>
      <c r="E24" s="36">
        <v>41832</v>
      </c>
      <c r="F24" s="2">
        <v>2520</v>
      </c>
      <c r="G24" s="23">
        <f t="shared" si="0"/>
        <v>0</v>
      </c>
    </row>
    <row r="25" spans="1:7" x14ac:dyDescent="0.25">
      <c r="A25" s="111">
        <v>41831</v>
      </c>
      <c r="B25" s="196">
        <v>47417</v>
      </c>
      <c r="C25" s="10" t="s">
        <v>16</v>
      </c>
      <c r="D25" s="23">
        <v>3360</v>
      </c>
      <c r="E25" s="36">
        <v>41832</v>
      </c>
      <c r="F25" s="2">
        <v>3360</v>
      </c>
      <c r="G25" s="23">
        <f t="shared" si="0"/>
        <v>0</v>
      </c>
    </row>
    <row r="26" spans="1:7" x14ac:dyDescent="0.25">
      <c r="A26" s="111">
        <v>41831</v>
      </c>
      <c r="B26" s="196">
        <v>47433</v>
      </c>
      <c r="C26" s="10" t="s">
        <v>7</v>
      </c>
      <c r="D26" s="23">
        <v>1068</v>
      </c>
      <c r="E26" s="36">
        <v>41832</v>
      </c>
      <c r="F26" s="2">
        <v>1068</v>
      </c>
      <c r="G26" s="23">
        <f t="shared" si="0"/>
        <v>0</v>
      </c>
    </row>
    <row r="27" spans="1:7" x14ac:dyDescent="0.25">
      <c r="A27" s="111">
        <v>41832</v>
      </c>
      <c r="B27" s="196">
        <v>47455</v>
      </c>
      <c r="C27" s="10" t="s">
        <v>65</v>
      </c>
      <c r="D27" s="23">
        <v>514</v>
      </c>
      <c r="E27" s="36">
        <v>41833</v>
      </c>
      <c r="F27" s="2">
        <v>514</v>
      </c>
      <c r="G27" s="23">
        <f t="shared" si="0"/>
        <v>0</v>
      </c>
    </row>
    <row r="28" spans="1:7" x14ac:dyDescent="0.25">
      <c r="A28" s="111">
        <v>41832</v>
      </c>
      <c r="B28" s="196">
        <v>47500</v>
      </c>
      <c r="C28" s="10" t="s">
        <v>7</v>
      </c>
      <c r="D28" s="23">
        <v>2736</v>
      </c>
      <c r="E28" s="36">
        <v>41833</v>
      </c>
      <c r="F28" s="2">
        <v>2736</v>
      </c>
      <c r="G28" s="23">
        <f t="shared" si="0"/>
        <v>0</v>
      </c>
    </row>
    <row r="29" spans="1:7" x14ac:dyDescent="0.25">
      <c r="A29" s="111">
        <v>41833</v>
      </c>
      <c r="B29" s="196">
        <v>47517</v>
      </c>
      <c r="C29" s="10" t="s">
        <v>7</v>
      </c>
      <c r="D29" s="23">
        <v>2765.5</v>
      </c>
      <c r="E29" s="36">
        <v>41834</v>
      </c>
      <c r="F29" s="2">
        <v>2765.5</v>
      </c>
      <c r="G29" s="23">
        <f t="shared" si="0"/>
        <v>0</v>
      </c>
    </row>
    <row r="30" spans="1:7" x14ac:dyDescent="0.25">
      <c r="A30" s="111">
        <v>41833</v>
      </c>
      <c r="B30" s="196">
        <v>47552</v>
      </c>
      <c r="C30" s="10" t="s">
        <v>16</v>
      </c>
      <c r="D30" s="23">
        <v>4984</v>
      </c>
      <c r="E30" s="36">
        <v>41837</v>
      </c>
      <c r="F30" s="2">
        <v>4984</v>
      </c>
      <c r="G30" s="23">
        <f t="shared" si="0"/>
        <v>0</v>
      </c>
    </row>
    <row r="31" spans="1:7" x14ac:dyDescent="0.25">
      <c r="A31" s="111">
        <v>41834</v>
      </c>
      <c r="B31" s="196">
        <v>47581</v>
      </c>
      <c r="C31" s="10" t="s">
        <v>7</v>
      </c>
      <c r="D31" s="23">
        <v>752</v>
      </c>
      <c r="E31" s="36">
        <v>41835</v>
      </c>
      <c r="F31" s="2">
        <v>752</v>
      </c>
      <c r="G31" s="23">
        <f t="shared" si="0"/>
        <v>0</v>
      </c>
    </row>
    <row r="32" spans="1:7" x14ac:dyDescent="0.25">
      <c r="A32" s="111">
        <v>41834</v>
      </c>
      <c r="B32" s="196">
        <v>47606</v>
      </c>
      <c r="C32" s="10" t="s">
        <v>16</v>
      </c>
      <c r="D32" s="23">
        <v>3024</v>
      </c>
      <c r="E32" s="36">
        <v>41837</v>
      </c>
      <c r="F32" s="2">
        <v>3024</v>
      </c>
      <c r="G32" s="23">
        <f t="shared" si="0"/>
        <v>0</v>
      </c>
    </row>
    <row r="33" spans="1:7" x14ac:dyDescent="0.25">
      <c r="A33" s="111">
        <v>41835</v>
      </c>
      <c r="B33" s="196">
        <v>47630</v>
      </c>
      <c r="C33" s="10" t="s">
        <v>7</v>
      </c>
      <c r="D33" s="23">
        <v>1049.5</v>
      </c>
      <c r="E33" s="36">
        <v>41836</v>
      </c>
      <c r="F33" s="2">
        <v>1049.5</v>
      </c>
      <c r="G33" s="23">
        <f t="shared" si="0"/>
        <v>0</v>
      </c>
    </row>
    <row r="34" spans="1:7" x14ac:dyDescent="0.25">
      <c r="A34" s="111">
        <v>41835</v>
      </c>
      <c r="B34" s="196">
        <v>47649</v>
      </c>
      <c r="C34" s="10" t="s">
        <v>23</v>
      </c>
      <c r="D34" s="23">
        <v>3360</v>
      </c>
      <c r="E34" s="36">
        <v>41837</v>
      </c>
      <c r="F34" s="2">
        <v>3360</v>
      </c>
      <c r="G34" s="23">
        <f t="shared" si="0"/>
        <v>0</v>
      </c>
    </row>
    <row r="35" spans="1:7" x14ac:dyDescent="0.25">
      <c r="A35" s="111">
        <v>41835</v>
      </c>
      <c r="B35" s="196">
        <v>47652</v>
      </c>
      <c r="C35" s="10" t="s">
        <v>23</v>
      </c>
      <c r="D35" s="23">
        <v>1160</v>
      </c>
      <c r="E35" s="36">
        <v>41837</v>
      </c>
      <c r="F35" s="2">
        <v>1160</v>
      </c>
      <c r="G35" s="23">
        <f t="shared" si="0"/>
        <v>0</v>
      </c>
    </row>
    <row r="36" spans="1:7" x14ac:dyDescent="0.25">
      <c r="A36" s="111">
        <v>41836</v>
      </c>
      <c r="B36" s="196">
        <v>47675</v>
      </c>
      <c r="C36" s="10" t="s">
        <v>7</v>
      </c>
      <c r="D36" s="23">
        <v>1123</v>
      </c>
      <c r="E36" s="36">
        <v>41837</v>
      </c>
      <c r="F36" s="2">
        <v>1123</v>
      </c>
      <c r="G36" s="23">
        <f t="shared" si="0"/>
        <v>0</v>
      </c>
    </row>
    <row r="37" spans="1:7" x14ac:dyDescent="0.25">
      <c r="A37" s="111">
        <v>41836</v>
      </c>
      <c r="B37" s="196">
        <v>47677</v>
      </c>
      <c r="C37" s="10" t="s">
        <v>65</v>
      </c>
      <c r="D37" s="23">
        <v>340</v>
      </c>
      <c r="E37" s="36">
        <v>41837</v>
      </c>
      <c r="F37" s="2">
        <v>340</v>
      </c>
      <c r="G37" s="23">
        <f t="shared" si="0"/>
        <v>0</v>
      </c>
    </row>
    <row r="38" spans="1:7" x14ac:dyDescent="0.25">
      <c r="A38" s="111">
        <v>41836</v>
      </c>
      <c r="B38" s="196">
        <v>47693</v>
      </c>
      <c r="C38" s="10" t="s">
        <v>16</v>
      </c>
      <c r="D38" s="23">
        <v>3024</v>
      </c>
      <c r="E38" s="36">
        <v>41837</v>
      </c>
      <c r="F38" s="2">
        <v>3024</v>
      </c>
      <c r="G38" s="23">
        <f t="shared" si="0"/>
        <v>0</v>
      </c>
    </row>
    <row r="39" spans="1:7" x14ac:dyDescent="0.25">
      <c r="A39" s="111">
        <v>41837</v>
      </c>
      <c r="B39" s="196">
        <v>47726</v>
      </c>
      <c r="C39" s="10" t="s">
        <v>7</v>
      </c>
      <c r="D39" s="23">
        <v>1435</v>
      </c>
      <c r="E39" s="36">
        <v>41838</v>
      </c>
      <c r="F39" s="2">
        <v>1435</v>
      </c>
      <c r="G39" s="23">
        <f t="shared" si="0"/>
        <v>0</v>
      </c>
    </row>
    <row r="40" spans="1:7" x14ac:dyDescent="0.25">
      <c r="A40" s="111">
        <v>41838</v>
      </c>
      <c r="B40" s="196">
        <v>47772</v>
      </c>
      <c r="C40" s="10" t="s">
        <v>7</v>
      </c>
      <c r="D40" s="23">
        <v>1197</v>
      </c>
      <c r="E40" s="36">
        <v>41839</v>
      </c>
      <c r="F40" s="2">
        <v>1197</v>
      </c>
      <c r="G40" s="23">
        <f t="shared" si="0"/>
        <v>0</v>
      </c>
    </row>
    <row r="41" spans="1:7" x14ac:dyDescent="0.25">
      <c r="A41" s="111">
        <v>41838</v>
      </c>
      <c r="B41" s="196">
        <v>47802</v>
      </c>
      <c r="C41" s="10" t="s">
        <v>4</v>
      </c>
      <c r="D41" s="23">
        <v>2655</v>
      </c>
      <c r="E41" s="36">
        <v>41839</v>
      </c>
      <c r="F41" s="2">
        <v>2655</v>
      </c>
      <c r="G41" s="23">
        <f t="shared" si="0"/>
        <v>0</v>
      </c>
    </row>
    <row r="42" spans="1:7" x14ac:dyDescent="0.25">
      <c r="A42" s="111">
        <v>41839</v>
      </c>
      <c r="B42" s="196">
        <v>47853</v>
      </c>
      <c r="C42" s="10" t="s">
        <v>7</v>
      </c>
      <c r="D42" s="23">
        <v>2498</v>
      </c>
      <c r="E42" s="36">
        <v>41840</v>
      </c>
      <c r="F42" s="2">
        <v>2498</v>
      </c>
      <c r="G42" s="23">
        <f t="shared" si="0"/>
        <v>0</v>
      </c>
    </row>
    <row r="43" spans="1:7" x14ac:dyDescent="0.25">
      <c r="A43" s="111">
        <v>41839</v>
      </c>
      <c r="B43" s="196">
        <v>47881</v>
      </c>
      <c r="C43" s="10" t="s">
        <v>65</v>
      </c>
      <c r="D43" s="23">
        <v>594</v>
      </c>
      <c r="E43" s="36">
        <v>41840</v>
      </c>
      <c r="F43" s="2">
        <v>594</v>
      </c>
      <c r="G43" s="23">
        <f t="shared" si="0"/>
        <v>0</v>
      </c>
    </row>
    <row r="44" spans="1:7" x14ac:dyDescent="0.25">
      <c r="A44" s="111">
        <v>41839</v>
      </c>
      <c r="B44" s="196">
        <v>47895</v>
      </c>
      <c r="C44" s="10" t="s">
        <v>7</v>
      </c>
      <c r="D44" s="23">
        <v>586.5</v>
      </c>
      <c r="E44" s="36">
        <v>41843</v>
      </c>
      <c r="F44" s="2">
        <v>586.5</v>
      </c>
      <c r="G44" s="23">
        <f t="shared" si="0"/>
        <v>0</v>
      </c>
    </row>
    <row r="45" spans="1:7" x14ac:dyDescent="0.25">
      <c r="A45" s="111">
        <v>41840</v>
      </c>
      <c r="B45" s="196">
        <v>47923</v>
      </c>
      <c r="C45" s="10" t="s">
        <v>7</v>
      </c>
      <c r="D45" s="23">
        <v>2527</v>
      </c>
      <c r="E45" s="36">
        <v>41841</v>
      </c>
      <c r="F45" s="2">
        <v>2527</v>
      </c>
      <c r="G45" s="23">
        <f t="shared" si="0"/>
        <v>0</v>
      </c>
    </row>
    <row r="46" spans="1:7" x14ac:dyDescent="0.25">
      <c r="A46" s="111">
        <v>41840</v>
      </c>
      <c r="B46" s="196">
        <v>47931</v>
      </c>
      <c r="C46" s="10" t="s">
        <v>65</v>
      </c>
      <c r="D46" s="23">
        <v>563</v>
      </c>
      <c r="E46" s="36">
        <v>41841</v>
      </c>
      <c r="F46" s="2">
        <v>563.5</v>
      </c>
      <c r="G46" s="23">
        <f t="shared" si="0"/>
        <v>-0.5</v>
      </c>
    </row>
    <row r="47" spans="1:7" x14ac:dyDescent="0.25">
      <c r="A47" s="111">
        <v>41841</v>
      </c>
      <c r="B47" s="196">
        <v>47992</v>
      </c>
      <c r="C47" s="10" t="s">
        <v>7</v>
      </c>
      <c r="D47" s="23">
        <v>1029</v>
      </c>
      <c r="E47" s="36">
        <v>41842</v>
      </c>
      <c r="F47" s="2">
        <v>1029</v>
      </c>
      <c r="G47" s="23">
        <f t="shared" si="0"/>
        <v>0</v>
      </c>
    </row>
    <row r="48" spans="1:7" x14ac:dyDescent="0.25">
      <c r="A48" s="111">
        <v>41841</v>
      </c>
      <c r="B48" s="196">
        <v>47998</v>
      </c>
      <c r="C48" s="10" t="s">
        <v>65</v>
      </c>
      <c r="D48" s="23">
        <v>302</v>
      </c>
      <c r="E48" s="36">
        <v>41847</v>
      </c>
      <c r="F48" s="2">
        <v>302</v>
      </c>
      <c r="G48" s="23">
        <f t="shared" si="0"/>
        <v>0</v>
      </c>
    </row>
    <row r="49" spans="1:7" x14ac:dyDescent="0.25">
      <c r="A49" s="111">
        <v>41842</v>
      </c>
      <c r="B49" s="196">
        <v>48021</v>
      </c>
      <c r="C49" s="10" t="s">
        <v>16</v>
      </c>
      <c r="D49" s="23">
        <v>3024</v>
      </c>
      <c r="E49" s="36">
        <v>41843</v>
      </c>
      <c r="F49" s="2">
        <v>3024</v>
      </c>
      <c r="G49" s="23">
        <f t="shared" si="0"/>
        <v>0</v>
      </c>
    </row>
    <row r="50" spans="1:7" x14ac:dyDescent="0.25">
      <c r="A50" s="111">
        <v>41842</v>
      </c>
      <c r="B50" s="196">
        <v>48024</v>
      </c>
      <c r="C50" s="10" t="s">
        <v>7</v>
      </c>
      <c r="D50" s="23">
        <v>873.5</v>
      </c>
      <c r="E50" s="36">
        <v>41843</v>
      </c>
      <c r="F50" s="2">
        <v>873.5</v>
      </c>
      <c r="G50" s="23">
        <f t="shared" si="0"/>
        <v>0</v>
      </c>
    </row>
    <row r="51" spans="1:7" x14ac:dyDescent="0.25">
      <c r="A51" s="111">
        <v>41842</v>
      </c>
      <c r="B51" s="196">
        <v>48049</v>
      </c>
      <c r="C51" s="10" t="s">
        <v>16</v>
      </c>
      <c r="D51" s="23">
        <v>3080</v>
      </c>
      <c r="E51" s="36">
        <v>41843</v>
      </c>
      <c r="F51" s="2">
        <v>3080</v>
      </c>
      <c r="G51" s="23">
        <f t="shared" si="0"/>
        <v>0</v>
      </c>
    </row>
    <row r="52" spans="1:7" x14ac:dyDescent="0.25">
      <c r="A52" s="111">
        <v>41843</v>
      </c>
      <c r="B52" s="196">
        <v>48067</v>
      </c>
      <c r="C52" s="10" t="s">
        <v>7</v>
      </c>
      <c r="D52" s="23">
        <v>1087</v>
      </c>
      <c r="E52" s="36">
        <v>41844</v>
      </c>
      <c r="F52" s="2">
        <v>1087</v>
      </c>
      <c r="G52" s="23">
        <f t="shared" si="0"/>
        <v>0</v>
      </c>
    </row>
    <row r="53" spans="1:7" x14ac:dyDescent="0.25">
      <c r="A53" s="111">
        <v>41843</v>
      </c>
      <c r="B53" s="196">
        <v>48068</v>
      </c>
      <c r="C53" s="10" t="s">
        <v>7</v>
      </c>
      <c r="D53" s="23">
        <v>202</v>
      </c>
      <c r="E53" s="36">
        <v>41844</v>
      </c>
      <c r="F53" s="2">
        <v>202</v>
      </c>
      <c r="G53" s="23">
        <f t="shared" si="0"/>
        <v>0</v>
      </c>
    </row>
    <row r="54" spans="1:7" x14ac:dyDescent="0.25">
      <c r="A54" s="111">
        <v>41844</v>
      </c>
      <c r="B54" s="196">
        <v>48123</v>
      </c>
      <c r="C54" s="10" t="s">
        <v>70</v>
      </c>
      <c r="D54" s="23">
        <v>1538</v>
      </c>
      <c r="E54" s="36">
        <v>41845</v>
      </c>
      <c r="F54" s="2">
        <v>1538</v>
      </c>
      <c r="G54" s="23">
        <f t="shared" si="0"/>
        <v>0</v>
      </c>
    </row>
    <row r="55" spans="1:7" x14ac:dyDescent="0.25">
      <c r="A55" s="111">
        <v>41844</v>
      </c>
      <c r="B55" s="196">
        <v>48124</v>
      </c>
      <c r="C55" s="10" t="s">
        <v>4</v>
      </c>
      <c r="D55" s="23">
        <v>1056</v>
      </c>
      <c r="E55" s="36">
        <v>41846</v>
      </c>
      <c r="F55" s="2">
        <v>1056</v>
      </c>
      <c r="G55" s="23">
        <f t="shared" si="0"/>
        <v>0</v>
      </c>
    </row>
    <row r="56" spans="1:7" x14ac:dyDescent="0.25">
      <c r="A56" s="111">
        <v>41845</v>
      </c>
      <c r="B56" s="196">
        <v>48182</v>
      </c>
      <c r="C56" s="10" t="s">
        <v>7</v>
      </c>
      <c r="D56" s="23">
        <v>1188.5</v>
      </c>
      <c r="E56" s="36">
        <v>41846</v>
      </c>
      <c r="F56" s="2">
        <v>1188.5</v>
      </c>
      <c r="G56" s="23">
        <f t="shared" si="0"/>
        <v>0</v>
      </c>
    </row>
    <row r="57" spans="1:7" x14ac:dyDescent="0.25">
      <c r="A57" s="111">
        <v>41845</v>
      </c>
      <c r="B57" s="196">
        <v>48219</v>
      </c>
      <c r="C57" s="10" t="s">
        <v>16</v>
      </c>
      <c r="D57" s="23">
        <v>2464</v>
      </c>
      <c r="E57" s="36">
        <v>41850</v>
      </c>
      <c r="F57" s="2">
        <v>2464</v>
      </c>
      <c r="G57" s="23">
        <f t="shared" si="0"/>
        <v>0</v>
      </c>
    </row>
    <row r="58" spans="1:7" x14ac:dyDescent="0.25">
      <c r="A58" s="111">
        <v>41846</v>
      </c>
      <c r="B58" s="196">
        <v>48256</v>
      </c>
      <c r="C58" s="10" t="s">
        <v>7</v>
      </c>
      <c r="D58" s="23">
        <v>2691</v>
      </c>
      <c r="E58" s="36">
        <v>41847</v>
      </c>
      <c r="F58" s="2">
        <v>2691</v>
      </c>
      <c r="G58" s="23">
        <f t="shared" si="0"/>
        <v>0</v>
      </c>
    </row>
    <row r="59" spans="1:7" x14ac:dyDescent="0.25">
      <c r="A59" s="111">
        <v>41846</v>
      </c>
      <c r="B59" s="196">
        <v>48261</v>
      </c>
      <c r="C59" s="10" t="s">
        <v>65</v>
      </c>
      <c r="D59" s="23">
        <v>654</v>
      </c>
      <c r="E59" s="36">
        <v>41847</v>
      </c>
      <c r="F59" s="2">
        <v>654</v>
      </c>
      <c r="G59" s="23">
        <f t="shared" si="0"/>
        <v>0</v>
      </c>
    </row>
    <row r="60" spans="1:7" x14ac:dyDescent="0.25">
      <c r="A60" s="111">
        <v>41846</v>
      </c>
      <c r="B60" s="196">
        <v>48292</v>
      </c>
      <c r="C60" s="10" t="s">
        <v>16</v>
      </c>
      <c r="D60" s="23">
        <v>4424</v>
      </c>
      <c r="E60" s="36">
        <v>41850</v>
      </c>
      <c r="F60" s="2">
        <v>4424</v>
      </c>
      <c r="G60" s="23">
        <f t="shared" si="0"/>
        <v>0</v>
      </c>
    </row>
    <row r="61" spans="1:7" x14ac:dyDescent="0.25">
      <c r="A61" s="111">
        <v>41847</v>
      </c>
      <c r="B61" s="196">
        <v>48324</v>
      </c>
      <c r="C61" s="10" t="s">
        <v>7</v>
      </c>
      <c r="D61" s="23">
        <v>2354</v>
      </c>
      <c r="E61" s="36">
        <v>41849</v>
      </c>
      <c r="F61" s="2">
        <v>2354</v>
      </c>
      <c r="G61" s="23">
        <f t="shared" si="0"/>
        <v>0</v>
      </c>
    </row>
    <row r="62" spans="1:7" x14ac:dyDescent="0.25">
      <c r="A62" s="111">
        <v>41847</v>
      </c>
      <c r="B62" s="196">
        <v>48334</v>
      </c>
      <c r="C62" s="10" t="s">
        <v>65</v>
      </c>
      <c r="D62" s="23">
        <v>303</v>
      </c>
      <c r="E62" s="36">
        <v>41852</v>
      </c>
      <c r="F62" s="2">
        <v>303</v>
      </c>
      <c r="G62" s="23">
        <f t="shared" si="0"/>
        <v>0</v>
      </c>
    </row>
    <row r="63" spans="1:7" x14ac:dyDescent="0.25">
      <c r="A63" s="111">
        <v>41847</v>
      </c>
      <c r="B63" s="196">
        <v>48360</v>
      </c>
      <c r="C63" s="10" t="s">
        <v>16</v>
      </c>
      <c r="D63" s="23">
        <v>6104</v>
      </c>
      <c r="E63" s="36">
        <v>41850</v>
      </c>
      <c r="F63" s="2">
        <v>6104</v>
      </c>
      <c r="G63" s="23">
        <f t="shared" si="0"/>
        <v>0</v>
      </c>
    </row>
    <row r="64" spans="1:7" x14ac:dyDescent="0.25">
      <c r="A64" s="111">
        <v>41848</v>
      </c>
      <c r="B64" s="196">
        <v>48406</v>
      </c>
      <c r="C64" s="10" t="s">
        <v>16</v>
      </c>
      <c r="D64" s="23">
        <v>2477</v>
      </c>
      <c r="E64" s="36">
        <v>41850</v>
      </c>
      <c r="F64" s="2">
        <v>2477</v>
      </c>
      <c r="G64" s="23">
        <f t="shared" si="0"/>
        <v>0</v>
      </c>
    </row>
    <row r="65" spans="1:7" x14ac:dyDescent="0.25">
      <c r="A65" s="111">
        <v>41849</v>
      </c>
      <c r="B65" s="196">
        <v>48435</v>
      </c>
      <c r="C65" s="10" t="s">
        <v>7</v>
      </c>
      <c r="D65" s="23">
        <v>606.5</v>
      </c>
      <c r="E65" s="36">
        <v>41850</v>
      </c>
      <c r="F65" s="2">
        <v>606.5</v>
      </c>
      <c r="G65" s="23">
        <f t="shared" si="0"/>
        <v>0</v>
      </c>
    </row>
    <row r="66" spans="1:7" x14ac:dyDescent="0.25">
      <c r="A66" s="111">
        <v>41849</v>
      </c>
      <c r="B66" s="196">
        <v>48445</v>
      </c>
      <c r="C66" s="10" t="s">
        <v>16</v>
      </c>
      <c r="D66" s="23">
        <v>3080</v>
      </c>
      <c r="E66" s="36">
        <v>41850</v>
      </c>
      <c r="F66" s="2">
        <v>3080</v>
      </c>
      <c r="G66" s="23">
        <f t="shared" si="0"/>
        <v>0</v>
      </c>
    </row>
    <row r="67" spans="1:7" x14ac:dyDescent="0.25">
      <c r="A67" s="111">
        <v>41850</v>
      </c>
      <c r="B67" s="196">
        <v>48477</v>
      </c>
      <c r="C67" s="10" t="s">
        <v>7</v>
      </c>
      <c r="D67" s="23">
        <v>1264.5</v>
      </c>
      <c r="E67" s="36">
        <v>41851</v>
      </c>
      <c r="F67" s="2">
        <v>1264.5</v>
      </c>
      <c r="G67" s="23">
        <f t="shared" si="0"/>
        <v>0</v>
      </c>
    </row>
    <row r="68" spans="1:7" x14ac:dyDescent="0.25">
      <c r="A68" s="111">
        <v>41850</v>
      </c>
      <c r="B68" s="196">
        <v>48500</v>
      </c>
      <c r="C68" s="10" t="s">
        <v>16</v>
      </c>
      <c r="D68" s="23">
        <v>2184</v>
      </c>
      <c r="E68" s="36">
        <v>41853</v>
      </c>
      <c r="F68" s="2">
        <v>2184</v>
      </c>
      <c r="G68" s="23">
        <f t="shared" si="0"/>
        <v>0</v>
      </c>
    </row>
    <row r="69" spans="1:7" x14ac:dyDescent="0.25">
      <c r="A69" s="111">
        <v>41851</v>
      </c>
      <c r="B69" s="196">
        <v>48525</v>
      </c>
      <c r="C69" s="10" t="s">
        <v>7</v>
      </c>
      <c r="D69" s="23">
        <v>1076.5</v>
      </c>
      <c r="E69" s="36">
        <v>41852</v>
      </c>
      <c r="F69" s="2">
        <v>1076.5</v>
      </c>
      <c r="G69" s="23">
        <f t="shared" si="0"/>
        <v>0</v>
      </c>
    </row>
    <row r="70" spans="1:7" x14ac:dyDescent="0.25">
      <c r="A70" s="111">
        <v>41851</v>
      </c>
      <c r="B70" s="196">
        <v>48549</v>
      </c>
      <c r="C70" s="10" t="s">
        <v>16</v>
      </c>
      <c r="D70" s="23">
        <v>2184</v>
      </c>
      <c r="E70" s="36">
        <v>41853</v>
      </c>
      <c r="F70" s="2">
        <v>2184</v>
      </c>
      <c r="G70" s="23">
        <f t="shared" si="0"/>
        <v>0</v>
      </c>
    </row>
    <row r="71" spans="1:7" x14ac:dyDescent="0.25">
      <c r="A71" s="111">
        <v>41851</v>
      </c>
      <c r="B71" s="196">
        <v>48571</v>
      </c>
      <c r="C71" s="10" t="s">
        <v>8</v>
      </c>
      <c r="D71" s="23">
        <v>7756</v>
      </c>
      <c r="E71" s="36">
        <v>41859</v>
      </c>
      <c r="F71" s="2">
        <v>7756</v>
      </c>
      <c r="G71" s="23">
        <f t="shared" si="0"/>
        <v>0</v>
      </c>
    </row>
    <row r="72" spans="1:7" x14ac:dyDescent="0.25">
      <c r="A72" s="111">
        <v>41851</v>
      </c>
      <c r="B72" s="196">
        <v>48575</v>
      </c>
      <c r="C72" s="10" t="s">
        <v>5</v>
      </c>
      <c r="D72" s="23">
        <v>19700</v>
      </c>
      <c r="E72" s="36">
        <v>41853</v>
      </c>
      <c r="F72" s="2">
        <v>19700</v>
      </c>
      <c r="G72" s="23">
        <f t="shared" si="0"/>
        <v>0</v>
      </c>
    </row>
    <row r="73" spans="1:7" x14ac:dyDescent="0.25">
      <c r="A73" s="111"/>
      <c r="D73" s="101">
        <f>SUM(D3:D72)</f>
        <v>148397</v>
      </c>
      <c r="E73" s="99"/>
      <c r="F73" s="101">
        <f>SUM(F3:F72)</f>
        <v>148397.5</v>
      </c>
      <c r="G73" s="101">
        <f>SUM(G3:G72)</f>
        <v>-0.5</v>
      </c>
    </row>
    <row r="74" spans="1:7" x14ac:dyDescent="0.25">
      <c r="A74" s="111"/>
    </row>
    <row r="75" spans="1:7" s="10" customFormat="1" x14ac:dyDescent="0.25">
      <c r="A75" s="111"/>
      <c r="B75" s="196"/>
      <c r="F75" s="23"/>
    </row>
    <row r="76" spans="1:7" x14ac:dyDescent="0.25">
      <c r="A76" s="111"/>
    </row>
    <row r="77" spans="1:7" x14ac:dyDescent="0.25">
      <c r="A77" s="111"/>
    </row>
    <row r="78" spans="1:7" x14ac:dyDescent="0.25">
      <c r="A78" s="111"/>
    </row>
    <row r="79" spans="1:7" x14ac:dyDescent="0.25">
      <c r="A79" s="111"/>
    </row>
    <row r="80" spans="1:7" x14ac:dyDescent="0.25">
      <c r="A80" s="111"/>
    </row>
    <row r="81" spans="1:6" x14ac:dyDescent="0.25">
      <c r="A81" s="111"/>
    </row>
    <row r="82" spans="1:6" x14ac:dyDescent="0.25">
      <c r="A82" s="111"/>
    </row>
    <row r="83" spans="1:6" x14ac:dyDescent="0.25">
      <c r="A83" s="111"/>
    </row>
    <row r="84" spans="1:6" x14ac:dyDescent="0.25">
      <c r="A84" s="111"/>
    </row>
    <row r="85" spans="1:6" x14ac:dyDescent="0.25">
      <c r="A85" s="111"/>
    </row>
    <row r="86" spans="1:6" x14ac:dyDescent="0.25">
      <c r="A86" s="111"/>
    </row>
    <row r="87" spans="1:6" x14ac:dyDescent="0.25">
      <c r="A87" s="111"/>
      <c r="F87"/>
    </row>
    <row r="88" spans="1:6" x14ac:dyDescent="0.25">
      <c r="A88" s="111"/>
      <c r="F88"/>
    </row>
    <row r="89" spans="1:6" x14ac:dyDescent="0.25">
      <c r="A89" s="111"/>
      <c r="F89"/>
    </row>
    <row r="90" spans="1:6" x14ac:dyDescent="0.25">
      <c r="A90" s="111"/>
      <c r="F90"/>
    </row>
    <row r="91" spans="1:6" x14ac:dyDescent="0.25">
      <c r="A91" s="111"/>
      <c r="F91"/>
    </row>
    <row r="92" spans="1:6" x14ac:dyDescent="0.25">
      <c r="A92" s="111"/>
      <c r="F92"/>
    </row>
    <row r="93" spans="1:6" x14ac:dyDescent="0.25">
      <c r="A93" s="111"/>
      <c r="F93"/>
    </row>
    <row r="94" spans="1:6" x14ac:dyDescent="0.25">
      <c r="A94" s="111"/>
      <c r="F94"/>
    </row>
    <row r="95" spans="1:6" x14ac:dyDescent="0.25">
      <c r="A95" s="111"/>
      <c r="F95"/>
    </row>
    <row r="96" spans="1:6" x14ac:dyDescent="0.25">
      <c r="A96" s="111"/>
      <c r="F96"/>
    </row>
    <row r="97" spans="1:6" x14ac:dyDescent="0.25">
      <c r="A97" s="111"/>
      <c r="F97"/>
    </row>
    <row r="98" spans="1:6" x14ac:dyDescent="0.25">
      <c r="A98" s="111"/>
      <c r="F98"/>
    </row>
    <row r="99" spans="1:6" x14ac:dyDescent="0.25">
      <c r="A99" s="111"/>
      <c r="F99"/>
    </row>
    <row r="100" spans="1:6" x14ac:dyDescent="0.25">
      <c r="A100" s="111"/>
      <c r="F100"/>
    </row>
    <row r="101" spans="1:6" x14ac:dyDescent="0.25">
      <c r="A101" s="111"/>
      <c r="F101"/>
    </row>
    <row r="102" spans="1:6" x14ac:dyDescent="0.25">
      <c r="A102" s="111"/>
      <c r="F102"/>
    </row>
    <row r="103" spans="1:6" x14ac:dyDescent="0.25">
      <c r="A103" s="111"/>
      <c r="F103"/>
    </row>
    <row r="104" spans="1:6" x14ac:dyDescent="0.25">
      <c r="A104" s="111"/>
      <c r="F104"/>
    </row>
    <row r="105" spans="1:6" x14ac:dyDescent="0.25">
      <c r="A105" s="111"/>
      <c r="F105"/>
    </row>
    <row r="106" spans="1:6" x14ac:dyDescent="0.25">
      <c r="A106" s="111"/>
      <c r="F106"/>
    </row>
    <row r="107" spans="1:6" x14ac:dyDescent="0.25">
      <c r="A107" s="111"/>
      <c r="F107"/>
    </row>
    <row r="108" spans="1:6" x14ac:dyDescent="0.25">
      <c r="A108" s="111"/>
      <c r="F108"/>
    </row>
    <row r="109" spans="1:6" x14ac:dyDescent="0.25">
      <c r="A109" s="111"/>
      <c r="F109"/>
    </row>
    <row r="110" spans="1:6" x14ac:dyDescent="0.25">
      <c r="A110" s="111"/>
      <c r="F110"/>
    </row>
    <row r="111" spans="1:6" x14ac:dyDescent="0.25">
      <c r="A111" s="111"/>
      <c r="F111"/>
    </row>
    <row r="112" spans="1:6" x14ac:dyDescent="0.25">
      <c r="A112" s="111"/>
      <c r="F112"/>
    </row>
    <row r="113" spans="1:6" x14ac:dyDescent="0.25">
      <c r="A113" s="111"/>
      <c r="F113"/>
    </row>
    <row r="114" spans="1:6" x14ac:dyDescent="0.25">
      <c r="A114" s="111"/>
      <c r="F114"/>
    </row>
    <row r="115" spans="1:6" x14ac:dyDescent="0.25">
      <c r="A115" s="111"/>
      <c r="F115"/>
    </row>
    <row r="116" spans="1:6" x14ac:dyDescent="0.25">
      <c r="A116" s="111"/>
      <c r="F116"/>
    </row>
    <row r="117" spans="1:6" x14ac:dyDescent="0.25">
      <c r="A117" s="111"/>
      <c r="F117"/>
    </row>
    <row r="118" spans="1:6" x14ac:dyDescent="0.25">
      <c r="A118" s="111"/>
      <c r="F118"/>
    </row>
    <row r="119" spans="1:6" x14ac:dyDescent="0.25">
      <c r="A119" s="111"/>
      <c r="F119"/>
    </row>
    <row r="120" spans="1:6" x14ac:dyDescent="0.25">
      <c r="A120" s="111"/>
      <c r="F120"/>
    </row>
    <row r="121" spans="1:6" x14ac:dyDescent="0.25">
      <c r="A121" s="111"/>
      <c r="F121"/>
    </row>
    <row r="122" spans="1:6" x14ac:dyDescent="0.25">
      <c r="A122" s="111"/>
      <c r="F122"/>
    </row>
    <row r="123" spans="1:6" x14ac:dyDescent="0.25">
      <c r="A123" s="111"/>
      <c r="F123"/>
    </row>
    <row r="124" spans="1:6" x14ac:dyDescent="0.25">
      <c r="A124" s="111"/>
      <c r="F124"/>
    </row>
    <row r="125" spans="1:6" x14ac:dyDescent="0.25">
      <c r="A125" s="111"/>
      <c r="F125"/>
    </row>
    <row r="126" spans="1:6" x14ac:dyDescent="0.25">
      <c r="A126" s="111"/>
      <c r="F126"/>
    </row>
    <row r="127" spans="1:6" x14ac:dyDescent="0.25">
      <c r="A127" s="111"/>
      <c r="F127"/>
    </row>
    <row r="128" spans="1:6" x14ac:dyDescent="0.25">
      <c r="A128" s="111"/>
      <c r="F128"/>
    </row>
    <row r="129" spans="1:6" x14ac:dyDescent="0.25">
      <c r="A129" s="111"/>
      <c r="F129"/>
    </row>
    <row r="130" spans="1:6" x14ac:dyDescent="0.25">
      <c r="A130" s="111"/>
      <c r="F130"/>
    </row>
    <row r="131" spans="1:6" x14ac:dyDescent="0.25">
      <c r="A131" s="111"/>
      <c r="F131"/>
    </row>
    <row r="132" spans="1:6" x14ac:dyDescent="0.25">
      <c r="A132" s="111"/>
      <c r="F132"/>
    </row>
    <row r="133" spans="1:6" x14ac:dyDescent="0.25">
      <c r="A133" s="111"/>
      <c r="F133"/>
    </row>
    <row r="134" spans="1:6" x14ac:dyDescent="0.25">
      <c r="A134" s="111"/>
      <c r="F134"/>
    </row>
    <row r="135" spans="1:6" x14ac:dyDescent="0.25">
      <c r="A135" s="111"/>
      <c r="F135"/>
    </row>
    <row r="136" spans="1:6" x14ac:dyDescent="0.25">
      <c r="A136" s="111"/>
      <c r="F136"/>
    </row>
    <row r="137" spans="1:6" x14ac:dyDescent="0.25">
      <c r="A137" s="111"/>
      <c r="F137"/>
    </row>
    <row r="138" spans="1:6" x14ac:dyDescent="0.25">
      <c r="A138" s="111"/>
      <c r="F138"/>
    </row>
    <row r="139" spans="1:6" x14ac:dyDescent="0.25">
      <c r="A139" s="111"/>
      <c r="F139"/>
    </row>
    <row r="140" spans="1:6" x14ac:dyDescent="0.25">
      <c r="A140" s="111"/>
      <c r="F140"/>
    </row>
    <row r="141" spans="1:6" x14ac:dyDescent="0.25">
      <c r="A141" s="111"/>
      <c r="F141"/>
    </row>
    <row r="142" spans="1:6" x14ac:dyDescent="0.25">
      <c r="A142" s="111"/>
      <c r="F142"/>
    </row>
    <row r="143" spans="1:6" x14ac:dyDescent="0.25">
      <c r="A143" s="111"/>
      <c r="F143"/>
    </row>
    <row r="144" spans="1:6" x14ac:dyDescent="0.25">
      <c r="A144" s="111"/>
      <c r="F144"/>
    </row>
    <row r="145" spans="1:6" x14ac:dyDescent="0.25">
      <c r="A145" s="111"/>
      <c r="F145"/>
    </row>
    <row r="146" spans="1:6" x14ac:dyDescent="0.25">
      <c r="A146" s="111"/>
      <c r="F146"/>
    </row>
    <row r="147" spans="1:6" x14ac:dyDescent="0.25">
      <c r="A147" s="111"/>
      <c r="F147"/>
    </row>
    <row r="148" spans="1:6" x14ac:dyDescent="0.25">
      <c r="A148" s="111"/>
      <c r="F148"/>
    </row>
    <row r="149" spans="1:6" x14ac:dyDescent="0.25">
      <c r="A149" s="111"/>
      <c r="F149"/>
    </row>
    <row r="150" spans="1:6" x14ac:dyDescent="0.25">
      <c r="A150" s="111"/>
      <c r="F150"/>
    </row>
    <row r="151" spans="1:6" x14ac:dyDescent="0.25">
      <c r="A151" s="111"/>
      <c r="F151"/>
    </row>
    <row r="152" spans="1:6" x14ac:dyDescent="0.25">
      <c r="A152" s="111"/>
      <c r="F152"/>
    </row>
    <row r="153" spans="1:6" x14ac:dyDescent="0.25">
      <c r="A153" s="111"/>
      <c r="F153"/>
    </row>
    <row r="154" spans="1:6" x14ac:dyDescent="0.25">
      <c r="A154" s="111"/>
      <c r="F154"/>
    </row>
    <row r="155" spans="1:6" x14ac:dyDescent="0.25">
      <c r="A155" s="111"/>
      <c r="F155"/>
    </row>
    <row r="156" spans="1:6" x14ac:dyDescent="0.25">
      <c r="A156" s="111"/>
      <c r="F156"/>
    </row>
    <row r="157" spans="1:6" x14ac:dyDescent="0.25">
      <c r="A157" s="111"/>
      <c r="F157"/>
    </row>
    <row r="158" spans="1:6" x14ac:dyDescent="0.25">
      <c r="A158" s="111"/>
      <c r="F158"/>
    </row>
    <row r="159" spans="1:6" x14ac:dyDescent="0.25">
      <c r="A159" s="111"/>
      <c r="F159"/>
    </row>
    <row r="160" spans="1:6" x14ac:dyDescent="0.25">
      <c r="A160" s="111"/>
      <c r="F160"/>
    </row>
    <row r="161" spans="1:6" x14ac:dyDescent="0.25">
      <c r="A161" s="111"/>
      <c r="F161"/>
    </row>
    <row r="162" spans="1:6" x14ac:dyDescent="0.25">
      <c r="A162" s="111"/>
      <c r="F162"/>
    </row>
    <row r="163" spans="1:6" x14ac:dyDescent="0.25">
      <c r="A163" s="111"/>
      <c r="F163"/>
    </row>
    <row r="164" spans="1:6" x14ac:dyDescent="0.25">
      <c r="A164" s="111"/>
      <c r="F164"/>
    </row>
    <row r="165" spans="1:6" x14ac:dyDescent="0.25">
      <c r="A165" s="111"/>
      <c r="F165"/>
    </row>
    <row r="166" spans="1:6" x14ac:dyDescent="0.25">
      <c r="A166" s="111"/>
      <c r="F166"/>
    </row>
    <row r="167" spans="1:6" x14ac:dyDescent="0.25">
      <c r="A167" s="111"/>
      <c r="F167"/>
    </row>
    <row r="168" spans="1:6" x14ac:dyDescent="0.25">
      <c r="A168" s="111"/>
      <c r="F168"/>
    </row>
    <row r="169" spans="1:6" x14ac:dyDescent="0.25">
      <c r="A169" s="111"/>
      <c r="F169"/>
    </row>
    <row r="170" spans="1:6" x14ac:dyDescent="0.25">
      <c r="A170" s="111"/>
      <c r="F170"/>
    </row>
    <row r="171" spans="1:6" x14ac:dyDescent="0.25">
      <c r="A171" s="111"/>
      <c r="F171"/>
    </row>
    <row r="172" spans="1:6" x14ac:dyDescent="0.25">
      <c r="A172" s="111"/>
      <c r="F172"/>
    </row>
    <row r="173" spans="1:6" x14ac:dyDescent="0.25">
      <c r="A173" s="111"/>
      <c r="F173"/>
    </row>
    <row r="174" spans="1:6" x14ac:dyDescent="0.25">
      <c r="A174" s="111"/>
      <c r="F174"/>
    </row>
    <row r="175" spans="1:6" x14ac:dyDescent="0.25">
      <c r="A175" s="111"/>
      <c r="F175"/>
    </row>
    <row r="176" spans="1:6" x14ac:dyDescent="0.25">
      <c r="A176" s="111"/>
      <c r="F17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40" workbookViewId="0">
      <selection activeCell="C58" sqref="C58"/>
    </sheetView>
  </sheetViews>
  <sheetFormatPr baseColWidth="10" defaultRowHeight="15" x14ac:dyDescent="0.25"/>
  <cols>
    <col min="2" max="2" width="11.42578125" style="167"/>
    <col min="6" max="6" width="11.42578125" style="2"/>
  </cols>
  <sheetData>
    <row r="1" spans="1:9" ht="21" x14ac:dyDescent="0.35">
      <c r="A1" s="207" t="s">
        <v>69</v>
      </c>
      <c r="B1" s="207"/>
      <c r="C1" s="207"/>
      <c r="D1" s="207"/>
      <c r="E1" s="207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11">
        <v>41852</v>
      </c>
      <c r="B3" s="196">
        <v>48585</v>
      </c>
      <c r="C3" s="10" t="s">
        <v>7</v>
      </c>
      <c r="D3" s="23">
        <v>925</v>
      </c>
      <c r="E3" s="36">
        <v>41853</v>
      </c>
      <c r="F3" s="2">
        <v>925</v>
      </c>
      <c r="G3" s="23">
        <f t="shared" ref="G3:G55" si="0">D3-F3</f>
        <v>0</v>
      </c>
    </row>
    <row r="4" spans="1:9" x14ac:dyDescent="0.25">
      <c r="A4" s="111">
        <v>41852</v>
      </c>
      <c r="B4" s="196">
        <v>48597</v>
      </c>
      <c r="C4" s="10" t="s">
        <v>65</v>
      </c>
      <c r="D4" s="23">
        <v>436</v>
      </c>
      <c r="E4" s="36">
        <v>41853</v>
      </c>
      <c r="F4" s="2">
        <v>436</v>
      </c>
      <c r="G4" s="23">
        <f t="shared" si="0"/>
        <v>0</v>
      </c>
    </row>
    <row r="5" spans="1:9" x14ac:dyDescent="0.25">
      <c r="A5" s="111">
        <v>41852</v>
      </c>
      <c r="B5" s="196">
        <v>48624</v>
      </c>
      <c r="C5" s="10" t="s">
        <v>16</v>
      </c>
      <c r="D5" s="23">
        <v>2744</v>
      </c>
      <c r="E5" s="36">
        <v>41853</v>
      </c>
      <c r="F5" s="2">
        <v>2744</v>
      </c>
      <c r="G5" s="23">
        <f t="shared" si="0"/>
        <v>0</v>
      </c>
    </row>
    <row r="6" spans="1:9" x14ac:dyDescent="0.25">
      <c r="A6" s="111">
        <v>41853</v>
      </c>
      <c r="B6" s="196">
        <v>48651</v>
      </c>
      <c r="C6" s="10" t="s">
        <v>16</v>
      </c>
      <c r="D6" s="23">
        <v>4984</v>
      </c>
      <c r="E6" s="36">
        <v>41854</v>
      </c>
      <c r="F6" s="2">
        <v>4984</v>
      </c>
      <c r="G6" s="23">
        <f t="shared" si="0"/>
        <v>0</v>
      </c>
    </row>
    <row r="7" spans="1:9" x14ac:dyDescent="0.25">
      <c r="A7" s="111">
        <v>41853</v>
      </c>
      <c r="B7" s="196">
        <v>48657</v>
      </c>
      <c r="C7" s="10" t="s">
        <v>7</v>
      </c>
      <c r="D7" s="23">
        <v>2153</v>
      </c>
      <c r="E7" s="36">
        <v>41854</v>
      </c>
      <c r="F7" s="2">
        <v>2153</v>
      </c>
      <c r="G7" s="23">
        <f t="shared" si="0"/>
        <v>0</v>
      </c>
    </row>
    <row r="8" spans="1:9" x14ac:dyDescent="0.25">
      <c r="A8" s="111">
        <v>41854</v>
      </c>
      <c r="B8" s="196">
        <v>48714</v>
      </c>
      <c r="C8" s="10" t="s">
        <v>7</v>
      </c>
      <c r="D8" s="23">
        <v>3083.5</v>
      </c>
      <c r="E8" s="36">
        <v>41855</v>
      </c>
      <c r="F8" s="2">
        <v>3083.5</v>
      </c>
      <c r="G8" s="23">
        <f t="shared" si="0"/>
        <v>0</v>
      </c>
    </row>
    <row r="9" spans="1:9" x14ac:dyDescent="0.25">
      <c r="A9" s="111">
        <v>41855</v>
      </c>
      <c r="B9" s="196">
        <v>48772</v>
      </c>
      <c r="C9" s="10" t="s">
        <v>7</v>
      </c>
      <c r="D9" s="23">
        <v>1379.5</v>
      </c>
      <c r="E9" s="36">
        <v>41855</v>
      </c>
      <c r="F9" s="2">
        <v>1379.5</v>
      </c>
      <c r="G9" s="23">
        <f t="shared" si="0"/>
        <v>0</v>
      </c>
    </row>
    <row r="10" spans="1:9" x14ac:dyDescent="0.25">
      <c r="A10" s="111">
        <v>41856</v>
      </c>
      <c r="B10" s="196">
        <v>48818</v>
      </c>
      <c r="C10" s="10" t="s">
        <v>7</v>
      </c>
      <c r="D10" s="23">
        <v>1239</v>
      </c>
      <c r="E10" s="58">
        <v>41857</v>
      </c>
      <c r="F10" s="23">
        <v>1239</v>
      </c>
      <c r="G10" s="23">
        <f t="shared" si="0"/>
        <v>0</v>
      </c>
    </row>
    <row r="11" spans="1:9" x14ac:dyDescent="0.25">
      <c r="A11" s="111">
        <v>41856</v>
      </c>
      <c r="B11" s="196">
        <v>48829</v>
      </c>
      <c r="C11" s="10" t="s">
        <v>5</v>
      </c>
      <c r="D11" s="23">
        <v>2655</v>
      </c>
      <c r="E11" s="36">
        <v>41857</v>
      </c>
      <c r="F11" s="2">
        <v>2655</v>
      </c>
      <c r="G11" s="23">
        <f t="shared" si="0"/>
        <v>0</v>
      </c>
    </row>
    <row r="12" spans="1:9" x14ac:dyDescent="0.25">
      <c r="A12" s="111">
        <v>41856</v>
      </c>
      <c r="B12" s="196">
        <v>48834</v>
      </c>
      <c r="C12" s="10" t="s">
        <v>16</v>
      </c>
      <c r="D12" s="23">
        <v>3190</v>
      </c>
      <c r="E12" s="36">
        <v>41858</v>
      </c>
      <c r="F12" s="2">
        <v>3190</v>
      </c>
      <c r="G12" s="23">
        <f t="shared" si="0"/>
        <v>0</v>
      </c>
    </row>
    <row r="13" spans="1:9" x14ac:dyDescent="0.25">
      <c r="A13" s="111">
        <v>41857</v>
      </c>
      <c r="B13" s="196">
        <v>48863</v>
      </c>
      <c r="C13" s="10" t="s">
        <v>7</v>
      </c>
      <c r="D13" s="23">
        <v>1110</v>
      </c>
      <c r="E13" s="36">
        <v>41858</v>
      </c>
      <c r="F13" s="2">
        <v>1110</v>
      </c>
      <c r="G13" s="23">
        <f t="shared" si="0"/>
        <v>0</v>
      </c>
    </row>
    <row r="14" spans="1:9" x14ac:dyDescent="0.25">
      <c r="A14" s="111">
        <v>41857</v>
      </c>
      <c r="B14" s="196">
        <v>48886</v>
      </c>
      <c r="C14" s="10" t="s">
        <v>16</v>
      </c>
      <c r="D14" s="23">
        <v>2842</v>
      </c>
      <c r="E14" s="36">
        <v>41858</v>
      </c>
      <c r="F14" s="2">
        <v>2842</v>
      </c>
      <c r="G14" s="23">
        <f t="shared" si="0"/>
        <v>0</v>
      </c>
    </row>
    <row r="15" spans="1:9" x14ac:dyDescent="0.25">
      <c r="A15" s="111">
        <v>41858</v>
      </c>
      <c r="B15" s="196">
        <v>48909</v>
      </c>
      <c r="C15" s="10" t="s">
        <v>7</v>
      </c>
      <c r="D15" s="23">
        <v>1235.5</v>
      </c>
      <c r="E15" s="36">
        <v>41859</v>
      </c>
      <c r="F15" s="2">
        <v>1235</v>
      </c>
      <c r="G15" s="23">
        <f t="shared" si="0"/>
        <v>0.5</v>
      </c>
    </row>
    <row r="16" spans="1:9" x14ac:dyDescent="0.25">
      <c r="A16" s="111">
        <v>41859</v>
      </c>
      <c r="B16" s="196">
        <v>48997</v>
      </c>
      <c r="C16" s="10" t="s">
        <v>16</v>
      </c>
      <c r="D16" s="23">
        <v>4872</v>
      </c>
      <c r="E16" s="36">
        <v>41860</v>
      </c>
      <c r="F16" s="2">
        <v>4872</v>
      </c>
      <c r="G16" s="23">
        <f t="shared" si="0"/>
        <v>0</v>
      </c>
    </row>
    <row r="17" spans="1:7" x14ac:dyDescent="0.25">
      <c r="A17" s="111">
        <v>41859</v>
      </c>
      <c r="B17" s="196">
        <v>48963</v>
      </c>
      <c r="C17" s="10" t="s">
        <v>7</v>
      </c>
      <c r="D17" s="23">
        <v>1021.5</v>
      </c>
      <c r="E17" s="36">
        <v>41860</v>
      </c>
      <c r="F17" s="2">
        <v>1021.5</v>
      </c>
      <c r="G17" s="23">
        <f t="shared" si="0"/>
        <v>0</v>
      </c>
    </row>
    <row r="18" spans="1:7" x14ac:dyDescent="0.25">
      <c r="A18" s="111">
        <v>41860</v>
      </c>
      <c r="B18" s="196">
        <v>49028</v>
      </c>
      <c r="C18" s="10" t="s">
        <v>23</v>
      </c>
      <c r="D18" s="23">
        <v>2971</v>
      </c>
      <c r="E18" s="36">
        <v>41861</v>
      </c>
      <c r="F18" s="2">
        <v>2971</v>
      </c>
      <c r="G18" s="23">
        <f t="shared" si="0"/>
        <v>0</v>
      </c>
    </row>
    <row r="19" spans="1:7" x14ac:dyDescent="0.25">
      <c r="A19" s="111">
        <v>41861</v>
      </c>
      <c r="B19" s="196">
        <v>49101</v>
      </c>
      <c r="C19" s="10" t="s">
        <v>23</v>
      </c>
      <c r="D19" s="23">
        <v>2977</v>
      </c>
      <c r="E19" s="36">
        <v>41862</v>
      </c>
      <c r="F19" s="2">
        <v>2977</v>
      </c>
      <c r="G19" s="23">
        <f t="shared" si="0"/>
        <v>0</v>
      </c>
    </row>
    <row r="20" spans="1:7" x14ac:dyDescent="0.25">
      <c r="A20" s="111">
        <v>41861</v>
      </c>
      <c r="B20" s="196">
        <v>49109</v>
      </c>
      <c r="C20" s="10" t="s">
        <v>23</v>
      </c>
      <c r="D20" s="23">
        <v>516</v>
      </c>
      <c r="E20" s="36">
        <v>41862</v>
      </c>
      <c r="F20" s="2">
        <v>516</v>
      </c>
      <c r="G20" s="23">
        <f t="shared" si="0"/>
        <v>0</v>
      </c>
    </row>
    <row r="21" spans="1:7" x14ac:dyDescent="0.25">
      <c r="A21" s="111">
        <v>41862</v>
      </c>
      <c r="B21" s="196">
        <v>49159</v>
      </c>
      <c r="C21" s="10" t="s">
        <v>23</v>
      </c>
      <c r="D21" s="23">
        <v>1376.5</v>
      </c>
      <c r="E21" s="36">
        <v>41864</v>
      </c>
      <c r="F21" s="2">
        <v>1376</v>
      </c>
      <c r="G21" s="23">
        <f t="shared" si="0"/>
        <v>0.5</v>
      </c>
    </row>
    <row r="22" spans="1:7" x14ac:dyDescent="0.25">
      <c r="A22" s="111">
        <v>41862</v>
      </c>
      <c r="B22" s="196">
        <v>49164</v>
      </c>
      <c r="C22" s="10" t="s">
        <v>23</v>
      </c>
      <c r="D22" s="23">
        <v>314</v>
      </c>
      <c r="E22" s="36">
        <v>41864</v>
      </c>
      <c r="F22" s="2">
        <v>314</v>
      </c>
      <c r="G22" s="23">
        <f t="shared" si="0"/>
        <v>0</v>
      </c>
    </row>
    <row r="23" spans="1:7" x14ac:dyDescent="0.25">
      <c r="A23" s="111">
        <v>41862</v>
      </c>
      <c r="B23" s="196">
        <v>49190</v>
      </c>
      <c r="C23" s="10" t="s">
        <v>23</v>
      </c>
      <c r="D23" s="23">
        <v>3132</v>
      </c>
      <c r="E23" s="36">
        <v>41863</v>
      </c>
      <c r="F23" s="2">
        <v>3132</v>
      </c>
      <c r="G23" s="23">
        <f t="shared" si="0"/>
        <v>0</v>
      </c>
    </row>
    <row r="24" spans="1:7" x14ac:dyDescent="0.25">
      <c r="A24" s="111">
        <v>41864</v>
      </c>
      <c r="B24" s="196">
        <v>49241</v>
      </c>
      <c r="C24" s="10" t="s">
        <v>7</v>
      </c>
      <c r="D24" s="23">
        <v>1564</v>
      </c>
      <c r="E24" s="36">
        <v>41865</v>
      </c>
      <c r="F24" s="2">
        <v>1564</v>
      </c>
      <c r="G24" s="23">
        <f t="shared" si="0"/>
        <v>0</v>
      </c>
    </row>
    <row r="25" spans="1:7" x14ac:dyDescent="0.25">
      <c r="A25" s="111">
        <v>41864</v>
      </c>
      <c r="B25" s="196">
        <v>49251</v>
      </c>
      <c r="C25" t="s">
        <v>71</v>
      </c>
      <c r="D25" s="23">
        <v>168</v>
      </c>
      <c r="E25" s="36">
        <v>41870</v>
      </c>
      <c r="F25" s="2">
        <v>168</v>
      </c>
      <c r="G25" s="23">
        <f t="shared" si="0"/>
        <v>0</v>
      </c>
    </row>
    <row r="26" spans="1:7" x14ac:dyDescent="0.25">
      <c r="A26" s="111">
        <v>41864</v>
      </c>
      <c r="B26" s="196">
        <v>49269</v>
      </c>
      <c r="C26" t="s">
        <v>16</v>
      </c>
      <c r="D26" s="23">
        <v>3132</v>
      </c>
      <c r="E26" s="36">
        <v>41866</v>
      </c>
      <c r="F26" s="2">
        <v>3132</v>
      </c>
      <c r="G26" s="23">
        <f t="shared" si="0"/>
        <v>0</v>
      </c>
    </row>
    <row r="27" spans="1:7" x14ac:dyDescent="0.25">
      <c r="A27" s="111">
        <v>41865</v>
      </c>
      <c r="B27" s="196">
        <v>49296</v>
      </c>
      <c r="C27" t="s">
        <v>7</v>
      </c>
      <c r="D27" s="23">
        <v>1820</v>
      </c>
      <c r="E27" s="36">
        <v>41866</v>
      </c>
      <c r="F27" s="2">
        <v>1820</v>
      </c>
      <c r="G27" s="23">
        <f t="shared" si="0"/>
        <v>0</v>
      </c>
    </row>
    <row r="28" spans="1:7" x14ac:dyDescent="0.25">
      <c r="A28" s="111">
        <v>41865</v>
      </c>
      <c r="B28" s="196">
        <v>49318</v>
      </c>
      <c r="C28" t="s">
        <v>16</v>
      </c>
      <c r="D28" s="23">
        <v>3422</v>
      </c>
      <c r="E28" s="36">
        <v>41866</v>
      </c>
      <c r="F28" s="2">
        <v>3422</v>
      </c>
      <c r="G28" s="23">
        <f t="shared" si="0"/>
        <v>0</v>
      </c>
    </row>
    <row r="29" spans="1:7" x14ac:dyDescent="0.25">
      <c r="A29" s="111">
        <v>41866</v>
      </c>
      <c r="B29" s="196">
        <v>49343</v>
      </c>
      <c r="C29" t="s">
        <v>7</v>
      </c>
      <c r="D29" s="23">
        <v>1343</v>
      </c>
      <c r="E29" s="36">
        <v>41867</v>
      </c>
      <c r="F29" s="2">
        <v>1343</v>
      </c>
      <c r="G29" s="23">
        <f t="shared" si="0"/>
        <v>0</v>
      </c>
    </row>
    <row r="30" spans="1:7" x14ac:dyDescent="0.25">
      <c r="A30" s="111">
        <v>41867</v>
      </c>
      <c r="B30" s="196">
        <v>49406</v>
      </c>
      <c r="C30" t="s">
        <v>23</v>
      </c>
      <c r="D30" s="23">
        <v>2906</v>
      </c>
      <c r="E30" s="36">
        <v>41868</v>
      </c>
      <c r="F30" s="2">
        <v>2906</v>
      </c>
      <c r="G30" s="23">
        <f t="shared" si="0"/>
        <v>0</v>
      </c>
    </row>
    <row r="31" spans="1:7" x14ac:dyDescent="0.25">
      <c r="A31" s="111">
        <v>41868</v>
      </c>
      <c r="B31" s="196">
        <v>49495</v>
      </c>
      <c r="C31" t="s">
        <v>7</v>
      </c>
      <c r="D31" s="23">
        <v>3163</v>
      </c>
      <c r="E31" s="36">
        <v>41871</v>
      </c>
      <c r="F31" s="2">
        <v>3163</v>
      </c>
      <c r="G31" s="23">
        <f t="shared" si="0"/>
        <v>0</v>
      </c>
    </row>
    <row r="32" spans="1:7" x14ac:dyDescent="0.25">
      <c r="A32" s="111">
        <v>41869</v>
      </c>
      <c r="B32" s="196">
        <v>49565</v>
      </c>
      <c r="C32" t="s">
        <v>65</v>
      </c>
      <c r="D32" s="23">
        <v>374.5</v>
      </c>
      <c r="E32" s="36">
        <v>41874</v>
      </c>
      <c r="F32" s="2">
        <v>374.5</v>
      </c>
      <c r="G32" s="23">
        <f t="shared" si="0"/>
        <v>0</v>
      </c>
    </row>
    <row r="33" spans="1:7" x14ac:dyDescent="0.25">
      <c r="A33" s="111">
        <v>41869</v>
      </c>
      <c r="B33" s="196">
        <v>49587</v>
      </c>
      <c r="C33" t="s">
        <v>16</v>
      </c>
      <c r="D33" s="23">
        <v>2744</v>
      </c>
      <c r="E33" s="36">
        <v>41871</v>
      </c>
      <c r="F33" s="2">
        <v>2744</v>
      </c>
      <c r="G33" s="23">
        <f t="shared" si="0"/>
        <v>0</v>
      </c>
    </row>
    <row r="34" spans="1:7" x14ac:dyDescent="0.25">
      <c r="A34" s="111">
        <v>41870</v>
      </c>
      <c r="B34" s="196">
        <v>49612</v>
      </c>
      <c r="C34" t="s">
        <v>7</v>
      </c>
      <c r="D34" s="23">
        <v>828</v>
      </c>
      <c r="E34" s="36">
        <v>41872</v>
      </c>
      <c r="F34" s="2">
        <v>828</v>
      </c>
      <c r="G34" s="23">
        <f t="shared" si="0"/>
        <v>0</v>
      </c>
    </row>
    <row r="35" spans="1:7" x14ac:dyDescent="0.25">
      <c r="A35" s="111">
        <v>41870</v>
      </c>
      <c r="B35" s="196">
        <v>49653</v>
      </c>
      <c r="C35" t="s">
        <v>16</v>
      </c>
      <c r="D35" s="23">
        <v>2464</v>
      </c>
      <c r="E35" s="36">
        <v>41871</v>
      </c>
      <c r="F35" s="2">
        <v>2464</v>
      </c>
      <c r="G35" s="23">
        <f t="shared" si="0"/>
        <v>0</v>
      </c>
    </row>
    <row r="36" spans="1:7" x14ac:dyDescent="0.25">
      <c r="A36" s="111">
        <v>41871</v>
      </c>
      <c r="B36" s="196">
        <v>49663</v>
      </c>
      <c r="C36" t="s">
        <v>7</v>
      </c>
      <c r="D36" s="23">
        <v>1004.5</v>
      </c>
      <c r="E36" s="36">
        <v>41873</v>
      </c>
      <c r="F36" s="2">
        <v>1004.5</v>
      </c>
      <c r="G36" s="23">
        <f t="shared" si="0"/>
        <v>0</v>
      </c>
    </row>
    <row r="37" spans="1:7" x14ac:dyDescent="0.25">
      <c r="A37" s="111">
        <v>41872</v>
      </c>
      <c r="B37" s="196">
        <v>49740</v>
      </c>
      <c r="C37" t="s">
        <v>5</v>
      </c>
      <c r="D37" s="23">
        <v>3000</v>
      </c>
      <c r="E37" s="36">
        <v>41874</v>
      </c>
      <c r="F37" s="2">
        <v>3000</v>
      </c>
      <c r="G37" s="23">
        <f t="shared" si="0"/>
        <v>0</v>
      </c>
    </row>
    <row r="38" spans="1:7" x14ac:dyDescent="0.25">
      <c r="A38" s="111">
        <v>41872</v>
      </c>
      <c r="B38" s="196">
        <v>49742</v>
      </c>
      <c r="C38" t="s">
        <v>16</v>
      </c>
      <c r="D38" s="23">
        <v>2800</v>
      </c>
      <c r="E38" s="36">
        <v>41874</v>
      </c>
      <c r="F38" s="2">
        <v>2800</v>
      </c>
      <c r="G38" s="23">
        <f t="shared" si="0"/>
        <v>0</v>
      </c>
    </row>
    <row r="39" spans="1:7" x14ac:dyDescent="0.25">
      <c r="A39" s="111">
        <v>41873</v>
      </c>
      <c r="B39" s="196">
        <v>49768</v>
      </c>
      <c r="C39" t="s">
        <v>7</v>
      </c>
      <c r="D39" s="23">
        <v>1405</v>
      </c>
      <c r="E39" s="36">
        <v>41874</v>
      </c>
      <c r="F39" s="2">
        <v>1405</v>
      </c>
      <c r="G39" s="23">
        <f t="shared" si="0"/>
        <v>0</v>
      </c>
    </row>
    <row r="40" spans="1:7" x14ac:dyDescent="0.25">
      <c r="A40" s="111">
        <v>41873</v>
      </c>
      <c r="B40" s="196">
        <v>49779</v>
      </c>
      <c r="C40" t="s">
        <v>65</v>
      </c>
      <c r="D40" s="23">
        <v>335</v>
      </c>
      <c r="E40" s="36">
        <v>41874</v>
      </c>
      <c r="F40" s="2">
        <v>335</v>
      </c>
      <c r="G40" s="23">
        <f t="shared" si="0"/>
        <v>0</v>
      </c>
    </row>
    <row r="41" spans="1:7" x14ac:dyDescent="0.25">
      <c r="A41" s="111">
        <v>41873</v>
      </c>
      <c r="B41" s="196">
        <v>49801</v>
      </c>
      <c r="C41" t="s">
        <v>16</v>
      </c>
      <c r="D41" s="23">
        <v>3950</v>
      </c>
      <c r="E41" s="36">
        <v>41874</v>
      </c>
      <c r="F41" s="2">
        <v>3950</v>
      </c>
      <c r="G41" s="23">
        <f t="shared" si="0"/>
        <v>0</v>
      </c>
    </row>
    <row r="42" spans="1:7" x14ac:dyDescent="0.25">
      <c r="A42" s="111">
        <v>41874</v>
      </c>
      <c r="B42" s="196">
        <v>49839</v>
      </c>
      <c r="C42" s="10" t="s">
        <v>23</v>
      </c>
      <c r="D42" s="23">
        <v>2443</v>
      </c>
      <c r="E42" s="36">
        <v>41875</v>
      </c>
      <c r="F42" s="2">
        <v>2443</v>
      </c>
      <c r="G42" s="23">
        <f t="shared" si="0"/>
        <v>0</v>
      </c>
    </row>
    <row r="43" spans="1:7" x14ac:dyDescent="0.25">
      <c r="A43" s="111">
        <v>41875</v>
      </c>
      <c r="B43" s="167">
        <v>49934</v>
      </c>
      <c r="C43" t="s">
        <v>7</v>
      </c>
      <c r="D43" s="23">
        <v>2267</v>
      </c>
      <c r="E43" s="36">
        <v>41878</v>
      </c>
      <c r="F43" s="2">
        <v>2267</v>
      </c>
      <c r="G43" s="23">
        <f t="shared" si="0"/>
        <v>0</v>
      </c>
    </row>
    <row r="44" spans="1:7" x14ac:dyDescent="0.25">
      <c r="A44" s="111">
        <v>41875</v>
      </c>
      <c r="B44" s="167">
        <v>49969</v>
      </c>
      <c r="C44" t="s">
        <v>16</v>
      </c>
      <c r="D44" s="23">
        <v>5950</v>
      </c>
      <c r="E44" s="36">
        <v>41876</v>
      </c>
      <c r="F44" s="2">
        <v>5950</v>
      </c>
      <c r="G44" s="23">
        <f t="shared" si="0"/>
        <v>0</v>
      </c>
    </row>
    <row r="45" spans="1:7" x14ac:dyDescent="0.25">
      <c r="A45" s="111">
        <v>41877</v>
      </c>
      <c r="B45" s="167">
        <v>50073</v>
      </c>
      <c r="C45" t="s">
        <v>5</v>
      </c>
      <c r="D45" s="23">
        <v>2400</v>
      </c>
      <c r="E45" s="36">
        <v>41879</v>
      </c>
      <c r="F45" s="2">
        <v>2400</v>
      </c>
      <c r="G45" s="23">
        <f t="shared" si="0"/>
        <v>0</v>
      </c>
    </row>
    <row r="46" spans="1:7" x14ac:dyDescent="0.25">
      <c r="A46" s="111">
        <v>41877</v>
      </c>
      <c r="B46" s="167">
        <v>50047</v>
      </c>
      <c r="C46" t="s">
        <v>16</v>
      </c>
      <c r="D46" s="23">
        <v>2160</v>
      </c>
      <c r="E46" s="36">
        <v>41880</v>
      </c>
      <c r="F46" s="2">
        <v>2160</v>
      </c>
      <c r="G46" s="23">
        <f t="shared" si="0"/>
        <v>0</v>
      </c>
    </row>
    <row r="47" spans="1:7" x14ac:dyDescent="0.25">
      <c r="A47" s="111">
        <v>41878</v>
      </c>
      <c r="B47" s="167">
        <v>50099</v>
      </c>
      <c r="C47" t="s">
        <v>7</v>
      </c>
      <c r="D47" s="23">
        <v>1265</v>
      </c>
      <c r="E47" s="36">
        <v>41879</v>
      </c>
      <c r="F47" s="2">
        <v>1265</v>
      </c>
      <c r="G47" s="23">
        <f t="shared" si="0"/>
        <v>0</v>
      </c>
    </row>
    <row r="48" spans="1:7" x14ac:dyDescent="0.25">
      <c r="A48" s="111">
        <v>41878</v>
      </c>
      <c r="B48" s="167">
        <v>50119</v>
      </c>
      <c r="C48" t="s">
        <v>16</v>
      </c>
      <c r="D48" s="23">
        <v>2352</v>
      </c>
      <c r="E48" s="36">
        <v>41880</v>
      </c>
      <c r="F48" s="2">
        <v>2352</v>
      </c>
      <c r="G48" s="23">
        <f t="shared" si="0"/>
        <v>0</v>
      </c>
    </row>
    <row r="49" spans="1:7" x14ac:dyDescent="0.25">
      <c r="A49" s="111">
        <v>41879</v>
      </c>
      <c r="B49" s="167">
        <v>50142</v>
      </c>
      <c r="C49" t="s">
        <v>7</v>
      </c>
      <c r="D49" s="23">
        <v>1056</v>
      </c>
      <c r="E49" s="36">
        <v>41880</v>
      </c>
      <c r="F49" s="2">
        <v>1056</v>
      </c>
      <c r="G49" s="23">
        <f t="shared" si="0"/>
        <v>0</v>
      </c>
    </row>
    <row r="50" spans="1:7" x14ac:dyDescent="0.25">
      <c r="A50" s="111">
        <v>41880</v>
      </c>
      <c r="B50" s="167">
        <v>50204</v>
      </c>
      <c r="C50" t="s">
        <v>7</v>
      </c>
      <c r="D50" s="23">
        <v>985</v>
      </c>
      <c r="E50" s="36">
        <v>41881</v>
      </c>
      <c r="F50" s="2">
        <v>985</v>
      </c>
      <c r="G50" s="23">
        <f t="shared" si="0"/>
        <v>0</v>
      </c>
    </row>
    <row r="51" spans="1:7" x14ac:dyDescent="0.25">
      <c r="A51" s="111">
        <v>41880</v>
      </c>
      <c r="B51" s="167">
        <v>50243</v>
      </c>
      <c r="C51" t="s">
        <v>16</v>
      </c>
      <c r="D51" s="23">
        <v>3634</v>
      </c>
      <c r="E51" s="36">
        <v>41881</v>
      </c>
      <c r="F51" s="2">
        <v>3634</v>
      </c>
      <c r="G51" s="23">
        <f t="shared" si="0"/>
        <v>0</v>
      </c>
    </row>
    <row r="52" spans="1:7" x14ac:dyDescent="0.25">
      <c r="A52" s="111">
        <v>41881</v>
      </c>
      <c r="B52" s="167">
        <v>50284</v>
      </c>
      <c r="C52" t="s">
        <v>7</v>
      </c>
      <c r="D52" s="23">
        <v>2323</v>
      </c>
      <c r="E52" s="36">
        <v>41886</v>
      </c>
      <c r="F52" s="2">
        <v>2323</v>
      </c>
      <c r="G52" s="23">
        <f t="shared" si="0"/>
        <v>0</v>
      </c>
    </row>
    <row r="53" spans="1:7" x14ac:dyDescent="0.25">
      <c r="A53" s="111">
        <v>41881</v>
      </c>
      <c r="B53" s="167">
        <v>50356</v>
      </c>
      <c r="C53" t="s">
        <v>8</v>
      </c>
      <c r="D53" s="23">
        <v>7900</v>
      </c>
      <c r="E53" s="36">
        <v>41885</v>
      </c>
      <c r="F53" s="2">
        <v>7900</v>
      </c>
      <c r="G53" s="23">
        <f t="shared" si="0"/>
        <v>0</v>
      </c>
    </row>
    <row r="54" spans="1:7" x14ac:dyDescent="0.25">
      <c r="A54" s="111">
        <v>41881</v>
      </c>
      <c r="B54" s="167">
        <v>50357</v>
      </c>
      <c r="C54" t="s">
        <v>65</v>
      </c>
      <c r="D54" s="23">
        <v>1464</v>
      </c>
      <c r="E54" s="36">
        <v>41888</v>
      </c>
      <c r="F54" s="2">
        <v>1464</v>
      </c>
      <c r="G54" s="23">
        <f t="shared" si="0"/>
        <v>0</v>
      </c>
    </row>
    <row r="55" spans="1:7" x14ac:dyDescent="0.25">
      <c r="A55" s="111">
        <v>41881</v>
      </c>
      <c r="B55" s="167">
        <v>50364</v>
      </c>
      <c r="C55" t="s">
        <v>5</v>
      </c>
      <c r="D55" s="23">
        <v>12000</v>
      </c>
      <c r="E55" s="36">
        <v>41883</v>
      </c>
      <c r="F55" s="2">
        <v>12000</v>
      </c>
      <c r="G55" s="23">
        <f t="shared" si="0"/>
        <v>0</v>
      </c>
    </row>
    <row r="56" spans="1:7" x14ac:dyDescent="0.25">
      <c r="A56" s="111"/>
      <c r="D56" s="2">
        <f>SUM(D3:D55)</f>
        <v>129778.5</v>
      </c>
      <c r="F56" s="2">
        <f>SUM(F3:F55)</f>
        <v>129777.5</v>
      </c>
      <c r="G56" s="2">
        <f>SUM(G3:G55)</f>
        <v>1</v>
      </c>
    </row>
    <row r="57" spans="1:7" x14ac:dyDescent="0.25">
      <c r="A57" s="111"/>
      <c r="F57"/>
    </row>
    <row r="58" spans="1:7" s="10" customFormat="1" x14ac:dyDescent="0.25">
      <c r="A58" s="111"/>
      <c r="B58" s="196"/>
    </row>
    <row r="59" spans="1:7" x14ac:dyDescent="0.25">
      <c r="A59" s="111"/>
      <c r="F59"/>
    </row>
    <row r="60" spans="1:7" x14ac:dyDescent="0.25">
      <c r="A60" s="111"/>
      <c r="F60"/>
    </row>
    <row r="61" spans="1:7" x14ac:dyDescent="0.25">
      <c r="A61" s="111"/>
      <c r="F61"/>
    </row>
    <row r="62" spans="1:7" x14ac:dyDescent="0.25">
      <c r="A62" s="111"/>
      <c r="F62"/>
    </row>
    <row r="63" spans="1:7" x14ac:dyDescent="0.25">
      <c r="A63" s="111"/>
      <c r="F63"/>
    </row>
    <row r="64" spans="1:7" x14ac:dyDescent="0.25">
      <c r="A64" s="111"/>
      <c r="F64"/>
    </row>
    <row r="65" spans="1:6" x14ac:dyDescent="0.25">
      <c r="A65" s="111"/>
      <c r="F65"/>
    </row>
    <row r="66" spans="1:6" x14ac:dyDescent="0.25">
      <c r="A66" s="111"/>
      <c r="F66"/>
    </row>
    <row r="67" spans="1:6" x14ac:dyDescent="0.25">
      <c r="A67" s="111"/>
      <c r="F67"/>
    </row>
    <row r="68" spans="1:6" x14ac:dyDescent="0.25">
      <c r="A68" s="111"/>
      <c r="F68"/>
    </row>
    <row r="69" spans="1:6" x14ac:dyDescent="0.25">
      <c r="A69" s="111"/>
      <c r="F69"/>
    </row>
    <row r="70" spans="1:6" x14ac:dyDescent="0.25">
      <c r="A70" s="111"/>
      <c r="F70"/>
    </row>
    <row r="71" spans="1:6" x14ac:dyDescent="0.25">
      <c r="A71" s="111"/>
      <c r="F71"/>
    </row>
    <row r="72" spans="1:6" x14ac:dyDescent="0.25">
      <c r="A72" s="111"/>
      <c r="F72"/>
    </row>
    <row r="73" spans="1:6" x14ac:dyDescent="0.25">
      <c r="A73" s="111"/>
      <c r="F73"/>
    </row>
    <row r="74" spans="1:6" x14ac:dyDescent="0.25">
      <c r="A74" s="111"/>
      <c r="F74"/>
    </row>
    <row r="75" spans="1:6" x14ac:dyDescent="0.25">
      <c r="A75" s="111"/>
      <c r="F75"/>
    </row>
    <row r="76" spans="1:6" x14ac:dyDescent="0.25">
      <c r="A76" s="111"/>
      <c r="F76"/>
    </row>
    <row r="77" spans="1:6" x14ac:dyDescent="0.25">
      <c r="A77" s="111"/>
      <c r="F77"/>
    </row>
    <row r="78" spans="1:6" x14ac:dyDescent="0.25">
      <c r="A78" s="111"/>
      <c r="F78"/>
    </row>
    <row r="79" spans="1:6" x14ac:dyDescent="0.25">
      <c r="A79" s="111"/>
      <c r="F79"/>
    </row>
    <row r="80" spans="1:6" x14ac:dyDescent="0.25">
      <c r="A80" s="111"/>
      <c r="F80"/>
    </row>
    <row r="81" spans="1:6" x14ac:dyDescent="0.25">
      <c r="A81" s="111"/>
      <c r="F81"/>
    </row>
    <row r="82" spans="1:6" x14ac:dyDescent="0.25">
      <c r="A82" s="111"/>
      <c r="F82"/>
    </row>
    <row r="83" spans="1:6" x14ac:dyDescent="0.25">
      <c r="A83" s="111"/>
      <c r="F83"/>
    </row>
    <row r="84" spans="1:6" x14ac:dyDescent="0.25">
      <c r="A84" s="111"/>
      <c r="F84"/>
    </row>
    <row r="85" spans="1:6" x14ac:dyDescent="0.25">
      <c r="A85" s="111"/>
      <c r="F85"/>
    </row>
    <row r="86" spans="1:6" x14ac:dyDescent="0.25">
      <c r="A86" s="111"/>
      <c r="F86"/>
    </row>
    <row r="87" spans="1:6" x14ac:dyDescent="0.25">
      <c r="A87" s="111"/>
      <c r="F87"/>
    </row>
    <row r="88" spans="1:6" x14ac:dyDescent="0.25">
      <c r="A88" s="111"/>
      <c r="F88"/>
    </row>
    <row r="89" spans="1:6" x14ac:dyDescent="0.25">
      <c r="A89" s="111"/>
      <c r="F89"/>
    </row>
    <row r="90" spans="1:6" x14ac:dyDescent="0.25">
      <c r="A90" s="111"/>
      <c r="F90"/>
    </row>
    <row r="91" spans="1:6" x14ac:dyDescent="0.25">
      <c r="A91" s="111"/>
      <c r="F91"/>
    </row>
    <row r="92" spans="1:6" x14ac:dyDescent="0.25">
      <c r="A92" s="111"/>
      <c r="F92"/>
    </row>
    <row r="93" spans="1:6" x14ac:dyDescent="0.25">
      <c r="A93" s="111"/>
      <c r="F93"/>
    </row>
    <row r="94" spans="1:6" x14ac:dyDescent="0.25">
      <c r="A94" s="111"/>
      <c r="F94"/>
    </row>
    <row r="95" spans="1:6" x14ac:dyDescent="0.25">
      <c r="A95" s="111"/>
      <c r="F95"/>
    </row>
    <row r="96" spans="1:6" x14ac:dyDescent="0.25">
      <c r="A96" s="111"/>
      <c r="F96"/>
    </row>
    <row r="97" spans="1:6" x14ac:dyDescent="0.25">
      <c r="A97" s="111"/>
      <c r="F97"/>
    </row>
    <row r="98" spans="1:6" x14ac:dyDescent="0.25">
      <c r="A98" s="111"/>
      <c r="F98"/>
    </row>
    <row r="99" spans="1:6" x14ac:dyDescent="0.25">
      <c r="A99" s="111"/>
      <c r="F99"/>
    </row>
    <row r="100" spans="1:6" x14ac:dyDescent="0.25">
      <c r="A100" s="111"/>
      <c r="F100"/>
    </row>
    <row r="101" spans="1:6" x14ac:dyDescent="0.25">
      <c r="A101" s="111"/>
      <c r="F101"/>
    </row>
    <row r="102" spans="1:6" x14ac:dyDescent="0.25">
      <c r="A102" s="111"/>
      <c r="F102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0"/>
  <sheetViews>
    <sheetView topLeftCell="A18" workbookViewId="0">
      <selection activeCell="E39" sqref="E39"/>
    </sheetView>
  </sheetViews>
  <sheetFormatPr baseColWidth="10" defaultRowHeight="15" x14ac:dyDescent="0.25"/>
  <cols>
    <col min="1" max="1" width="11.42578125" style="99"/>
    <col min="2" max="2" width="11.42578125" style="167"/>
    <col min="3" max="3" width="11.42578125" style="99"/>
    <col min="4" max="4" width="11.42578125" style="159"/>
    <col min="5" max="5" width="11.42578125" style="99"/>
    <col min="6" max="7" width="11.42578125" style="159"/>
    <col min="8" max="16384" width="11.42578125" style="99"/>
  </cols>
  <sheetData>
    <row r="1" spans="1:9" ht="21" x14ac:dyDescent="0.35">
      <c r="A1" s="207" t="s">
        <v>72</v>
      </c>
      <c r="B1" s="207"/>
      <c r="C1" s="207"/>
      <c r="D1" s="207"/>
      <c r="E1" s="207"/>
      <c r="F1" s="154"/>
      <c r="G1" s="154"/>
      <c r="H1" s="156"/>
    </row>
    <row r="2" spans="1:9" ht="56.25" x14ac:dyDescent="0.3">
      <c r="A2" s="5" t="s">
        <v>11</v>
      </c>
      <c r="B2" s="6" t="s">
        <v>0</v>
      </c>
      <c r="C2" s="7" t="s">
        <v>9</v>
      </c>
      <c r="D2" s="162" t="s">
        <v>10</v>
      </c>
      <c r="E2" s="33" t="s">
        <v>1</v>
      </c>
      <c r="F2" s="155" t="s">
        <v>12</v>
      </c>
      <c r="G2" s="155" t="s">
        <v>21</v>
      </c>
      <c r="H2" s="34"/>
      <c r="I2" s="5"/>
    </row>
    <row r="3" spans="1:9" x14ac:dyDescent="0.25">
      <c r="A3" s="166">
        <v>41883</v>
      </c>
      <c r="B3" s="167">
        <v>50470</v>
      </c>
      <c r="C3" s="99" t="s">
        <v>16</v>
      </c>
      <c r="D3" s="163">
        <v>2484</v>
      </c>
      <c r="E3" s="158">
        <v>41884</v>
      </c>
      <c r="F3" s="159">
        <v>2484</v>
      </c>
      <c r="G3" s="163">
        <f t="shared" ref="G3:G40" si="0">D3-F3</f>
        <v>0</v>
      </c>
    </row>
    <row r="4" spans="1:9" x14ac:dyDescent="0.25">
      <c r="A4" s="166">
        <v>41885</v>
      </c>
      <c r="B4" s="167">
        <v>50549</v>
      </c>
      <c r="C4" s="99" t="s">
        <v>16</v>
      </c>
      <c r="D4" s="163">
        <v>2254</v>
      </c>
      <c r="E4" s="158">
        <v>41887</v>
      </c>
      <c r="F4" s="159">
        <v>2254</v>
      </c>
      <c r="G4" s="163">
        <f t="shared" si="0"/>
        <v>0</v>
      </c>
    </row>
    <row r="5" spans="1:9" x14ac:dyDescent="0.25">
      <c r="A5" s="166">
        <v>41886</v>
      </c>
      <c r="B5" s="167">
        <v>50576</v>
      </c>
      <c r="C5" s="99" t="s">
        <v>7</v>
      </c>
      <c r="D5" s="163">
        <v>718</v>
      </c>
      <c r="E5" s="158">
        <v>41887</v>
      </c>
      <c r="F5" s="159">
        <v>718</v>
      </c>
      <c r="G5" s="163">
        <f t="shared" si="0"/>
        <v>0</v>
      </c>
    </row>
    <row r="6" spans="1:9" x14ac:dyDescent="0.25">
      <c r="A6" s="166">
        <v>41886</v>
      </c>
      <c r="B6" s="167">
        <v>50626</v>
      </c>
      <c r="C6" s="99" t="s">
        <v>16</v>
      </c>
      <c r="D6" s="163">
        <v>2484</v>
      </c>
      <c r="E6" s="158">
        <v>41887</v>
      </c>
      <c r="F6" s="159">
        <v>2484</v>
      </c>
      <c r="G6" s="163">
        <f t="shared" si="0"/>
        <v>0</v>
      </c>
    </row>
    <row r="7" spans="1:9" x14ac:dyDescent="0.25">
      <c r="A7" s="166">
        <v>41887</v>
      </c>
      <c r="B7" s="167">
        <v>50635</v>
      </c>
      <c r="C7" s="99" t="s">
        <v>7</v>
      </c>
      <c r="D7" s="163">
        <v>690.5</v>
      </c>
      <c r="E7" s="158">
        <v>41888</v>
      </c>
      <c r="F7" s="159">
        <v>690.5</v>
      </c>
      <c r="G7" s="163">
        <f t="shared" si="0"/>
        <v>0</v>
      </c>
    </row>
    <row r="8" spans="1:9" x14ac:dyDescent="0.25">
      <c r="A8" s="166">
        <v>41888</v>
      </c>
      <c r="B8" s="167">
        <v>50709</v>
      </c>
      <c r="C8" s="99" t="s">
        <v>7</v>
      </c>
      <c r="D8" s="163">
        <v>2162</v>
      </c>
      <c r="E8" s="158">
        <v>41889</v>
      </c>
      <c r="F8" s="159">
        <v>2162</v>
      </c>
      <c r="G8" s="163">
        <f t="shared" si="0"/>
        <v>0</v>
      </c>
    </row>
    <row r="9" spans="1:9" x14ac:dyDescent="0.25">
      <c r="A9" s="166">
        <v>41888</v>
      </c>
      <c r="B9" s="167">
        <v>50755</v>
      </c>
      <c r="C9" s="99" t="s">
        <v>16</v>
      </c>
      <c r="D9" s="163">
        <v>5474</v>
      </c>
      <c r="E9" s="158">
        <v>41889</v>
      </c>
      <c r="F9" s="159">
        <v>5474</v>
      </c>
      <c r="G9" s="163">
        <f t="shared" si="0"/>
        <v>0</v>
      </c>
    </row>
    <row r="10" spans="1:9" x14ac:dyDescent="0.25">
      <c r="A10" s="166">
        <v>41889</v>
      </c>
      <c r="B10" s="167">
        <v>50799</v>
      </c>
      <c r="C10" s="99" t="s">
        <v>7</v>
      </c>
      <c r="D10" s="163">
        <v>2594</v>
      </c>
      <c r="E10" s="158">
        <v>41894</v>
      </c>
      <c r="F10" s="159">
        <v>2594</v>
      </c>
      <c r="G10" s="163">
        <f t="shared" si="0"/>
        <v>0</v>
      </c>
    </row>
    <row r="11" spans="1:9" x14ac:dyDescent="0.25">
      <c r="A11" s="166">
        <v>41890</v>
      </c>
      <c r="B11" s="167">
        <v>50887</v>
      </c>
      <c r="C11" s="99" t="s">
        <v>23</v>
      </c>
      <c r="D11" s="163">
        <v>2350</v>
      </c>
      <c r="E11" s="158">
        <v>41893</v>
      </c>
      <c r="F11" s="159">
        <v>2350</v>
      </c>
      <c r="G11" s="163">
        <f t="shared" si="0"/>
        <v>0</v>
      </c>
    </row>
    <row r="12" spans="1:9" x14ac:dyDescent="0.25">
      <c r="A12" s="166">
        <v>41891</v>
      </c>
      <c r="B12" s="167">
        <v>50932</v>
      </c>
      <c r="C12" s="99" t="s">
        <v>16</v>
      </c>
      <c r="D12" s="163">
        <v>2303</v>
      </c>
      <c r="E12" s="158">
        <v>41893</v>
      </c>
      <c r="F12" s="159">
        <v>2303</v>
      </c>
      <c r="G12" s="163">
        <f t="shared" si="0"/>
        <v>0</v>
      </c>
    </row>
    <row r="13" spans="1:9" x14ac:dyDescent="0.25">
      <c r="A13" s="166">
        <v>41892</v>
      </c>
      <c r="B13" s="167">
        <v>50977</v>
      </c>
      <c r="C13" s="99" t="s">
        <v>16</v>
      </c>
      <c r="D13" s="163">
        <v>2068</v>
      </c>
      <c r="E13" s="158">
        <v>41893</v>
      </c>
      <c r="F13" s="159">
        <v>2068</v>
      </c>
      <c r="G13" s="163">
        <f t="shared" si="0"/>
        <v>0</v>
      </c>
    </row>
    <row r="14" spans="1:9" x14ac:dyDescent="0.25">
      <c r="A14" s="166">
        <v>41894</v>
      </c>
      <c r="B14" s="167">
        <v>51053</v>
      </c>
      <c r="C14" s="99" t="s">
        <v>7</v>
      </c>
      <c r="D14" s="163">
        <v>931.5</v>
      </c>
      <c r="E14" s="158">
        <v>41895</v>
      </c>
      <c r="F14" s="159">
        <v>931.5</v>
      </c>
      <c r="G14" s="163">
        <f t="shared" si="0"/>
        <v>0</v>
      </c>
    </row>
    <row r="15" spans="1:9" x14ac:dyDescent="0.25">
      <c r="A15" s="166">
        <v>41894</v>
      </c>
      <c r="B15" s="167">
        <v>51089</v>
      </c>
      <c r="C15" s="99" t="s">
        <v>16</v>
      </c>
      <c r="D15" s="163">
        <v>3948</v>
      </c>
      <c r="E15" s="158">
        <v>41903</v>
      </c>
      <c r="F15" s="159">
        <v>3948</v>
      </c>
      <c r="G15" s="163">
        <f t="shared" si="0"/>
        <v>0</v>
      </c>
    </row>
    <row r="16" spans="1:9" x14ac:dyDescent="0.25">
      <c r="A16" s="166">
        <v>41895</v>
      </c>
      <c r="B16" s="167">
        <v>51120</v>
      </c>
      <c r="C16" s="99" t="s">
        <v>61</v>
      </c>
      <c r="D16" s="163">
        <v>2377</v>
      </c>
      <c r="E16" s="158">
        <v>41897</v>
      </c>
      <c r="F16" s="159">
        <v>2377</v>
      </c>
      <c r="G16" s="163">
        <f t="shared" si="0"/>
        <v>0</v>
      </c>
    </row>
    <row r="17" spans="1:7" x14ac:dyDescent="0.25">
      <c r="A17" s="166">
        <v>41896</v>
      </c>
      <c r="B17" s="167">
        <v>51204</v>
      </c>
      <c r="C17" s="99" t="s">
        <v>7</v>
      </c>
      <c r="D17" s="163">
        <v>2419</v>
      </c>
      <c r="E17" s="158">
        <v>41898</v>
      </c>
      <c r="F17" s="159">
        <v>2419</v>
      </c>
      <c r="G17" s="163">
        <f t="shared" si="0"/>
        <v>0</v>
      </c>
    </row>
    <row r="18" spans="1:7" x14ac:dyDescent="0.25">
      <c r="A18" s="166">
        <v>41897</v>
      </c>
      <c r="B18" s="167">
        <v>51279</v>
      </c>
      <c r="C18" s="99" t="s">
        <v>7</v>
      </c>
      <c r="D18" s="163">
        <v>1390</v>
      </c>
      <c r="E18" s="158">
        <v>41900</v>
      </c>
      <c r="F18" s="159">
        <v>1390</v>
      </c>
      <c r="G18" s="163">
        <f t="shared" si="0"/>
        <v>0</v>
      </c>
    </row>
    <row r="19" spans="1:7" x14ac:dyDescent="0.25">
      <c r="A19" s="166">
        <v>41897</v>
      </c>
      <c r="B19" s="167">
        <v>51334</v>
      </c>
      <c r="C19" s="99" t="s">
        <v>16</v>
      </c>
      <c r="D19" s="163">
        <v>3312</v>
      </c>
      <c r="E19" s="158">
        <v>41901</v>
      </c>
      <c r="F19" s="159">
        <v>3312</v>
      </c>
      <c r="G19" s="163">
        <f t="shared" si="0"/>
        <v>0</v>
      </c>
    </row>
    <row r="20" spans="1:7" x14ac:dyDescent="0.25">
      <c r="A20" s="166">
        <v>41898</v>
      </c>
      <c r="B20" s="167">
        <v>51383</v>
      </c>
      <c r="C20" s="99" t="s">
        <v>16</v>
      </c>
      <c r="D20" s="163">
        <v>3312</v>
      </c>
      <c r="E20" s="158">
        <v>41901</v>
      </c>
      <c r="F20" s="159">
        <v>3312</v>
      </c>
      <c r="G20" s="163">
        <f t="shared" si="0"/>
        <v>0</v>
      </c>
    </row>
    <row r="21" spans="1:7" x14ac:dyDescent="0.25">
      <c r="A21" s="166">
        <v>41899</v>
      </c>
      <c r="B21" s="167">
        <v>51422</v>
      </c>
      <c r="C21" s="99" t="s">
        <v>7</v>
      </c>
      <c r="D21" s="163">
        <v>1050</v>
      </c>
      <c r="E21" s="158">
        <v>41901</v>
      </c>
      <c r="F21" s="159">
        <v>1050</v>
      </c>
      <c r="G21" s="163">
        <f t="shared" si="0"/>
        <v>0</v>
      </c>
    </row>
    <row r="22" spans="1:7" x14ac:dyDescent="0.25">
      <c r="A22" s="166">
        <v>41899</v>
      </c>
      <c r="B22" s="167">
        <v>51437</v>
      </c>
      <c r="C22" s="99" t="s">
        <v>16</v>
      </c>
      <c r="D22" s="163">
        <v>2640</v>
      </c>
      <c r="E22" s="158">
        <v>41901</v>
      </c>
      <c r="F22" s="159">
        <v>2640</v>
      </c>
      <c r="G22" s="163">
        <f t="shared" si="0"/>
        <v>0</v>
      </c>
    </row>
    <row r="23" spans="1:7" x14ac:dyDescent="0.25">
      <c r="A23" s="166">
        <v>41900</v>
      </c>
      <c r="B23" s="167">
        <v>51464</v>
      </c>
      <c r="C23" s="99" t="s">
        <v>7</v>
      </c>
      <c r="D23" s="163">
        <v>959.5</v>
      </c>
      <c r="E23" s="158">
        <v>41902</v>
      </c>
      <c r="F23" s="159">
        <v>959.5</v>
      </c>
      <c r="G23" s="163">
        <f t="shared" si="0"/>
        <v>0</v>
      </c>
    </row>
    <row r="24" spans="1:7" x14ac:dyDescent="0.25">
      <c r="A24" s="166">
        <v>41900</v>
      </c>
      <c r="B24" s="167">
        <v>51481</v>
      </c>
      <c r="C24" s="99" t="s">
        <v>16</v>
      </c>
      <c r="D24" s="163">
        <v>2352</v>
      </c>
      <c r="E24" s="158">
        <v>41901</v>
      </c>
      <c r="F24" s="159">
        <v>2352</v>
      </c>
      <c r="G24" s="163">
        <f t="shared" si="0"/>
        <v>0</v>
      </c>
    </row>
    <row r="25" spans="1:7" x14ac:dyDescent="0.25">
      <c r="A25" s="166">
        <v>41901</v>
      </c>
      <c r="B25" s="167">
        <v>51510</v>
      </c>
      <c r="C25" s="99" t="s">
        <v>7</v>
      </c>
      <c r="D25" s="163">
        <v>1094.5</v>
      </c>
      <c r="E25" s="158">
        <v>41902</v>
      </c>
      <c r="F25" s="159">
        <v>1094.5</v>
      </c>
      <c r="G25" s="163">
        <f t="shared" si="0"/>
        <v>0</v>
      </c>
    </row>
    <row r="26" spans="1:7" x14ac:dyDescent="0.25">
      <c r="A26" s="166">
        <v>41902</v>
      </c>
      <c r="B26" s="167">
        <v>51578</v>
      </c>
      <c r="C26" s="99" t="s">
        <v>7</v>
      </c>
      <c r="D26" s="163">
        <v>2476</v>
      </c>
      <c r="E26" s="158">
        <v>41903</v>
      </c>
      <c r="F26" s="159">
        <v>2476</v>
      </c>
      <c r="G26" s="163">
        <f t="shared" si="0"/>
        <v>0</v>
      </c>
    </row>
    <row r="27" spans="1:7" x14ac:dyDescent="0.25">
      <c r="A27" s="166">
        <v>41902</v>
      </c>
      <c r="B27" s="167">
        <v>51610</v>
      </c>
      <c r="C27" s="99" t="s">
        <v>16</v>
      </c>
      <c r="D27" s="163">
        <v>5520</v>
      </c>
      <c r="E27" s="158">
        <v>41903</v>
      </c>
      <c r="F27" s="159">
        <v>5520</v>
      </c>
      <c r="G27" s="163">
        <f t="shared" si="0"/>
        <v>0</v>
      </c>
    </row>
    <row r="28" spans="1:7" x14ac:dyDescent="0.25">
      <c r="A28" s="166">
        <v>41902</v>
      </c>
      <c r="B28" s="167">
        <v>51625</v>
      </c>
      <c r="C28" s="99" t="s">
        <v>73</v>
      </c>
      <c r="D28" s="163">
        <v>588</v>
      </c>
      <c r="E28" s="158">
        <v>41908</v>
      </c>
      <c r="F28" s="159">
        <v>588</v>
      </c>
      <c r="G28" s="163">
        <f t="shared" si="0"/>
        <v>0</v>
      </c>
    </row>
    <row r="29" spans="1:7" x14ac:dyDescent="0.25">
      <c r="A29" s="166">
        <v>41903</v>
      </c>
      <c r="B29" s="167">
        <v>51643</v>
      </c>
      <c r="C29" s="99" t="s">
        <v>7</v>
      </c>
      <c r="D29" s="163">
        <v>2370</v>
      </c>
      <c r="E29" s="158">
        <v>41909</v>
      </c>
      <c r="F29" s="159">
        <v>2370</v>
      </c>
      <c r="G29" s="163">
        <f t="shared" si="0"/>
        <v>0</v>
      </c>
    </row>
    <row r="30" spans="1:7" x14ac:dyDescent="0.25">
      <c r="A30" s="166">
        <v>41904</v>
      </c>
      <c r="B30" s="167">
        <v>51732</v>
      </c>
      <c r="C30" s="99" t="s">
        <v>23</v>
      </c>
      <c r="D30" s="163">
        <v>2352</v>
      </c>
      <c r="E30" s="158">
        <v>41907</v>
      </c>
      <c r="F30" s="159">
        <v>2352</v>
      </c>
      <c r="G30" s="163">
        <f t="shared" si="0"/>
        <v>0</v>
      </c>
    </row>
    <row r="31" spans="1:7" x14ac:dyDescent="0.25">
      <c r="A31" s="166">
        <v>41905</v>
      </c>
      <c r="B31" s="167">
        <v>51773</v>
      </c>
      <c r="C31" s="99" t="s">
        <v>16</v>
      </c>
      <c r="D31" s="163">
        <v>2640</v>
      </c>
      <c r="E31" s="158">
        <v>41907</v>
      </c>
      <c r="F31" s="159">
        <v>2640</v>
      </c>
      <c r="G31" s="163">
        <f t="shared" si="0"/>
        <v>0</v>
      </c>
    </row>
    <row r="32" spans="1:7" x14ac:dyDescent="0.25">
      <c r="A32" s="166">
        <v>41906</v>
      </c>
      <c r="B32" s="167">
        <v>51811</v>
      </c>
      <c r="C32" s="99" t="s">
        <v>16</v>
      </c>
      <c r="D32" s="163">
        <v>2352</v>
      </c>
      <c r="E32" s="158">
        <v>41907</v>
      </c>
      <c r="F32" s="159">
        <v>2352</v>
      </c>
      <c r="G32" s="163">
        <f t="shared" si="0"/>
        <v>0</v>
      </c>
    </row>
    <row r="33" spans="1:8" x14ac:dyDescent="0.25">
      <c r="A33" s="166">
        <v>41907</v>
      </c>
      <c r="B33" s="167">
        <v>0</v>
      </c>
      <c r="C33" s="99" t="s">
        <v>23</v>
      </c>
      <c r="D33" s="163">
        <v>0</v>
      </c>
      <c r="E33" s="158">
        <v>0</v>
      </c>
      <c r="F33" s="159">
        <v>0</v>
      </c>
      <c r="G33" s="163">
        <f t="shared" si="0"/>
        <v>0</v>
      </c>
      <c r="H33" s="99" t="s">
        <v>74</v>
      </c>
    </row>
    <row r="34" spans="1:8" x14ac:dyDescent="0.25">
      <c r="A34" s="166">
        <v>41908</v>
      </c>
      <c r="B34" s="167">
        <v>51927</v>
      </c>
      <c r="C34" s="99" t="s">
        <v>16</v>
      </c>
      <c r="D34" s="163">
        <v>3774</v>
      </c>
      <c r="E34" s="158">
        <v>41910</v>
      </c>
      <c r="F34" s="159">
        <v>3774</v>
      </c>
      <c r="G34" s="163">
        <f t="shared" si="0"/>
        <v>0</v>
      </c>
    </row>
    <row r="35" spans="1:8" x14ac:dyDescent="0.25">
      <c r="A35" s="166">
        <v>41909</v>
      </c>
      <c r="B35" s="167">
        <v>52009</v>
      </c>
      <c r="C35" s="99" t="s">
        <v>23</v>
      </c>
      <c r="D35" s="163">
        <v>5777</v>
      </c>
      <c r="E35" s="158">
        <v>41910</v>
      </c>
      <c r="F35" s="159">
        <v>5777</v>
      </c>
      <c r="G35" s="163">
        <f t="shared" si="0"/>
        <v>0</v>
      </c>
    </row>
    <row r="36" spans="1:8" x14ac:dyDescent="0.25">
      <c r="A36" s="166">
        <v>41911</v>
      </c>
      <c r="B36" s="167">
        <v>52136</v>
      </c>
      <c r="C36" s="99" t="s">
        <v>16</v>
      </c>
      <c r="D36" s="163">
        <v>2862</v>
      </c>
      <c r="E36" s="160">
        <v>41915</v>
      </c>
      <c r="F36" s="161">
        <v>2862</v>
      </c>
      <c r="G36" s="163">
        <f t="shared" si="0"/>
        <v>0</v>
      </c>
    </row>
    <row r="37" spans="1:8" x14ac:dyDescent="0.25">
      <c r="A37" s="166">
        <v>41912</v>
      </c>
      <c r="B37" s="167">
        <v>52190</v>
      </c>
      <c r="C37" s="99" t="s">
        <v>16</v>
      </c>
      <c r="D37" s="25">
        <v>2597</v>
      </c>
      <c r="E37" s="160">
        <v>41915</v>
      </c>
      <c r="F37" s="161">
        <v>2597</v>
      </c>
      <c r="G37" s="159">
        <f t="shared" si="0"/>
        <v>0</v>
      </c>
    </row>
    <row r="38" spans="1:8" x14ac:dyDescent="0.25">
      <c r="A38" s="166">
        <v>41912</v>
      </c>
      <c r="B38" s="167">
        <v>52203</v>
      </c>
      <c r="C38" s="99" t="s">
        <v>5</v>
      </c>
      <c r="D38" s="25">
        <v>16900</v>
      </c>
      <c r="E38" s="160">
        <v>41921</v>
      </c>
      <c r="F38" s="161">
        <v>16900</v>
      </c>
      <c r="G38" s="159">
        <f t="shared" si="0"/>
        <v>0</v>
      </c>
    </row>
    <row r="39" spans="1:8" x14ac:dyDescent="0.25">
      <c r="A39" s="166">
        <v>41912</v>
      </c>
      <c r="B39" s="167">
        <v>52210</v>
      </c>
      <c r="C39" s="99" t="s">
        <v>8</v>
      </c>
      <c r="D39" s="25">
        <v>8855</v>
      </c>
      <c r="E39" s="168"/>
      <c r="F39" s="161"/>
      <c r="G39" s="159">
        <f t="shared" si="0"/>
        <v>8855</v>
      </c>
    </row>
    <row r="40" spans="1:8" ht="15.75" thickBot="1" x14ac:dyDescent="0.3">
      <c r="A40" s="129"/>
      <c r="D40" s="164">
        <v>0</v>
      </c>
      <c r="E40" s="165"/>
      <c r="F40" s="164">
        <v>0</v>
      </c>
      <c r="G40" s="164">
        <f t="shared" si="0"/>
        <v>0</v>
      </c>
    </row>
    <row r="41" spans="1:8" ht="15.75" thickTop="1" x14ac:dyDescent="0.25">
      <c r="A41" s="131"/>
      <c r="D41" s="159">
        <f>SUM(D3:D40)</f>
        <v>110430</v>
      </c>
      <c r="F41" s="159">
        <f>SUM(F3:F40)</f>
        <v>101575</v>
      </c>
      <c r="G41" s="159">
        <f>SUM(G3:G40)</f>
        <v>8855</v>
      </c>
    </row>
    <row r="42" spans="1:8" x14ac:dyDescent="0.25">
      <c r="A42" s="131"/>
    </row>
    <row r="43" spans="1:8" x14ac:dyDescent="0.25">
      <c r="A43" s="157"/>
    </row>
    <row r="44" spans="1:8" x14ac:dyDescent="0.25">
      <c r="A44" s="157"/>
    </row>
    <row r="45" spans="1:8" x14ac:dyDescent="0.25">
      <c r="A45" s="157"/>
    </row>
    <row r="46" spans="1:8" x14ac:dyDescent="0.25">
      <c r="A46" s="157"/>
    </row>
    <row r="47" spans="1:8" x14ac:dyDescent="0.25">
      <c r="A47" s="157"/>
    </row>
    <row r="48" spans="1:8" x14ac:dyDescent="0.25">
      <c r="A48" s="157"/>
    </row>
    <row r="49" spans="1:1" x14ac:dyDescent="0.25">
      <c r="A49" s="157"/>
    </row>
    <row r="50" spans="1:1" x14ac:dyDescent="0.25">
      <c r="A50" s="157"/>
    </row>
    <row r="51" spans="1:1" x14ac:dyDescent="0.25">
      <c r="A51" s="157"/>
    </row>
    <row r="52" spans="1:1" x14ac:dyDescent="0.25">
      <c r="A52" s="157"/>
    </row>
    <row r="53" spans="1:1" x14ac:dyDescent="0.25">
      <c r="A53" s="157"/>
    </row>
    <row r="54" spans="1:1" x14ac:dyDescent="0.25">
      <c r="A54" s="157"/>
    </row>
    <row r="55" spans="1:1" x14ac:dyDescent="0.25">
      <c r="A55" s="157"/>
    </row>
    <row r="56" spans="1:1" x14ac:dyDescent="0.25">
      <c r="A56" s="157"/>
    </row>
    <row r="57" spans="1:1" x14ac:dyDescent="0.25">
      <c r="A57" s="157"/>
    </row>
    <row r="58" spans="1:1" x14ac:dyDescent="0.25">
      <c r="A58" s="157"/>
    </row>
    <row r="59" spans="1:1" x14ac:dyDescent="0.25">
      <c r="A59" s="157"/>
    </row>
    <row r="60" spans="1:1" x14ac:dyDescent="0.25">
      <c r="A60" s="157"/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M64"/>
  <sheetViews>
    <sheetView topLeftCell="A28" workbookViewId="0">
      <selection activeCell="E40" sqref="E40"/>
    </sheetView>
  </sheetViews>
  <sheetFormatPr baseColWidth="10" defaultRowHeight="15" x14ac:dyDescent="0.25"/>
  <cols>
    <col min="1" max="1" width="11.42578125" style="189"/>
    <col min="2" max="2" width="10.5703125" style="1" customWidth="1"/>
    <col min="3" max="3" width="20.85546875" customWidth="1"/>
    <col min="4" max="4" width="11.42578125" style="3"/>
    <col min="5" max="5" width="11.42578125" style="176"/>
    <col min="6" max="6" width="13" style="3" customWidth="1"/>
    <col min="7" max="7" width="14.140625" customWidth="1"/>
    <col min="8" max="8" width="3.42578125" customWidth="1"/>
    <col min="9" max="9" width="18.85546875" customWidth="1"/>
    <col min="12" max="12" width="11.42578125" style="121"/>
  </cols>
  <sheetData>
    <row r="1" spans="1:13" ht="18.75" x14ac:dyDescent="0.3">
      <c r="A1" s="119"/>
      <c r="B1" s="208" t="s">
        <v>75</v>
      </c>
      <c r="C1" s="208"/>
      <c r="D1" s="208"/>
      <c r="E1" s="208"/>
      <c r="F1" s="208"/>
      <c r="G1" s="120"/>
      <c r="H1" s="120"/>
    </row>
    <row r="2" spans="1:13" ht="16.5" thickBot="1" x14ac:dyDescent="0.3">
      <c r="A2" s="122"/>
      <c r="B2" s="209"/>
      <c r="C2" s="209"/>
      <c r="D2" s="178"/>
      <c r="E2" s="169"/>
      <c r="F2" s="178"/>
      <c r="G2" s="123"/>
      <c r="H2" s="120"/>
    </row>
    <row r="3" spans="1:13" ht="35.25" customHeight="1" thickBot="1" x14ac:dyDescent="0.35">
      <c r="A3" s="124" t="s">
        <v>11</v>
      </c>
      <c r="B3" s="125" t="s">
        <v>76</v>
      </c>
      <c r="C3" s="126" t="s">
        <v>77</v>
      </c>
      <c r="D3" s="179" t="s">
        <v>33</v>
      </c>
      <c r="E3" s="127" t="s">
        <v>78</v>
      </c>
      <c r="F3" s="190" t="s">
        <v>79</v>
      </c>
      <c r="G3" s="128" t="s">
        <v>21</v>
      </c>
      <c r="H3" s="120"/>
      <c r="I3" s="177" t="s">
        <v>76</v>
      </c>
    </row>
    <row r="4" spans="1:13" ht="15.75" thickTop="1" x14ac:dyDescent="0.25">
      <c r="A4" s="187">
        <v>41913</v>
      </c>
      <c r="B4" s="149">
        <v>52234</v>
      </c>
      <c r="C4" s="130" t="s">
        <v>16</v>
      </c>
      <c r="D4" s="180">
        <v>2597</v>
      </c>
      <c r="E4" s="170">
        <v>41915</v>
      </c>
      <c r="F4" s="191">
        <v>2597</v>
      </c>
      <c r="G4" s="152">
        <f>D4-F4</f>
        <v>0</v>
      </c>
      <c r="H4" s="120"/>
      <c r="I4" t="s">
        <v>84</v>
      </c>
    </row>
    <row r="5" spans="1:13" x14ac:dyDescent="0.25">
      <c r="A5" s="188">
        <v>41914</v>
      </c>
      <c r="B5" s="150">
        <v>52300</v>
      </c>
      <c r="C5" s="132" t="s">
        <v>16</v>
      </c>
      <c r="D5" s="151">
        <v>2943</v>
      </c>
      <c r="E5" s="171">
        <v>41915</v>
      </c>
      <c r="F5" s="192">
        <v>2943</v>
      </c>
      <c r="G5" s="153">
        <f>D5-F5</f>
        <v>0</v>
      </c>
      <c r="H5" s="120"/>
      <c r="I5" t="s">
        <v>85</v>
      </c>
    </row>
    <row r="6" spans="1:13" x14ac:dyDescent="0.25">
      <c r="A6" s="188">
        <v>41915</v>
      </c>
      <c r="B6" s="150">
        <v>52344</v>
      </c>
      <c r="C6" s="132" t="s">
        <v>16</v>
      </c>
      <c r="D6" s="151">
        <v>4334</v>
      </c>
      <c r="E6" s="172">
        <v>41920</v>
      </c>
      <c r="F6" s="192">
        <v>4334</v>
      </c>
      <c r="G6" s="153">
        <f>D6-F6</f>
        <v>0</v>
      </c>
      <c r="H6" s="120"/>
      <c r="I6" t="s">
        <v>86</v>
      </c>
    </row>
    <row r="7" spans="1:13" x14ac:dyDescent="0.25">
      <c r="A7" s="188">
        <v>41916</v>
      </c>
      <c r="B7" s="150">
        <v>52425</v>
      </c>
      <c r="C7" s="132" t="s">
        <v>16</v>
      </c>
      <c r="D7" s="151">
        <v>5940.5</v>
      </c>
      <c r="E7" s="172">
        <v>41917</v>
      </c>
      <c r="F7" s="192">
        <v>5940.5</v>
      </c>
      <c r="G7" s="153">
        <f t="shared" ref="G7:G39" si="0">D7-F7</f>
        <v>0</v>
      </c>
      <c r="H7" s="120"/>
      <c r="I7" t="s">
        <v>87</v>
      </c>
      <c r="K7" s="64"/>
      <c r="L7" s="133"/>
      <c r="M7" s="64"/>
    </row>
    <row r="8" spans="1:13" x14ac:dyDescent="0.25">
      <c r="A8" s="188">
        <v>41917</v>
      </c>
      <c r="B8" s="150" t="s">
        <v>106</v>
      </c>
      <c r="C8" s="132" t="s">
        <v>110</v>
      </c>
      <c r="D8" s="151">
        <v>0</v>
      </c>
      <c r="E8" s="172"/>
      <c r="F8" s="192"/>
      <c r="G8" s="153">
        <f t="shared" si="0"/>
        <v>0</v>
      </c>
      <c r="H8" s="120"/>
      <c r="I8" t="s">
        <v>88</v>
      </c>
      <c r="K8" s="64"/>
      <c r="L8" s="133"/>
      <c r="M8" s="64"/>
    </row>
    <row r="9" spans="1:13" x14ac:dyDescent="0.25">
      <c r="A9" s="188">
        <v>41918</v>
      </c>
      <c r="B9" s="150">
        <v>52546</v>
      </c>
      <c r="C9" s="132" t="s">
        <v>16</v>
      </c>
      <c r="D9" s="151">
        <v>2943</v>
      </c>
      <c r="E9" s="172">
        <v>41920</v>
      </c>
      <c r="F9" s="192">
        <v>2943</v>
      </c>
      <c r="G9" s="153">
        <f t="shared" si="0"/>
        <v>0</v>
      </c>
      <c r="H9" s="120"/>
      <c r="I9" t="s">
        <v>89</v>
      </c>
      <c r="K9" s="64"/>
      <c r="L9" s="133"/>
      <c r="M9" s="64"/>
    </row>
    <row r="10" spans="1:13" x14ac:dyDescent="0.25">
      <c r="A10" s="188">
        <v>41919</v>
      </c>
      <c r="B10" s="150">
        <v>52578</v>
      </c>
      <c r="C10" s="132" t="s">
        <v>16</v>
      </c>
      <c r="D10" s="151">
        <v>2442</v>
      </c>
      <c r="E10" s="172">
        <v>41920</v>
      </c>
      <c r="F10" s="192">
        <v>2442</v>
      </c>
      <c r="G10" s="153">
        <f t="shared" si="0"/>
        <v>0</v>
      </c>
      <c r="H10" s="120"/>
      <c r="I10" t="s">
        <v>90</v>
      </c>
      <c r="K10" s="64"/>
      <c r="L10" s="133"/>
      <c r="M10" s="64"/>
    </row>
    <row r="11" spans="1:13" x14ac:dyDescent="0.25">
      <c r="A11" s="188">
        <v>41920</v>
      </c>
      <c r="B11" s="150" t="s">
        <v>107</v>
      </c>
      <c r="C11" s="132" t="s">
        <v>110</v>
      </c>
      <c r="D11" s="151">
        <v>0</v>
      </c>
      <c r="E11" s="172"/>
      <c r="F11" s="192">
        <v>0</v>
      </c>
      <c r="G11" s="153">
        <f t="shared" si="0"/>
        <v>0</v>
      </c>
      <c r="H11" s="120"/>
      <c r="I11" t="s">
        <v>91</v>
      </c>
      <c r="K11" s="64"/>
      <c r="L11" s="133"/>
      <c r="M11" s="64"/>
    </row>
    <row r="12" spans="1:13" ht="15.75" x14ac:dyDescent="0.25">
      <c r="A12" s="134">
        <v>41921</v>
      </c>
      <c r="B12" s="135" t="s">
        <v>109</v>
      </c>
      <c r="C12" s="136" t="s">
        <v>109</v>
      </c>
      <c r="D12" s="181">
        <v>0</v>
      </c>
      <c r="E12" s="172"/>
      <c r="F12" s="192">
        <v>0</v>
      </c>
      <c r="G12" s="153">
        <f t="shared" si="0"/>
        <v>0</v>
      </c>
      <c r="H12" s="120"/>
      <c r="I12" t="s">
        <v>92</v>
      </c>
      <c r="K12" s="64"/>
      <c r="L12" s="133"/>
      <c r="M12" s="64"/>
    </row>
    <row r="13" spans="1:13" ht="15.75" x14ac:dyDescent="0.25">
      <c r="A13" s="134">
        <v>41922</v>
      </c>
      <c r="B13" s="135">
        <v>52681</v>
      </c>
      <c r="C13" s="136" t="s">
        <v>16</v>
      </c>
      <c r="D13" s="181">
        <v>2793</v>
      </c>
      <c r="E13" s="172">
        <v>41923</v>
      </c>
      <c r="F13" s="192">
        <v>2793</v>
      </c>
      <c r="G13" s="153">
        <f t="shared" si="0"/>
        <v>0</v>
      </c>
      <c r="H13" s="120"/>
      <c r="I13" t="s">
        <v>94</v>
      </c>
      <c r="K13" s="64"/>
      <c r="L13" s="133"/>
      <c r="M13" s="64"/>
    </row>
    <row r="14" spans="1:13" ht="15.75" x14ac:dyDescent="0.25">
      <c r="A14" s="134">
        <v>41922</v>
      </c>
      <c r="B14" s="135">
        <v>52710</v>
      </c>
      <c r="C14" s="136" t="s">
        <v>93</v>
      </c>
      <c r="D14" s="181">
        <v>4503</v>
      </c>
      <c r="E14" s="172">
        <v>41923</v>
      </c>
      <c r="F14" s="192">
        <v>4503</v>
      </c>
      <c r="G14" s="153">
        <f t="shared" si="0"/>
        <v>0</v>
      </c>
      <c r="H14" s="120"/>
      <c r="I14" t="s">
        <v>95</v>
      </c>
      <c r="K14" s="64"/>
      <c r="L14" s="133"/>
      <c r="M14" s="64"/>
    </row>
    <row r="15" spans="1:13" ht="15.75" x14ac:dyDescent="0.25">
      <c r="A15" s="134">
        <v>41923</v>
      </c>
      <c r="B15" s="135" t="s">
        <v>106</v>
      </c>
      <c r="C15" s="136" t="s">
        <v>109</v>
      </c>
      <c r="D15" s="181">
        <v>0</v>
      </c>
      <c r="E15" s="172"/>
      <c r="F15" s="192">
        <v>0</v>
      </c>
      <c r="G15" s="153">
        <f t="shared" si="0"/>
        <v>0</v>
      </c>
      <c r="H15" s="120"/>
      <c r="I15" t="s">
        <v>96</v>
      </c>
      <c r="K15" s="64"/>
      <c r="L15" s="133"/>
      <c r="M15" s="64"/>
    </row>
    <row r="16" spans="1:13" ht="15.75" x14ac:dyDescent="0.25">
      <c r="A16" s="134">
        <v>41924</v>
      </c>
      <c r="B16" s="135" t="s">
        <v>106</v>
      </c>
      <c r="C16" s="137" t="s">
        <v>110</v>
      </c>
      <c r="D16" s="181">
        <v>0</v>
      </c>
      <c r="E16" s="172"/>
      <c r="F16" s="192">
        <v>0</v>
      </c>
      <c r="G16" s="153">
        <f t="shared" si="0"/>
        <v>0</v>
      </c>
      <c r="H16" s="120"/>
      <c r="I16" t="s">
        <v>97</v>
      </c>
      <c r="K16" s="64"/>
      <c r="L16" s="133"/>
      <c r="M16" s="64"/>
    </row>
    <row r="17" spans="1:13" ht="15.75" x14ac:dyDescent="0.25">
      <c r="A17" s="134">
        <v>41925</v>
      </c>
      <c r="B17" s="135">
        <v>52853</v>
      </c>
      <c r="C17" s="136" t="s">
        <v>4</v>
      </c>
      <c r="D17" s="181">
        <v>1034</v>
      </c>
      <c r="E17" s="172">
        <v>41928</v>
      </c>
      <c r="F17" s="192">
        <v>1034</v>
      </c>
      <c r="G17" s="153">
        <f t="shared" si="0"/>
        <v>0</v>
      </c>
      <c r="H17" s="120"/>
      <c r="I17" t="s">
        <v>98</v>
      </c>
      <c r="K17" s="64"/>
      <c r="L17" s="133"/>
      <c r="M17" s="64"/>
    </row>
    <row r="18" spans="1:13" ht="15.75" x14ac:dyDescent="0.25">
      <c r="A18" s="134">
        <v>41925</v>
      </c>
      <c r="B18" s="135">
        <v>52878</v>
      </c>
      <c r="C18" s="136" t="s">
        <v>16</v>
      </c>
      <c r="D18" s="181">
        <v>3078</v>
      </c>
      <c r="E18" s="172">
        <v>41929</v>
      </c>
      <c r="F18" s="192">
        <v>3078</v>
      </c>
      <c r="G18" s="153">
        <f t="shared" si="0"/>
        <v>0</v>
      </c>
      <c r="H18" s="120"/>
      <c r="I18" t="s">
        <v>99</v>
      </c>
      <c r="K18" s="64"/>
      <c r="L18" s="133"/>
      <c r="M18" s="64"/>
    </row>
    <row r="19" spans="1:13" ht="15.75" x14ac:dyDescent="0.25">
      <c r="A19" s="134">
        <v>41926</v>
      </c>
      <c r="B19" s="135">
        <v>52921</v>
      </c>
      <c r="C19" s="136" t="s">
        <v>16</v>
      </c>
      <c r="D19" s="181">
        <v>2850</v>
      </c>
      <c r="E19" s="172">
        <v>41929</v>
      </c>
      <c r="F19" s="192">
        <v>2850</v>
      </c>
      <c r="G19" s="153">
        <f t="shared" si="0"/>
        <v>0</v>
      </c>
      <c r="H19" s="120"/>
      <c r="I19" t="s">
        <v>100</v>
      </c>
      <c r="K19" s="64"/>
      <c r="L19" s="133"/>
      <c r="M19" s="64"/>
    </row>
    <row r="20" spans="1:13" ht="15.75" x14ac:dyDescent="0.25">
      <c r="A20" s="134">
        <v>41926</v>
      </c>
      <c r="B20" s="135">
        <v>52930</v>
      </c>
      <c r="C20" s="136" t="s">
        <v>5</v>
      </c>
      <c r="D20" s="181">
        <v>1890</v>
      </c>
      <c r="E20" s="172">
        <v>41927</v>
      </c>
      <c r="F20" s="192">
        <v>1890</v>
      </c>
      <c r="G20" s="153">
        <f t="shared" si="0"/>
        <v>0</v>
      </c>
      <c r="H20" s="120"/>
      <c r="I20" t="s">
        <v>101</v>
      </c>
      <c r="K20" s="64"/>
      <c r="L20" s="133"/>
      <c r="M20" s="64"/>
    </row>
    <row r="21" spans="1:13" ht="15.75" x14ac:dyDescent="0.25">
      <c r="A21" s="134">
        <v>41927</v>
      </c>
      <c r="B21" s="135">
        <v>52955</v>
      </c>
      <c r="C21" s="136" t="s">
        <v>16</v>
      </c>
      <c r="D21" s="181">
        <v>2793</v>
      </c>
      <c r="E21" s="172">
        <v>41929</v>
      </c>
      <c r="F21" s="192">
        <v>2793</v>
      </c>
      <c r="G21" s="153">
        <f t="shared" si="0"/>
        <v>0</v>
      </c>
      <c r="H21" s="120"/>
      <c r="I21" t="s">
        <v>102</v>
      </c>
      <c r="K21" s="64"/>
      <c r="L21" s="133"/>
      <c r="M21" s="64"/>
    </row>
    <row r="22" spans="1:13" ht="15.75" x14ac:dyDescent="0.25">
      <c r="A22" s="134">
        <v>41928</v>
      </c>
      <c r="B22" s="135" t="s">
        <v>107</v>
      </c>
      <c r="C22" s="136" t="s">
        <v>108</v>
      </c>
      <c r="D22" s="181">
        <v>0</v>
      </c>
      <c r="E22" s="172"/>
      <c r="F22" s="192">
        <v>0</v>
      </c>
      <c r="G22" s="153">
        <f t="shared" si="0"/>
        <v>0</v>
      </c>
      <c r="H22" s="120"/>
      <c r="I22" t="s">
        <v>103</v>
      </c>
      <c r="K22" s="64"/>
      <c r="L22" s="133"/>
      <c r="M22" s="64"/>
    </row>
    <row r="23" spans="1:13" ht="15.75" x14ac:dyDescent="0.25">
      <c r="A23" s="134">
        <v>41929</v>
      </c>
      <c r="B23" s="135">
        <v>53049</v>
      </c>
      <c r="C23" s="136" t="s">
        <v>16</v>
      </c>
      <c r="D23" s="181">
        <v>3363</v>
      </c>
      <c r="E23" s="172">
        <v>41930</v>
      </c>
      <c r="F23" s="192">
        <v>3363</v>
      </c>
      <c r="G23" s="153">
        <f t="shared" si="0"/>
        <v>0</v>
      </c>
      <c r="H23" s="120"/>
      <c r="I23" t="s">
        <v>104</v>
      </c>
      <c r="K23" s="64"/>
      <c r="L23" s="133"/>
      <c r="M23" s="64"/>
    </row>
    <row r="24" spans="1:13" ht="15.75" x14ac:dyDescent="0.25">
      <c r="A24" s="134">
        <v>41929</v>
      </c>
      <c r="B24" s="135">
        <v>53050</v>
      </c>
      <c r="C24" s="136" t="s">
        <v>16</v>
      </c>
      <c r="D24" s="181">
        <v>4503</v>
      </c>
      <c r="E24" s="172">
        <v>41930</v>
      </c>
      <c r="F24" s="192">
        <v>4503</v>
      </c>
      <c r="G24" s="153">
        <f t="shared" si="0"/>
        <v>0</v>
      </c>
      <c r="H24" s="120"/>
      <c r="I24" t="s">
        <v>105</v>
      </c>
      <c r="K24" s="64"/>
      <c r="L24" s="133"/>
      <c r="M24" s="64"/>
    </row>
    <row r="25" spans="1:13" ht="15.75" x14ac:dyDescent="0.25">
      <c r="A25" s="134">
        <v>41930</v>
      </c>
      <c r="B25" s="135" t="s">
        <v>106</v>
      </c>
      <c r="C25" s="136" t="s">
        <v>111</v>
      </c>
      <c r="D25" s="181">
        <v>0</v>
      </c>
      <c r="E25" s="172"/>
      <c r="F25" s="192">
        <v>0</v>
      </c>
      <c r="G25" s="153">
        <f t="shared" si="0"/>
        <v>0</v>
      </c>
      <c r="H25" s="120"/>
      <c r="I25" t="s">
        <v>112</v>
      </c>
      <c r="K25" s="64"/>
      <c r="L25" s="133"/>
      <c r="M25" s="64"/>
    </row>
    <row r="26" spans="1:13" ht="15.75" x14ac:dyDescent="0.25">
      <c r="A26" s="134">
        <v>41931</v>
      </c>
      <c r="B26" s="135" t="s">
        <v>109</v>
      </c>
      <c r="C26" s="136" t="s">
        <v>111</v>
      </c>
      <c r="D26" s="181"/>
      <c r="E26" s="172"/>
      <c r="F26" s="192"/>
      <c r="G26" s="153">
        <f t="shared" si="0"/>
        <v>0</v>
      </c>
      <c r="H26" s="120"/>
      <c r="I26" t="s">
        <v>113</v>
      </c>
      <c r="K26" s="64"/>
      <c r="L26" s="133"/>
      <c r="M26" s="64"/>
    </row>
    <row r="27" spans="1:13" ht="15.75" x14ac:dyDescent="0.25">
      <c r="A27" s="134">
        <v>41932</v>
      </c>
      <c r="B27" s="135">
        <v>53189</v>
      </c>
      <c r="C27" s="136" t="s">
        <v>16</v>
      </c>
      <c r="D27" s="181">
        <v>3078</v>
      </c>
      <c r="E27" s="172">
        <v>41935</v>
      </c>
      <c r="F27" s="192">
        <v>3078</v>
      </c>
      <c r="G27" s="153">
        <f t="shared" si="0"/>
        <v>0</v>
      </c>
      <c r="I27" s="120" t="s">
        <v>115</v>
      </c>
      <c r="K27" s="64"/>
      <c r="L27" s="133"/>
      <c r="M27" s="64"/>
    </row>
    <row r="28" spans="1:13" ht="15.75" x14ac:dyDescent="0.25">
      <c r="A28" s="134">
        <v>41933</v>
      </c>
      <c r="B28" s="135">
        <v>53235</v>
      </c>
      <c r="C28" s="136" t="s">
        <v>16</v>
      </c>
      <c r="D28" s="181">
        <v>2860</v>
      </c>
      <c r="E28" s="172">
        <v>41935</v>
      </c>
      <c r="F28" s="192">
        <v>2860</v>
      </c>
      <c r="G28" s="153">
        <f t="shared" si="0"/>
        <v>0</v>
      </c>
      <c r="H28" s="120"/>
      <c r="I28" t="s">
        <v>116</v>
      </c>
      <c r="K28" s="64"/>
      <c r="L28" s="133"/>
      <c r="M28" s="64"/>
    </row>
    <row r="29" spans="1:13" ht="15.75" x14ac:dyDescent="0.25">
      <c r="A29" s="134">
        <v>41934</v>
      </c>
      <c r="B29" s="135">
        <v>53270</v>
      </c>
      <c r="C29" s="136" t="s">
        <v>16</v>
      </c>
      <c r="D29" s="181">
        <v>2288</v>
      </c>
      <c r="E29" s="172">
        <v>41935</v>
      </c>
      <c r="F29" s="192">
        <v>2288</v>
      </c>
      <c r="G29" s="153">
        <f t="shared" si="0"/>
        <v>0</v>
      </c>
      <c r="H29" s="120"/>
      <c r="I29" t="s">
        <v>117</v>
      </c>
    </row>
    <row r="30" spans="1:13" ht="15.75" x14ac:dyDescent="0.25">
      <c r="A30" s="134">
        <v>41935</v>
      </c>
      <c r="B30" s="135" t="s">
        <v>106</v>
      </c>
      <c r="C30" s="136" t="s">
        <v>120</v>
      </c>
      <c r="D30" s="181">
        <v>0</v>
      </c>
      <c r="E30" s="172"/>
      <c r="F30" s="192"/>
      <c r="G30" s="153">
        <f t="shared" si="0"/>
        <v>0</v>
      </c>
      <c r="H30" s="120"/>
      <c r="I30" t="s">
        <v>119</v>
      </c>
    </row>
    <row r="31" spans="1:13" ht="15.75" x14ac:dyDescent="0.25">
      <c r="A31" s="134">
        <v>41936</v>
      </c>
      <c r="B31" s="135">
        <v>53366</v>
      </c>
      <c r="C31" s="136" t="s">
        <v>16</v>
      </c>
      <c r="D31" s="181">
        <v>3848</v>
      </c>
      <c r="E31" s="172">
        <v>41938</v>
      </c>
      <c r="F31" s="192">
        <v>3848</v>
      </c>
      <c r="G31" s="153">
        <f t="shared" si="0"/>
        <v>0</v>
      </c>
      <c r="H31" s="120"/>
      <c r="I31" t="s">
        <v>121</v>
      </c>
    </row>
    <row r="32" spans="1:13" ht="15.75" x14ac:dyDescent="0.25">
      <c r="A32" s="134">
        <v>41937</v>
      </c>
      <c r="B32" s="135">
        <v>53414</v>
      </c>
      <c r="C32" s="136" t="s">
        <v>16</v>
      </c>
      <c r="D32" s="181">
        <v>6448</v>
      </c>
      <c r="E32" s="172">
        <v>41938</v>
      </c>
      <c r="F32" s="192">
        <v>6448</v>
      </c>
      <c r="G32" s="153">
        <f t="shared" si="0"/>
        <v>0</v>
      </c>
      <c r="H32" s="120"/>
      <c r="I32" t="s">
        <v>122</v>
      </c>
    </row>
    <row r="33" spans="1:12" ht="15.75" x14ac:dyDescent="0.25">
      <c r="A33" s="134">
        <v>41938</v>
      </c>
      <c r="B33" s="135" t="s">
        <v>109</v>
      </c>
      <c r="C33" s="136" t="s">
        <v>109</v>
      </c>
      <c r="D33" s="181">
        <v>0</v>
      </c>
      <c r="E33" s="172"/>
      <c r="F33" s="192"/>
      <c r="G33" s="153">
        <f t="shared" si="0"/>
        <v>0</v>
      </c>
      <c r="H33" s="120"/>
      <c r="I33" t="s">
        <v>123</v>
      </c>
      <c r="L33"/>
    </row>
    <row r="34" spans="1:12" ht="15.75" x14ac:dyDescent="0.25">
      <c r="A34" s="134">
        <v>41939</v>
      </c>
      <c r="B34" s="135" t="s">
        <v>109</v>
      </c>
      <c r="C34" s="136" t="s">
        <v>107</v>
      </c>
      <c r="D34" s="181">
        <v>0</v>
      </c>
      <c r="E34" s="172"/>
      <c r="F34" s="192"/>
      <c r="G34" s="153">
        <f t="shared" si="0"/>
        <v>0</v>
      </c>
      <c r="H34" s="120"/>
      <c r="I34" t="s">
        <v>124</v>
      </c>
      <c r="L34"/>
    </row>
    <row r="35" spans="1:12" ht="15.75" x14ac:dyDescent="0.25">
      <c r="A35" s="134">
        <v>41940</v>
      </c>
      <c r="B35" s="135">
        <v>53577</v>
      </c>
      <c r="C35" s="136" t="s">
        <v>16</v>
      </c>
      <c r="D35" s="181">
        <v>2750</v>
      </c>
      <c r="E35" s="172">
        <v>41941</v>
      </c>
      <c r="F35" s="192">
        <v>2750</v>
      </c>
      <c r="G35" s="153">
        <f t="shared" si="0"/>
        <v>0</v>
      </c>
      <c r="H35" s="120"/>
      <c r="I35" t="s">
        <v>125</v>
      </c>
      <c r="L35"/>
    </row>
    <row r="36" spans="1:12" ht="15.75" x14ac:dyDescent="0.25">
      <c r="A36" s="134">
        <v>41941</v>
      </c>
      <c r="B36" s="135" t="s">
        <v>106</v>
      </c>
      <c r="C36" s="136" t="s">
        <v>120</v>
      </c>
      <c r="D36" s="181">
        <v>0</v>
      </c>
      <c r="E36" s="172"/>
      <c r="F36" s="192"/>
      <c r="G36" s="153">
        <f t="shared" si="0"/>
        <v>0</v>
      </c>
      <c r="H36" s="120"/>
      <c r="I36" t="s">
        <v>126</v>
      </c>
      <c r="L36"/>
    </row>
    <row r="37" spans="1:12" ht="15.75" x14ac:dyDescent="0.25">
      <c r="A37" s="134">
        <v>41942</v>
      </c>
      <c r="B37" s="135">
        <v>53645</v>
      </c>
      <c r="C37" s="136" t="s">
        <v>16</v>
      </c>
      <c r="D37" s="181">
        <v>2592</v>
      </c>
      <c r="E37" s="172">
        <v>41943</v>
      </c>
      <c r="F37" s="192">
        <v>2592</v>
      </c>
      <c r="G37" s="153">
        <f t="shared" si="0"/>
        <v>0</v>
      </c>
      <c r="H37" s="120"/>
      <c r="I37" t="s">
        <v>127</v>
      </c>
      <c r="L37"/>
    </row>
    <row r="38" spans="1:12" ht="15.75" x14ac:dyDescent="0.25">
      <c r="A38" s="134">
        <v>41943</v>
      </c>
      <c r="B38" s="135">
        <v>53698</v>
      </c>
      <c r="C38" s="136" t="s">
        <v>16</v>
      </c>
      <c r="D38" s="181">
        <v>4752</v>
      </c>
      <c r="E38" s="172"/>
      <c r="F38" s="198"/>
      <c r="G38" s="199">
        <f t="shared" si="0"/>
        <v>4752</v>
      </c>
      <c r="H38" s="120"/>
      <c r="I38" t="s">
        <v>128</v>
      </c>
      <c r="L38"/>
    </row>
    <row r="39" spans="1:12" ht="15.75" x14ac:dyDescent="0.25">
      <c r="A39" s="134">
        <v>41943</v>
      </c>
      <c r="B39" s="135">
        <v>53729</v>
      </c>
      <c r="C39" s="136" t="s">
        <v>5</v>
      </c>
      <c r="D39" s="181">
        <v>7400</v>
      </c>
      <c r="E39" s="172"/>
      <c r="F39" s="198"/>
      <c r="G39" s="199">
        <f t="shared" si="0"/>
        <v>7400</v>
      </c>
      <c r="H39" s="120"/>
      <c r="L39"/>
    </row>
    <row r="40" spans="1:12" x14ac:dyDescent="0.25">
      <c r="A40" s="134"/>
      <c r="B40" s="139"/>
      <c r="C40" s="140"/>
      <c r="D40" s="182"/>
      <c r="E40" s="141"/>
      <c r="F40" s="193"/>
      <c r="G40" s="70">
        <f t="shared" ref="G40:G43" si="1">D40-F40</f>
        <v>0</v>
      </c>
      <c r="H40" s="120"/>
      <c r="L40"/>
    </row>
    <row r="41" spans="1:12" x14ac:dyDescent="0.25">
      <c r="A41" s="134"/>
      <c r="B41" s="139"/>
      <c r="C41" s="140"/>
      <c r="D41" s="182"/>
      <c r="E41" s="141"/>
      <c r="F41" s="193"/>
      <c r="G41" s="70">
        <f t="shared" si="1"/>
        <v>0</v>
      </c>
      <c r="H41" s="120"/>
      <c r="L41"/>
    </row>
    <row r="42" spans="1:12" x14ac:dyDescent="0.25">
      <c r="A42" s="134"/>
      <c r="B42" s="139"/>
      <c r="C42" s="140"/>
      <c r="D42" s="182"/>
      <c r="E42" s="141"/>
      <c r="F42" s="193"/>
      <c r="G42" s="70">
        <f t="shared" si="1"/>
        <v>0</v>
      </c>
      <c r="H42" s="120"/>
      <c r="L42"/>
    </row>
    <row r="43" spans="1:12" x14ac:dyDescent="0.25">
      <c r="A43" s="134"/>
      <c r="B43" s="139"/>
      <c r="C43" s="140"/>
      <c r="D43" s="182"/>
      <c r="E43" s="141"/>
      <c r="F43" s="193"/>
      <c r="G43" s="70">
        <f t="shared" si="1"/>
        <v>0</v>
      </c>
      <c r="H43" s="120"/>
      <c r="L43"/>
    </row>
    <row r="44" spans="1:12" x14ac:dyDescent="0.25">
      <c r="A44" s="134"/>
      <c r="B44" s="138"/>
      <c r="C44" s="136" t="s">
        <v>80</v>
      </c>
      <c r="D44" s="183"/>
      <c r="E44" s="173"/>
      <c r="F44" s="183"/>
      <c r="G44" s="70"/>
      <c r="H44" s="120"/>
      <c r="L44"/>
    </row>
    <row r="45" spans="1:12" x14ac:dyDescent="0.25">
      <c r="A45" s="134"/>
      <c r="B45" s="138"/>
      <c r="C45" s="136" t="s">
        <v>80</v>
      </c>
      <c r="D45" s="183"/>
      <c r="E45" s="173"/>
      <c r="F45" s="183"/>
      <c r="G45" s="70"/>
      <c r="H45" s="120"/>
      <c r="L45"/>
    </row>
    <row r="46" spans="1:12" ht="15.75" thickBot="1" x14ac:dyDescent="0.3">
      <c r="A46" s="142"/>
      <c r="B46" s="143"/>
      <c r="C46" s="144"/>
      <c r="D46" s="184"/>
      <c r="E46" s="174"/>
      <c r="F46" s="184"/>
      <c r="G46" s="145"/>
      <c r="H46" s="120"/>
      <c r="L46"/>
    </row>
    <row r="47" spans="1:12" ht="15.75" thickTop="1" x14ac:dyDescent="0.25">
      <c r="A47" s="146"/>
      <c r="B47" s="147"/>
      <c r="C47" s="120"/>
      <c r="D47" s="185">
        <f>SUM(D4:D46)</f>
        <v>84022.5</v>
      </c>
      <c r="E47" s="175"/>
      <c r="F47" s="185">
        <f>SUM(F4:F46)</f>
        <v>71870.5</v>
      </c>
      <c r="G47" s="148"/>
      <c r="H47" s="120"/>
      <c r="L47"/>
    </row>
    <row r="48" spans="1:12" x14ac:dyDescent="0.25">
      <c r="A48" s="146"/>
      <c r="B48" s="147"/>
      <c r="C48" s="120"/>
      <c r="D48" s="185"/>
      <c r="E48" s="175"/>
      <c r="F48" s="185"/>
      <c r="G48" s="148"/>
      <c r="H48" s="120"/>
      <c r="L48"/>
    </row>
    <row r="49" spans="1:12" ht="30" x14ac:dyDescent="0.25">
      <c r="A49" s="146"/>
      <c r="B49" s="147"/>
      <c r="C49" s="120"/>
      <c r="D49" s="186" t="s">
        <v>81</v>
      </c>
      <c r="E49" s="175"/>
      <c r="F49" s="194" t="s">
        <v>82</v>
      </c>
      <c r="G49" s="148"/>
      <c r="H49" s="120"/>
      <c r="L49"/>
    </row>
    <row r="50" spans="1:12" ht="15.75" thickBot="1" x14ac:dyDescent="0.3">
      <c r="A50" s="146"/>
      <c r="B50" s="147"/>
      <c r="C50" s="120"/>
      <c r="D50" s="186"/>
      <c r="E50" s="175"/>
      <c r="F50" s="194"/>
      <c r="G50" s="148"/>
      <c r="H50" s="120"/>
      <c r="L50"/>
    </row>
    <row r="51" spans="1:12" ht="21.75" thickBot="1" x14ac:dyDescent="0.4">
      <c r="A51" s="146"/>
      <c r="B51" s="147"/>
      <c r="C51" s="120"/>
      <c r="D51" s="210">
        <f>D47-F47</f>
        <v>12152</v>
      </c>
      <c r="E51" s="211"/>
      <c r="F51" s="212"/>
      <c r="G51" s="120"/>
      <c r="H51" s="120"/>
      <c r="L51"/>
    </row>
    <row r="52" spans="1:12" x14ac:dyDescent="0.25">
      <c r="A52" s="146"/>
      <c r="B52" s="147"/>
      <c r="C52" s="120"/>
      <c r="D52" s="185"/>
      <c r="E52" s="175"/>
      <c r="F52" s="185"/>
      <c r="G52" s="120"/>
      <c r="H52" s="120"/>
      <c r="L52"/>
    </row>
    <row r="53" spans="1:12" ht="18.75" x14ac:dyDescent="0.3">
      <c r="A53" s="146"/>
      <c r="B53" s="147"/>
      <c r="C53" s="120"/>
      <c r="D53" s="213" t="s">
        <v>83</v>
      </c>
      <c r="E53" s="213"/>
      <c r="F53" s="213"/>
      <c r="G53" s="120"/>
      <c r="H53" s="120"/>
      <c r="L53"/>
    </row>
    <row r="54" spans="1:12" x14ac:dyDescent="0.25">
      <c r="A54" s="146"/>
      <c r="B54" s="147"/>
      <c r="C54" s="120"/>
      <c r="D54" s="185"/>
      <c r="E54" s="175"/>
      <c r="F54" s="185"/>
      <c r="G54" s="120"/>
      <c r="H54" s="120"/>
      <c r="L54"/>
    </row>
    <row r="55" spans="1:12" x14ac:dyDescent="0.25">
      <c r="A55" s="146"/>
      <c r="B55" s="147"/>
      <c r="C55" s="120"/>
      <c r="D55" s="185"/>
      <c r="E55" s="175"/>
      <c r="F55" s="185"/>
      <c r="G55" s="120"/>
      <c r="H55" s="120"/>
      <c r="L55"/>
    </row>
    <row r="56" spans="1:12" x14ac:dyDescent="0.25">
      <c r="A56" s="146"/>
      <c r="B56" s="147"/>
      <c r="C56" s="120"/>
      <c r="D56" s="185"/>
      <c r="E56" s="175"/>
      <c r="F56" s="185"/>
      <c r="G56" s="120"/>
      <c r="H56" s="120"/>
      <c r="L56"/>
    </row>
    <row r="57" spans="1:12" x14ac:dyDescent="0.25">
      <c r="A57" s="146"/>
      <c r="B57" s="147"/>
      <c r="C57" s="120"/>
      <c r="D57" s="185"/>
      <c r="E57" s="175"/>
      <c r="F57" s="185"/>
      <c r="G57" s="120"/>
      <c r="H57" s="120"/>
      <c r="L57"/>
    </row>
    <row r="58" spans="1:12" x14ac:dyDescent="0.25">
      <c r="A58" s="146"/>
      <c r="B58" s="147"/>
      <c r="C58" s="120"/>
      <c r="D58" s="185"/>
      <c r="E58" s="175"/>
      <c r="F58" s="185"/>
      <c r="G58" s="120"/>
      <c r="H58" s="120"/>
      <c r="L58"/>
    </row>
    <row r="59" spans="1:12" x14ac:dyDescent="0.25">
      <c r="A59" s="146"/>
      <c r="B59" s="147"/>
      <c r="C59" s="120"/>
      <c r="D59" s="185"/>
      <c r="E59" s="175"/>
      <c r="F59" s="185"/>
      <c r="G59" s="120"/>
      <c r="H59" s="120"/>
      <c r="L59"/>
    </row>
    <row r="60" spans="1:12" x14ac:dyDescent="0.25">
      <c r="A60" s="146"/>
      <c r="B60" s="147"/>
      <c r="C60" s="120"/>
      <c r="D60" s="185"/>
      <c r="E60" s="175"/>
      <c r="F60" s="185"/>
      <c r="G60" s="120"/>
      <c r="H60" s="120"/>
      <c r="L60"/>
    </row>
    <row r="61" spans="1:12" x14ac:dyDescent="0.25">
      <c r="A61" s="146"/>
      <c r="B61" s="147"/>
      <c r="C61" s="120"/>
      <c r="D61" s="185"/>
      <c r="E61" s="175"/>
      <c r="F61" s="185"/>
      <c r="G61" s="120"/>
      <c r="H61" s="120"/>
      <c r="L61"/>
    </row>
    <row r="62" spans="1:12" x14ac:dyDescent="0.25">
      <c r="A62" s="146"/>
      <c r="B62" s="147"/>
      <c r="C62" s="120"/>
      <c r="D62" s="185"/>
      <c r="E62" s="175"/>
      <c r="F62" s="185"/>
      <c r="G62" s="120"/>
      <c r="H62" s="120"/>
      <c r="L62"/>
    </row>
    <row r="63" spans="1:12" x14ac:dyDescent="0.25">
      <c r="A63" s="146"/>
      <c r="B63" s="147"/>
      <c r="C63" s="120"/>
      <c r="D63" s="185"/>
      <c r="E63" s="175"/>
      <c r="F63" s="185"/>
      <c r="G63" s="120"/>
      <c r="H63" s="120"/>
      <c r="L63"/>
    </row>
    <row r="64" spans="1:12" x14ac:dyDescent="0.25">
      <c r="A64" s="146"/>
      <c r="B64" s="147"/>
      <c r="C64" s="120"/>
      <c r="D64" s="185"/>
      <c r="E64" s="175"/>
      <c r="F64" s="185"/>
      <c r="G64" s="120"/>
      <c r="H64" s="120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40" workbookViewId="0">
      <selection activeCell="L54" sqref="L54"/>
    </sheetView>
  </sheetViews>
  <sheetFormatPr baseColWidth="10" defaultRowHeight="15" x14ac:dyDescent="0.25"/>
  <cols>
    <col min="2" max="2" width="11.42578125" style="4"/>
    <col min="3" max="3" width="11.42578125" style="2"/>
  </cols>
  <sheetData>
    <row r="1" spans="1:4" s="99" customFormat="1" x14ac:dyDescent="0.25">
      <c r="A1" s="99" t="s">
        <v>53</v>
      </c>
      <c r="B1" s="100" t="s">
        <v>11</v>
      </c>
      <c r="C1" s="101" t="s">
        <v>33</v>
      </c>
      <c r="D1" s="99" t="s">
        <v>9</v>
      </c>
    </row>
    <row r="2" spans="1:4" x14ac:dyDescent="0.25">
      <c r="A2">
        <v>251</v>
      </c>
      <c r="B2" s="4">
        <v>41653</v>
      </c>
      <c r="C2" s="2">
        <v>1462</v>
      </c>
      <c r="D2" t="s">
        <v>54</v>
      </c>
    </row>
    <row r="3" spans="1:4" x14ac:dyDescent="0.25">
      <c r="A3">
        <v>252</v>
      </c>
      <c r="B3" s="4">
        <v>41653</v>
      </c>
      <c r="C3" s="2">
        <v>686.5</v>
      </c>
      <c r="D3" t="s">
        <v>54</v>
      </c>
    </row>
    <row r="4" spans="1:4" x14ac:dyDescent="0.25">
      <c r="A4">
        <v>253</v>
      </c>
      <c r="B4" s="4">
        <v>41653</v>
      </c>
      <c r="C4" s="2">
        <v>3204</v>
      </c>
      <c r="D4" t="s">
        <v>54</v>
      </c>
    </row>
    <row r="5" spans="1:4" x14ac:dyDescent="0.25">
      <c r="A5">
        <v>254</v>
      </c>
      <c r="B5" s="4">
        <v>41653</v>
      </c>
      <c r="C5" s="2">
        <v>280</v>
      </c>
      <c r="D5" t="s">
        <v>54</v>
      </c>
    </row>
    <row r="6" spans="1:4" x14ac:dyDescent="0.25">
      <c r="A6">
        <v>255</v>
      </c>
      <c r="B6" s="4">
        <v>41653</v>
      </c>
      <c r="C6" s="2">
        <v>3075.5</v>
      </c>
      <c r="D6" t="s">
        <v>14</v>
      </c>
    </row>
    <row r="7" spans="1:4" x14ac:dyDescent="0.25">
      <c r="A7">
        <v>256</v>
      </c>
      <c r="B7" s="4">
        <v>41653</v>
      </c>
      <c r="C7" s="2">
        <v>260</v>
      </c>
    </row>
    <row r="8" spans="1:4" x14ac:dyDescent="0.25">
      <c r="A8">
        <v>257</v>
      </c>
      <c r="B8" s="4">
        <v>41653</v>
      </c>
      <c r="C8" s="2">
        <v>223</v>
      </c>
    </row>
    <row r="9" spans="1:4" x14ac:dyDescent="0.25">
      <c r="A9">
        <v>258</v>
      </c>
      <c r="B9" s="4">
        <v>41653</v>
      </c>
      <c r="C9" s="2">
        <v>1725</v>
      </c>
      <c r="D9" t="s">
        <v>5</v>
      </c>
    </row>
    <row r="10" spans="1:4" x14ac:dyDescent="0.25">
      <c r="A10">
        <v>259</v>
      </c>
      <c r="B10" s="4">
        <v>41653</v>
      </c>
      <c r="C10" s="2">
        <v>7067</v>
      </c>
    </row>
    <row r="11" spans="1:4" x14ac:dyDescent="0.25">
      <c r="A11">
        <v>260</v>
      </c>
      <c r="B11" s="4">
        <v>41653</v>
      </c>
      <c r="C11" s="2">
        <v>10.5</v>
      </c>
    </row>
    <row r="12" spans="1:4" x14ac:dyDescent="0.25">
      <c r="A12">
        <v>261</v>
      </c>
      <c r="B12" s="4">
        <v>41653</v>
      </c>
      <c r="C12" s="2">
        <v>325</v>
      </c>
    </row>
    <row r="13" spans="1:4" x14ac:dyDescent="0.25">
      <c r="A13">
        <v>262</v>
      </c>
      <c r="B13" s="4">
        <v>41653</v>
      </c>
      <c r="C13" s="2">
        <v>29</v>
      </c>
    </row>
    <row r="14" spans="1:4" x14ac:dyDescent="0.25">
      <c r="A14">
        <v>263</v>
      </c>
      <c r="B14" s="4">
        <v>41654</v>
      </c>
      <c r="C14" s="2">
        <v>30</v>
      </c>
    </row>
    <row r="15" spans="1:4" x14ac:dyDescent="0.25">
      <c r="A15">
        <v>264</v>
      </c>
      <c r="B15" s="4">
        <v>41654</v>
      </c>
      <c r="C15" s="2">
        <v>44</v>
      </c>
    </row>
    <row r="16" spans="1:4" x14ac:dyDescent="0.25">
      <c r="A16">
        <v>265</v>
      </c>
      <c r="B16" s="4">
        <v>41654</v>
      </c>
      <c r="C16" s="2">
        <v>147</v>
      </c>
    </row>
    <row r="17" spans="1:4" x14ac:dyDescent="0.25">
      <c r="A17">
        <v>266</v>
      </c>
      <c r="B17" s="4">
        <v>41655</v>
      </c>
      <c r="C17" s="2">
        <v>6861</v>
      </c>
      <c r="D17" t="s">
        <v>5</v>
      </c>
    </row>
    <row r="18" spans="1:4" x14ac:dyDescent="0.25">
      <c r="A18">
        <v>267</v>
      </c>
      <c r="B18" s="4">
        <v>41673</v>
      </c>
      <c r="C18" s="2">
        <v>8721</v>
      </c>
    </row>
    <row r="19" spans="1:4" x14ac:dyDescent="0.25">
      <c r="A19">
        <v>268</v>
      </c>
      <c r="B19" s="4">
        <v>41677</v>
      </c>
      <c r="C19" s="2">
        <v>6169.5</v>
      </c>
      <c r="D19" t="s">
        <v>5</v>
      </c>
    </row>
    <row r="20" spans="1:4" x14ac:dyDescent="0.25">
      <c r="A20">
        <v>269</v>
      </c>
      <c r="B20" s="4">
        <v>41677</v>
      </c>
      <c r="C20" s="2">
        <v>6398</v>
      </c>
      <c r="D20" t="s">
        <v>5</v>
      </c>
    </row>
    <row r="21" spans="1:4" x14ac:dyDescent="0.25">
      <c r="A21">
        <v>270</v>
      </c>
      <c r="B21" s="4">
        <v>41678</v>
      </c>
      <c r="C21" s="2">
        <v>9211</v>
      </c>
      <c r="D21" t="s">
        <v>5</v>
      </c>
    </row>
    <row r="22" spans="1:4" x14ac:dyDescent="0.25">
      <c r="A22">
        <v>271</v>
      </c>
      <c r="B22" s="4">
        <v>41679</v>
      </c>
      <c r="C22" s="2">
        <v>0</v>
      </c>
      <c r="D22" t="s">
        <v>51</v>
      </c>
    </row>
    <row r="23" spans="1:4" x14ac:dyDescent="0.25">
      <c r="A23">
        <v>272</v>
      </c>
      <c r="B23" s="4">
        <v>41679</v>
      </c>
      <c r="C23" s="2">
        <v>6492</v>
      </c>
      <c r="D23" t="s">
        <v>5</v>
      </c>
    </row>
    <row r="24" spans="1:4" x14ac:dyDescent="0.25">
      <c r="A24">
        <v>273</v>
      </c>
      <c r="B24" s="4">
        <v>41679</v>
      </c>
      <c r="C24" s="2">
        <v>10677</v>
      </c>
      <c r="D24" t="s">
        <v>5</v>
      </c>
    </row>
    <row r="25" spans="1:4" x14ac:dyDescent="0.25">
      <c r="A25">
        <v>274</v>
      </c>
      <c r="B25" s="4">
        <v>41680</v>
      </c>
      <c r="C25" s="2">
        <v>13845</v>
      </c>
    </row>
    <row r="26" spans="1:4" x14ac:dyDescent="0.25">
      <c r="A26">
        <v>275</v>
      </c>
      <c r="B26" s="4">
        <v>41681</v>
      </c>
      <c r="C26" s="2">
        <v>6402</v>
      </c>
    </row>
    <row r="27" spans="1:4" x14ac:dyDescent="0.25">
      <c r="A27">
        <v>276</v>
      </c>
      <c r="B27" s="4">
        <v>41682</v>
      </c>
      <c r="C27" s="2">
        <v>9023</v>
      </c>
      <c r="D27" t="s">
        <v>52</v>
      </c>
    </row>
    <row r="28" spans="1:4" x14ac:dyDescent="0.25">
      <c r="A28">
        <v>277</v>
      </c>
      <c r="B28" s="4">
        <v>41683</v>
      </c>
      <c r="C28" s="2">
        <v>11563</v>
      </c>
      <c r="D28" t="s">
        <v>5</v>
      </c>
    </row>
    <row r="29" spans="1:4" x14ac:dyDescent="0.25">
      <c r="A29">
        <v>278</v>
      </c>
      <c r="B29" s="4">
        <v>41683</v>
      </c>
      <c r="C29" s="2">
        <v>5947</v>
      </c>
      <c r="D29" t="s">
        <v>5</v>
      </c>
    </row>
    <row r="30" spans="1:4" x14ac:dyDescent="0.25">
      <c r="A30">
        <v>279</v>
      </c>
      <c r="B30" s="4">
        <v>41684</v>
      </c>
      <c r="C30" s="2">
        <v>9216</v>
      </c>
    </row>
    <row r="31" spans="1:4" x14ac:dyDescent="0.25">
      <c r="A31">
        <v>280</v>
      </c>
      <c r="B31" s="4">
        <v>41685</v>
      </c>
      <c r="C31" s="2">
        <v>10187</v>
      </c>
      <c r="D31" t="s">
        <v>5</v>
      </c>
    </row>
    <row r="32" spans="1:4" x14ac:dyDescent="0.25">
      <c r="A32">
        <v>281</v>
      </c>
      <c r="B32" s="4">
        <v>41685</v>
      </c>
      <c r="C32" s="2">
        <v>16698</v>
      </c>
      <c r="D32" t="s">
        <v>5</v>
      </c>
    </row>
    <row r="33" spans="1:4" x14ac:dyDescent="0.25">
      <c r="A33">
        <v>282</v>
      </c>
      <c r="B33" s="4">
        <v>41685</v>
      </c>
      <c r="C33" s="2">
        <v>7594</v>
      </c>
      <c r="D33" t="s">
        <v>5</v>
      </c>
    </row>
    <row r="34" spans="1:4" x14ac:dyDescent="0.25">
      <c r="A34">
        <v>283</v>
      </c>
      <c r="B34" s="4">
        <v>41686</v>
      </c>
      <c r="C34" s="2">
        <v>11285</v>
      </c>
      <c r="D34" t="s">
        <v>5</v>
      </c>
    </row>
    <row r="35" spans="1:4" x14ac:dyDescent="0.25">
      <c r="A35">
        <v>284</v>
      </c>
      <c r="B35" s="4">
        <v>41687</v>
      </c>
      <c r="C35" s="2">
        <v>12030</v>
      </c>
      <c r="D35" t="s">
        <v>5</v>
      </c>
    </row>
    <row r="36" spans="1:4" x14ac:dyDescent="0.25">
      <c r="A36">
        <v>285</v>
      </c>
      <c r="B36" s="4">
        <v>41687</v>
      </c>
      <c r="C36" s="2">
        <v>8865</v>
      </c>
      <c r="D36" t="s">
        <v>5</v>
      </c>
    </row>
    <row r="37" spans="1:4" x14ac:dyDescent="0.25">
      <c r="A37">
        <v>286</v>
      </c>
      <c r="B37" s="4">
        <v>41688</v>
      </c>
      <c r="C37" s="2">
        <v>7318</v>
      </c>
      <c r="D37" t="s">
        <v>5</v>
      </c>
    </row>
    <row r="38" spans="1:4" x14ac:dyDescent="0.25">
      <c r="A38">
        <v>287</v>
      </c>
      <c r="B38" s="4">
        <v>41689</v>
      </c>
      <c r="C38" s="2">
        <v>9527</v>
      </c>
      <c r="D38" t="s">
        <v>5</v>
      </c>
    </row>
    <row r="39" spans="1:4" x14ac:dyDescent="0.25">
      <c r="A39">
        <v>288</v>
      </c>
      <c r="B39" s="4">
        <v>41696</v>
      </c>
      <c r="C39" s="2">
        <v>3584</v>
      </c>
      <c r="D39" t="s">
        <v>5</v>
      </c>
    </row>
    <row r="40" spans="1:4" x14ac:dyDescent="0.25">
      <c r="A40">
        <v>289</v>
      </c>
      <c r="B40" s="4">
        <v>41697</v>
      </c>
      <c r="C40" s="2">
        <v>11768.5</v>
      </c>
      <c r="D40" t="s">
        <v>5</v>
      </c>
    </row>
    <row r="41" spans="1:4" x14ac:dyDescent="0.25">
      <c r="A41">
        <v>290</v>
      </c>
      <c r="B41" s="4">
        <v>41698</v>
      </c>
      <c r="C41" s="2">
        <v>9514</v>
      </c>
      <c r="D41" t="s">
        <v>5</v>
      </c>
    </row>
    <row r="42" spans="1:4" x14ac:dyDescent="0.25">
      <c r="A42">
        <v>291</v>
      </c>
      <c r="B42" s="4">
        <v>41699</v>
      </c>
      <c r="C42" s="2">
        <v>12964.5</v>
      </c>
      <c r="D42" t="s">
        <v>5</v>
      </c>
    </row>
    <row r="43" spans="1:4" x14ac:dyDescent="0.25">
      <c r="A43">
        <v>292</v>
      </c>
      <c r="B43" s="4">
        <v>41706</v>
      </c>
      <c r="C43" s="2">
        <v>4348</v>
      </c>
      <c r="D43" t="s">
        <v>23</v>
      </c>
    </row>
    <row r="44" spans="1:4" x14ac:dyDescent="0.25">
      <c r="A44">
        <v>293</v>
      </c>
      <c r="B44" s="4">
        <v>41735</v>
      </c>
      <c r="C44" s="2">
        <v>15075</v>
      </c>
      <c r="D44" t="s">
        <v>5</v>
      </c>
    </row>
    <row r="45" spans="1:4" x14ac:dyDescent="0.25">
      <c r="A45">
        <v>294</v>
      </c>
      <c r="B45" s="4">
        <v>41735</v>
      </c>
      <c r="C45" s="2">
        <v>4256</v>
      </c>
      <c r="D45" t="s">
        <v>61</v>
      </c>
    </row>
    <row r="46" spans="1:4" x14ac:dyDescent="0.25">
      <c r="A46">
        <v>295</v>
      </c>
      <c r="B46" s="4">
        <v>41826</v>
      </c>
      <c r="C46" s="2">
        <v>13646.5</v>
      </c>
      <c r="D46" t="s">
        <v>23</v>
      </c>
    </row>
    <row r="47" spans="1:4" x14ac:dyDescent="0.25">
      <c r="A47">
        <v>296</v>
      </c>
      <c r="B47" s="4">
        <v>41826</v>
      </c>
      <c r="C47" s="2">
        <v>9400</v>
      </c>
      <c r="D47" t="s">
        <v>23</v>
      </c>
    </row>
    <row r="48" spans="1:4" x14ac:dyDescent="0.25">
      <c r="A48">
        <v>297</v>
      </c>
      <c r="B48" s="4">
        <v>41854</v>
      </c>
      <c r="C48" s="2">
        <v>11347</v>
      </c>
      <c r="D48" t="s">
        <v>23</v>
      </c>
    </row>
    <row r="49" spans="1:4" x14ac:dyDescent="0.25">
      <c r="A49">
        <v>298</v>
      </c>
      <c r="B49" s="4">
        <v>41854</v>
      </c>
      <c r="C49" s="2">
        <v>9989</v>
      </c>
      <c r="D49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P127"/>
  <sheetViews>
    <sheetView topLeftCell="A67" workbookViewId="0">
      <selection activeCell="E97" sqref="E97"/>
    </sheetView>
  </sheetViews>
  <sheetFormatPr baseColWidth="10" defaultRowHeight="15" x14ac:dyDescent="0.25"/>
  <cols>
    <col min="1" max="1" width="15.28515625" customWidth="1"/>
    <col min="2" max="2" width="8.42578125" customWidth="1"/>
    <col min="3" max="3" width="16.7109375" customWidth="1"/>
    <col min="4" max="4" width="13.42578125" customWidth="1"/>
    <col min="5" max="5" width="21.28515625" customWidth="1"/>
    <col min="6" max="6" width="12.28515625" style="57" customWidth="1"/>
    <col min="7" max="7" width="14.140625" bestFit="1" customWidth="1"/>
  </cols>
  <sheetData>
    <row r="1" spans="1:16" ht="21" x14ac:dyDescent="0.35">
      <c r="A1" s="205" t="s">
        <v>24</v>
      </c>
      <c r="B1" s="205"/>
      <c r="C1" s="205"/>
      <c r="D1" s="205"/>
      <c r="E1" s="205"/>
      <c r="F1" s="53"/>
    </row>
    <row r="2" spans="1:16" ht="18.75" x14ac:dyDescent="0.3">
      <c r="A2" s="5" t="s">
        <v>11</v>
      </c>
      <c r="B2" s="6" t="s">
        <v>0</v>
      </c>
      <c r="C2" s="7" t="s">
        <v>9</v>
      </c>
      <c r="D2" s="7" t="s">
        <v>10</v>
      </c>
      <c r="E2" s="5" t="s">
        <v>1</v>
      </c>
      <c r="F2" s="54" t="s">
        <v>12</v>
      </c>
      <c r="G2" s="5" t="s">
        <v>13</v>
      </c>
    </row>
    <row r="3" spans="1:16" x14ac:dyDescent="0.25">
      <c r="A3" s="26">
        <v>41579</v>
      </c>
      <c r="B3" s="43">
        <v>33539</v>
      </c>
      <c r="C3" s="43" t="s">
        <v>5</v>
      </c>
      <c r="D3" s="29">
        <v>6894</v>
      </c>
      <c r="E3" s="44">
        <v>41580</v>
      </c>
      <c r="F3" s="55">
        <v>6894</v>
      </c>
      <c r="G3" s="45">
        <f t="shared" ref="G3:G34" si="0">D3-F3</f>
        <v>0</v>
      </c>
      <c r="I3" s="22"/>
      <c r="J3" s="12"/>
      <c r="K3" s="12"/>
      <c r="L3" s="13"/>
      <c r="M3" s="15"/>
      <c r="N3" s="23"/>
      <c r="O3" s="23"/>
      <c r="P3" s="10"/>
    </row>
    <row r="4" spans="1:16" x14ac:dyDescent="0.25">
      <c r="A4" s="26">
        <v>41579</v>
      </c>
      <c r="B4" s="43">
        <v>33557</v>
      </c>
      <c r="C4" s="43" t="s">
        <v>18</v>
      </c>
      <c r="D4" s="29">
        <v>8657</v>
      </c>
      <c r="E4" s="44">
        <v>41582</v>
      </c>
      <c r="F4" s="56">
        <v>8657</v>
      </c>
      <c r="G4" s="45">
        <f t="shared" si="0"/>
        <v>0</v>
      </c>
    </row>
    <row r="5" spans="1:16" x14ac:dyDescent="0.25">
      <c r="A5" s="26">
        <v>41579</v>
      </c>
      <c r="B5" s="43">
        <v>33571</v>
      </c>
      <c r="C5" s="43" t="s">
        <v>4</v>
      </c>
      <c r="D5" s="29">
        <v>4698</v>
      </c>
      <c r="E5" s="44">
        <v>41581</v>
      </c>
      <c r="F5" s="56">
        <v>4698</v>
      </c>
      <c r="G5" s="45">
        <f t="shared" si="0"/>
        <v>0</v>
      </c>
    </row>
    <row r="6" spans="1:16" x14ac:dyDescent="0.25">
      <c r="A6" s="26">
        <v>41579</v>
      </c>
      <c r="B6" s="43">
        <v>33596</v>
      </c>
      <c r="C6" s="43" t="s">
        <v>25</v>
      </c>
      <c r="D6" s="29">
        <v>1980</v>
      </c>
      <c r="E6" s="44">
        <v>41580</v>
      </c>
      <c r="F6" s="56">
        <v>1980</v>
      </c>
      <c r="G6" s="45">
        <f t="shared" si="0"/>
        <v>0</v>
      </c>
    </row>
    <row r="7" spans="1:16" x14ac:dyDescent="0.25">
      <c r="A7" s="26">
        <v>41579</v>
      </c>
      <c r="B7" s="43">
        <v>33602</v>
      </c>
      <c r="C7" s="43" t="s">
        <v>5</v>
      </c>
      <c r="D7" s="29">
        <v>7985</v>
      </c>
      <c r="E7" s="44">
        <v>41580</v>
      </c>
      <c r="F7" s="56">
        <v>7985</v>
      </c>
      <c r="G7" s="45">
        <f t="shared" si="0"/>
        <v>0</v>
      </c>
    </row>
    <row r="8" spans="1:16" x14ac:dyDescent="0.25">
      <c r="A8" s="46">
        <v>41580</v>
      </c>
      <c r="B8" s="47">
        <v>33608</v>
      </c>
      <c r="C8" s="48" t="s">
        <v>6</v>
      </c>
      <c r="D8" s="16">
        <v>7639</v>
      </c>
      <c r="E8" s="49">
        <v>41584</v>
      </c>
      <c r="F8" s="56">
        <v>7639</v>
      </c>
      <c r="G8" s="45">
        <f t="shared" si="0"/>
        <v>0</v>
      </c>
    </row>
    <row r="9" spans="1:16" x14ac:dyDescent="0.25">
      <c r="A9" s="46">
        <v>41580</v>
      </c>
      <c r="B9" s="47">
        <v>33613</v>
      </c>
      <c r="C9" s="48" t="s">
        <v>5</v>
      </c>
      <c r="D9" s="16">
        <v>8096</v>
      </c>
      <c r="E9" s="49">
        <v>41582</v>
      </c>
      <c r="F9" s="56">
        <v>8096</v>
      </c>
      <c r="G9" s="45">
        <f t="shared" si="0"/>
        <v>0</v>
      </c>
    </row>
    <row r="10" spans="1:16" x14ac:dyDescent="0.25">
      <c r="A10" s="46">
        <v>41580</v>
      </c>
      <c r="B10" s="47">
        <v>33649</v>
      </c>
      <c r="C10" s="48" t="s">
        <v>5</v>
      </c>
      <c r="D10" s="16">
        <v>5072</v>
      </c>
      <c r="E10" s="49">
        <v>45234</v>
      </c>
      <c r="F10" s="56">
        <v>5072</v>
      </c>
      <c r="G10" s="45">
        <f t="shared" si="0"/>
        <v>0</v>
      </c>
    </row>
    <row r="11" spans="1:16" x14ac:dyDescent="0.25">
      <c r="A11" s="26">
        <v>41581</v>
      </c>
      <c r="B11" s="43">
        <v>33719</v>
      </c>
      <c r="C11" s="27" t="s">
        <v>26</v>
      </c>
      <c r="D11" s="16">
        <v>512</v>
      </c>
      <c r="E11" s="44">
        <v>41599</v>
      </c>
      <c r="F11" s="56">
        <v>512</v>
      </c>
      <c r="G11" s="45">
        <f t="shared" si="0"/>
        <v>0</v>
      </c>
    </row>
    <row r="12" spans="1:16" x14ac:dyDescent="0.25">
      <c r="A12" s="26">
        <v>41582</v>
      </c>
      <c r="B12" s="43">
        <v>33729</v>
      </c>
      <c r="C12" s="27" t="s">
        <v>5</v>
      </c>
      <c r="D12" s="16">
        <v>1984.5</v>
      </c>
      <c r="E12" s="44">
        <v>41584</v>
      </c>
      <c r="F12" s="56">
        <v>1984.5</v>
      </c>
      <c r="G12" s="45">
        <f t="shared" si="0"/>
        <v>0</v>
      </c>
    </row>
    <row r="13" spans="1:16" x14ac:dyDescent="0.25">
      <c r="A13" s="26">
        <v>41582</v>
      </c>
      <c r="B13" s="43">
        <v>33735</v>
      </c>
      <c r="C13" s="27" t="s">
        <v>3</v>
      </c>
      <c r="D13" s="16">
        <v>12258.68</v>
      </c>
      <c r="E13" s="44">
        <v>41607</v>
      </c>
      <c r="F13" s="56">
        <v>12258.68</v>
      </c>
      <c r="G13" s="45">
        <f t="shared" si="0"/>
        <v>0</v>
      </c>
    </row>
    <row r="14" spans="1:16" x14ac:dyDescent="0.25">
      <c r="A14" s="26">
        <v>41582</v>
      </c>
      <c r="B14" s="43">
        <v>33738</v>
      </c>
      <c r="C14" s="27" t="s">
        <v>19</v>
      </c>
      <c r="D14" s="16">
        <v>897</v>
      </c>
      <c r="E14" s="44">
        <v>41583</v>
      </c>
      <c r="F14" s="56">
        <v>897</v>
      </c>
      <c r="G14" s="45">
        <f t="shared" si="0"/>
        <v>0</v>
      </c>
    </row>
    <row r="15" spans="1:16" x14ac:dyDescent="0.25">
      <c r="A15" s="26">
        <v>41582</v>
      </c>
      <c r="B15" s="43">
        <v>33765</v>
      </c>
      <c r="C15" s="27" t="s">
        <v>4</v>
      </c>
      <c r="D15" s="16">
        <v>1806</v>
      </c>
      <c r="E15" s="44">
        <v>41586</v>
      </c>
      <c r="F15" s="56">
        <v>1806</v>
      </c>
      <c r="G15" s="45">
        <f t="shared" si="0"/>
        <v>0</v>
      </c>
    </row>
    <row r="16" spans="1:16" x14ac:dyDescent="0.25">
      <c r="A16" s="26">
        <v>41583</v>
      </c>
      <c r="B16" s="43">
        <v>33773</v>
      </c>
      <c r="C16" s="43" t="s">
        <v>5</v>
      </c>
      <c r="D16" s="16">
        <v>10159</v>
      </c>
      <c r="E16" s="44">
        <v>41584</v>
      </c>
      <c r="F16" s="56">
        <v>10159</v>
      </c>
      <c r="G16" s="45">
        <f t="shared" si="0"/>
        <v>0</v>
      </c>
    </row>
    <row r="17" spans="1:7" x14ac:dyDescent="0.25">
      <c r="A17" s="26">
        <v>41583</v>
      </c>
      <c r="B17" s="43">
        <v>33776</v>
      </c>
      <c r="C17" s="43" t="s">
        <v>3</v>
      </c>
      <c r="D17" s="16">
        <v>9454</v>
      </c>
      <c r="E17" s="44">
        <v>41584</v>
      </c>
      <c r="F17" s="56">
        <v>9454</v>
      </c>
      <c r="G17" s="45">
        <f t="shared" si="0"/>
        <v>0</v>
      </c>
    </row>
    <row r="18" spans="1:7" x14ac:dyDescent="0.25">
      <c r="A18" s="26">
        <v>41583</v>
      </c>
      <c r="B18" s="43">
        <v>33781</v>
      </c>
      <c r="C18" s="43" t="s">
        <v>7</v>
      </c>
      <c r="D18" s="16">
        <v>1146</v>
      </c>
      <c r="E18" s="44">
        <v>41584</v>
      </c>
      <c r="F18" s="56">
        <v>1146</v>
      </c>
      <c r="G18" s="45">
        <f t="shared" si="0"/>
        <v>0</v>
      </c>
    </row>
    <row r="19" spans="1:7" x14ac:dyDescent="0.25">
      <c r="A19" s="26">
        <v>41583</v>
      </c>
      <c r="B19" s="43">
        <v>33796</v>
      </c>
      <c r="C19" s="43" t="s">
        <v>16</v>
      </c>
      <c r="D19" s="16">
        <v>2470</v>
      </c>
      <c r="E19" s="44">
        <v>41587</v>
      </c>
      <c r="F19" s="56">
        <v>2470</v>
      </c>
      <c r="G19" s="45">
        <f t="shared" si="0"/>
        <v>0</v>
      </c>
    </row>
    <row r="20" spans="1:7" x14ac:dyDescent="0.25">
      <c r="A20" s="26">
        <v>41583</v>
      </c>
      <c r="B20" s="43">
        <v>33805</v>
      </c>
      <c r="C20" s="43" t="s">
        <v>6</v>
      </c>
      <c r="D20" s="16">
        <v>752.5</v>
      </c>
      <c r="E20" s="44">
        <v>41584</v>
      </c>
      <c r="F20" s="56">
        <v>752.5</v>
      </c>
      <c r="G20" s="45">
        <f t="shared" si="0"/>
        <v>0</v>
      </c>
    </row>
    <row r="21" spans="1:7" x14ac:dyDescent="0.25">
      <c r="A21" s="26">
        <v>41584</v>
      </c>
      <c r="B21" s="43">
        <v>33816</v>
      </c>
      <c r="C21" s="27" t="s">
        <v>19</v>
      </c>
      <c r="D21" s="16">
        <v>2453.5</v>
      </c>
      <c r="E21" s="44">
        <v>41585</v>
      </c>
      <c r="F21" s="56">
        <v>2453.5</v>
      </c>
      <c r="G21" s="45">
        <f t="shared" si="0"/>
        <v>0</v>
      </c>
    </row>
    <row r="22" spans="1:7" x14ac:dyDescent="0.25">
      <c r="A22" s="26">
        <v>41584</v>
      </c>
      <c r="B22" s="43">
        <v>33822</v>
      </c>
      <c r="C22" s="27" t="s">
        <v>6</v>
      </c>
      <c r="D22" s="16">
        <v>8856</v>
      </c>
      <c r="E22" s="44">
        <v>41585</v>
      </c>
      <c r="F22" s="56">
        <v>8856</v>
      </c>
      <c r="G22" s="45">
        <f t="shared" si="0"/>
        <v>0</v>
      </c>
    </row>
    <row r="23" spans="1:7" x14ac:dyDescent="0.25">
      <c r="A23" s="26">
        <v>41584</v>
      </c>
      <c r="B23" s="43">
        <v>33823</v>
      </c>
      <c r="C23" s="27" t="s">
        <v>5</v>
      </c>
      <c r="D23" s="16">
        <v>5900</v>
      </c>
      <c r="E23" s="44">
        <v>41586</v>
      </c>
      <c r="F23" s="56">
        <v>5900</v>
      </c>
      <c r="G23" s="45">
        <f t="shared" si="0"/>
        <v>0</v>
      </c>
    </row>
    <row r="24" spans="1:7" x14ac:dyDescent="0.25">
      <c r="A24" s="26">
        <v>41584</v>
      </c>
      <c r="B24" s="43">
        <v>33835</v>
      </c>
      <c r="C24" s="27" t="s">
        <v>4</v>
      </c>
      <c r="D24" s="16">
        <v>1178</v>
      </c>
      <c r="E24" s="44">
        <v>41586</v>
      </c>
      <c r="F24" s="56">
        <v>1178</v>
      </c>
      <c r="G24" s="45">
        <f t="shared" si="0"/>
        <v>0</v>
      </c>
    </row>
    <row r="25" spans="1:7" x14ac:dyDescent="0.25">
      <c r="A25" s="26">
        <v>41584</v>
      </c>
      <c r="B25" s="43">
        <v>33836</v>
      </c>
      <c r="C25" s="27" t="s">
        <v>16</v>
      </c>
      <c r="D25" s="16">
        <v>2470</v>
      </c>
      <c r="E25" s="44">
        <v>41587</v>
      </c>
      <c r="F25" s="56">
        <v>2470</v>
      </c>
      <c r="G25" s="45">
        <f t="shared" si="0"/>
        <v>0</v>
      </c>
    </row>
    <row r="26" spans="1:7" x14ac:dyDescent="0.25">
      <c r="A26" s="26">
        <v>41585</v>
      </c>
      <c r="B26" s="43">
        <v>33854</v>
      </c>
      <c r="C26" s="29" t="s">
        <v>5</v>
      </c>
      <c r="D26" s="16">
        <v>5224</v>
      </c>
      <c r="E26" s="44">
        <v>41586</v>
      </c>
      <c r="F26" s="56">
        <v>5224</v>
      </c>
      <c r="G26" s="45">
        <f t="shared" si="0"/>
        <v>0</v>
      </c>
    </row>
    <row r="27" spans="1:7" x14ac:dyDescent="0.25">
      <c r="A27" s="26">
        <v>41585</v>
      </c>
      <c r="B27" s="43">
        <v>33855</v>
      </c>
      <c r="C27" s="43" t="s">
        <v>6</v>
      </c>
      <c r="D27" s="16">
        <v>8120</v>
      </c>
      <c r="E27" s="44">
        <v>41600</v>
      </c>
      <c r="F27" s="56">
        <v>8120</v>
      </c>
      <c r="G27" s="45">
        <f t="shared" si="0"/>
        <v>0</v>
      </c>
    </row>
    <row r="28" spans="1:7" x14ac:dyDescent="0.25">
      <c r="A28" s="26">
        <v>41585</v>
      </c>
      <c r="B28" s="43">
        <v>33861</v>
      </c>
      <c r="C28" s="43" t="s">
        <v>7</v>
      </c>
      <c r="D28" s="16">
        <v>464</v>
      </c>
      <c r="E28" s="44">
        <v>41586</v>
      </c>
      <c r="F28" s="56">
        <v>464</v>
      </c>
      <c r="G28" s="45">
        <f t="shared" si="0"/>
        <v>0</v>
      </c>
    </row>
    <row r="29" spans="1:7" x14ac:dyDescent="0.25">
      <c r="A29" s="26">
        <v>41585</v>
      </c>
      <c r="B29" s="43">
        <v>33873</v>
      </c>
      <c r="C29" s="43" t="s">
        <v>4</v>
      </c>
      <c r="D29" s="16">
        <v>2102</v>
      </c>
      <c r="E29" s="44">
        <v>41586</v>
      </c>
      <c r="F29" s="56">
        <v>2102</v>
      </c>
      <c r="G29" s="45">
        <f t="shared" si="0"/>
        <v>0</v>
      </c>
    </row>
    <row r="30" spans="1:7" x14ac:dyDescent="0.25">
      <c r="A30" s="26">
        <v>41585</v>
      </c>
      <c r="B30" s="43">
        <v>33878</v>
      </c>
      <c r="C30" s="43" t="s">
        <v>5</v>
      </c>
      <c r="D30" s="16">
        <v>3411</v>
      </c>
      <c r="E30" s="21" t="s">
        <v>27</v>
      </c>
      <c r="F30" s="56">
        <v>3411</v>
      </c>
      <c r="G30" s="45">
        <f t="shared" si="0"/>
        <v>0</v>
      </c>
    </row>
    <row r="31" spans="1:7" x14ac:dyDescent="0.25">
      <c r="A31" s="26">
        <v>41585</v>
      </c>
      <c r="B31" s="43">
        <v>33886</v>
      </c>
      <c r="C31" s="43" t="s">
        <v>16</v>
      </c>
      <c r="D31" s="16">
        <v>2800</v>
      </c>
      <c r="E31" s="44">
        <v>41587</v>
      </c>
      <c r="F31" s="56">
        <v>2800</v>
      </c>
      <c r="G31" s="45">
        <f t="shared" si="0"/>
        <v>0</v>
      </c>
    </row>
    <row r="32" spans="1:7" x14ac:dyDescent="0.25">
      <c r="A32" s="26">
        <v>41586</v>
      </c>
      <c r="B32" s="43">
        <v>33906</v>
      </c>
      <c r="C32" s="27" t="s">
        <v>5</v>
      </c>
      <c r="D32" s="16">
        <v>5930</v>
      </c>
      <c r="E32" s="44">
        <v>41587</v>
      </c>
      <c r="F32" s="56">
        <v>5930</v>
      </c>
      <c r="G32" s="45">
        <f t="shared" si="0"/>
        <v>0</v>
      </c>
    </row>
    <row r="33" spans="1:7" x14ac:dyDescent="0.25">
      <c r="A33" s="22">
        <v>41586</v>
      </c>
      <c r="B33" s="19">
        <v>33909</v>
      </c>
      <c r="C33" s="10" t="s">
        <v>6</v>
      </c>
      <c r="D33" s="16">
        <v>11142</v>
      </c>
      <c r="E33" s="20">
        <v>41607</v>
      </c>
      <c r="F33" s="56">
        <v>11142</v>
      </c>
      <c r="G33" s="45">
        <f t="shared" si="0"/>
        <v>0</v>
      </c>
    </row>
    <row r="34" spans="1:7" x14ac:dyDescent="0.25">
      <c r="A34" s="26">
        <v>41586</v>
      </c>
      <c r="B34" s="19">
        <v>33910</v>
      </c>
      <c r="C34" s="10" t="s">
        <v>3</v>
      </c>
      <c r="D34" s="16">
        <v>12832</v>
      </c>
      <c r="E34" s="20">
        <v>41608</v>
      </c>
      <c r="F34" s="56">
        <v>12832</v>
      </c>
      <c r="G34" s="45">
        <f t="shared" si="0"/>
        <v>0</v>
      </c>
    </row>
    <row r="35" spans="1:7" x14ac:dyDescent="0.25">
      <c r="A35" s="22">
        <v>41586</v>
      </c>
      <c r="B35" s="19">
        <v>33913</v>
      </c>
      <c r="C35" s="10" t="s">
        <v>7</v>
      </c>
      <c r="D35" s="16">
        <v>2073</v>
      </c>
      <c r="E35" s="20">
        <v>41587</v>
      </c>
      <c r="F35" s="56">
        <v>2073</v>
      </c>
      <c r="G35" s="45">
        <f t="shared" ref="G35:G66" si="1">D35-F35</f>
        <v>0</v>
      </c>
    </row>
    <row r="36" spans="1:7" x14ac:dyDescent="0.25">
      <c r="A36" s="26">
        <v>41586</v>
      </c>
      <c r="B36" s="19">
        <v>33933</v>
      </c>
      <c r="C36" s="10" t="s">
        <v>16</v>
      </c>
      <c r="D36" s="16">
        <v>3895</v>
      </c>
      <c r="E36" s="20">
        <v>41587</v>
      </c>
      <c r="F36" s="56">
        <v>3895</v>
      </c>
      <c r="G36" s="45">
        <f t="shared" si="1"/>
        <v>0</v>
      </c>
    </row>
    <row r="37" spans="1:7" x14ac:dyDescent="0.25">
      <c r="A37" s="22">
        <v>41586</v>
      </c>
      <c r="B37" s="19">
        <v>33941</v>
      </c>
      <c r="C37" s="10" t="s">
        <v>5</v>
      </c>
      <c r="D37" s="16">
        <v>6645</v>
      </c>
      <c r="E37" s="20">
        <v>41587</v>
      </c>
      <c r="F37" s="56">
        <v>6645</v>
      </c>
      <c r="G37" s="45">
        <f t="shared" si="1"/>
        <v>0</v>
      </c>
    </row>
    <row r="38" spans="1:7" x14ac:dyDescent="0.25">
      <c r="A38" s="22">
        <v>41587</v>
      </c>
      <c r="B38" s="19">
        <v>33963</v>
      </c>
      <c r="C38" s="10" t="s">
        <v>5</v>
      </c>
      <c r="D38" s="16">
        <v>9443</v>
      </c>
      <c r="E38" s="20">
        <v>41588</v>
      </c>
      <c r="F38" s="56">
        <v>9443</v>
      </c>
      <c r="G38" s="45">
        <f t="shared" si="1"/>
        <v>0</v>
      </c>
    </row>
    <row r="39" spans="1:7" x14ac:dyDescent="0.25">
      <c r="A39" s="22">
        <v>41587</v>
      </c>
      <c r="B39" s="19">
        <v>33972</v>
      </c>
      <c r="C39" s="10" t="s">
        <v>7</v>
      </c>
      <c r="D39" s="16">
        <v>2159</v>
      </c>
      <c r="E39" s="20">
        <v>41588</v>
      </c>
      <c r="F39" s="56">
        <v>2159</v>
      </c>
      <c r="G39" s="45">
        <f t="shared" si="1"/>
        <v>0</v>
      </c>
    </row>
    <row r="40" spans="1:7" x14ac:dyDescent="0.25">
      <c r="A40" s="22">
        <v>41587</v>
      </c>
      <c r="B40" s="19">
        <v>33976</v>
      </c>
      <c r="C40" s="10" t="s">
        <v>5</v>
      </c>
      <c r="D40" s="16">
        <v>10066</v>
      </c>
      <c r="E40" s="20">
        <v>41588</v>
      </c>
      <c r="F40" s="56">
        <v>10066</v>
      </c>
      <c r="G40" s="45">
        <f t="shared" si="1"/>
        <v>0</v>
      </c>
    </row>
    <row r="41" spans="1:7" x14ac:dyDescent="0.25">
      <c r="A41" s="22">
        <v>41587</v>
      </c>
      <c r="B41" s="19">
        <v>34021</v>
      </c>
      <c r="C41" s="10" t="s">
        <v>4</v>
      </c>
      <c r="D41" s="16">
        <v>2272</v>
      </c>
      <c r="E41" s="20">
        <v>41589</v>
      </c>
      <c r="F41" s="56">
        <v>2272</v>
      </c>
      <c r="G41" s="45">
        <f t="shared" si="1"/>
        <v>0</v>
      </c>
    </row>
    <row r="42" spans="1:7" x14ac:dyDescent="0.25">
      <c r="A42" s="22">
        <v>41587</v>
      </c>
      <c r="B42" s="19">
        <v>34029</v>
      </c>
      <c r="C42" s="10" t="s">
        <v>5</v>
      </c>
      <c r="D42" s="16">
        <v>1650</v>
      </c>
      <c r="E42" s="20">
        <v>41588</v>
      </c>
      <c r="F42" s="56">
        <v>1650</v>
      </c>
      <c r="G42" s="45">
        <f t="shared" si="1"/>
        <v>0</v>
      </c>
    </row>
    <row r="43" spans="1:7" x14ac:dyDescent="0.25">
      <c r="A43" s="22">
        <v>41588</v>
      </c>
      <c r="B43" s="19">
        <v>34046</v>
      </c>
      <c r="C43" s="10"/>
      <c r="D43" s="16">
        <v>8439</v>
      </c>
      <c r="E43" s="20">
        <v>41592</v>
      </c>
      <c r="F43" s="56">
        <v>8439</v>
      </c>
      <c r="G43" s="45">
        <f t="shared" si="1"/>
        <v>0</v>
      </c>
    </row>
    <row r="44" spans="1:7" x14ac:dyDescent="0.25">
      <c r="A44" s="22">
        <v>41588</v>
      </c>
      <c r="B44" s="19">
        <v>34049</v>
      </c>
      <c r="C44" s="10"/>
      <c r="D44" s="16">
        <v>1511</v>
      </c>
      <c r="E44" s="20">
        <v>41589</v>
      </c>
      <c r="F44" s="56">
        <v>1511</v>
      </c>
      <c r="G44" s="45">
        <f t="shared" si="1"/>
        <v>0</v>
      </c>
    </row>
    <row r="45" spans="1:7" x14ac:dyDescent="0.25">
      <c r="A45" s="22">
        <v>41589</v>
      </c>
      <c r="B45" s="19">
        <v>34104</v>
      </c>
      <c r="C45" s="10" t="s">
        <v>7</v>
      </c>
      <c r="D45" s="16">
        <v>889</v>
      </c>
      <c r="E45" s="20">
        <v>41590</v>
      </c>
      <c r="F45" s="56">
        <v>889</v>
      </c>
      <c r="G45" s="45">
        <f t="shared" si="1"/>
        <v>0</v>
      </c>
    </row>
    <row r="46" spans="1:7" x14ac:dyDescent="0.25">
      <c r="A46" s="22">
        <v>41589</v>
      </c>
      <c r="B46" s="19">
        <v>24123</v>
      </c>
      <c r="C46" s="10" t="s">
        <v>16</v>
      </c>
      <c r="D46" s="16">
        <v>2665</v>
      </c>
      <c r="E46" s="20">
        <v>41593</v>
      </c>
      <c r="F46" s="56">
        <v>2665</v>
      </c>
      <c r="G46" s="45">
        <f t="shared" si="1"/>
        <v>0</v>
      </c>
    </row>
    <row r="47" spans="1:7" x14ac:dyDescent="0.25">
      <c r="A47" s="22">
        <v>41589</v>
      </c>
      <c r="B47" s="19">
        <v>34127</v>
      </c>
      <c r="C47" s="10" t="s">
        <v>4</v>
      </c>
      <c r="D47" s="16">
        <v>1531</v>
      </c>
      <c r="E47" s="20">
        <v>41599</v>
      </c>
      <c r="F47" s="56">
        <v>1531</v>
      </c>
      <c r="G47" s="45">
        <f t="shared" si="1"/>
        <v>0</v>
      </c>
    </row>
    <row r="48" spans="1:7" x14ac:dyDescent="0.25">
      <c r="A48" s="22">
        <v>41590</v>
      </c>
      <c r="B48" s="19">
        <v>34144</v>
      </c>
      <c r="C48" s="29" t="s">
        <v>5</v>
      </c>
      <c r="D48" s="16">
        <v>11336</v>
      </c>
      <c r="E48" s="20">
        <v>41596</v>
      </c>
      <c r="F48" s="56">
        <v>11336</v>
      </c>
      <c r="G48" s="45">
        <f t="shared" si="1"/>
        <v>0</v>
      </c>
    </row>
    <row r="49" spans="1:7" x14ac:dyDescent="0.25">
      <c r="A49" s="22">
        <v>41590</v>
      </c>
      <c r="B49" s="19">
        <v>34154</v>
      </c>
      <c r="C49" s="10" t="s">
        <v>19</v>
      </c>
      <c r="D49" s="16">
        <v>868</v>
      </c>
      <c r="E49" s="20">
        <v>41591</v>
      </c>
      <c r="F49" s="56">
        <v>868</v>
      </c>
      <c r="G49" s="45">
        <f t="shared" si="1"/>
        <v>0</v>
      </c>
    </row>
    <row r="50" spans="1:7" x14ac:dyDescent="0.25">
      <c r="A50" s="22">
        <v>41590</v>
      </c>
      <c r="B50" s="19">
        <v>34178</v>
      </c>
      <c r="C50" s="10" t="s">
        <v>16</v>
      </c>
      <c r="D50" s="16">
        <v>2730</v>
      </c>
      <c r="E50" s="20">
        <v>41593</v>
      </c>
      <c r="F50" s="56">
        <v>2730</v>
      </c>
      <c r="G50" s="45">
        <f t="shared" si="1"/>
        <v>0</v>
      </c>
    </row>
    <row r="51" spans="1:7" x14ac:dyDescent="0.25">
      <c r="A51" s="22">
        <v>41591</v>
      </c>
      <c r="B51" s="19">
        <v>34213</v>
      </c>
      <c r="C51" s="10"/>
      <c r="D51" s="16">
        <v>2730</v>
      </c>
      <c r="E51" s="20">
        <v>41593</v>
      </c>
      <c r="F51" s="56">
        <v>2730</v>
      </c>
      <c r="G51" s="45">
        <f t="shared" si="1"/>
        <v>0</v>
      </c>
    </row>
    <row r="52" spans="1:7" x14ac:dyDescent="0.25">
      <c r="A52" s="22">
        <v>41591</v>
      </c>
      <c r="B52" s="19">
        <v>34219</v>
      </c>
      <c r="C52" s="10"/>
      <c r="D52" s="16">
        <v>924</v>
      </c>
      <c r="E52" s="20">
        <v>41599</v>
      </c>
      <c r="F52" s="56">
        <v>924</v>
      </c>
      <c r="G52" s="45">
        <f t="shared" si="1"/>
        <v>0</v>
      </c>
    </row>
    <row r="53" spans="1:7" x14ac:dyDescent="0.25">
      <c r="A53" s="22">
        <v>41592</v>
      </c>
      <c r="B53" s="19">
        <v>34229</v>
      </c>
      <c r="C53" s="10" t="s">
        <v>5</v>
      </c>
      <c r="D53" s="16">
        <v>7303.5</v>
      </c>
      <c r="E53" s="20">
        <v>41596</v>
      </c>
      <c r="F53" s="56">
        <v>7303.5</v>
      </c>
      <c r="G53" s="45">
        <f t="shared" si="1"/>
        <v>0</v>
      </c>
    </row>
    <row r="54" spans="1:7" x14ac:dyDescent="0.25">
      <c r="A54" s="22">
        <v>41592</v>
      </c>
      <c r="B54" s="19">
        <v>34238</v>
      </c>
      <c r="C54" s="10" t="s">
        <v>19</v>
      </c>
      <c r="D54" s="16">
        <v>1106.5</v>
      </c>
      <c r="E54" s="20">
        <v>41593</v>
      </c>
      <c r="F54" s="56">
        <v>1106.5</v>
      </c>
      <c r="G54" s="45">
        <f t="shared" si="1"/>
        <v>0</v>
      </c>
    </row>
    <row r="55" spans="1:7" x14ac:dyDescent="0.25">
      <c r="A55" s="22">
        <v>41592</v>
      </c>
      <c r="B55" s="19">
        <v>34254</v>
      </c>
      <c r="C55" s="10" t="s">
        <v>16</v>
      </c>
      <c r="D55" s="16">
        <v>2940</v>
      </c>
      <c r="E55" s="20">
        <v>41593</v>
      </c>
      <c r="F55" s="56">
        <v>2940</v>
      </c>
      <c r="G55" s="45">
        <f t="shared" si="1"/>
        <v>0</v>
      </c>
    </row>
    <row r="56" spans="1:7" x14ac:dyDescent="0.25">
      <c r="A56" s="22">
        <v>41592</v>
      </c>
      <c r="B56" s="19">
        <v>34266</v>
      </c>
      <c r="C56" s="10" t="s">
        <v>4</v>
      </c>
      <c r="D56" s="16">
        <v>1672</v>
      </c>
      <c r="E56" s="20">
        <v>41599</v>
      </c>
      <c r="F56" s="56">
        <v>1672</v>
      </c>
      <c r="G56" s="45">
        <f t="shared" si="1"/>
        <v>0</v>
      </c>
    </row>
    <row r="57" spans="1:7" x14ac:dyDescent="0.25">
      <c r="A57" s="22">
        <v>41592</v>
      </c>
      <c r="B57" s="19">
        <v>34278</v>
      </c>
      <c r="C57" s="10" t="s">
        <v>28</v>
      </c>
      <c r="D57" s="16">
        <v>4816</v>
      </c>
      <c r="E57" s="20">
        <v>41593</v>
      </c>
      <c r="F57" s="56">
        <v>4816</v>
      </c>
      <c r="G57" s="45">
        <f t="shared" si="1"/>
        <v>0</v>
      </c>
    </row>
    <row r="58" spans="1:7" x14ac:dyDescent="0.25">
      <c r="A58" s="22">
        <v>41593</v>
      </c>
      <c r="B58" s="19">
        <v>34284</v>
      </c>
      <c r="C58" s="10" t="s">
        <v>16</v>
      </c>
      <c r="D58" s="16">
        <v>4620</v>
      </c>
      <c r="E58" s="20">
        <v>41594</v>
      </c>
      <c r="F58" s="56">
        <v>4620</v>
      </c>
      <c r="G58" s="45">
        <f t="shared" si="1"/>
        <v>0</v>
      </c>
    </row>
    <row r="59" spans="1:7" x14ac:dyDescent="0.25">
      <c r="A59" s="22">
        <v>41593</v>
      </c>
      <c r="B59" s="19">
        <v>34299</v>
      </c>
      <c r="C59" s="10" t="s">
        <v>19</v>
      </c>
      <c r="D59" s="16">
        <v>2338.5</v>
      </c>
      <c r="E59" s="20">
        <v>41594</v>
      </c>
      <c r="F59" s="56">
        <v>2338.5</v>
      </c>
      <c r="G59" s="45">
        <f t="shared" si="1"/>
        <v>0</v>
      </c>
    </row>
    <row r="60" spans="1:7" x14ac:dyDescent="0.25">
      <c r="A60" s="22">
        <v>41593</v>
      </c>
      <c r="B60" s="19">
        <v>34315</v>
      </c>
      <c r="C60" s="10" t="s">
        <v>4</v>
      </c>
      <c r="D60" s="16">
        <v>2354</v>
      </c>
      <c r="E60" s="20">
        <v>41599</v>
      </c>
      <c r="F60" s="56">
        <v>2354</v>
      </c>
      <c r="G60" s="45">
        <f t="shared" si="1"/>
        <v>0</v>
      </c>
    </row>
    <row r="61" spans="1:7" x14ac:dyDescent="0.25">
      <c r="A61" s="22">
        <v>41593</v>
      </c>
      <c r="B61" s="19">
        <v>34338</v>
      </c>
      <c r="C61" s="10" t="s">
        <v>3</v>
      </c>
      <c r="D61" s="16">
        <v>254</v>
      </c>
      <c r="E61" s="20">
        <v>41594</v>
      </c>
      <c r="F61" s="56">
        <v>254</v>
      </c>
      <c r="G61" s="45">
        <f t="shared" si="1"/>
        <v>0</v>
      </c>
    </row>
    <row r="62" spans="1:7" x14ac:dyDescent="0.25">
      <c r="A62" s="22">
        <v>41594</v>
      </c>
      <c r="B62" s="19">
        <v>34350</v>
      </c>
      <c r="C62" s="16" t="s">
        <v>4</v>
      </c>
      <c r="D62" s="16">
        <v>1434.5</v>
      </c>
      <c r="E62" s="20">
        <v>41599</v>
      </c>
      <c r="F62" s="56">
        <v>1434.5</v>
      </c>
      <c r="G62" s="45">
        <f t="shared" si="1"/>
        <v>0</v>
      </c>
    </row>
    <row r="63" spans="1:7" x14ac:dyDescent="0.25">
      <c r="A63" s="22">
        <v>41594</v>
      </c>
      <c r="B63" s="19">
        <v>34351</v>
      </c>
      <c r="C63" s="16" t="s">
        <v>29</v>
      </c>
      <c r="D63" s="16">
        <v>415</v>
      </c>
      <c r="E63" s="20">
        <v>41595</v>
      </c>
      <c r="F63" s="56">
        <v>415</v>
      </c>
      <c r="G63" s="45">
        <f t="shared" si="1"/>
        <v>0</v>
      </c>
    </row>
    <row r="64" spans="1:7" x14ac:dyDescent="0.25">
      <c r="A64" s="22">
        <v>41594</v>
      </c>
      <c r="B64" s="19">
        <v>34353</v>
      </c>
      <c r="C64" s="16" t="s">
        <v>30</v>
      </c>
      <c r="D64" s="16">
        <v>768</v>
      </c>
      <c r="E64" s="20">
        <v>41602</v>
      </c>
      <c r="F64" s="56">
        <v>768</v>
      </c>
      <c r="G64" s="45">
        <f t="shared" si="1"/>
        <v>0</v>
      </c>
    </row>
    <row r="65" spans="1:7" x14ac:dyDescent="0.25">
      <c r="A65" s="22">
        <v>41594</v>
      </c>
      <c r="B65" s="19">
        <v>34354</v>
      </c>
      <c r="C65" s="16" t="s">
        <v>19</v>
      </c>
      <c r="D65" s="16">
        <v>2428</v>
      </c>
      <c r="E65" s="20">
        <v>41597</v>
      </c>
      <c r="F65" s="56">
        <v>2428</v>
      </c>
      <c r="G65" s="45">
        <f t="shared" si="1"/>
        <v>0</v>
      </c>
    </row>
    <row r="66" spans="1:7" x14ac:dyDescent="0.25">
      <c r="A66" s="22">
        <v>41594</v>
      </c>
      <c r="B66" s="19">
        <v>34403</v>
      </c>
      <c r="C66" s="10" t="s">
        <v>4</v>
      </c>
      <c r="D66" s="16">
        <v>2534.5</v>
      </c>
      <c r="E66" s="20">
        <v>41599</v>
      </c>
      <c r="F66" s="56">
        <v>2534.5</v>
      </c>
      <c r="G66" s="45">
        <f t="shared" si="1"/>
        <v>0</v>
      </c>
    </row>
    <row r="67" spans="1:7" x14ac:dyDescent="0.25">
      <c r="A67" s="22">
        <v>41596</v>
      </c>
      <c r="B67" s="19">
        <v>34497</v>
      </c>
      <c r="C67" s="10" t="s">
        <v>6</v>
      </c>
      <c r="D67" s="16">
        <v>7732</v>
      </c>
      <c r="E67" s="20">
        <v>41597</v>
      </c>
      <c r="F67" s="56">
        <v>7732</v>
      </c>
      <c r="G67" s="45">
        <f t="shared" ref="G67:G98" si="2">D67-F67</f>
        <v>0</v>
      </c>
    </row>
    <row r="68" spans="1:7" x14ac:dyDescent="0.25">
      <c r="A68" s="22">
        <v>41596</v>
      </c>
      <c r="B68" s="19">
        <v>34499</v>
      </c>
      <c r="C68" s="10" t="s">
        <v>4</v>
      </c>
      <c r="D68" s="16">
        <v>2355</v>
      </c>
      <c r="E68" s="20">
        <v>41599</v>
      </c>
      <c r="F68" s="56">
        <v>2355</v>
      </c>
      <c r="G68" s="45">
        <f t="shared" si="2"/>
        <v>0</v>
      </c>
    </row>
    <row r="69" spans="1:7" x14ac:dyDescent="0.25">
      <c r="A69" s="22">
        <v>41596</v>
      </c>
      <c r="B69" s="19">
        <v>34513</v>
      </c>
      <c r="C69" s="10" t="s">
        <v>5</v>
      </c>
      <c r="D69" s="16">
        <v>9898.5</v>
      </c>
      <c r="E69" s="20">
        <v>41598</v>
      </c>
      <c r="F69" s="56">
        <v>9898.5</v>
      </c>
      <c r="G69" s="45">
        <f t="shared" si="2"/>
        <v>0</v>
      </c>
    </row>
    <row r="70" spans="1:7" x14ac:dyDescent="0.25">
      <c r="A70" s="22">
        <v>41596</v>
      </c>
      <c r="B70" s="19">
        <v>34523</v>
      </c>
      <c r="C70" s="10" t="s">
        <v>16</v>
      </c>
      <c r="D70" s="16">
        <v>2940</v>
      </c>
      <c r="E70" s="20">
        <v>41600</v>
      </c>
      <c r="F70" s="56">
        <v>2940</v>
      </c>
      <c r="G70" s="45">
        <f t="shared" si="2"/>
        <v>0</v>
      </c>
    </row>
    <row r="71" spans="1:7" x14ac:dyDescent="0.25">
      <c r="A71" s="22">
        <v>41596</v>
      </c>
      <c r="B71" s="19">
        <v>34540</v>
      </c>
      <c r="C71" s="10" t="s">
        <v>5</v>
      </c>
      <c r="D71" s="16">
        <v>8538</v>
      </c>
      <c r="E71" s="20">
        <v>41601</v>
      </c>
      <c r="F71" s="56">
        <v>8538</v>
      </c>
      <c r="G71" s="45">
        <f t="shared" si="2"/>
        <v>0</v>
      </c>
    </row>
    <row r="72" spans="1:7" x14ac:dyDescent="0.25">
      <c r="A72" s="22">
        <v>41597</v>
      </c>
      <c r="B72" s="19">
        <v>34544</v>
      </c>
      <c r="C72" s="10"/>
      <c r="D72" s="16">
        <v>1616</v>
      </c>
      <c r="E72" s="20">
        <v>41599</v>
      </c>
      <c r="F72" s="56">
        <v>1616</v>
      </c>
      <c r="G72" s="45">
        <f t="shared" si="2"/>
        <v>0</v>
      </c>
    </row>
    <row r="73" spans="1:7" x14ac:dyDescent="0.25">
      <c r="A73" s="22">
        <v>41597</v>
      </c>
      <c r="B73" s="19">
        <v>34552</v>
      </c>
      <c r="C73" s="10"/>
      <c r="D73" s="16">
        <v>966</v>
      </c>
      <c r="E73" s="20">
        <v>41601</v>
      </c>
      <c r="F73" s="56">
        <v>966</v>
      </c>
      <c r="G73" s="45">
        <f t="shared" si="2"/>
        <v>0</v>
      </c>
    </row>
    <row r="74" spans="1:7" x14ac:dyDescent="0.25">
      <c r="A74" s="22">
        <v>41597</v>
      </c>
      <c r="B74" s="19">
        <v>34556</v>
      </c>
      <c r="C74" s="10"/>
      <c r="D74" s="16">
        <v>1441.5</v>
      </c>
      <c r="E74" s="20">
        <v>41598</v>
      </c>
      <c r="F74" s="56">
        <v>1441.5</v>
      </c>
      <c r="G74" s="45">
        <f t="shared" si="2"/>
        <v>0</v>
      </c>
    </row>
    <row r="75" spans="1:7" x14ac:dyDescent="0.25">
      <c r="A75" s="22">
        <v>41597</v>
      </c>
      <c r="B75" s="19">
        <v>34577</v>
      </c>
      <c r="C75" s="10"/>
      <c r="D75" s="16">
        <v>2940</v>
      </c>
      <c r="E75" s="20">
        <v>41600</v>
      </c>
      <c r="F75" s="56">
        <v>2940</v>
      </c>
      <c r="G75" s="45">
        <f t="shared" si="2"/>
        <v>0</v>
      </c>
    </row>
    <row r="76" spans="1:7" x14ac:dyDescent="0.25">
      <c r="A76" s="22">
        <v>41598</v>
      </c>
      <c r="B76" s="19">
        <v>34588</v>
      </c>
      <c r="C76" s="10" t="s">
        <v>5</v>
      </c>
      <c r="D76" s="16">
        <v>10958.5</v>
      </c>
      <c r="E76" s="20">
        <v>41599</v>
      </c>
      <c r="F76" s="56">
        <v>10958.5</v>
      </c>
      <c r="G76" s="45">
        <f t="shared" si="2"/>
        <v>0</v>
      </c>
    </row>
    <row r="77" spans="1:7" x14ac:dyDescent="0.25">
      <c r="A77" s="22">
        <v>41598</v>
      </c>
      <c r="B77" s="19">
        <v>34590</v>
      </c>
      <c r="C77" s="10" t="s">
        <v>14</v>
      </c>
      <c r="D77" s="16">
        <v>1957</v>
      </c>
      <c r="E77" s="20">
        <v>41599</v>
      </c>
      <c r="F77" s="56">
        <v>1957</v>
      </c>
      <c r="G77" s="45">
        <f t="shared" si="2"/>
        <v>0</v>
      </c>
    </row>
    <row r="78" spans="1:7" x14ac:dyDescent="0.25">
      <c r="A78" s="22">
        <v>41598</v>
      </c>
      <c r="B78" s="19">
        <v>34595</v>
      </c>
      <c r="C78" s="10" t="s">
        <v>3</v>
      </c>
      <c r="D78" s="16">
        <v>11118.5</v>
      </c>
      <c r="E78" s="20">
        <v>41609</v>
      </c>
      <c r="F78" s="23">
        <v>11118</v>
      </c>
      <c r="G78" s="45">
        <f t="shared" si="2"/>
        <v>0.5</v>
      </c>
    </row>
    <row r="79" spans="1:7" x14ac:dyDescent="0.25">
      <c r="A79" s="22">
        <v>41598</v>
      </c>
      <c r="B79" s="19">
        <v>34598</v>
      </c>
      <c r="C79" s="10" t="s">
        <v>19</v>
      </c>
      <c r="D79" s="16">
        <v>1162</v>
      </c>
      <c r="E79" s="20">
        <v>41599</v>
      </c>
      <c r="F79" s="56">
        <v>1162</v>
      </c>
      <c r="G79" s="45">
        <f t="shared" si="2"/>
        <v>0</v>
      </c>
    </row>
    <row r="80" spans="1:7" x14ac:dyDescent="0.25">
      <c r="A80" s="22">
        <v>41598</v>
      </c>
      <c r="B80" s="19">
        <v>34618</v>
      </c>
      <c r="C80" s="10" t="s">
        <v>16</v>
      </c>
      <c r="D80" s="16">
        <v>2940</v>
      </c>
      <c r="E80" s="20">
        <v>41600</v>
      </c>
      <c r="F80" s="56">
        <v>2940</v>
      </c>
      <c r="G80" s="45">
        <f t="shared" si="2"/>
        <v>0</v>
      </c>
    </row>
    <row r="81" spans="1:15" x14ac:dyDescent="0.25">
      <c r="A81" s="22">
        <v>41598</v>
      </c>
      <c r="B81" s="19">
        <v>34623</v>
      </c>
      <c r="C81" s="10" t="s">
        <v>4</v>
      </c>
      <c r="D81" s="16">
        <v>2072.5</v>
      </c>
      <c r="E81" s="20">
        <v>41601</v>
      </c>
      <c r="F81" s="56">
        <v>2072.5</v>
      </c>
      <c r="G81" s="45">
        <f t="shared" si="2"/>
        <v>0</v>
      </c>
    </row>
    <row r="82" spans="1:15" x14ac:dyDescent="0.25">
      <c r="A82" s="22">
        <v>41599</v>
      </c>
      <c r="B82" s="19">
        <v>34643</v>
      </c>
      <c r="C82" s="10" t="s">
        <v>3</v>
      </c>
      <c r="D82" s="16">
        <v>12792</v>
      </c>
      <c r="E82" s="20">
        <v>41613</v>
      </c>
      <c r="F82" s="23">
        <v>12792</v>
      </c>
      <c r="G82" s="45">
        <f t="shared" si="2"/>
        <v>0</v>
      </c>
    </row>
    <row r="83" spans="1:15" x14ac:dyDescent="0.25">
      <c r="A83" s="22">
        <v>41599</v>
      </c>
      <c r="B83" s="19">
        <v>34644</v>
      </c>
      <c r="C83" s="24" t="s">
        <v>19</v>
      </c>
      <c r="D83" s="16">
        <v>1144</v>
      </c>
      <c r="E83" s="20">
        <v>41600</v>
      </c>
      <c r="F83" s="56">
        <v>1144</v>
      </c>
      <c r="G83" s="45">
        <f t="shared" si="2"/>
        <v>0</v>
      </c>
      <c r="I83" s="22"/>
      <c r="J83" s="19"/>
      <c r="K83" s="10"/>
      <c r="L83" s="16"/>
      <c r="O83" s="23"/>
    </row>
    <row r="84" spans="1:15" x14ac:dyDescent="0.25">
      <c r="A84" s="22">
        <v>41599</v>
      </c>
      <c r="B84" s="19">
        <v>34674</v>
      </c>
      <c r="C84" s="10" t="s">
        <v>16</v>
      </c>
      <c r="D84" s="16">
        <v>2665</v>
      </c>
      <c r="E84" s="20">
        <v>41600</v>
      </c>
      <c r="F84" s="56">
        <v>2665</v>
      </c>
      <c r="G84" s="45">
        <f t="shared" si="2"/>
        <v>0</v>
      </c>
      <c r="I84" s="22"/>
      <c r="J84" s="19"/>
      <c r="K84" s="10"/>
      <c r="L84" s="16"/>
      <c r="O84" s="23"/>
    </row>
    <row r="85" spans="1:15" x14ac:dyDescent="0.25">
      <c r="A85" s="22">
        <v>41599</v>
      </c>
      <c r="B85" s="19">
        <v>34684</v>
      </c>
      <c r="C85" s="10" t="s">
        <v>5</v>
      </c>
      <c r="D85" s="16">
        <v>8017</v>
      </c>
      <c r="E85" s="20">
        <v>41600</v>
      </c>
      <c r="F85" s="56">
        <v>8017</v>
      </c>
      <c r="G85" s="45">
        <f t="shared" si="2"/>
        <v>0</v>
      </c>
      <c r="I85" s="22"/>
      <c r="J85" s="19"/>
      <c r="K85" s="10"/>
      <c r="L85" s="16"/>
      <c r="M85" s="10"/>
      <c r="N85" s="23"/>
      <c r="O85" s="23"/>
    </row>
    <row r="86" spans="1:15" x14ac:dyDescent="0.25">
      <c r="A86" s="22">
        <v>41600</v>
      </c>
      <c r="B86" s="19">
        <v>34707</v>
      </c>
      <c r="C86" s="10" t="s">
        <v>19</v>
      </c>
      <c r="D86" s="16">
        <v>1055</v>
      </c>
      <c r="E86" s="20">
        <v>41601</v>
      </c>
      <c r="F86" s="56">
        <v>1055</v>
      </c>
      <c r="G86" s="45">
        <f t="shared" si="2"/>
        <v>0</v>
      </c>
      <c r="I86" s="22"/>
      <c r="J86" s="19"/>
      <c r="K86" s="10"/>
      <c r="L86" s="16"/>
      <c r="O86" s="23"/>
    </row>
    <row r="87" spans="1:15" x14ac:dyDescent="0.25">
      <c r="A87" s="22">
        <v>41600</v>
      </c>
      <c r="B87" s="19">
        <v>34713</v>
      </c>
      <c r="C87" s="10" t="s">
        <v>5</v>
      </c>
      <c r="D87" s="16">
        <v>7916.5</v>
      </c>
      <c r="E87" s="20">
        <v>41601</v>
      </c>
      <c r="F87" s="56">
        <v>7916.5</v>
      </c>
      <c r="G87" s="45">
        <f t="shared" si="2"/>
        <v>0</v>
      </c>
    </row>
    <row r="88" spans="1:15" x14ac:dyDescent="0.25">
      <c r="A88" s="22">
        <v>41600</v>
      </c>
      <c r="B88" s="19">
        <v>34719</v>
      </c>
      <c r="C88" s="10" t="s">
        <v>4</v>
      </c>
      <c r="D88" s="16">
        <v>2436</v>
      </c>
      <c r="E88" s="20">
        <v>41601</v>
      </c>
      <c r="F88" s="56">
        <v>2436</v>
      </c>
      <c r="G88" s="45">
        <f t="shared" si="2"/>
        <v>0</v>
      </c>
    </row>
    <row r="89" spans="1:15" x14ac:dyDescent="0.25">
      <c r="A89" s="22">
        <v>41601</v>
      </c>
      <c r="B89" s="19">
        <v>34768</v>
      </c>
      <c r="C89" s="10" t="s">
        <v>19</v>
      </c>
      <c r="D89" s="16">
        <v>2428</v>
      </c>
      <c r="E89" s="20">
        <v>41602</v>
      </c>
      <c r="F89" s="56">
        <v>2428</v>
      </c>
      <c r="G89" s="45">
        <f t="shared" si="2"/>
        <v>0</v>
      </c>
    </row>
    <row r="90" spans="1:15" x14ac:dyDescent="0.25">
      <c r="A90" s="22">
        <v>41601</v>
      </c>
      <c r="B90" s="19">
        <v>34821</v>
      </c>
      <c r="C90" s="10" t="s">
        <v>31</v>
      </c>
      <c r="D90" s="16">
        <v>405</v>
      </c>
      <c r="E90" s="20">
        <v>41606</v>
      </c>
      <c r="F90" s="56">
        <v>405</v>
      </c>
      <c r="G90" s="45">
        <f t="shared" si="2"/>
        <v>0</v>
      </c>
    </row>
    <row r="91" spans="1:15" x14ac:dyDescent="0.25">
      <c r="A91" s="22">
        <v>41601</v>
      </c>
      <c r="B91" s="19">
        <v>34787</v>
      </c>
      <c r="C91" s="10" t="s">
        <v>5</v>
      </c>
      <c r="D91" s="16">
        <v>10185</v>
      </c>
      <c r="E91" s="20">
        <v>41602</v>
      </c>
      <c r="F91" s="56">
        <v>10185</v>
      </c>
      <c r="G91" s="45">
        <f t="shared" si="2"/>
        <v>0</v>
      </c>
    </row>
    <row r="92" spans="1:15" x14ac:dyDescent="0.25">
      <c r="A92" s="22">
        <v>41601</v>
      </c>
      <c r="B92" s="19">
        <v>34833</v>
      </c>
      <c r="C92" s="10" t="s">
        <v>5</v>
      </c>
      <c r="D92" s="16">
        <v>3660</v>
      </c>
      <c r="E92" s="20">
        <v>41602</v>
      </c>
      <c r="F92" s="56">
        <v>3660</v>
      </c>
      <c r="G92" s="45">
        <f t="shared" si="2"/>
        <v>0</v>
      </c>
    </row>
    <row r="93" spans="1:15" x14ac:dyDescent="0.25">
      <c r="A93" s="22">
        <v>41602</v>
      </c>
      <c r="B93" s="19">
        <v>34840</v>
      </c>
      <c r="C93" s="10" t="s">
        <v>5</v>
      </c>
      <c r="D93" s="16">
        <v>8363.5</v>
      </c>
      <c r="E93" s="20">
        <v>41603</v>
      </c>
      <c r="F93" s="56">
        <v>8363.5</v>
      </c>
      <c r="G93" s="45">
        <f t="shared" si="2"/>
        <v>0</v>
      </c>
    </row>
    <row r="94" spans="1:15" x14ac:dyDescent="0.25">
      <c r="A94" s="22">
        <v>41602</v>
      </c>
      <c r="B94" s="19">
        <v>34855</v>
      </c>
      <c r="C94" s="10" t="s">
        <v>19</v>
      </c>
      <c r="D94" s="16">
        <v>2647</v>
      </c>
      <c r="E94" s="20">
        <v>41605</v>
      </c>
      <c r="F94" s="56">
        <v>2647</v>
      </c>
      <c r="G94" s="45">
        <f t="shared" si="2"/>
        <v>0</v>
      </c>
    </row>
    <row r="95" spans="1:15" x14ac:dyDescent="0.25">
      <c r="A95" s="22">
        <v>41602</v>
      </c>
      <c r="B95" s="19">
        <v>34890</v>
      </c>
      <c r="C95" s="10" t="s">
        <v>5</v>
      </c>
      <c r="D95" s="16">
        <v>5810</v>
      </c>
      <c r="E95" s="20">
        <v>41603</v>
      </c>
      <c r="F95" s="56">
        <v>5810</v>
      </c>
      <c r="G95" s="45">
        <f t="shared" si="2"/>
        <v>0</v>
      </c>
    </row>
    <row r="96" spans="1:15" x14ac:dyDescent="0.25">
      <c r="A96" s="22">
        <v>41603</v>
      </c>
      <c r="B96" s="19">
        <v>34911</v>
      </c>
      <c r="C96" s="10"/>
      <c r="D96" s="16">
        <v>5640.5</v>
      </c>
      <c r="E96" s="20">
        <v>41606</v>
      </c>
      <c r="F96" s="56">
        <v>5640.5</v>
      </c>
      <c r="G96" s="45">
        <f t="shared" si="2"/>
        <v>0</v>
      </c>
    </row>
    <row r="97" spans="1:15" x14ac:dyDescent="0.25">
      <c r="A97" s="22">
        <v>41603</v>
      </c>
      <c r="B97" s="19">
        <v>34938</v>
      </c>
      <c r="C97" s="10" t="s">
        <v>16</v>
      </c>
      <c r="D97" s="16">
        <v>2665</v>
      </c>
      <c r="E97" s="35"/>
      <c r="F97" s="59"/>
      <c r="G97" s="45">
        <f t="shared" si="2"/>
        <v>2665</v>
      </c>
    </row>
    <row r="98" spans="1:15" x14ac:dyDescent="0.25">
      <c r="A98" s="22">
        <v>41603</v>
      </c>
      <c r="B98" s="19">
        <v>34945</v>
      </c>
      <c r="C98" s="10"/>
      <c r="D98" s="16">
        <v>1529</v>
      </c>
      <c r="E98" s="20">
        <v>41609</v>
      </c>
      <c r="F98" s="23">
        <v>1529</v>
      </c>
      <c r="G98" s="45">
        <f t="shared" si="2"/>
        <v>0</v>
      </c>
    </row>
    <row r="99" spans="1:15" x14ac:dyDescent="0.25">
      <c r="A99" s="22">
        <v>41603</v>
      </c>
      <c r="B99" s="19">
        <v>34959</v>
      </c>
      <c r="C99" s="10"/>
      <c r="D99" s="16">
        <v>8464</v>
      </c>
      <c r="E99" s="20">
        <v>41606</v>
      </c>
      <c r="F99" s="56">
        <v>8464</v>
      </c>
      <c r="G99" s="45">
        <f t="shared" ref="G99:G125" si="3">D99-F99</f>
        <v>0</v>
      </c>
    </row>
    <row r="100" spans="1:15" x14ac:dyDescent="0.25">
      <c r="A100" s="22">
        <v>41604</v>
      </c>
      <c r="B100" s="19">
        <v>34989</v>
      </c>
      <c r="C100" s="29" t="s">
        <v>16</v>
      </c>
      <c r="D100" s="16">
        <v>2460</v>
      </c>
      <c r="E100" s="20">
        <v>41607</v>
      </c>
      <c r="F100" s="56">
        <v>2460</v>
      </c>
      <c r="G100" s="45">
        <f t="shared" si="3"/>
        <v>0</v>
      </c>
    </row>
    <row r="101" spans="1:15" x14ac:dyDescent="0.25">
      <c r="A101" s="22">
        <v>41605</v>
      </c>
      <c r="B101" s="19">
        <v>35001</v>
      </c>
      <c r="C101" s="10" t="s">
        <v>5</v>
      </c>
      <c r="D101" s="16">
        <v>1050</v>
      </c>
      <c r="E101" s="20">
        <v>41606</v>
      </c>
      <c r="F101" s="56">
        <v>1050</v>
      </c>
      <c r="G101" s="45">
        <f t="shared" si="3"/>
        <v>0</v>
      </c>
    </row>
    <row r="102" spans="1:15" x14ac:dyDescent="0.25">
      <c r="A102" s="22">
        <v>41605</v>
      </c>
      <c r="B102" s="19">
        <v>35011</v>
      </c>
      <c r="C102" s="10" t="s">
        <v>19</v>
      </c>
      <c r="D102" s="16">
        <v>1148.5</v>
      </c>
      <c r="E102" s="20">
        <v>41606</v>
      </c>
      <c r="F102" s="56">
        <v>1148.5</v>
      </c>
      <c r="G102" s="45">
        <f t="shared" si="3"/>
        <v>0</v>
      </c>
    </row>
    <row r="103" spans="1:15" x14ac:dyDescent="0.25">
      <c r="A103" s="22">
        <v>41605</v>
      </c>
      <c r="B103" s="19">
        <v>35027</v>
      </c>
      <c r="C103" s="10" t="s">
        <v>16</v>
      </c>
      <c r="D103" s="16">
        <v>2050</v>
      </c>
      <c r="E103" s="20">
        <v>41607</v>
      </c>
      <c r="F103" s="56">
        <v>2050</v>
      </c>
      <c r="G103" s="45">
        <f t="shared" si="3"/>
        <v>0</v>
      </c>
    </row>
    <row r="104" spans="1:15" x14ac:dyDescent="0.25">
      <c r="A104" s="22">
        <v>41606</v>
      </c>
      <c r="B104" s="19">
        <v>35042</v>
      </c>
      <c r="C104" s="10" t="s">
        <v>5</v>
      </c>
      <c r="D104" s="16">
        <v>7913</v>
      </c>
      <c r="E104" s="20">
        <v>41607</v>
      </c>
      <c r="F104" s="56">
        <v>7913</v>
      </c>
      <c r="G104" s="45">
        <f t="shared" si="3"/>
        <v>0</v>
      </c>
      <c r="M104" s="10"/>
      <c r="N104" s="10"/>
    </row>
    <row r="105" spans="1:15" x14ac:dyDescent="0.25">
      <c r="A105" s="22">
        <v>41606</v>
      </c>
      <c r="B105" s="19">
        <v>35048</v>
      </c>
      <c r="C105" s="10" t="s">
        <v>4</v>
      </c>
      <c r="D105" s="16">
        <v>2402.5</v>
      </c>
      <c r="E105" s="20">
        <v>41609</v>
      </c>
      <c r="F105" s="23">
        <v>2402.5</v>
      </c>
      <c r="G105" s="45">
        <f t="shared" si="3"/>
        <v>0</v>
      </c>
      <c r="I105" s="22"/>
      <c r="J105" s="19"/>
      <c r="K105" s="10"/>
      <c r="L105" s="16"/>
      <c r="M105" s="10"/>
      <c r="N105" s="10"/>
      <c r="O105" s="23"/>
    </row>
    <row r="106" spans="1:15" x14ac:dyDescent="0.25">
      <c r="A106" s="22">
        <v>41606</v>
      </c>
      <c r="B106" s="19">
        <v>35050</v>
      </c>
      <c r="C106" s="10" t="s">
        <v>19</v>
      </c>
      <c r="D106" s="16">
        <v>957</v>
      </c>
      <c r="E106" s="20">
        <v>41607</v>
      </c>
      <c r="F106" s="56">
        <v>957</v>
      </c>
      <c r="G106" s="45">
        <f t="shared" si="3"/>
        <v>0</v>
      </c>
      <c r="I106" s="22"/>
      <c r="J106" s="19"/>
      <c r="K106" s="10"/>
      <c r="L106" s="16"/>
      <c r="M106" s="10"/>
      <c r="N106" s="10"/>
      <c r="O106" s="23"/>
    </row>
    <row r="107" spans="1:15" x14ac:dyDescent="0.25">
      <c r="A107" s="22">
        <v>41606</v>
      </c>
      <c r="B107" s="19">
        <v>35080</v>
      </c>
      <c r="C107" s="10" t="s">
        <v>3</v>
      </c>
      <c r="D107" s="16">
        <v>3782</v>
      </c>
      <c r="E107" s="20">
        <v>41607</v>
      </c>
      <c r="F107" s="56">
        <v>3782</v>
      </c>
      <c r="G107" s="45">
        <f t="shared" si="3"/>
        <v>0</v>
      </c>
      <c r="I107" s="22"/>
      <c r="J107" s="19"/>
      <c r="K107" s="10"/>
      <c r="L107" s="16"/>
      <c r="M107" s="10"/>
      <c r="N107" s="23"/>
      <c r="O107" s="23"/>
    </row>
    <row r="108" spans="1:15" x14ac:dyDescent="0.25">
      <c r="A108" s="22">
        <v>41606</v>
      </c>
      <c r="B108" s="19">
        <v>35081</v>
      </c>
      <c r="C108" s="10" t="s">
        <v>16</v>
      </c>
      <c r="D108" s="16">
        <v>2600</v>
      </c>
      <c r="E108" s="20">
        <v>41607</v>
      </c>
      <c r="F108" s="56">
        <v>2600</v>
      </c>
      <c r="G108" s="45">
        <f t="shared" si="3"/>
        <v>0</v>
      </c>
      <c r="I108" s="22"/>
      <c r="J108" s="19"/>
      <c r="K108" s="10"/>
      <c r="L108" s="16"/>
      <c r="M108" s="10"/>
      <c r="N108" s="10"/>
      <c r="O108" s="23"/>
    </row>
    <row r="109" spans="1:15" x14ac:dyDescent="0.25">
      <c r="A109" s="22">
        <v>41607</v>
      </c>
      <c r="B109" s="19">
        <v>35095</v>
      </c>
      <c r="C109" s="10" t="s">
        <v>5</v>
      </c>
      <c r="D109" s="16">
        <v>9066</v>
      </c>
      <c r="E109" s="20">
        <v>41608</v>
      </c>
      <c r="F109" s="56">
        <v>9066</v>
      </c>
      <c r="G109" s="45">
        <f t="shared" si="3"/>
        <v>0</v>
      </c>
      <c r="I109" s="22"/>
      <c r="J109" s="19"/>
      <c r="K109" s="10"/>
      <c r="L109" s="16"/>
      <c r="M109" s="20"/>
      <c r="N109" s="23"/>
      <c r="O109" s="23"/>
    </row>
    <row r="110" spans="1:15" x14ac:dyDescent="0.25">
      <c r="A110" s="22">
        <v>41607</v>
      </c>
      <c r="B110" s="19">
        <v>35097</v>
      </c>
      <c r="C110" s="10" t="s">
        <v>3</v>
      </c>
      <c r="D110" s="16">
        <v>13739</v>
      </c>
      <c r="E110" s="20">
        <v>41639</v>
      </c>
      <c r="F110" s="23">
        <v>13739</v>
      </c>
      <c r="G110" s="45">
        <f t="shared" si="3"/>
        <v>0</v>
      </c>
      <c r="I110" s="22"/>
      <c r="J110" s="19"/>
      <c r="K110" s="10"/>
      <c r="L110" s="16"/>
      <c r="M110" s="10"/>
      <c r="N110" s="10"/>
      <c r="O110" s="23"/>
    </row>
    <row r="111" spans="1:15" x14ac:dyDescent="0.25">
      <c r="A111" s="22">
        <v>41607</v>
      </c>
      <c r="B111" s="19">
        <v>35101</v>
      </c>
      <c r="C111" s="10" t="s">
        <v>6</v>
      </c>
      <c r="D111" s="16">
        <v>10075</v>
      </c>
      <c r="E111" s="58" t="s">
        <v>58</v>
      </c>
      <c r="F111" s="107">
        <f>3075+7000</f>
        <v>10075</v>
      </c>
      <c r="G111" s="45">
        <f t="shared" si="3"/>
        <v>0</v>
      </c>
      <c r="I111" s="22"/>
      <c r="J111" s="19"/>
      <c r="K111" s="10"/>
      <c r="L111" s="16"/>
      <c r="M111" s="10"/>
      <c r="N111" s="23"/>
      <c r="O111" s="23"/>
    </row>
    <row r="112" spans="1:15" x14ac:dyDescent="0.25">
      <c r="A112" s="22">
        <v>41607</v>
      </c>
      <c r="B112" s="19">
        <v>35109</v>
      </c>
      <c r="C112" s="10" t="s">
        <v>19</v>
      </c>
      <c r="D112" s="16">
        <v>963</v>
      </c>
      <c r="E112" s="20">
        <v>41608</v>
      </c>
      <c r="F112" s="56">
        <v>963</v>
      </c>
      <c r="G112" s="45">
        <f t="shared" si="3"/>
        <v>0</v>
      </c>
      <c r="I112" s="60"/>
      <c r="J112" s="61"/>
      <c r="K112" s="62"/>
      <c r="L112" s="63"/>
      <c r="M112" s="64"/>
      <c r="N112" s="64"/>
      <c r="O112" s="65"/>
    </row>
    <row r="113" spans="1:15" x14ac:dyDescent="0.25">
      <c r="A113" s="22">
        <v>41607</v>
      </c>
      <c r="B113" s="19">
        <v>35111</v>
      </c>
      <c r="C113" s="10" t="s">
        <v>5</v>
      </c>
      <c r="D113" s="16">
        <v>8770</v>
      </c>
      <c r="E113" s="20">
        <v>41608</v>
      </c>
      <c r="F113" s="56">
        <v>8770</v>
      </c>
      <c r="G113" s="45">
        <f t="shared" si="3"/>
        <v>0</v>
      </c>
      <c r="I113" s="60"/>
      <c r="J113" s="61"/>
      <c r="K113" s="62"/>
      <c r="L113" s="63"/>
      <c r="M113" s="64"/>
      <c r="N113" s="64"/>
      <c r="O113" s="65"/>
    </row>
    <row r="114" spans="1:15" x14ac:dyDescent="0.25">
      <c r="A114" s="22">
        <v>41607</v>
      </c>
      <c r="B114" s="19">
        <v>35123</v>
      </c>
      <c r="C114" s="10" t="s">
        <v>4</v>
      </c>
      <c r="D114" s="16">
        <v>2327</v>
      </c>
      <c r="E114" s="20">
        <v>41609</v>
      </c>
      <c r="F114" s="23">
        <v>2327</v>
      </c>
      <c r="G114" s="45">
        <f t="shared" si="3"/>
        <v>0</v>
      </c>
      <c r="I114" s="60"/>
      <c r="J114" s="61"/>
      <c r="K114" s="62"/>
      <c r="L114" s="63"/>
      <c r="M114" s="64"/>
      <c r="N114" s="64"/>
      <c r="O114" s="65"/>
    </row>
    <row r="115" spans="1:15" x14ac:dyDescent="0.25">
      <c r="A115" s="22">
        <v>41607</v>
      </c>
      <c r="B115" s="19">
        <v>35142</v>
      </c>
      <c r="C115" s="10" t="s">
        <v>4</v>
      </c>
      <c r="D115" s="16">
        <v>705</v>
      </c>
      <c r="E115" s="20">
        <v>41609</v>
      </c>
      <c r="F115" s="23">
        <v>705</v>
      </c>
      <c r="G115" s="45">
        <f t="shared" si="3"/>
        <v>0</v>
      </c>
      <c r="I115" s="60"/>
      <c r="J115" s="61"/>
      <c r="K115" s="62"/>
      <c r="L115" s="63"/>
      <c r="M115" s="64"/>
      <c r="N115" s="64"/>
      <c r="O115" s="65"/>
    </row>
    <row r="116" spans="1:15" x14ac:dyDescent="0.25">
      <c r="A116" s="22">
        <v>41607</v>
      </c>
      <c r="B116" s="19">
        <v>35146</v>
      </c>
      <c r="C116" s="10" t="s">
        <v>5</v>
      </c>
      <c r="D116" s="16">
        <v>5567</v>
      </c>
      <c r="E116" s="20">
        <v>41609</v>
      </c>
      <c r="F116" s="23">
        <v>5567</v>
      </c>
      <c r="G116" s="45">
        <f t="shared" si="3"/>
        <v>0</v>
      </c>
      <c r="I116" s="60"/>
      <c r="J116" s="61"/>
      <c r="K116" s="62"/>
      <c r="L116" s="63"/>
      <c r="M116" s="64"/>
      <c r="N116" s="64"/>
      <c r="O116" s="65"/>
    </row>
    <row r="117" spans="1:15" x14ac:dyDescent="0.25">
      <c r="A117" s="22">
        <v>41608</v>
      </c>
      <c r="B117" s="19">
        <v>35153</v>
      </c>
      <c r="C117" s="10" t="s">
        <v>7</v>
      </c>
      <c r="D117" s="16">
        <v>15925</v>
      </c>
      <c r="E117" s="58">
        <v>41685</v>
      </c>
      <c r="F117" s="107">
        <v>15925</v>
      </c>
      <c r="G117" s="45">
        <f t="shared" si="3"/>
        <v>0</v>
      </c>
      <c r="I117" s="60"/>
      <c r="J117" s="61"/>
      <c r="K117" s="62"/>
      <c r="L117" s="63"/>
      <c r="M117" s="64"/>
      <c r="N117" s="64"/>
      <c r="O117" s="65"/>
    </row>
    <row r="118" spans="1:15" x14ac:dyDescent="0.25">
      <c r="A118" s="22">
        <v>41608</v>
      </c>
      <c r="B118" s="19">
        <v>35164</v>
      </c>
      <c r="C118" s="10" t="s">
        <v>5</v>
      </c>
      <c r="D118" s="16">
        <v>8775</v>
      </c>
      <c r="E118" s="20">
        <v>41609</v>
      </c>
      <c r="F118" s="23">
        <v>8775</v>
      </c>
      <c r="G118" s="45">
        <f t="shared" si="3"/>
        <v>0</v>
      </c>
      <c r="I118" s="60"/>
      <c r="J118" s="61"/>
      <c r="K118" s="62"/>
      <c r="L118" s="63"/>
      <c r="M118" s="64"/>
      <c r="N118" s="64"/>
      <c r="O118" s="65"/>
    </row>
    <row r="119" spans="1:15" x14ac:dyDescent="0.25">
      <c r="A119" s="22">
        <v>41608</v>
      </c>
      <c r="B119" s="19">
        <v>35168</v>
      </c>
      <c r="C119" s="10" t="s">
        <v>7</v>
      </c>
      <c r="D119" s="16">
        <v>1883</v>
      </c>
      <c r="E119" s="20">
        <v>41609</v>
      </c>
      <c r="F119" s="23">
        <v>1883</v>
      </c>
      <c r="G119" s="45">
        <f t="shared" si="3"/>
        <v>0</v>
      </c>
      <c r="I119" s="62"/>
      <c r="J119" s="62"/>
      <c r="K119" s="62"/>
      <c r="L119" s="62"/>
      <c r="M119" s="62"/>
      <c r="N119" s="65"/>
      <c r="O119" s="66"/>
    </row>
    <row r="120" spans="1:15" x14ac:dyDescent="0.25">
      <c r="A120" s="22">
        <v>41608</v>
      </c>
      <c r="B120" s="19">
        <v>35175</v>
      </c>
      <c r="C120" s="10" t="s">
        <v>4</v>
      </c>
      <c r="D120" s="16">
        <v>2575</v>
      </c>
      <c r="E120" s="20">
        <v>41609</v>
      </c>
      <c r="F120" s="23">
        <v>2575</v>
      </c>
      <c r="G120" s="45">
        <f t="shared" si="3"/>
        <v>0</v>
      </c>
      <c r="I120" s="64"/>
      <c r="J120" s="64"/>
      <c r="K120" s="64"/>
      <c r="L120" s="67"/>
      <c r="M120" s="68"/>
      <c r="N120" s="67"/>
      <c r="O120" s="67"/>
    </row>
    <row r="121" spans="1:15" x14ac:dyDescent="0.25">
      <c r="A121" s="22">
        <v>41608</v>
      </c>
      <c r="B121" s="19">
        <v>35203</v>
      </c>
      <c r="C121" s="10" t="s">
        <v>5</v>
      </c>
      <c r="D121" s="16">
        <v>7500</v>
      </c>
      <c r="E121" s="20">
        <v>41609</v>
      </c>
      <c r="F121" s="23">
        <v>7500</v>
      </c>
      <c r="G121" s="45">
        <f t="shared" si="3"/>
        <v>0</v>
      </c>
      <c r="I121" s="64"/>
      <c r="J121" s="64"/>
      <c r="K121" s="64"/>
      <c r="L121" s="64"/>
      <c r="M121" s="64"/>
      <c r="N121" s="64"/>
      <c r="O121" s="64"/>
    </row>
    <row r="122" spans="1:15" x14ac:dyDescent="0.25">
      <c r="A122" s="22">
        <v>41608</v>
      </c>
      <c r="B122" s="19">
        <v>35220</v>
      </c>
      <c r="C122" s="10" t="s">
        <v>4</v>
      </c>
      <c r="D122" s="16">
        <v>329</v>
      </c>
      <c r="E122" s="20">
        <v>41612</v>
      </c>
      <c r="F122" s="23">
        <v>329</v>
      </c>
      <c r="G122" s="45">
        <f t="shared" si="3"/>
        <v>0</v>
      </c>
    </row>
    <row r="123" spans="1:15" x14ac:dyDescent="0.25">
      <c r="A123" s="22">
        <v>41608</v>
      </c>
      <c r="B123" s="19">
        <v>35224</v>
      </c>
      <c r="C123" s="10" t="s">
        <v>5</v>
      </c>
      <c r="D123" s="16">
        <v>3400</v>
      </c>
      <c r="E123" s="20">
        <v>41609</v>
      </c>
      <c r="F123" s="23">
        <v>3400</v>
      </c>
      <c r="G123" s="45">
        <f t="shared" si="3"/>
        <v>0</v>
      </c>
    </row>
    <row r="124" spans="1:15" x14ac:dyDescent="0.25">
      <c r="A124" s="22">
        <v>41608</v>
      </c>
      <c r="B124" s="19">
        <v>35226</v>
      </c>
      <c r="C124" s="10" t="s">
        <v>8</v>
      </c>
      <c r="D124" s="16">
        <v>5983</v>
      </c>
      <c r="E124" s="20">
        <v>41630</v>
      </c>
      <c r="F124" s="23">
        <v>5983</v>
      </c>
      <c r="G124" s="45">
        <f t="shared" si="3"/>
        <v>0</v>
      </c>
    </row>
    <row r="125" spans="1:15" x14ac:dyDescent="0.25">
      <c r="D125" s="18">
        <f>SUM(D3:D124)</f>
        <v>550556.67999999993</v>
      </c>
      <c r="F125" s="57">
        <f>SUM(F3:F124)</f>
        <v>547891.17999999993</v>
      </c>
      <c r="G125" s="45">
        <f t="shared" si="3"/>
        <v>2665.5</v>
      </c>
    </row>
    <row r="126" spans="1:15" ht="15.75" thickBot="1" x14ac:dyDescent="0.3">
      <c r="G126" s="42">
        <f>D125-F125</f>
        <v>2665.5</v>
      </c>
    </row>
    <row r="127" spans="1:15" ht="15.75" thickTop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70" workbookViewId="0">
      <selection activeCell="E87" sqref="E87"/>
    </sheetView>
  </sheetViews>
  <sheetFormatPr baseColWidth="10" defaultRowHeight="15" x14ac:dyDescent="0.25"/>
  <cols>
    <col min="1" max="1" width="15.28515625" customWidth="1"/>
    <col min="2" max="2" width="11.42578125" customWidth="1"/>
    <col min="3" max="3" width="13.140625" customWidth="1"/>
    <col min="4" max="4" width="14.140625" customWidth="1"/>
    <col min="5" max="5" width="17.28515625" customWidth="1"/>
    <col min="6" max="6" width="14.42578125" customWidth="1"/>
    <col min="7" max="7" width="12" customWidth="1"/>
  </cols>
  <sheetData>
    <row r="1" spans="1:8" ht="21" x14ac:dyDescent="0.35">
      <c r="A1" s="205" t="s">
        <v>15</v>
      </c>
      <c r="B1" s="205"/>
      <c r="C1" s="205"/>
      <c r="D1" s="205"/>
      <c r="E1" s="205"/>
      <c r="F1" s="8"/>
    </row>
    <row r="2" spans="1:8" ht="18.75" x14ac:dyDescent="0.3">
      <c r="A2" s="5" t="s">
        <v>11</v>
      </c>
      <c r="B2" s="6" t="s">
        <v>0</v>
      </c>
      <c r="C2" s="7" t="s">
        <v>9</v>
      </c>
      <c r="D2" s="7" t="s">
        <v>10</v>
      </c>
      <c r="E2" s="5" t="s">
        <v>1</v>
      </c>
      <c r="F2" s="5" t="s">
        <v>12</v>
      </c>
      <c r="G2" s="5" t="s">
        <v>13</v>
      </c>
    </row>
    <row r="3" spans="1:8" x14ac:dyDescent="0.25">
      <c r="A3" s="22">
        <v>41609</v>
      </c>
      <c r="B3" s="11">
        <v>35230</v>
      </c>
      <c r="C3" s="10" t="s">
        <v>5</v>
      </c>
      <c r="D3" s="16">
        <v>9455</v>
      </c>
      <c r="E3" s="20">
        <v>41610</v>
      </c>
      <c r="F3" s="16">
        <v>9455</v>
      </c>
      <c r="G3" s="24">
        <f t="shared" ref="G3:G34" si="0">D3-F3</f>
        <v>0</v>
      </c>
    </row>
    <row r="4" spans="1:8" x14ac:dyDescent="0.25">
      <c r="A4" s="9">
        <v>41609</v>
      </c>
      <c r="B4" s="1">
        <v>35235</v>
      </c>
      <c r="C4" t="s">
        <v>3</v>
      </c>
      <c r="D4" s="3">
        <v>14804</v>
      </c>
      <c r="E4" s="58" t="s">
        <v>59</v>
      </c>
      <c r="F4" s="16">
        <f>9234+5570</f>
        <v>14804</v>
      </c>
      <c r="G4" s="24">
        <f t="shared" si="0"/>
        <v>0</v>
      </c>
    </row>
    <row r="5" spans="1:8" x14ac:dyDescent="0.25">
      <c r="A5" s="22">
        <v>41609</v>
      </c>
      <c r="B5" s="11">
        <v>35242</v>
      </c>
      <c r="C5" s="10" t="s">
        <v>7</v>
      </c>
      <c r="D5" s="16">
        <v>2406</v>
      </c>
      <c r="E5" s="20">
        <v>41610</v>
      </c>
      <c r="F5" s="16">
        <v>2406</v>
      </c>
      <c r="G5" s="24">
        <f t="shared" si="0"/>
        <v>0</v>
      </c>
      <c r="H5" s="10"/>
    </row>
    <row r="6" spans="1:8" x14ac:dyDescent="0.25">
      <c r="A6" s="22">
        <v>41609</v>
      </c>
      <c r="B6" s="11">
        <v>35252</v>
      </c>
      <c r="C6" s="10" t="s">
        <v>4</v>
      </c>
      <c r="D6" s="16">
        <v>2664</v>
      </c>
      <c r="E6" s="20">
        <v>41612</v>
      </c>
      <c r="F6" s="16">
        <v>2664</v>
      </c>
      <c r="G6" s="24">
        <f t="shared" si="0"/>
        <v>0</v>
      </c>
      <c r="H6" s="10"/>
    </row>
    <row r="7" spans="1:8" x14ac:dyDescent="0.25">
      <c r="A7" s="22">
        <v>41609</v>
      </c>
      <c r="B7" s="11">
        <v>35285</v>
      </c>
      <c r="C7" s="10" t="s">
        <v>5</v>
      </c>
      <c r="D7" s="16">
        <v>1852</v>
      </c>
      <c r="E7" s="20">
        <v>41612</v>
      </c>
      <c r="F7" s="16">
        <v>1852</v>
      </c>
      <c r="G7" s="24">
        <f t="shared" si="0"/>
        <v>0</v>
      </c>
      <c r="H7" s="10"/>
    </row>
    <row r="8" spans="1:8" x14ac:dyDescent="0.25">
      <c r="A8" s="22">
        <v>41609</v>
      </c>
      <c r="B8" s="11">
        <v>35298</v>
      </c>
      <c r="C8" s="10" t="s">
        <v>5</v>
      </c>
      <c r="D8" s="16">
        <v>5744</v>
      </c>
      <c r="E8" s="20">
        <v>41612</v>
      </c>
      <c r="F8" s="16">
        <v>5744</v>
      </c>
      <c r="G8" s="24">
        <f t="shared" si="0"/>
        <v>0</v>
      </c>
      <c r="H8" s="10"/>
    </row>
    <row r="9" spans="1:8" x14ac:dyDescent="0.25">
      <c r="A9" s="22">
        <v>41609</v>
      </c>
      <c r="B9" s="11">
        <v>35299</v>
      </c>
      <c r="C9" s="10" t="s">
        <v>14</v>
      </c>
      <c r="D9" s="16">
        <v>1650</v>
      </c>
      <c r="E9" s="20">
        <v>41617</v>
      </c>
      <c r="F9" s="16">
        <v>1650</v>
      </c>
      <c r="G9" s="24">
        <f t="shared" si="0"/>
        <v>0</v>
      </c>
      <c r="H9" s="10"/>
    </row>
    <row r="10" spans="1:8" x14ac:dyDescent="0.25">
      <c r="A10" s="22">
        <v>41610</v>
      </c>
      <c r="B10" s="11">
        <v>35317</v>
      </c>
      <c r="C10" s="10"/>
      <c r="D10" s="16">
        <v>1019.5</v>
      </c>
      <c r="E10" s="20">
        <v>41611</v>
      </c>
      <c r="F10" s="16">
        <v>1019.5</v>
      </c>
      <c r="G10" s="24">
        <f t="shared" si="0"/>
        <v>0</v>
      </c>
      <c r="H10" s="10"/>
    </row>
    <row r="11" spans="1:8" x14ac:dyDescent="0.25">
      <c r="A11" s="22">
        <v>41610</v>
      </c>
      <c r="B11" s="11">
        <v>35320</v>
      </c>
      <c r="C11" s="10"/>
      <c r="D11" s="16">
        <v>43</v>
      </c>
      <c r="E11" s="20">
        <v>41611</v>
      </c>
      <c r="F11" s="16">
        <v>43</v>
      </c>
      <c r="G11" s="24">
        <f t="shared" si="0"/>
        <v>0</v>
      </c>
      <c r="H11" s="10"/>
    </row>
    <row r="12" spans="1:8" x14ac:dyDescent="0.25">
      <c r="A12" s="22">
        <v>41610</v>
      </c>
      <c r="B12" s="11">
        <v>35338</v>
      </c>
      <c r="C12" s="10"/>
      <c r="D12" s="16">
        <v>7210</v>
      </c>
      <c r="E12" s="20">
        <v>41612</v>
      </c>
      <c r="F12" s="16">
        <v>7210</v>
      </c>
      <c r="G12" s="24">
        <f t="shared" si="0"/>
        <v>0</v>
      </c>
      <c r="H12" s="10"/>
    </row>
    <row r="13" spans="1:8" x14ac:dyDescent="0.25">
      <c r="A13" s="22">
        <v>41610</v>
      </c>
      <c r="B13" s="11">
        <v>35343</v>
      </c>
      <c r="C13" s="10"/>
      <c r="D13" s="16">
        <v>1915</v>
      </c>
      <c r="E13" s="20">
        <v>41612</v>
      </c>
      <c r="F13" s="16">
        <v>1915</v>
      </c>
      <c r="G13" s="24">
        <f t="shared" si="0"/>
        <v>0</v>
      </c>
      <c r="H13" s="10"/>
    </row>
    <row r="14" spans="1:8" x14ac:dyDescent="0.25">
      <c r="A14" s="22">
        <v>41611</v>
      </c>
      <c r="B14" s="11">
        <v>35364</v>
      </c>
      <c r="C14" s="10"/>
      <c r="D14" s="16">
        <v>7441</v>
      </c>
      <c r="E14" s="20">
        <v>41612</v>
      </c>
      <c r="F14" s="16">
        <v>7441</v>
      </c>
      <c r="G14" s="24">
        <f t="shared" si="0"/>
        <v>0</v>
      </c>
      <c r="H14" s="10"/>
    </row>
    <row r="15" spans="1:8" x14ac:dyDescent="0.25">
      <c r="A15" s="22">
        <v>41611</v>
      </c>
      <c r="B15" s="11">
        <v>35375</v>
      </c>
      <c r="C15" s="10"/>
      <c r="D15" s="16">
        <v>1273</v>
      </c>
      <c r="E15" s="20">
        <v>41612</v>
      </c>
      <c r="F15" s="16">
        <v>1273</v>
      </c>
      <c r="G15" s="24">
        <f t="shared" si="0"/>
        <v>0</v>
      </c>
      <c r="H15" s="10"/>
    </row>
    <row r="16" spans="1:8" x14ac:dyDescent="0.25">
      <c r="A16" s="22">
        <v>41611</v>
      </c>
      <c r="B16" s="11">
        <v>35388</v>
      </c>
      <c r="C16" s="10"/>
      <c r="D16" s="16">
        <v>1776.5</v>
      </c>
      <c r="E16" s="20">
        <v>41612</v>
      </c>
      <c r="F16" s="16">
        <v>1776.5</v>
      </c>
      <c r="G16" s="24">
        <f t="shared" si="0"/>
        <v>0</v>
      </c>
      <c r="H16" s="10"/>
    </row>
    <row r="17" spans="1:8" x14ac:dyDescent="0.25">
      <c r="A17" s="22">
        <v>41611</v>
      </c>
      <c r="B17" s="11">
        <v>35395</v>
      </c>
      <c r="C17" s="10"/>
      <c r="D17" s="16">
        <v>2000</v>
      </c>
      <c r="E17" s="20">
        <v>41613</v>
      </c>
      <c r="F17" s="16">
        <v>2000</v>
      </c>
      <c r="G17" s="24">
        <f t="shared" si="0"/>
        <v>0</v>
      </c>
      <c r="H17" s="10"/>
    </row>
    <row r="18" spans="1:8" x14ac:dyDescent="0.25">
      <c r="A18" s="26">
        <v>41612</v>
      </c>
      <c r="B18" s="21">
        <v>35426</v>
      </c>
      <c r="C18" s="27" t="s">
        <v>7</v>
      </c>
      <c r="D18" s="16">
        <v>957.5</v>
      </c>
      <c r="E18" s="20">
        <v>41613</v>
      </c>
      <c r="F18" s="16">
        <v>957.5</v>
      </c>
      <c r="G18" s="24">
        <f t="shared" si="0"/>
        <v>0</v>
      </c>
      <c r="H18" s="10"/>
    </row>
    <row r="19" spans="1:8" x14ac:dyDescent="0.25">
      <c r="A19" s="26">
        <v>41612</v>
      </c>
      <c r="B19" s="21">
        <v>35429</v>
      </c>
      <c r="C19" s="27" t="s">
        <v>5</v>
      </c>
      <c r="D19" s="16">
        <v>3820.5</v>
      </c>
      <c r="E19" s="20">
        <v>41613</v>
      </c>
      <c r="F19" s="16">
        <v>3820.5</v>
      </c>
      <c r="G19" s="24">
        <f t="shared" si="0"/>
        <v>0</v>
      </c>
      <c r="H19" s="10"/>
    </row>
    <row r="20" spans="1:8" x14ac:dyDescent="0.25">
      <c r="A20" s="26">
        <v>41612</v>
      </c>
      <c r="B20" s="21">
        <v>35451</v>
      </c>
      <c r="C20" s="27" t="s">
        <v>16</v>
      </c>
      <c r="D20" s="16">
        <v>2400</v>
      </c>
      <c r="E20" s="20">
        <v>41614</v>
      </c>
      <c r="F20" s="16">
        <v>2400</v>
      </c>
      <c r="G20" s="24">
        <f t="shared" si="0"/>
        <v>0</v>
      </c>
      <c r="H20" s="10"/>
    </row>
    <row r="21" spans="1:8" x14ac:dyDescent="0.25">
      <c r="A21" s="26">
        <v>41612</v>
      </c>
      <c r="B21" s="21">
        <v>35458</v>
      </c>
      <c r="C21" s="27" t="s">
        <v>5</v>
      </c>
      <c r="D21" s="16">
        <v>1380</v>
      </c>
      <c r="E21" s="20">
        <v>41613</v>
      </c>
      <c r="F21" s="16">
        <v>1380</v>
      </c>
      <c r="G21" s="24">
        <f t="shared" si="0"/>
        <v>0</v>
      </c>
      <c r="H21" s="10"/>
    </row>
    <row r="22" spans="1:8" x14ac:dyDescent="0.25">
      <c r="A22" s="22">
        <v>41613</v>
      </c>
      <c r="B22" s="11">
        <v>35470</v>
      </c>
      <c r="C22" s="10" t="s">
        <v>5</v>
      </c>
      <c r="D22" s="16">
        <v>6741</v>
      </c>
      <c r="E22" s="20">
        <v>41614</v>
      </c>
      <c r="F22" s="16">
        <v>6741</v>
      </c>
      <c r="G22" s="24">
        <f t="shared" si="0"/>
        <v>0</v>
      </c>
      <c r="H22" s="10"/>
    </row>
    <row r="23" spans="1:8" x14ac:dyDescent="0.25">
      <c r="A23" s="22">
        <v>41613</v>
      </c>
      <c r="B23" s="11">
        <v>35476</v>
      </c>
      <c r="C23" s="10" t="s">
        <v>4</v>
      </c>
      <c r="D23" s="16">
        <v>2419</v>
      </c>
      <c r="E23" s="20">
        <v>41621</v>
      </c>
      <c r="F23" s="16">
        <v>2419</v>
      </c>
      <c r="G23" s="24">
        <f t="shared" si="0"/>
        <v>0</v>
      </c>
      <c r="H23" s="10"/>
    </row>
    <row r="24" spans="1:8" x14ac:dyDescent="0.25">
      <c r="A24" s="22">
        <v>41613</v>
      </c>
      <c r="B24" s="11">
        <v>35479</v>
      </c>
      <c r="C24" s="10" t="s">
        <v>7</v>
      </c>
      <c r="D24" s="16">
        <v>1128</v>
      </c>
      <c r="E24" s="20">
        <v>41614</v>
      </c>
      <c r="F24" s="16">
        <v>1128</v>
      </c>
      <c r="G24" s="24">
        <f t="shared" si="0"/>
        <v>0</v>
      </c>
      <c r="H24" s="10"/>
    </row>
    <row r="25" spans="1:8" x14ac:dyDescent="0.25">
      <c r="A25" s="22">
        <v>41613</v>
      </c>
      <c r="B25" s="11">
        <v>35487</v>
      </c>
      <c r="C25" s="10" t="s">
        <v>3</v>
      </c>
      <c r="D25" s="16">
        <v>80</v>
      </c>
      <c r="E25" s="20">
        <v>41614</v>
      </c>
      <c r="F25" s="16">
        <v>80</v>
      </c>
      <c r="G25" s="24">
        <f t="shared" si="0"/>
        <v>0</v>
      </c>
      <c r="H25" s="10"/>
    </row>
    <row r="26" spans="1:8" x14ac:dyDescent="0.25">
      <c r="A26" s="22">
        <v>41613</v>
      </c>
      <c r="B26" s="11">
        <v>35504</v>
      </c>
      <c r="C26" s="10" t="s">
        <v>16</v>
      </c>
      <c r="D26" s="16">
        <v>2400</v>
      </c>
      <c r="E26" s="20">
        <v>41614</v>
      </c>
      <c r="F26" s="16">
        <v>2400</v>
      </c>
      <c r="G26" s="24">
        <f t="shared" si="0"/>
        <v>0</v>
      </c>
      <c r="H26" s="10"/>
    </row>
    <row r="27" spans="1:8" x14ac:dyDescent="0.25">
      <c r="A27" s="22">
        <v>41614</v>
      </c>
      <c r="B27" s="11">
        <v>35527</v>
      </c>
      <c r="C27" s="10"/>
      <c r="D27" s="16">
        <v>788.5</v>
      </c>
      <c r="E27" s="20">
        <v>41615</v>
      </c>
      <c r="F27" s="16">
        <v>788.5</v>
      </c>
      <c r="G27" s="24">
        <f t="shared" si="0"/>
        <v>0</v>
      </c>
      <c r="H27" s="10"/>
    </row>
    <row r="28" spans="1:8" x14ac:dyDescent="0.25">
      <c r="A28" s="22">
        <v>41614</v>
      </c>
      <c r="B28" s="11">
        <v>35532</v>
      </c>
      <c r="C28" s="10"/>
      <c r="D28" s="16">
        <v>7582</v>
      </c>
      <c r="E28" s="20">
        <v>41615</v>
      </c>
      <c r="F28" s="16">
        <v>7582</v>
      </c>
      <c r="G28" s="24">
        <f t="shared" si="0"/>
        <v>0</v>
      </c>
      <c r="H28" s="10"/>
    </row>
    <row r="29" spans="1:8" x14ac:dyDescent="0.25">
      <c r="A29" s="22">
        <v>41614</v>
      </c>
      <c r="B29" s="11">
        <v>35514</v>
      </c>
      <c r="C29" s="10"/>
      <c r="D29" s="16">
        <v>8499</v>
      </c>
      <c r="E29" s="20">
        <v>41615</v>
      </c>
      <c r="F29" s="16">
        <v>8499</v>
      </c>
      <c r="G29" s="24">
        <f t="shared" si="0"/>
        <v>0</v>
      </c>
      <c r="H29" s="10"/>
    </row>
    <row r="30" spans="1:8" x14ac:dyDescent="0.25">
      <c r="A30" s="22">
        <v>41615</v>
      </c>
      <c r="B30" s="11">
        <v>35571</v>
      </c>
      <c r="C30" s="10"/>
      <c r="D30" s="16">
        <v>5756</v>
      </c>
      <c r="E30" s="28" t="s">
        <v>17</v>
      </c>
      <c r="F30" s="16">
        <v>5756</v>
      </c>
      <c r="G30" s="24">
        <f t="shared" si="0"/>
        <v>0</v>
      </c>
      <c r="H30" s="10"/>
    </row>
    <row r="31" spans="1:8" x14ac:dyDescent="0.25">
      <c r="A31" s="22">
        <v>41615</v>
      </c>
      <c r="B31" s="11">
        <v>35589</v>
      </c>
      <c r="C31" s="10"/>
      <c r="D31" s="16">
        <v>2021</v>
      </c>
      <c r="E31" s="20">
        <v>41616</v>
      </c>
      <c r="F31" s="16">
        <v>2021</v>
      </c>
      <c r="G31" s="24">
        <f t="shared" si="0"/>
        <v>0</v>
      </c>
      <c r="H31" s="10"/>
    </row>
    <row r="32" spans="1:8" x14ac:dyDescent="0.25">
      <c r="A32" s="22">
        <v>41615</v>
      </c>
      <c r="B32" s="11">
        <v>35610</v>
      </c>
      <c r="C32" s="10"/>
      <c r="D32" s="16">
        <v>12793</v>
      </c>
      <c r="E32" s="20">
        <v>41616</v>
      </c>
      <c r="F32" s="16">
        <v>12793</v>
      </c>
      <c r="G32" s="24">
        <f t="shared" si="0"/>
        <v>0</v>
      </c>
      <c r="H32" s="10"/>
    </row>
    <row r="33" spans="1:8" x14ac:dyDescent="0.25">
      <c r="A33" s="22">
        <v>41616</v>
      </c>
      <c r="B33" s="11">
        <v>35662</v>
      </c>
      <c r="C33" s="10"/>
      <c r="D33" s="16">
        <v>4130</v>
      </c>
      <c r="E33" s="20">
        <v>41617</v>
      </c>
      <c r="F33" s="16">
        <v>4130</v>
      </c>
      <c r="G33" s="24">
        <f t="shared" si="0"/>
        <v>0</v>
      </c>
      <c r="H33" s="10"/>
    </row>
    <row r="34" spans="1:8" x14ac:dyDescent="0.25">
      <c r="A34" s="22">
        <v>41616</v>
      </c>
      <c r="B34" s="11">
        <v>35667</v>
      </c>
      <c r="C34" s="10"/>
      <c r="D34" s="16">
        <v>1935</v>
      </c>
      <c r="E34" s="20">
        <v>41617</v>
      </c>
      <c r="F34" s="16">
        <v>1935</v>
      </c>
      <c r="G34" s="24">
        <f t="shared" si="0"/>
        <v>0</v>
      </c>
      <c r="H34" s="10"/>
    </row>
    <row r="35" spans="1:8" x14ac:dyDescent="0.25">
      <c r="A35" s="22">
        <v>41616</v>
      </c>
      <c r="B35" s="11">
        <v>35672</v>
      </c>
      <c r="C35" s="10"/>
      <c r="D35" s="16">
        <v>8983</v>
      </c>
      <c r="E35" s="20">
        <v>41617</v>
      </c>
      <c r="F35" s="16">
        <v>8983</v>
      </c>
      <c r="G35" s="24">
        <f t="shared" ref="G35:G66" si="1">D35-F35</f>
        <v>0</v>
      </c>
      <c r="H35" s="10"/>
    </row>
    <row r="36" spans="1:8" x14ac:dyDescent="0.25">
      <c r="A36" s="22">
        <v>41616</v>
      </c>
      <c r="B36" s="11">
        <v>35705</v>
      </c>
      <c r="C36" s="10"/>
      <c r="D36" s="16">
        <v>447</v>
      </c>
      <c r="E36" s="20">
        <v>41617</v>
      </c>
      <c r="F36" s="16">
        <v>447</v>
      </c>
      <c r="G36" s="24">
        <f t="shared" si="1"/>
        <v>0</v>
      </c>
      <c r="H36" s="10"/>
    </row>
    <row r="37" spans="1:8" x14ac:dyDescent="0.25">
      <c r="A37" s="22">
        <v>41616</v>
      </c>
      <c r="B37" s="11">
        <v>35708</v>
      </c>
      <c r="C37" s="10"/>
      <c r="D37" s="16">
        <v>6543</v>
      </c>
      <c r="E37" s="20">
        <v>41617</v>
      </c>
      <c r="F37" s="16">
        <v>6543</v>
      </c>
      <c r="G37" s="24">
        <f t="shared" si="1"/>
        <v>0</v>
      </c>
      <c r="H37" s="10"/>
    </row>
    <row r="38" spans="1:8" x14ac:dyDescent="0.25">
      <c r="A38" s="22">
        <v>41617</v>
      </c>
      <c r="B38" s="11">
        <v>35734</v>
      </c>
      <c r="C38" s="10"/>
      <c r="D38" s="16">
        <v>929</v>
      </c>
      <c r="E38" s="20">
        <v>41618</v>
      </c>
      <c r="F38" s="16">
        <v>929</v>
      </c>
      <c r="G38" s="24">
        <f t="shared" si="1"/>
        <v>0</v>
      </c>
      <c r="H38" s="10"/>
    </row>
    <row r="39" spans="1:8" x14ac:dyDescent="0.25">
      <c r="A39" s="22">
        <v>41617</v>
      </c>
      <c r="B39" s="11">
        <v>35737</v>
      </c>
      <c r="C39" s="10"/>
      <c r="D39" s="16">
        <v>6951</v>
      </c>
      <c r="E39" s="20">
        <v>41619</v>
      </c>
      <c r="F39" s="16">
        <v>6951</v>
      </c>
      <c r="G39" s="24">
        <f t="shared" si="1"/>
        <v>0</v>
      </c>
      <c r="H39" s="10"/>
    </row>
    <row r="40" spans="1:8" x14ac:dyDescent="0.25">
      <c r="A40" s="22">
        <v>41617</v>
      </c>
      <c r="B40" s="11">
        <v>35752</v>
      </c>
      <c r="C40" s="10"/>
      <c r="D40" s="16">
        <v>1864</v>
      </c>
      <c r="E40" s="20">
        <v>41621</v>
      </c>
      <c r="F40" s="16">
        <v>1864</v>
      </c>
      <c r="G40" s="24">
        <f t="shared" si="1"/>
        <v>0</v>
      </c>
      <c r="H40" s="10"/>
    </row>
    <row r="41" spans="1:8" x14ac:dyDescent="0.25">
      <c r="A41" s="22">
        <v>41618</v>
      </c>
      <c r="B41" s="11">
        <v>35778</v>
      </c>
      <c r="C41" s="10" t="s">
        <v>5</v>
      </c>
      <c r="D41" s="16">
        <v>7650</v>
      </c>
      <c r="E41" s="20">
        <v>41619</v>
      </c>
      <c r="F41" s="16">
        <v>7650</v>
      </c>
      <c r="G41" s="24">
        <f t="shared" si="1"/>
        <v>0</v>
      </c>
      <c r="H41" s="10"/>
    </row>
    <row r="42" spans="1:8" x14ac:dyDescent="0.25">
      <c r="A42" s="22">
        <v>41618</v>
      </c>
      <c r="B42" s="11">
        <v>35784</v>
      </c>
      <c r="C42" s="10" t="s">
        <v>7</v>
      </c>
      <c r="D42" s="16">
        <v>805.5</v>
      </c>
      <c r="E42" s="20">
        <v>41619</v>
      </c>
      <c r="F42" s="16">
        <v>805.5</v>
      </c>
      <c r="G42" s="24">
        <f t="shared" si="1"/>
        <v>0</v>
      </c>
      <c r="H42" s="10"/>
    </row>
    <row r="43" spans="1:8" x14ac:dyDescent="0.25">
      <c r="A43" s="22">
        <v>41618</v>
      </c>
      <c r="B43" s="11">
        <v>35803</v>
      </c>
      <c r="C43" s="10" t="s">
        <v>16</v>
      </c>
      <c r="D43" s="16">
        <v>2600</v>
      </c>
      <c r="E43" s="20">
        <v>41619</v>
      </c>
      <c r="F43" s="16">
        <v>2600</v>
      </c>
      <c r="G43" s="24">
        <f t="shared" si="1"/>
        <v>0</v>
      </c>
      <c r="H43" s="10"/>
    </row>
    <row r="44" spans="1:8" x14ac:dyDescent="0.25">
      <c r="A44" s="22">
        <v>41619</v>
      </c>
      <c r="B44" s="11">
        <v>35824</v>
      </c>
      <c r="C44" s="10" t="s">
        <v>5</v>
      </c>
      <c r="D44" s="16">
        <v>5031</v>
      </c>
      <c r="E44" s="20">
        <v>41621</v>
      </c>
      <c r="F44" s="16">
        <v>5031</v>
      </c>
      <c r="G44" s="24">
        <f t="shared" si="1"/>
        <v>0</v>
      </c>
      <c r="H44" s="10"/>
    </row>
    <row r="45" spans="1:8" x14ac:dyDescent="0.25">
      <c r="A45" s="22">
        <v>41619</v>
      </c>
      <c r="B45" s="11">
        <v>35834</v>
      </c>
      <c r="C45" s="10" t="s">
        <v>7</v>
      </c>
      <c r="D45" s="16">
        <v>929</v>
      </c>
      <c r="E45" s="20">
        <v>41621</v>
      </c>
      <c r="F45" s="16">
        <v>929</v>
      </c>
      <c r="G45" s="24">
        <f t="shared" si="1"/>
        <v>0</v>
      </c>
      <c r="H45" s="10"/>
    </row>
    <row r="46" spans="1:8" x14ac:dyDescent="0.25">
      <c r="A46" s="22">
        <v>41619</v>
      </c>
      <c r="B46" s="11">
        <v>35863</v>
      </c>
      <c r="C46" s="10" t="s">
        <v>16</v>
      </c>
      <c r="D46" s="16">
        <v>3200</v>
      </c>
      <c r="E46" s="20">
        <v>41620</v>
      </c>
      <c r="F46" s="16">
        <v>3200</v>
      </c>
      <c r="G46" s="24">
        <f t="shared" si="1"/>
        <v>0</v>
      </c>
      <c r="H46" s="10"/>
    </row>
    <row r="47" spans="1:8" x14ac:dyDescent="0.25">
      <c r="A47" s="22">
        <v>41619</v>
      </c>
      <c r="B47" s="11">
        <v>35865</v>
      </c>
      <c r="C47" s="10" t="s">
        <v>5</v>
      </c>
      <c r="D47" s="16">
        <v>13447</v>
      </c>
      <c r="E47" s="20">
        <v>41620</v>
      </c>
      <c r="F47" s="16">
        <v>13447</v>
      </c>
      <c r="G47" s="24">
        <f t="shared" si="1"/>
        <v>0</v>
      </c>
      <c r="H47" s="10"/>
    </row>
    <row r="48" spans="1:8" x14ac:dyDescent="0.25">
      <c r="A48" s="22">
        <v>41620</v>
      </c>
      <c r="B48" s="11">
        <v>35880</v>
      </c>
      <c r="C48" s="10" t="s">
        <v>18</v>
      </c>
      <c r="D48" s="16">
        <v>7688</v>
      </c>
      <c r="E48" s="20">
        <v>41626</v>
      </c>
      <c r="F48" s="16">
        <v>7688</v>
      </c>
      <c r="G48" s="24">
        <f t="shared" si="1"/>
        <v>0</v>
      </c>
      <c r="H48" s="10"/>
    </row>
    <row r="49" spans="1:8" x14ac:dyDescent="0.25">
      <c r="A49" s="22">
        <v>41620</v>
      </c>
      <c r="B49" s="11">
        <v>35906</v>
      </c>
      <c r="C49" s="10" t="s">
        <v>4</v>
      </c>
      <c r="D49" s="16">
        <v>2475</v>
      </c>
      <c r="E49" s="20">
        <v>41621</v>
      </c>
      <c r="F49" s="16">
        <v>2475</v>
      </c>
      <c r="G49" s="24">
        <f t="shared" si="1"/>
        <v>0</v>
      </c>
      <c r="H49" s="10"/>
    </row>
    <row r="50" spans="1:8" x14ac:dyDescent="0.25">
      <c r="A50" s="22">
        <v>41621</v>
      </c>
      <c r="B50" s="11">
        <v>35948</v>
      </c>
      <c r="C50" s="10" t="s">
        <v>19</v>
      </c>
      <c r="D50" s="16">
        <v>978.5</v>
      </c>
      <c r="E50" s="20">
        <v>41622</v>
      </c>
      <c r="F50" s="16">
        <v>978.5</v>
      </c>
      <c r="G50" s="24">
        <f t="shared" si="1"/>
        <v>0</v>
      </c>
      <c r="H50" s="10"/>
    </row>
    <row r="51" spans="1:8" x14ac:dyDescent="0.25">
      <c r="A51" s="22">
        <v>41622</v>
      </c>
      <c r="B51" s="11">
        <v>36000</v>
      </c>
      <c r="C51" s="10" t="s">
        <v>4</v>
      </c>
      <c r="D51" s="16">
        <v>2528</v>
      </c>
      <c r="E51" s="20">
        <v>41625</v>
      </c>
      <c r="F51" s="16">
        <v>2528</v>
      </c>
      <c r="G51" s="24">
        <f t="shared" si="1"/>
        <v>0</v>
      </c>
      <c r="H51" s="10"/>
    </row>
    <row r="52" spans="1:8" x14ac:dyDescent="0.25">
      <c r="A52" s="22">
        <v>41622</v>
      </c>
      <c r="B52" s="11">
        <v>36012</v>
      </c>
      <c r="C52" s="10" t="s">
        <v>19</v>
      </c>
      <c r="D52" s="16">
        <v>2341</v>
      </c>
      <c r="E52" s="20">
        <v>41623</v>
      </c>
      <c r="F52" s="16">
        <v>2341</v>
      </c>
      <c r="G52" s="24">
        <f t="shared" si="1"/>
        <v>0</v>
      </c>
      <c r="H52" s="10"/>
    </row>
    <row r="53" spans="1:8" x14ac:dyDescent="0.25">
      <c r="A53" s="22">
        <v>41622</v>
      </c>
      <c r="B53" s="11">
        <v>36057</v>
      </c>
      <c r="C53" s="10" t="s">
        <v>16</v>
      </c>
      <c r="D53" s="16">
        <v>5460</v>
      </c>
      <c r="E53" s="20">
        <v>41624</v>
      </c>
      <c r="F53" s="16">
        <v>5460</v>
      </c>
      <c r="G53" s="24">
        <f t="shared" si="1"/>
        <v>0</v>
      </c>
      <c r="H53" s="10"/>
    </row>
    <row r="54" spans="1:8" x14ac:dyDescent="0.25">
      <c r="A54" s="22">
        <v>41623</v>
      </c>
      <c r="B54" s="11">
        <v>36094</v>
      </c>
      <c r="C54" s="29" t="s">
        <v>7</v>
      </c>
      <c r="D54" s="16">
        <v>2147</v>
      </c>
      <c r="E54" s="20">
        <v>41624</v>
      </c>
      <c r="F54" s="16">
        <v>2147</v>
      </c>
      <c r="G54" s="24">
        <f t="shared" si="1"/>
        <v>0</v>
      </c>
      <c r="H54" s="10"/>
    </row>
    <row r="55" spans="1:8" x14ac:dyDescent="0.25">
      <c r="A55" s="22">
        <v>41623</v>
      </c>
      <c r="B55" s="11">
        <v>36115</v>
      </c>
      <c r="C55" s="19" t="s">
        <v>16</v>
      </c>
      <c r="D55" s="16">
        <v>5460</v>
      </c>
      <c r="E55" s="20">
        <v>41624</v>
      </c>
      <c r="F55" s="16">
        <v>5460</v>
      </c>
      <c r="G55" s="24">
        <f t="shared" si="1"/>
        <v>0</v>
      </c>
      <c r="H55" s="10"/>
    </row>
    <row r="56" spans="1:8" x14ac:dyDescent="0.25">
      <c r="A56" s="22">
        <v>41624</v>
      </c>
      <c r="B56" s="11">
        <v>36152</v>
      </c>
      <c r="C56" s="10" t="s">
        <v>19</v>
      </c>
      <c r="D56" s="16">
        <v>1247</v>
      </c>
      <c r="E56" s="20">
        <v>41625</v>
      </c>
      <c r="F56" s="16">
        <v>1247</v>
      </c>
      <c r="G56" s="24">
        <f t="shared" si="1"/>
        <v>0</v>
      </c>
      <c r="H56" s="10"/>
    </row>
    <row r="57" spans="1:8" x14ac:dyDescent="0.25">
      <c r="A57" s="22">
        <v>41625</v>
      </c>
      <c r="B57" s="11">
        <v>36215</v>
      </c>
      <c r="C57" s="10" t="s">
        <v>19</v>
      </c>
      <c r="D57" s="16">
        <v>1153</v>
      </c>
      <c r="E57" s="20">
        <v>41626</v>
      </c>
      <c r="F57" s="16">
        <v>1153</v>
      </c>
      <c r="G57" s="24">
        <f t="shared" si="1"/>
        <v>0</v>
      </c>
      <c r="H57" s="10"/>
    </row>
    <row r="58" spans="1:8" x14ac:dyDescent="0.25">
      <c r="A58" s="22">
        <v>41626</v>
      </c>
      <c r="B58" s="11">
        <v>36266</v>
      </c>
      <c r="C58" s="10" t="s">
        <v>19</v>
      </c>
      <c r="D58" s="16">
        <v>960.5</v>
      </c>
      <c r="E58" s="20">
        <v>41627</v>
      </c>
      <c r="F58" s="16">
        <v>960.5</v>
      </c>
      <c r="G58" s="24">
        <f t="shared" si="1"/>
        <v>0</v>
      </c>
      <c r="H58" s="10"/>
    </row>
    <row r="59" spans="1:8" x14ac:dyDescent="0.25">
      <c r="A59" s="22">
        <v>41627</v>
      </c>
      <c r="B59" s="11">
        <v>36318</v>
      </c>
      <c r="C59" s="10" t="s">
        <v>19</v>
      </c>
      <c r="D59" s="16">
        <v>1045</v>
      </c>
      <c r="E59" s="20">
        <v>41628</v>
      </c>
      <c r="F59" s="16">
        <v>1045</v>
      </c>
      <c r="G59" s="24">
        <f t="shared" si="1"/>
        <v>0</v>
      </c>
      <c r="H59" s="10"/>
    </row>
    <row r="60" spans="1:8" x14ac:dyDescent="0.25">
      <c r="A60" s="22">
        <v>41628</v>
      </c>
      <c r="B60" s="11">
        <v>36382</v>
      </c>
      <c r="C60" s="10" t="s">
        <v>19</v>
      </c>
      <c r="D60" s="16">
        <v>1089.5</v>
      </c>
      <c r="E60" s="20">
        <v>41629</v>
      </c>
      <c r="F60" s="16">
        <v>1089.5</v>
      </c>
      <c r="G60" s="24">
        <f t="shared" si="1"/>
        <v>0</v>
      </c>
      <c r="H60" s="10"/>
    </row>
    <row r="61" spans="1:8" x14ac:dyDescent="0.25">
      <c r="A61" s="22">
        <v>41628</v>
      </c>
      <c r="B61" s="11">
        <v>36433</v>
      </c>
      <c r="C61" s="10" t="s">
        <v>16</v>
      </c>
      <c r="D61" s="16">
        <v>4570</v>
      </c>
      <c r="E61" s="20">
        <v>41629</v>
      </c>
      <c r="F61" s="16">
        <v>4570</v>
      </c>
      <c r="G61" s="24">
        <f t="shared" si="1"/>
        <v>0</v>
      </c>
      <c r="H61" s="10"/>
    </row>
    <row r="62" spans="1:8" x14ac:dyDescent="0.25">
      <c r="A62" s="22">
        <v>41629</v>
      </c>
      <c r="B62" s="11">
        <v>36468</v>
      </c>
      <c r="C62" s="16" t="s">
        <v>19</v>
      </c>
      <c r="D62" s="16">
        <v>2576</v>
      </c>
      <c r="E62" s="20">
        <v>41630</v>
      </c>
      <c r="F62" s="16">
        <v>2576</v>
      </c>
      <c r="G62" s="24">
        <f t="shared" si="1"/>
        <v>0</v>
      </c>
      <c r="H62" s="10"/>
    </row>
    <row r="63" spans="1:8" x14ac:dyDescent="0.25">
      <c r="A63" s="22">
        <v>41629</v>
      </c>
      <c r="B63" s="11">
        <v>36517</v>
      </c>
      <c r="C63" s="10" t="s">
        <v>6</v>
      </c>
      <c r="D63" s="16">
        <v>6035</v>
      </c>
      <c r="E63" s="20">
        <v>41630</v>
      </c>
      <c r="F63" s="16">
        <v>6035</v>
      </c>
      <c r="G63" s="24">
        <f t="shared" si="1"/>
        <v>0</v>
      </c>
      <c r="H63" s="10"/>
    </row>
    <row r="64" spans="1:8" x14ac:dyDescent="0.25">
      <c r="A64" s="22">
        <v>41630</v>
      </c>
      <c r="B64" s="11">
        <v>36554</v>
      </c>
      <c r="C64" s="10" t="s">
        <v>19</v>
      </c>
      <c r="D64" s="16">
        <v>2467.5</v>
      </c>
      <c r="E64" s="20">
        <v>41631</v>
      </c>
      <c r="F64" s="16">
        <v>2467.5</v>
      </c>
      <c r="G64" s="24">
        <f t="shared" si="1"/>
        <v>0</v>
      </c>
      <c r="H64" s="10"/>
    </row>
    <row r="65" spans="1:8" x14ac:dyDescent="0.25">
      <c r="A65" s="22">
        <v>41631</v>
      </c>
      <c r="B65" s="11">
        <v>36637</v>
      </c>
      <c r="C65" s="10" t="s">
        <v>19</v>
      </c>
      <c r="D65" s="16">
        <v>1635</v>
      </c>
      <c r="E65" s="20">
        <v>41632</v>
      </c>
      <c r="F65" s="16">
        <v>1635</v>
      </c>
      <c r="G65" s="24">
        <f t="shared" si="1"/>
        <v>0</v>
      </c>
      <c r="H65" s="10"/>
    </row>
    <row r="66" spans="1:8" x14ac:dyDescent="0.25">
      <c r="A66" s="22">
        <v>41632</v>
      </c>
      <c r="B66" s="11">
        <v>36736</v>
      </c>
      <c r="C66" s="10" t="s">
        <v>19</v>
      </c>
      <c r="D66" s="16">
        <v>1062</v>
      </c>
      <c r="E66" s="20">
        <v>41634</v>
      </c>
      <c r="F66" s="16">
        <v>1062</v>
      </c>
      <c r="G66" s="24">
        <f t="shared" si="1"/>
        <v>0</v>
      </c>
      <c r="H66" s="10"/>
    </row>
    <row r="67" spans="1:8" x14ac:dyDescent="0.25">
      <c r="A67" s="22">
        <v>41634</v>
      </c>
      <c r="B67" s="11">
        <v>36838</v>
      </c>
      <c r="C67" s="10" t="s">
        <v>16</v>
      </c>
      <c r="D67" s="16">
        <v>3780</v>
      </c>
      <c r="E67" s="20">
        <v>41635</v>
      </c>
      <c r="F67" s="16">
        <v>3780</v>
      </c>
      <c r="G67" s="24">
        <f t="shared" ref="G67:G76" si="2">D67-F67</f>
        <v>0</v>
      </c>
      <c r="H67" s="10"/>
    </row>
    <row r="68" spans="1:8" x14ac:dyDescent="0.25">
      <c r="A68" s="22">
        <v>41634</v>
      </c>
      <c r="B68" s="11">
        <v>36852</v>
      </c>
      <c r="C68" s="10" t="s">
        <v>7</v>
      </c>
      <c r="D68" s="16">
        <v>1065.5</v>
      </c>
      <c r="E68" s="20">
        <v>41635</v>
      </c>
      <c r="F68" s="16">
        <v>1065.5</v>
      </c>
      <c r="G68" s="24">
        <f t="shared" si="2"/>
        <v>0</v>
      </c>
      <c r="H68" s="10"/>
    </row>
    <row r="69" spans="1:8" x14ac:dyDescent="0.25">
      <c r="A69" s="22">
        <v>41634</v>
      </c>
      <c r="B69" s="11">
        <v>36881</v>
      </c>
      <c r="C69" s="10" t="s">
        <v>16</v>
      </c>
      <c r="D69" s="16">
        <v>2890</v>
      </c>
      <c r="E69" s="20">
        <v>41635</v>
      </c>
      <c r="F69" s="16">
        <v>2890</v>
      </c>
      <c r="G69" s="24">
        <f t="shared" si="2"/>
        <v>0</v>
      </c>
      <c r="H69" s="10"/>
    </row>
    <row r="70" spans="1:8" x14ac:dyDescent="0.25">
      <c r="A70" s="22">
        <v>41635</v>
      </c>
      <c r="B70" s="11">
        <v>36905</v>
      </c>
      <c r="C70" s="10" t="s">
        <v>19</v>
      </c>
      <c r="D70" s="16">
        <v>899</v>
      </c>
      <c r="E70" s="20">
        <v>41636</v>
      </c>
      <c r="F70" s="16">
        <v>899</v>
      </c>
      <c r="G70" s="24">
        <f t="shared" si="2"/>
        <v>0</v>
      </c>
      <c r="H70" s="10"/>
    </row>
    <row r="71" spans="1:8" x14ac:dyDescent="0.25">
      <c r="A71" s="22">
        <v>41636</v>
      </c>
      <c r="B71" s="11">
        <v>36983</v>
      </c>
      <c r="C71" s="10" t="s">
        <v>19</v>
      </c>
      <c r="D71" s="16">
        <v>2251.5</v>
      </c>
      <c r="E71" s="20">
        <v>41638</v>
      </c>
      <c r="F71" s="16">
        <v>2251.5</v>
      </c>
      <c r="G71" s="24">
        <f t="shared" si="2"/>
        <v>0</v>
      </c>
      <c r="H71" s="10"/>
    </row>
    <row r="72" spans="1:8" x14ac:dyDescent="0.25">
      <c r="A72" s="22">
        <v>41638</v>
      </c>
      <c r="B72" s="11">
        <v>37116</v>
      </c>
      <c r="C72" s="10" t="s">
        <v>19</v>
      </c>
      <c r="D72" s="16">
        <v>817.5</v>
      </c>
      <c r="E72" s="20">
        <v>41639</v>
      </c>
      <c r="F72" s="16">
        <v>817.5</v>
      </c>
      <c r="G72" s="24">
        <f t="shared" si="2"/>
        <v>0</v>
      </c>
      <c r="H72" s="10"/>
    </row>
    <row r="73" spans="1:8" x14ac:dyDescent="0.25">
      <c r="A73" s="22">
        <v>41638</v>
      </c>
      <c r="B73" s="11">
        <v>37158</v>
      </c>
      <c r="C73" s="10" t="s">
        <v>16</v>
      </c>
      <c r="D73" s="16">
        <v>2680</v>
      </c>
      <c r="E73" s="20">
        <v>41639</v>
      </c>
      <c r="F73" s="16">
        <v>2680</v>
      </c>
      <c r="G73" s="24">
        <f t="shared" si="2"/>
        <v>0</v>
      </c>
      <c r="H73" s="10"/>
    </row>
    <row r="74" spans="1:8" x14ac:dyDescent="0.25">
      <c r="A74" s="9">
        <v>41639</v>
      </c>
      <c r="B74" s="1">
        <v>37201</v>
      </c>
      <c r="C74" t="s">
        <v>19</v>
      </c>
      <c r="D74" s="3">
        <v>1303</v>
      </c>
      <c r="E74" s="4">
        <v>41641</v>
      </c>
      <c r="F74" s="3">
        <v>1303</v>
      </c>
      <c r="G74" s="24">
        <f t="shared" si="2"/>
        <v>0</v>
      </c>
    </row>
    <row r="75" spans="1:8" x14ac:dyDescent="0.25">
      <c r="A75" s="9">
        <v>41639</v>
      </c>
      <c r="B75" s="1">
        <v>37240</v>
      </c>
      <c r="C75" t="s">
        <v>16</v>
      </c>
      <c r="D75" s="3">
        <v>4570</v>
      </c>
      <c r="E75" s="4">
        <v>41641</v>
      </c>
      <c r="F75" s="3">
        <v>4570</v>
      </c>
      <c r="G75" s="24">
        <f t="shared" si="2"/>
        <v>0</v>
      </c>
    </row>
    <row r="76" spans="1:8" x14ac:dyDescent="0.25">
      <c r="A76" s="9">
        <v>41639</v>
      </c>
      <c r="B76" s="1">
        <v>37241</v>
      </c>
      <c r="C76" t="s">
        <v>16</v>
      </c>
      <c r="D76" s="3">
        <v>246</v>
      </c>
      <c r="E76" s="4">
        <v>41641</v>
      </c>
      <c r="F76" s="3">
        <v>246</v>
      </c>
      <c r="G76" s="24">
        <f t="shared" si="2"/>
        <v>0</v>
      </c>
    </row>
    <row r="77" spans="1:8" x14ac:dyDescent="0.25">
      <c r="D77" s="14">
        <f>SUM(D3:D76)</f>
        <v>258883.5</v>
      </c>
      <c r="F77" s="14">
        <f>SUM(F3:F76)</f>
        <v>258883.5</v>
      </c>
      <c r="G77" s="18">
        <f>SUM(G3:G76)</f>
        <v>0</v>
      </c>
    </row>
    <row r="78" spans="1:8" x14ac:dyDescent="0.25">
      <c r="G78" s="17">
        <f>D77-F77</f>
        <v>0</v>
      </c>
    </row>
    <row r="79" spans="1:8" s="108" customFormat="1" x14ac:dyDescent="0.25">
      <c r="G79" s="10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E76" sqref="E76"/>
    </sheetView>
  </sheetViews>
  <sheetFormatPr baseColWidth="10" defaultRowHeight="15" x14ac:dyDescent="0.25"/>
  <cols>
    <col min="1" max="1" width="15.28515625" customWidth="1"/>
    <col min="2" max="2" width="10.42578125" customWidth="1"/>
    <col min="3" max="3" width="12.7109375" customWidth="1"/>
    <col min="4" max="4" width="14.85546875" style="2" customWidth="1"/>
    <col min="5" max="5" width="11.5703125" customWidth="1"/>
    <col min="6" max="6" width="11" style="2" customWidth="1"/>
    <col min="7" max="7" width="12.28515625" style="2" customWidth="1"/>
    <col min="8" max="8" width="14.140625" style="2" customWidth="1"/>
    <col min="9" max="9" width="17.28515625" customWidth="1"/>
  </cols>
  <sheetData>
    <row r="1" spans="1:9" ht="21" x14ac:dyDescent="0.35">
      <c r="A1" s="205" t="s">
        <v>20</v>
      </c>
      <c r="B1" s="205"/>
      <c r="C1" s="205"/>
      <c r="D1" s="205"/>
      <c r="E1" s="205"/>
      <c r="F1" s="30"/>
      <c r="G1" s="30"/>
      <c r="H1" s="31"/>
    </row>
    <row r="2" spans="1:9" ht="37.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 t="s">
        <v>22</v>
      </c>
      <c r="I2" s="5"/>
    </row>
    <row r="3" spans="1:9" x14ac:dyDescent="0.25">
      <c r="A3" s="4">
        <v>41641</v>
      </c>
      <c r="B3">
        <v>37290</v>
      </c>
      <c r="C3" t="s">
        <v>8</v>
      </c>
      <c r="D3" s="2">
        <v>6433</v>
      </c>
      <c r="E3" s="58">
        <v>41650</v>
      </c>
      <c r="F3" s="23">
        <v>6433</v>
      </c>
      <c r="G3" s="23">
        <f>D3-F3</f>
        <v>0</v>
      </c>
    </row>
    <row r="4" spans="1:9" x14ac:dyDescent="0.25">
      <c r="A4" s="4"/>
      <c r="B4">
        <v>37298</v>
      </c>
      <c r="C4" t="s">
        <v>16</v>
      </c>
      <c r="D4" s="2">
        <v>4990</v>
      </c>
      <c r="E4" s="36">
        <v>41642</v>
      </c>
      <c r="F4" s="2">
        <v>4990</v>
      </c>
      <c r="G4" s="23">
        <f t="shared" ref="G4:G64" si="0">D4-F4</f>
        <v>0</v>
      </c>
    </row>
    <row r="5" spans="1:9" x14ac:dyDescent="0.25">
      <c r="A5" s="4"/>
      <c r="B5">
        <v>37309</v>
      </c>
      <c r="C5" t="s">
        <v>7</v>
      </c>
      <c r="D5" s="2">
        <v>850.5</v>
      </c>
      <c r="E5" s="36">
        <v>41642</v>
      </c>
      <c r="F5" s="2">
        <v>850.5</v>
      </c>
      <c r="G5" s="23">
        <f t="shared" si="0"/>
        <v>0</v>
      </c>
    </row>
    <row r="6" spans="1:9" x14ac:dyDescent="0.25">
      <c r="A6" s="4"/>
      <c r="B6">
        <v>37334</v>
      </c>
      <c r="C6" t="s">
        <v>16</v>
      </c>
      <c r="D6" s="2">
        <v>2890</v>
      </c>
      <c r="E6" s="36">
        <v>41642</v>
      </c>
      <c r="F6" s="2">
        <v>2890</v>
      </c>
      <c r="G6" s="23">
        <f t="shared" si="0"/>
        <v>0</v>
      </c>
      <c r="H6" s="2">
        <f>SUM(D3:D6)</f>
        <v>15163.5</v>
      </c>
    </row>
    <row r="7" spans="1:9" x14ac:dyDescent="0.25">
      <c r="A7" s="4">
        <v>41642</v>
      </c>
      <c r="B7">
        <v>37361</v>
      </c>
      <c r="C7" t="s">
        <v>7</v>
      </c>
      <c r="D7" s="2">
        <v>800</v>
      </c>
      <c r="E7" s="36">
        <v>41643</v>
      </c>
      <c r="F7" s="2">
        <v>800</v>
      </c>
      <c r="G7" s="23">
        <f t="shared" si="0"/>
        <v>0</v>
      </c>
      <c r="H7" s="2">
        <v>800</v>
      </c>
    </row>
    <row r="8" spans="1:9" x14ac:dyDescent="0.25">
      <c r="A8" s="4">
        <v>41643</v>
      </c>
      <c r="B8">
        <v>37423</v>
      </c>
      <c r="C8" t="s">
        <v>23</v>
      </c>
      <c r="D8" s="2">
        <v>1500</v>
      </c>
      <c r="E8" s="36">
        <v>41644</v>
      </c>
      <c r="F8" s="2">
        <v>1500</v>
      </c>
      <c r="G8" s="23">
        <f t="shared" si="0"/>
        <v>0</v>
      </c>
    </row>
    <row r="9" spans="1:9" x14ac:dyDescent="0.25">
      <c r="A9" s="36"/>
      <c r="B9">
        <v>37460</v>
      </c>
      <c r="C9" t="s">
        <v>23</v>
      </c>
      <c r="D9" s="2">
        <v>4410</v>
      </c>
      <c r="E9" s="36">
        <v>41644</v>
      </c>
      <c r="F9" s="2">
        <v>4410</v>
      </c>
      <c r="G9" s="23">
        <f t="shared" si="0"/>
        <v>0</v>
      </c>
      <c r="H9" s="2">
        <f>SUM(D8:D9)</f>
        <v>5910</v>
      </c>
    </row>
    <row r="10" spans="1:9" x14ac:dyDescent="0.25">
      <c r="A10" s="4">
        <v>41644</v>
      </c>
      <c r="B10">
        <v>37492</v>
      </c>
      <c r="C10" t="s">
        <v>7</v>
      </c>
      <c r="D10" s="2">
        <v>285</v>
      </c>
      <c r="E10" s="36">
        <v>41645</v>
      </c>
      <c r="F10" s="2">
        <v>285</v>
      </c>
      <c r="G10" s="23">
        <f t="shared" si="0"/>
        <v>0</v>
      </c>
    </row>
    <row r="11" spans="1:9" x14ac:dyDescent="0.25">
      <c r="B11">
        <v>37518</v>
      </c>
      <c r="C11" t="s">
        <v>16</v>
      </c>
      <c r="D11" s="2">
        <v>4050</v>
      </c>
      <c r="E11" s="36">
        <v>41645</v>
      </c>
      <c r="F11" s="2">
        <v>4050</v>
      </c>
      <c r="G11" s="23">
        <f t="shared" si="0"/>
        <v>0</v>
      </c>
      <c r="H11" s="2">
        <f>SUM(D10:D11)</f>
        <v>4335</v>
      </c>
    </row>
    <row r="12" spans="1:9" x14ac:dyDescent="0.25">
      <c r="A12" s="4">
        <v>41645</v>
      </c>
      <c r="B12">
        <v>37551</v>
      </c>
      <c r="C12" t="s">
        <v>23</v>
      </c>
      <c r="D12" s="2">
        <v>1534</v>
      </c>
      <c r="E12" s="36">
        <v>41647</v>
      </c>
      <c r="F12" s="2">
        <v>1534</v>
      </c>
      <c r="G12" s="23">
        <f t="shared" si="0"/>
        <v>0</v>
      </c>
    </row>
    <row r="13" spans="1:9" x14ac:dyDescent="0.25">
      <c r="B13">
        <v>37552</v>
      </c>
      <c r="C13" t="s">
        <v>23</v>
      </c>
      <c r="D13" s="2">
        <v>771.5</v>
      </c>
      <c r="E13" s="36">
        <v>41677</v>
      </c>
      <c r="F13" s="2">
        <v>771.5</v>
      </c>
      <c r="G13" s="23">
        <f t="shared" si="0"/>
        <v>0</v>
      </c>
    </row>
    <row r="14" spans="1:9" x14ac:dyDescent="0.25">
      <c r="B14">
        <v>37579</v>
      </c>
      <c r="C14" t="s">
        <v>23</v>
      </c>
      <c r="D14" s="2">
        <v>2820</v>
      </c>
      <c r="E14" s="36">
        <v>41646</v>
      </c>
      <c r="F14" s="2">
        <v>2820</v>
      </c>
      <c r="G14" s="23">
        <f t="shared" si="0"/>
        <v>0</v>
      </c>
      <c r="H14" s="2">
        <f>SUM(D12:D14)</f>
        <v>5125.5</v>
      </c>
    </row>
    <row r="15" spans="1:9" x14ac:dyDescent="0.25">
      <c r="A15" s="4">
        <v>41646</v>
      </c>
      <c r="B15">
        <v>37591</v>
      </c>
      <c r="C15" t="s">
        <v>23</v>
      </c>
      <c r="D15" s="2">
        <v>7482</v>
      </c>
      <c r="E15" s="36">
        <v>41647</v>
      </c>
      <c r="F15" s="2">
        <v>7482</v>
      </c>
      <c r="G15" s="23">
        <f t="shared" si="0"/>
        <v>0</v>
      </c>
    </row>
    <row r="16" spans="1:9" x14ac:dyDescent="0.25">
      <c r="A16" s="4"/>
      <c r="B16">
        <v>37597</v>
      </c>
      <c r="C16" t="s">
        <v>23</v>
      </c>
      <c r="D16" s="2">
        <v>779</v>
      </c>
      <c r="E16" s="36">
        <v>41647</v>
      </c>
      <c r="F16" s="2">
        <v>779</v>
      </c>
      <c r="G16" s="23">
        <f t="shared" si="0"/>
        <v>0</v>
      </c>
      <c r="H16" s="2">
        <f>SUM(D15:D16)</f>
        <v>8261</v>
      </c>
    </row>
    <row r="17" spans="1:8" x14ac:dyDescent="0.25">
      <c r="A17" s="4">
        <v>41647</v>
      </c>
      <c r="B17">
        <v>37635</v>
      </c>
      <c r="D17" s="2">
        <v>734</v>
      </c>
      <c r="E17" s="36">
        <v>41648</v>
      </c>
      <c r="F17" s="2">
        <v>734</v>
      </c>
      <c r="G17" s="23">
        <f t="shared" si="0"/>
        <v>0</v>
      </c>
    </row>
    <row r="18" spans="1:8" x14ac:dyDescent="0.25">
      <c r="A18" s="4"/>
      <c r="B18">
        <v>37656</v>
      </c>
      <c r="D18" s="2">
        <v>2155</v>
      </c>
      <c r="E18" s="36">
        <v>41648</v>
      </c>
      <c r="F18" s="2">
        <v>2155</v>
      </c>
      <c r="G18" s="23">
        <f t="shared" si="0"/>
        <v>0</v>
      </c>
      <c r="H18" s="2">
        <f>SUM(D17:D18)</f>
        <v>2889</v>
      </c>
    </row>
    <row r="19" spans="1:8" x14ac:dyDescent="0.25">
      <c r="A19" s="4">
        <v>41648</v>
      </c>
      <c r="B19">
        <v>37685</v>
      </c>
      <c r="D19" s="2">
        <v>672.5</v>
      </c>
      <c r="E19" s="36">
        <v>41649</v>
      </c>
      <c r="F19" s="2">
        <v>672.5</v>
      </c>
      <c r="G19" s="23">
        <f t="shared" si="0"/>
        <v>0</v>
      </c>
      <c r="H19" s="2">
        <v>672.5</v>
      </c>
    </row>
    <row r="20" spans="1:8" x14ac:dyDescent="0.25">
      <c r="A20" s="4">
        <v>41649</v>
      </c>
      <c r="B20">
        <v>37735</v>
      </c>
      <c r="D20" s="2">
        <v>405</v>
      </c>
      <c r="E20" s="36">
        <v>41650</v>
      </c>
      <c r="F20" s="2">
        <v>405</v>
      </c>
      <c r="G20" s="23">
        <f t="shared" si="0"/>
        <v>0</v>
      </c>
      <c r="H20" s="2">
        <v>405</v>
      </c>
    </row>
    <row r="21" spans="1:8" x14ac:dyDescent="0.25">
      <c r="A21" s="4">
        <v>41650</v>
      </c>
      <c r="B21">
        <v>37796</v>
      </c>
      <c r="D21" s="2">
        <v>1504.5</v>
      </c>
      <c r="E21" s="36">
        <v>41651</v>
      </c>
      <c r="F21" s="2">
        <v>1504.5</v>
      </c>
      <c r="G21" s="23">
        <f t="shared" si="0"/>
        <v>0</v>
      </c>
      <c r="H21" s="2">
        <v>1504.5</v>
      </c>
    </row>
    <row r="22" spans="1:8" x14ac:dyDescent="0.25">
      <c r="A22" s="4">
        <v>41651</v>
      </c>
      <c r="B22">
        <v>37879</v>
      </c>
      <c r="D22" s="2">
        <v>1567.5</v>
      </c>
      <c r="E22" s="36">
        <v>41652</v>
      </c>
      <c r="F22" s="2">
        <v>1567.5</v>
      </c>
      <c r="G22" s="23">
        <f t="shared" si="0"/>
        <v>0</v>
      </c>
      <c r="H22" s="2">
        <v>1567.5</v>
      </c>
    </row>
    <row r="23" spans="1:8" x14ac:dyDescent="0.25">
      <c r="A23" s="4">
        <v>41652</v>
      </c>
      <c r="B23">
        <v>37940</v>
      </c>
      <c r="D23" s="2">
        <v>880</v>
      </c>
      <c r="E23" s="36">
        <v>41653</v>
      </c>
      <c r="F23" s="2">
        <v>880</v>
      </c>
      <c r="G23" s="23">
        <f t="shared" si="0"/>
        <v>0</v>
      </c>
      <c r="H23" s="2">
        <v>1567.5</v>
      </c>
    </row>
    <row r="24" spans="1:8" x14ac:dyDescent="0.25">
      <c r="A24" s="4">
        <v>41653</v>
      </c>
      <c r="B24">
        <v>37977</v>
      </c>
      <c r="D24" s="2">
        <v>566</v>
      </c>
      <c r="E24" s="36">
        <v>41654</v>
      </c>
      <c r="F24" s="2">
        <v>566</v>
      </c>
      <c r="G24" s="23">
        <f t="shared" si="0"/>
        <v>0</v>
      </c>
    </row>
    <row r="25" spans="1:8" x14ac:dyDescent="0.25">
      <c r="A25" s="4"/>
      <c r="B25">
        <v>37999</v>
      </c>
      <c r="D25" s="2">
        <v>2095</v>
      </c>
      <c r="E25" s="36">
        <v>41654</v>
      </c>
      <c r="F25" s="2">
        <v>2095</v>
      </c>
      <c r="G25" s="23">
        <f t="shared" si="0"/>
        <v>0</v>
      </c>
      <c r="H25" s="2">
        <f>SUM(D24:D25)</f>
        <v>2661</v>
      </c>
    </row>
    <row r="26" spans="1:8" x14ac:dyDescent="0.25">
      <c r="A26" s="4">
        <v>41654</v>
      </c>
      <c r="B26">
        <v>38010</v>
      </c>
      <c r="D26" s="2">
        <v>938</v>
      </c>
      <c r="E26" s="36">
        <v>41655</v>
      </c>
      <c r="F26" s="2">
        <v>938</v>
      </c>
      <c r="G26" s="23">
        <f t="shared" si="0"/>
        <v>0</v>
      </c>
    </row>
    <row r="27" spans="1:8" x14ac:dyDescent="0.25">
      <c r="A27" s="4"/>
      <c r="B27">
        <v>38022</v>
      </c>
      <c r="D27" s="2">
        <v>2340</v>
      </c>
      <c r="E27" s="36">
        <v>41655</v>
      </c>
      <c r="F27" s="2">
        <v>2340</v>
      </c>
      <c r="G27" s="23">
        <f t="shared" si="0"/>
        <v>0</v>
      </c>
      <c r="H27" s="2">
        <f>SUM(D26:D27)</f>
        <v>3278</v>
      </c>
    </row>
    <row r="28" spans="1:8" x14ac:dyDescent="0.25">
      <c r="A28" s="4">
        <v>41655</v>
      </c>
      <c r="B28">
        <v>38033</v>
      </c>
      <c r="D28" s="2">
        <v>1137</v>
      </c>
      <c r="E28" s="36">
        <v>41656</v>
      </c>
      <c r="F28" s="2">
        <v>1137</v>
      </c>
      <c r="G28" s="23">
        <f t="shared" si="0"/>
        <v>0</v>
      </c>
    </row>
    <row r="29" spans="1:8" x14ac:dyDescent="0.25">
      <c r="A29" s="4"/>
      <c r="B29">
        <v>38045</v>
      </c>
      <c r="D29" s="2">
        <v>737</v>
      </c>
      <c r="E29" s="36">
        <v>41656</v>
      </c>
      <c r="F29" s="2">
        <v>737</v>
      </c>
      <c r="G29" s="23">
        <f t="shared" si="0"/>
        <v>0</v>
      </c>
      <c r="H29" s="2">
        <f>SUM(D28:D29)</f>
        <v>1874</v>
      </c>
    </row>
    <row r="30" spans="1:8" x14ac:dyDescent="0.25">
      <c r="A30" s="4">
        <v>41656</v>
      </c>
      <c r="B30">
        <v>38078</v>
      </c>
      <c r="D30" s="2">
        <v>7701.5</v>
      </c>
      <c r="E30" s="36">
        <v>41657</v>
      </c>
      <c r="F30" s="2">
        <v>7701.5</v>
      </c>
      <c r="G30" s="23">
        <f t="shared" si="0"/>
        <v>0</v>
      </c>
    </row>
    <row r="31" spans="1:8" x14ac:dyDescent="0.25">
      <c r="A31" s="4"/>
      <c r="B31">
        <v>38092</v>
      </c>
      <c r="D31" s="2">
        <v>607</v>
      </c>
      <c r="E31" s="36">
        <v>41657</v>
      </c>
      <c r="F31" s="2">
        <v>607</v>
      </c>
      <c r="G31" s="23">
        <f t="shared" si="0"/>
        <v>0</v>
      </c>
    </row>
    <row r="32" spans="1:8" x14ac:dyDescent="0.25">
      <c r="A32" s="4"/>
      <c r="B32">
        <v>38121</v>
      </c>
      <c r="D32" s="2">
        <v>3070</v>
      </c>
      <c r="E32" s="36">
        <v>41658</v>
      </c>
      <c r="F32" s="2">
        <v>3070</v>
      </c>
      <c r="G32" s="23">
        <f t="shared" si="0"/>
        <v>0</v>
      </c>
      <c r="H32" s="2">
        <f>SUM(D30:D32)</f>
        <v>11378.5</v>
      </c>
    </row>
    <row r="33" spans="1:8" x14ac:dyDescent="0.25">
      <c r="A33" s="4">
        <v>41657</v>
      </c>
      <c r="B33">
        <v>38140</v>
      </c>
      <c r="D33" s="2">
        <v>1932</v>
      </c>
      <c r="E33" s="36">
        <v>41658</v>
      </c>
      <c r="F33" s="2">
        <v>1932</v>
      </c>
      <c r="G33" s="23">
        <f t="shared" si="0"/>
        <v>0</v>
      </c>
    </row>
    <row r="34" spans="1:8" x14ac:dyDescent="0.25">
      <c r="A34" s="4"/>
      <c r="B34">
        <v>38158</v>
      </c>
      <c r="D34" s="2">
        <v>1434</v>
      </c>
      <c r="E34" s="36">
        <v>41658</v>
      </c>
      <c r="F34" s="2">
        <v>1434</v>
      </c>
      <c r="G34" s="23">
        <f t="shared" si="0"/>
        <v>0</v>
      </c>
    </row>
    <row r="35" spans="1:8" x14ac:dyDescent="0.25">
      <c r="A35" s="4"/>
      <c r="B35">
        <v>38189</v>
      </c>
      <c r="D35" s="2">
        <v>4630</v>
      </c>
      <c r="E35" s="36">
        <v>41658</v>
      </c>
      <c r="F35" s="2">
        <v>4630</v>
      </c>
      <c r="G35" s="23">
        <f t="shared" si="0"/>
        <v>0</v>
      </c>
    </row>
    <row r="36" spans="1:8" x14ac:dyDescent="0.25">
      <c r="A36" s="4"/>
      <c r="B36">
        <v>38212</v>
      </c>
      <c r="D36" s="2">
        <v>4332</v>
      </c>
      <c r="E36" s="36">
        <v>41658</v>
      </c>
      <c r="F36" s="2">
        <v>4332</v>
      </c>
      <c r="G36" s="23">
        <f t="shared" si="0"/>
        <v>0</v>
      </c>
      <c r="H36" s="2">
        <f>SUM(D33:D36)</f>
        <v>12328</v>
      </c>
    </row>
    <row r="37" spans="1:8" x14ac:dyDescent="0.25">
      <c r="A37" s="4">
        <v>41658</v>
      </c>
      <c r="B37">
        <v>38240</v>
      </c>
      <c r="D37" s="2">
        <v>1330</v>
      </c>
      <c r="E37" s="36">
        <v>41659</v>
      </c>
      <c r="F37" s="2">
        <v>1330</v>
      </c>
      <c r="G37" s="23">
        <f t="shared" si="0"/>
        <v>0</v>
      </c>
      <c r="H37" s="2">
        <v>1330</v>
      </c>
    </row>
    <row r="38" spans="1:8" x14ac:dyDescent="0.25">
      <c r="A38" s="4">
        <v>41659</v>
      </c>
      <c r="B38">
        <v>38300</v>
      </c>
      <c r="D38" s="2">
        <v>1014.5</v>
      </c>
      <c r="E38" s="36">
        <v>41660</v>
      </c>
      <c r="F38" s="2">
        <v>1014.5</v>
      </c>
      <c r="G38" s="23">
        <f t="shared" si="0"/>
        <v>0</v>
      </c>
    </row>
    <row r="39" spans="1:8" x14ac:dyDescent="0.25">
      <c r="A39" s="4"/>
      <c r="B39">
        <v>38326</v>
      </c>
      <c r="D39" s="2">
        <v>2290</v>
      </c>
      <c r="E39" s="36">
        <v>41660</v>
      </c>
      <c r="F39" s="2">
        <v>2290</v>
      </c>
      <c r="G39" s="23">
        <f t="shared" si="0"/>
        <v>0</v>
      </c>
      <c r="H39" s="2">
        <f>SUM(D38:D39)</f>
        <v>3304.5</v>
      </c>
    </row>
    <row r="40" spans="1:8" x14ac:dyDescent="0.25">
      <c r="A40" s="4">
        <v>41660</v>
      </c>
      <c r="B40">
        <v>38349</v>
      </c>
      <c r="D40" s="2">
        <v>765</v>
      </c>
      <c r="E40" s="36">
        <v>41661</v>
      </c>
      <c r="F40" s="2">
        <v>765</v>
      </c>
      <c r="G40" s="23">
        <f t="shared" si="0"/>
        <v>0</v>
      </c>
    </row>
    <row r="41" spans="1:8" x14ac:dyDescent="0.25">
      <c r="A41" s="4"/>
      <c r="B41">
        <v>38371</v>
      </c>
      <c r="D41" s="2">
        <v>2230</v>
      </c>
      <c r="E41" s="36">
        <v>41662</v>
      </c>
      <c r="F41" s="2">
        <v>2230</v>
      </c>
      <c r="G41" s="23">
        <f t="shared" si="0"/>
        <v>0</v>
      </c>
      <c r="H41" s="2">
        <f>SUM(D40:D41)</f>
        <v>2995</v>
      </c>
    </row>
    <row r="42" spans="1:8" x14ac:dyDescent="0.25">
      <c r="A42" s="4">
        <v>41661</v>
      </c>
      <c r="B42">
        <v>38397</v>
      </c>
      <c r="D42" s="2">
        <v>540</v>
      </c>
      <c r="E42" s="36">
        <v>41662</v>
      </c>
      <c r="F42" s="2">
        <v>540</v>
      </c>
      <c r="G42" s="23">
        <f t="shared" si="0"/>
        <v>0</v>
      </c>
    </row>
    <row r="43" spans="1:8" x14ac:dyDescent="0.25">
      <c r="A43" s="4"/>
      <c r="B43">
        <v>38408</v>
      </c>
      <c r="D43" s="2">
        <v>1850</v>
      </c>
      <c r="E43" s="36">
        <v>41662</v>
      </c>
      <c r="F43" s="2">
        <v>1850</v>
      </c>
      <c r="G43" s="23">
        <f t="shared" si="0"/>
        <v>0</v>
      </c>
      <c r="H43" s="2">
        <f>SUM(D42:D43)</f>
        <v>2390</v>
      </c>
    </row>
    <row r="44" spans="1:8" x14ac:dyDescent="0.25">
      <c r="A44" s="4">
        <v>41662</v>
      </c>
      <c r="B44">
        <v>38449</v>
      </c>
      <c r="D44" s="2">
        <v>2420</v>
      </c>
      <c r="E44" s="36">
        <v>41664</v>
      </c>
      <c r="F44" s="2">
        <v>2420</v>
      </c>
      <c r="G44" s="23">
        <f t="shared" si="0"/>
        <v>0</v>
      </c>
    </row>
    <row r="45" spans="1:8" x14ac:dyDescent="0.25">
      <c r="A45" s="4"/>
      <c r="B45">
        <v>38463</v>
      </c>
      <c r="D45" s="2">
        <v>730</v>
      </c>
      <c r="E45" s="36">
        <v>41663</v>
      </c>
      <c r="F45" s="2">
        <v>730</v>
      </c>
      <c r="G45" s="23">
        <f t="shared" si="0"/>
        <v>0</v>
      </c>
      <c r="H45" s="2">
        <f>SUM(D44:D45)</f>
        <v>3150</v>
      </c>
    </row>
    <row r="46" spans="1:8" x14ac:dyDescent="0.25">
      <c r="A46" s="4">
        <v>41663</v>
      </c>
      <c r="B46">
        <v>38510</v>
      </c>
      <c r="D46" s="2">
        <v>3370</v>
      </c>
      <c r="E46" s="36">
        <v>41664</v>
      </c>
      <c r="F46" s="2">
        <v>3370</v>
      </c>
      <c r="G46" s="23">
        <f t="shared" si="0"/>
        <v>0</v>
      </c>
    </row>
    <row r="47" spans="1:8" x14ac:dyDescent="0.25">
      <c r="A47" s="4"/>
      <c r="B47">
        <v>38479</v>
      </c>
      <c r="D47" s="2">
        <v>388.5</v>
      </c>
      <c r="E47" s="36">
        <v>41664</v>
      </c>
      <c r="F47" s="2">
        <v>388.5</v>
      </c>
      <c r="G47" s="23">
        <f t="shared" si="0"/>
        <v>0</v>
      </c>
      <c r="H47" s="2">
        <f>SUM(D46:D47)</f>
        <v>3758.5</v>
      </c>
    </row>
    <row r="48" spans="1:8" x14ac:dyDescent="0.25">
      <c r="A48" s="4">
        <v>41664</v>
      </c>
      <c r="B48">
        <v>38535</v>
      </c>
      <c r="D48" s="2">
        <v>3715</v>
      </c>
      <c r="E48" s="36">
        <v>41665</v>
      </c>
      <c r="F48" s="2">
        <v>3715</v>
      </c>
      <c r="G48" s="23">
        <f t="shared" si="0"/>
        <v>0</v>
      </c>
    </row>
    <row r="49" spans="1:8" x14ac:dyDescent="0.25">
      <c r="A49" s="4"/>
      <c r="B49">
        <v>38536</v>
      </c>
      <c r="D49" s="2">
        <v>6122</v>
      </c>
      <c r="E49" s="36">
        <v>41665</v>
      </c>
      <c r="F49" s="2">
        <v>6122</v>
      </c>
      <c r="G49" s="23">
        <f t="shared" si="0"/>
        <v>0</v>
      </c>
    </row>
    <row r="50" spans="1:8" x14ac:dyDescent="0.25">
      <c r="A50" s="4"/>
      <c r="B50">
        <v>38552</v>
      </c>
      <c r="D50" s="2">
        <v>1537</v>
      </c>
      <c r="E50" s="36">
        <v>41665</v>
      </c>
      <c r="F50" s="2">
        <v>1537</v>
      </c>
      <c r="G50" s="23">
        <f t="shared" si="0"/>
        <v>0</v>
      </c>
      <c r="H50" s="2">
        <f>SUM(D48:D50)</f>
        <v>11374</v>
      </c>
    </row>
    <row r="51" spans="1:8" x14ac:dyDescent="0.25">
      <c r="A51" s="4">
        <v>41665</v>
      </c>
      <c r="B51">
        <v>38635</v>
      </c>
      <c r="D51" s="2">
        <v>1481</v>
      </c>
      <c r="E51" s="36">
        <v>41666</v>
      </c>
      <c r="F51" s="2">
        <v>1481</v>
      </c>
      <c r="G51" s="23">
        <f t="shared" si="0"/>
        <v>0</v>
      </c>
    </row>
    <row r="52" spans="1:8" x14ac:dyDescent="0.25">
      <c r="A52" s="4"/>
      <c r="B52">
        <v>38660</v>
      </c>
      <c r="D52" s="2">
        <v>4510</v>
      </c>
      <c r="E52" s="36">
        <v>41666</v>
      </c>
      <c r="F52" s="2">
        <v>4510</v>
      </c>
      <c r="G52" s="23">
        <f t="shared" si="0"/>
        <v>0</v>
      </c>
      <c r="H52" s="2">
        <f>SUM(D51:D52)</f>
        <v>5991</v>
      </c>
    </row>
    <row r="53" spans="1:8" x14ac:dyDescent="0.25">
      <c r="A53" s="4">
        <v>41666</v>
      </c>
      <c r="B53">
        <v>38690</v>
      </c>
      <c r="D53" s="2">
        <v>817</v>
      </c>
      <c r="E53" s="36">
        <v>41667</v>
      </c>
      <c r="F53" s="2">
        <v>817</v>
      </c>
      <c r="G53" s="23">
        <f t="shared" si="0"/>
        <v>0</v>
      </c>
      <c r="H53" s="2">
        <v>817</v>
      </c>
    </row>
    <row r="54" spans="1:8" x14ac:dyDescent="0.25">
      <c r="A54" s="4">
        <v>41667</v>
      </c>
      <c r="B54">
        <v>38729</v>
      </c>
      <c r="D54" s="2">
        <v>444</v>
      </c>
      <c r="E54" s="36">
        <v>41668</v>
      </c>
      <c r="F54" s="2">
        <v>444</v>
      </c>
      <c r="G54" s="23">
        <f t="shared" si="0"/>
        <v>0</v>
      </c>
    </row>
    <row r="55" spans="1:8" x14ac:dyDescent="0.25">
      <c r="A55" s="4"/>
      <c r="B55">
        <v>38735</v>
      </c>
      <c r="D55" s="2">
        <v>4012</v>
      </c>
      <c r="E55" s="36">
        <v>41670</v>
      </c>
      <c r="F55" s="2">
        <v>4012</v>
      </c>
      <c r="G55" s="23">
        <f t="shared" si="0"/>
        <v>0</v>
      </c>
    </row>
    <row r="56" spans="1:8" x14ac:dyDescent="0.25">
      <c r="A56" s="4"/>
      <c r="B56">
        <v>38747</v>
      </c>
      <c r="D56" s="2">
        <v>1900</v>
      </c>
      <c r="E56" s="36">
        <v>41668</v>
      </c>
      <c r="F56" s="2">
        <v>1900</v>
      </c>
      <c r="G56" s="23">
        <f t="shared" si="0"/>
        <v>0</v>
      </c>
      <c r="H56" s="2">
        <f>SUM(D54:D56)</f>
        <v>6356</v>
      </c>
    </row>
    <row r="57" spans="1:8" x14ac:dyDescent="0.25">
      <c r="A57" s="4">
        <v>41668</v>
      </c>
      <c r="B57">
        <v>38769</v>
      </c>
      <c r="D57" s="2">
        <v>862</v>
      </c>
      <c r="E57" s="36">
        <v>41669</v>
      </c>
      <c r="F57" s="2">
        <v>862</v>
      </c>
      <c r="G57" s="23">
        <f t="shared" si="0"/>
        <v>0</v>
      </c>
      <c r="H57" s="2">
        <v>862</v>
      </c>
    </row>
    <row r="58" spans="1:8" x14ac:dyDescent="0.25">
      <c r="A58" s="4">
        <v>41669</v>
      </c>
      <c r="B58">
        <v>38800</v>
      </c>
      <c r="D58" s="2">
        <v>719</v>
      </c>
      <c r="E58" s="36">
        <v>41670</v>
      </c>
      <c r="F58" s="2">
        <v>719</v>
      </c>
      <c r="G58" s="23">
        <f t="shared" si="0"/>
        <v>0</v>
      </c>
    </row>
    <row r="59" spans="1:8" x14ac:dyDescent="0.25">
      <c r="A59" s="4"/>
      <c r="B59">
        <v>38826</v>
      </c>
      <c r="D59" s="2">
        <v>2370</v>
      </c>
      <c r="E59" s="58">
        <v>41671</v>
      </c>
      <c r="F59" s="23">
        <v>2370</v>
      </c>
      <c r="G59" s="23">
        <f t="shared" si="0"/>
        <v>0</v>
      </c>
    </row>
    <row r="60" spans="1:8" x14ac:dyDescent="0.25">
      <c r="A60" s="4"/>
      <c r="B60">
        <v>38833</v>
      </c>
      <c r="D60" s="2">
        <v>2911.5</v>
      </c>
      <c r="E60" s="58">
        <v>41674</v>
      </c>
      <c r="F60" s="23">
        <v>2911.5</v>
      </c>
      <c r="G60" s="23">
        <f t="shared" si="0"/>
        <v>0</v>
      </c>
      <c r="H60" s="2">
        <f>SUM(D58:D60)</f>
        <v>6000.5</v>
      </c>
    </row>
    <row r="61" spans="1:8" x14ac:dyDescent="0.25">
      <c r="A61" s="4">
        <v>41670</v>
      </c>
      <c r="B61">
        <v>38856</v>
      </c>
      <c r="D61" s="2">
        <v>597</v>
      </c>
      <c r="E61" s="58">
        <v>41671</v>
      </c>
      <c r="F61" s="23">
        <v>597.5</v>
      </c>
      <c r="G61" s="23">
        <f t="shared" si="0"/>
        <v>-0.5</v>
      </c>
    </row>
    <row r="62" spans="1:8" x14ac:dyDescent="0.25">
      <c r="A62" s="4"/>
      <c r="B62">
        <v>38889</v>
      </c>
      <c r="D62" s="2">
        <v>3370</v>
      </c>
      <c r="E62" s="58">
        <v>41671</v>
      </c>
      <c r="F62" s="23">
        <v>3370</v>
      </c>
      <c r="G62" s="23">
        <f t="shared" si="0"/>
        <v>0</v>
      </c>
    </row>
    <row r="63" spans="1:8" x14ac:dyDescent="0.25">
      <c r="A63" s="4"/>
      <c r="B63">
        <v>38896</v>
      </c>
      <c r="D63" s="2">
        <v>31794</v>
      </c>
      <c r="E63" s="58">
        <v>41690</v>
      </c>
      <c r="F63" s="23">
        <v>31794</v>
      </c>
      <c r="G63" s="23">
        <f t="shared" si="0"/>
        <v>0</v>
      </c>
    </row>
    <row r="64" spans="1:8" ht="15.75" thickBot="1" x14ac:dyDescent="0.3">
      <c r="A64" s="4"/>
      <c r="B64">
        <v>38913</v>
      </c>
      <c r="D64" s="2">
        <v>4937</v>
      </c>
      <c r="E64" s="58">
        <v>41676</v>
      </c>
      <c r="F64" s="23">
        <v>4937</v>
      </c>
      <c r="G64" s="23">
        <f t="shared" si="0"/>
        <v>0</v>
      </c>
      <c r="H64" s="2">
        <f>SUM(D61:D64)</f>
        <v>40698</v>
      </c>
    </row>
    <row r="65" spans="1:8" ht="15.75" thickBot="1" x14ac:dyDescent="0.3">
      <c r="A65" s="4"/>
      <c r="D65" s="37">
        <f>SUM(D3:D64)</f>
        <v>168059.5</v>
      </c>
      <c r="E65" s="38"/>
      <c r="F65" s="39">
        <f>SUM(F3:F64)</f>
        <v>168060</v>
      </c>
      <c r="G65" s="40">
        <f>SUM(G3:G64)</f>
        <v>-0.5</v>
      </c>
    </row>
    <row r="66" spans="1:8" ht="15.75" thickBot="1" x14ac:dyDescent="0.3">
      <c r="A66" s="4"/>
    </row>
    <row r="67" spans="1:8" ht="15.75" thickBot="1" x14ac:dyDescent="0.3">
      <c r="A67" s="4"/>
      <c r="G67" s="41">
        <f>D65-F65</f>
        <v>-0.5</v>
      </c>
    </row>
    <row r="68" spans="1:8" s="104" customFormat="1" x14ac:dyDescent="0.25">
      <c r="A68" s="103"/>
      <c r="D68" s="105"/>
      <c r="F68" s="105"/>
      <c r="G68" s="105"/>
      <c r="H68" s="105"/>
    </row>
    <row r="69" spans="1:8" x14ac:dyDescent="0.25">
      <c r="A69" s="4"/>
    </row>
    <row r="70" spans="1:8" x14ac:dyDescent="0.25">
      <c r="A70" s="4"/>
    </row>
    <row r="71" spans="1:8" x14ac:dyDescent="0.25">
      <c r="A71" s="4"/>
    </row>
    <row r="72" spans="1:8" x14ac:dyDescent="0.25">
      <c r="A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58" workbookViewId="0">
      <selection activeCell="A66" sqref="A66:XFD66"/>
    </sheetView>
  </sheetViews>
  <sheetFormatPr baseColWidth="10" defaultRowHeight="15" x14ac:dyDescent="0.25"/>
  <cols>
    <col min="4" max="4" width="11.42578125" style="2"/>
    <col min="6" max="8" width="11.42578125" style="2"/>
  </cols>
  <sheetData>
    <row r="1" spans="1:9" ht="21" x14ac:dyDescent="0.35">
      <c r="A1" s="206" t="s">
        <v>50</v>
      </c>
      <c r="B1" s="206"/>
      <c r="C1" s="206"/>
      <c r="D1" s="206"/>
      <c r="E1" s="206"/>
      <c r="F1" s="30"/>
      <c r="G1" s="30"/>
      <c r="H1" s="31"/>
    </row>
    <row r="2" spans="1:9" ht="37.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 t="s">
        <v>22</v>
      </c>
      <c r="I2" s="5"/>
    </row>
    <row r="3" spans="1:9" x14ac:dyDescent="0.25">
      <c r="A3" s="4">
        <v>41671</v>
      </c>
      <c r="B3">
        <v>38935</v>
      </c>
      <c r="C3" t="s">
        <v>7</v>
      </c>
      <c r="D3" s="2">
        <v>1833</v>
      </c>
      <c r="E3" s="58">
        <v>41672</v>
      </c>
      <c r="F3" s="23">
        <v>1833</v>
      </c>
      <c r="G3" s="23">
        <f>D3-F3</f>
        <v>0</v>
      </c>
    </row>
    <row r="4" spans="1:9" x14ac:dyDescent="0.25">
      <c r="A4" s="4">
        <v>41671</v>
      </c>
      <c r="B4">
        <v>38936</v>
      </c>
      <c r="C4" t="s">
        <v>5</v>
      </c>
      <c r="D4" s="2">
        <v>4389</v>
      </c>
      <c r="E4" s="36">
        <v>41672</v>
      </c>
      <c r="F4" s="2">
        <v>4389</v>
      </c>
      <c r="G4" s="23">
        <f t="shared" ref="G4:G64" si="0">D4-F4</f>
        <v>0</v>
      </c>
    </row>
    <row r="5" spans="1:9" x14ac:dyDescent="0.25">
      <c r="A5" s="4">
        <v>41671</v>
      </c>
      <c r="B5">
        <v>38978</v>
      </c>
      <c r="C5" t="s">
        <v>5</v>
      </c>
      <c r="D5" s="2">
        <v>7584.5</v>
      </c>
      <c r="E5" s="36">
        <v>41672</v>
      </c>
      <c r="F5" s="2">
        <v>7584.5</v>
      </c>
      <c r="G5" s="23">
        <f t="shared" si="0"/>
        <v>0</v>
      </c>
      <c r="H5" s="2">
        <f>SUM(D3:D5)</f>
        <v>13806.5</v>
      </c>
    </row>
    <row r="6" spans="1:9" x14ac:dyDescent="0.25">
      <c r="A6" s="4">
        <v>41672</v>
      </c>
      <c r="B6">
        <v>39021</v>
      </c>
      <c r="C6" t="s">
        <v>7</v>
      </c>
      <c r="D6" s="2">
        <v>1907</v>
      </c>
      <c r="E6" s="36">
        <v>41673</v>
      </c>
      <c r="F6" s="2">
        <v>1907</v>
      </c>
      <c r="G6" s="23">
        <f t="shared" si="0"/>
        <v>0</v>
      </c>
      <c r="H6" s="2">
        <v>1907</v>
      </c>
    </row>
    <row r="7" spans="1:9" x14ac:dyDescent="0.25">
      <c r="A7" s="4">
        <v>41673</v>
      </c>
      <c r="B7">
        <v>39097</v>
      </c>
      <c r="D7" s="2">
        <v>2420</v>
      </c>
      <c r="E7" s="36">
        <v>41674</v>
      </c>
      <c r="F7" s="2">
        <v>2420</v>
      </c>
      <c r="G7" s="23">
        <f t="shared" si="0"/>
        <v>0</v>
      </c>
    </row>
    <row r="8" spans="1:9" x14ac:dyDescent="0.25">
      <c r="A8" s="4">
        <v>41673</v>
      </c>
      <c r="B8">
        <v>39079</v>
      </c>
      <c r="D8" s="2">
        <v>932.5</v>
      </c>
      <c r="E8" s="36">
        <v>41674</v>
      </c>
      <c r="F8" s="2">
        <v>932.5</v>
      </c>
      <c r="G8" s="23">
        <f t="shared" si="0"/>
        <v>0</v>
      </c>
      <c r="H8" s="2">
        <f>SUM(D7:D8)</f>
        <v>3352.5</v>
      </c>
    </row>
    <row r="9" spans="1:9" x14ac:dyDescent="0.25">
      <c r="A9" s="4">
        <v>41674</v>
      </c>
      <c r="B9">
        <v>39114</v>
      </c>
      <c r="D9" s="2">
        <v>679</v>
      </c>
      <c r="E9" s="36">
        <v>41675</v>
      </c>
      <c r="F9" s="2">
        <v>679</v>
      </c>
      <c r="G9" s="23">
        <f t="shared" si="0"/>
        <v>0</v>
      </c>
      <c r="H9" s="2">
        <v>679</v>
      </c>
    </row>
    <row r="10" spans="1:9" x14ac:dyDescent="0.25">
      <c r="A10" s="4">
        <v>41675</v>
      </c>
      <c r="B10">
        <v>39154</v>
      </c>
      <c r="C10" t="s">
        <v>7</v>
      </c>
      <c r="D10" s="2">
        <v>846</v>
      </c>
      <c r="E10" s="36">
        <v>41676</v>
      </c>
      <c r="F10" s="2">
        <v>846</v>
      </c>
      <c r="G10" s="23">
        <f t="shared" si="0"/>
        <v>0</v>
      </c>
    </row>
    <row r="11" spans="1:9" x14ac:dyDescent="0.25">
      <c r="A11" s="4">
        <v>41675</v>
      </c>
      <c r="B11">
        <v>39169</v>
      </c>
      <c r="D11" s="2">
        <v>1850</v>
      </c>
      <c r="E11" s="36">
        <v>41677</v>
      </c>
      <c r="F11" s="2">
        <v>1850</v>
      </c>
      <c r="G11" s="23">
        <f t="shared" si="0"/>
        <v>0</v>
      </c>
      <c r="H11" s="2">
        <f>SUM(D10:D11)</f>
        <v>2696</v>
      </c>
    </row>
    <row r="12" spans="1:9" x14ac:dyDescent="0.25">
      <c r="A12" s="4">
        <v>41676</v>
      </c>
      <c r="B12">
        <v>39196</v>
      </c>
      <c r="C12" t="s">
        <v>7</v>
      </c>
      <c r="D12" s="2">
        <v>740</v>
      </c>
      <c r="E12" s="36">
        <v>41677</v>
      </c>
      <c r="F12" s="2">
        <v>740</v>
      </c>
      <c r="G12" s="23">
        <f t="shared" si="0"/>
        <v>0</v>
      </c>
    </row>
    <row r="13" spans="1:9" x14ac:dyDescent="0.25">
      <c r="A13" s="4">
        <v>41676</v>
      </c>
      <c r="B13">
        <v>39214</v>
      </c>
      <c r="C13" t="s">
        <v>16</v>
      </c>
      <c r="D13" s="2">
        <v>2230</v>
      </c>
      <c r="E13" s="36">
        <v>41677</v>
      </c>
      <c r="F13" s="2">
        <v>2230</v>
      </c>
      <c r="G13" s="23">
        <f t="shared" si="0"/>
        <v>0</v>
      </c>
      <c r="H13" s="2">
        <f>SUM(D12:D13)</f>
        <v>2970</v>
      </c>
    </row>
    <row r="14" spans="1:9" x14ac:dyDescent="0.25">
      <c r="A14" s="4">
        <v>41677</v>
      </c>
      <c r="B14">
        <v>39248</v>
      </c>
      <c r="D14" s="2">
        <v>598</v>
      </c>
      <c r="E14" s="36">
        <v>41678</v>
      </c>
      <c r="F14" s="2">
        <v>598</v>
      </c>
      <c r="G14" s="23">
        <f t="shared" si="0"/>
        <v>0</v>
      </c>
    </row>
    <row r="15" spans="1:9" x14ac:dyDescent="0.25">
      <c r="A15" s="4">
        <v>41677</v>
      </c>
      <c r="B15">
        <v>39271</v>
      </c>
      <c r="D15" s="2">
        <v>3265</v>
      </c>
      <c r="E15" s="36">
        <v>41678</v>
      </c>
      <c r="F15" s="2">
        <v>3265</v>
      </c>
      <c r="G15" s="23">
        <f t="shared" si="0"/>
        <v>0</v>
      </c>
      <c r="H15" s="2">
        <f>D14+D15</f>
        <v>3863</v>
      </c>
    </row>
    <row r="16" spans="1:9" x14ac:dyDescent="0.25">
      <c r="A16" s="4">
        <v>41678</v>
      </c>
      <c r="B16">
        <v>39308</v>
      </c>
      <c r="D16" s="2">
        <v>2062.54</v>
      </c>
      <c r="E16" s="36">
        <v>41679</v>
      </c>
      <c r="F16" s="2">
        <v>2062.5</v>
      </c>
      <c r="G16" s="23">
        <f t="shared" si="0"/>
        <v>3.999999999996362E-2</v>
      </c>
    </row>
    <row r="17" spans="1:9" x14ac:dyDescent="0.25">
      <c r="A17" s="4">
        <v>41678</v>
      </c>
      <c r="B17">
        <v>39336</v>
      </c>
      <c r="D17" s="2">
        <v>2303</v>
      </c>
      <c r="E17" s="36">
        <v>41679</v>
      </c>
      <c r="F17" s="2">
        <v>2303</v>
      </c>
      <c r="G17" s="23">
        <f t="shared" si="0"/>
        <v>0</v>
      </c>
      <c r="H17" s="2">
        <f>SUM(D16:D17)</f>
        <v>4365.54</v>
      </c>
    </row>
    <row r="18" spans="1:9" x14ac:dyDescent="0.25">
      <c r="A18" s="4">
        <v>41679</v>
      </c>
      <c r="B18">
        <v>39370</v>
      </c>
      <c r="C18" t="s">
        <v>7</v>
      </c>
      <c r="D18" s="2">
        <v>1763</v>
      </c>
      <c r="E18" s="36">
        <v>41680</v>
      </c>
      <c r="F18" s="2">
        <v>1763.5</v>
      </c>
      <c r="G18" s="23">
        <f t="shared" si="0"/>
        <v>-0.5</v>
      </c>
      <c r="H18" s="2">
        <v>1763</v>
      </c>
    </row>
    <row r="19" spans="1:9" x14ac:dyDescent="0.25">
      <c r="A19" s="4">
        <v>41680</v>
      </c>
      <c r="B19">
        <v>39424</v>
      </c>
      <c r="C19" t="s">
        <v>7</v>
      </c>
      <c r="D19" s="2">
        <v>788</v>
      </c>
      <c r="E19" s="36">
        <v>41681</v>
      </c>
      <c r="F19" s="2">
        <v>788</v>
      </c>
      <c r="G19" s="23">
        <f t="shared" si="0"/>
        <v>0</v>
      </c>
      <c r="H19" s="2">
        <v>788</v>
      </c>
    </row>
    <row r="20" spans="1:9" x14ac:dyDescent="0.25">
      <c r="A20" s="4">
        <v>41681</v>
      </c>
      <c r="B20">
        <v>39458</v>
      </c>
      <c r="C20" t="s">
        <v>7</v>
      </c>
      <c r="D20" s="2">
        <v>724</v>
      </c>
      <c r="E20" s="36">
        <v>41682</v>
      </c>
      <c r="F20" s="2">
        <v>724</v>
      </c>
      <c r="G20" s="23">
        <f t="shared" si="0"/>
        <v>0</v>
      </c>
      <c r="I20" s="4"/>
    </row>
    <row r="21" spans="1:9" x14ac:dyDescent="0.25">
      <c r="A21" s="4">
        <v>41681</v>
      </c>
      <c r="B21">
        <v>39468</v>
      </c>
      <c r="C21" t="s">
        <v>8</v>
      </c>
      <c r="D21" s="2">
        <v>1711</v>
      </c>
      <c r="E21" s="36">
        <v>41685</v>
      </c>
      <c r="F21" s="2">
        <v>1711</v>
      </c>
      <c r="G21" s="23">
        <f t="shared" si="0"/>
        <v>0</v>
      </c>
    </row>
    <row r="22" spans="1:9" x14ac:dyDescent="0.25">
      <c r="A22" s="4">
        <v>41681</v>
      </c>
      <c r="B22">
        <v>39475</v>
      </c>
      <c r="C22" t="s">
        <v>16</v>
      </c>
      <c r="D22" s="2">
        <v>2340</v>
      </c>
      <c r="E22" s="36">
        <v>41682</v>
      </c>
      <c r="F22" s="2">
        <v>2340</v>
      </c>
      <c r="G22" s="23">
        <f t="shared" si="0"/>
        <v>0</v>
      </c>
      <c r="H22" s="2">
        <f>SUM(D20:D22)</f>
        <v>4775</v>
      </c>
    </row>
    <row r="23" spans="1:9" x14ac:dyDescent="0.25">
      <c r="A23" s="4">
        <v>41682</v>
      </c>
      <c r="B23">
        <v>39489</v>
      </c>
      <c r="C23" t="s">
        <v>6</v>
      </c>
      <c r="D23" s="2">
        <v>9271.5</v>
      </c>
      <c r="E23" s="36">
        <v>41683</v>
      </c>
      <c r="F23" s="2">
        <v>9271.5</v>
      </c>
      <c r="G23" s="23">
        <f t="shared" si="0"/>
        <v>0</v>
      </c>
    </row>
    <row r="24" spans="1:9" x14ac:dyDescent="0.25">
      <c r="A24" s="4">
        <v>41682</v>
      </c>
      <c r="B24">
        <v>39495</v>
      </c>
      <c r="C24" t="s">
        <v>7</v>
      </c>
      <c r="D24" s="2">
        <v>579.5</v>
      </c>
      <c r="E24" s="36">
        <v>41683</v>
      </c>
      <c r="F24" s="2">
        <v>579.5</v>
      </c>
      <c r="G24" s="23">
        <f t="shared" si="0"/>
        <v>0</v>
      </c>
      <c r="H24" s="2">
        <f>SUM(D23:D24)</f>
        <v>9851</v>
      </c>
    </row>
    <row r="25" spans="1:9" x14ac:dyDescent="0.25">
      <c r="A25" s="4">
        <v>41683</v>
      </c>
      <c r="B25">
        <v>39532</v>
      </c>
      <c r="C25" t="s">
        <v>6</v>
      </c>
      <c r="D25" s="2">
        <v>11193</v>
      </c>
      <c r="E25" s="36">
        <v>41684</v>
      </c>
      <c r="F25" s="2">
        <v>11193</v>
      </c>
      <c r="G25" s="23">
        <f t="shared" si="0"/>
        <v>0</v>
      </c>
    </row>
    <row r="26" spans="1:9" x14ac:dyDescent="0.25">
      <c r="A26" s="4">
        <v>41683</v>
      </c>
      <c r="B26">
        <v>39534</v>
      </c>
      <c r="C26" t="s">
        <v>7</v>
      </c>
      <c r="D26" s="2">
        <v>823.5</v>
      </c>
      <c r="E26" s="36">
        <v>41684</v>
      </c>
      <c r="F26" s="2">
        <v>823.5</v>
      </c>
      <c r="G26" s="23">
        <f t="shared" si="0"/>
        <v>0</v>
      </c>
      <c r="H26" s="2">
        <f>SUM(D25:D26)</f>
        <v>12016.5</v>
      </c>
    </row>
    <row r="27" spans="1:9" x14ac:dyDescent="0.25">
      <c r="A27" s="4">
        <v>41684</v>
      </c>
      <c r="B27">
        <v>39569</v>
      </c>
      <c r="C27" t="s">
        <v>6</v>
      </c>
      <c r="D27" s="2">
        <v>9879</v>
      </c>
      <c r="E27" s="36">
        <v>41685</v>
      </c>
      <c r="F27" s="2">
        <v>9879</v>
      </c>
      <c r="G27" s="23">
        <f t="shared" si="0"/>
        <v>0</v>
      </c>
    </row>
    <row r="28" spans="1:9" x14ac:dyDescent="0.25">
      <c r="A28" s="4">
        <v>41684</v>
      </c>
      <c r="B28">
        <v>39576</v>
      </c>
      <c r="C28" t="s">
        <v>7</v>
      </c>
      <c r="D28" s="2">
        <v>732</v>
      </c>
      <c r="E28" s="36">
        <v>41685</v>
      </c>
      <c r="F28" s="2">
        <v>732</v>
      </c>
      <c r="G28" s="23">
        <f t="shared" si="0"/>
        <v>0</v>
      </c>
      <c r="H28" s="2">
        <f>SUM(D27:D28)</f>
        <v>10611</v>
      </c>
    </row>
    <row r="29" spans="1:9" x14ac:dyDescent="0.25">
      <c r="A29" s="4">
        <v>41685</v>
      </c>
      <c r="B29">
        <v>39633</v>
      </c>
      <c r="C29" t="s">
        <v>3</v>
      </c>
      <c r="D29" s="2">
        <v>17936</v>
      </c>
      <c r="E29" s="36">
        <v>41686</v>
      </c>
      <c r="F29" s="2">
        <v>17936</v>
      </c>
      <c r="G29" s="23">
        <f t="shared" si="0"/>
        <v>0</v>
      </c>
    </row>
    <row r="30" spans="1:9" x14ac:dyDescent="0.25">
      <c r="A30" s="4">
        <v>41685</v>
      </c>
      <c r="B30">
        <v>39636</v>
      </c>
      <c r="C30" t="s">
        <v>6</v>
      </c>
      <c r="D30" s="2">
        <v>12769</v>
      </c>
      <c r="E30" s="36">
        <v>41686</v>
      </c>
      <c r="F30" s="2">
        <v>12769</v>
      </c>
      <c r="G30" s="23">
        <f t="shared" si="0"/>
        <v>0</v>
      </c>
    </row>
    <row r="31" spans="1:9" x14ac:dyDescent="0.25">
      <c r="A31" s="4">
        <v>41685</v>
      </c>
      <c r="B31">
        <v>39648</v>
      </c>
      <c r="C31" t="s">
        <v>7</v>
      </c>
      <c r="D31" s="2">
        <v>2163</v>
      </c>
      <c r="E31" s="36">
        <v>41686</v>
      </c>
      <c r="F31" s="2">
        <v>2163</v>
      </c>
      <c r="G31" s="23">
        <f t="shared" si="0"/>
        <v>0</v>
      </c>
    </row>
    <row r="32" spans="1:9" x14ac:dyDescent="0.25">
      <c r="A32" s="4">
        <v>41685</v>
      </c>
      <c r="B32">
        <v>39696</v>
      </c>
      <c r="C32" t="s">
        <v>4</v>
      </c>
      <c r="D32" s="2">
        <v>2206</v>
      </c>
      <c r="E32" s="36">
        <v>41687</v>
      </c>
      <c r="F32" s="2">
        <v>2206</v>
      </c>
      <c r="G32" s="23">
        <f t="shared" si="0"/>
        <v>0</v>
      </c>
      <c r="H32" s="2">
        <f>SUM(D29:D32)</f>
        <v>35074</v>
      </c>
    </row>
    <row r="33" spans="1:8" x14ac:dyDescent="0.25">
      <c r="A33" s="4">
        <v>41686</v>
      </c>
      <c r="B33">
        <v>39704</v>
      </c>
      <c r="C33" t="s">
        <v>6</v>
      </c>
      <c r="D33" s="2">
        <v>10253</v>
      </c>
      <c r="E33" s="58">
        <v>41704</v>
      </c>
      <c r="F33" s="23">
        <v>10253</v>
      </c>
      <c r="G33" s="23">
        <f t="shared" si="0"/>
        <v>0</v>
      </c>
    </row>
    <row r="34" spans="1:8" x14ac:dyDescent="0.25">
      <c r="A34" s="4">
        <v>41686</v>
      </c>
      <c r="B34">
        <v>39705</v>
      </c>
      <c r="C34" t="s">
        <v>3</v>
      </c>
      <c r="D34" s="2">
        <v>15034</v>
      </c>
      <c r="E34" s="58">
        <v>41706</v>
      </c>
      <c r="F34" s="23">
        <v>15034</v>
      </c>
      <c r="G34" s="23">
        <f t="shared" si="0"/>
        <v>0</v>
      </c>
    </row>
    <row r="35" spans="1:8" x14ac:dyDescent="0.25">
      <c r="A35" s="4">
        <v>41686</v>
      </c>
      <c r="B35">
        <v>39712</v>
      </c>
      <c r="C35" t="s">
        <v>7</v>
      </c>
      <c r="D35" s="2">
        <v>1978</v>
      </c>
      <c r="E35" s="36">
        <v>41687</v>
      </c>
      <c r="F35" s="2">
        <v>1978.5</v>
      </c>
      <c r="G35" s="23">
        <f t="shared" si="0"/>
        <v>-0.5</v>
      </c>
      <c r="H35" s="2">
        <f>SUM(D33:D35)</f>
        <v>27265</v>
      </c>
    </row>
    <row r="36" spans="1:8" x14ac:dyDescent="0.25">
      <c r="A36" s="4">
        <v>41687</v>
      </c>
      <c r="B36">
        <v>39763</v>
      </c>
      <c r="C36" t="s">
        <v>7</v>
      </c>
      <c r="D36" s="2">
        <v>727</v>
      </c>
      <c r="E36" s="36">
        <v>41688</v>
      </c>
      <c r="F36" s="2">
        <v>727</v>
      </c>
      <c r="G36" s="23">
        <f t="shared" si="0"/>
        <v>0</v>
      </c>
    </row>
    <row r="37" spans="1:8" x14ac:dyDescent="0.25">
      <c r="A37" s="4">
        <v>41687</v>
      </c>
      <c r="B37">
        <v>39783</v>
      </c>
      <c r="C37" t="s">
        <v>16</v>
      </c>
      <c r="D37" s="2">
        <v>2095</v>
      </c>
      <c r="E37" s="36">
        <v>41688</v>
      </c>
      <c r="F37" s="2">
        <v>2095</v>
      </c>
      <c r="G37" s="23">
        <f t="shared" si="0"/>
        <v>0</v>
      </c>
      <c r="H37" s="2">
        <f>SUM(D36:D37)</f>
        <v>2822</v>
      </c>
    </row>
    <row r="38" spans="1:8" x14ac:dyDescent="0.25">
      <c r="A38" s="4">
        <v>41688</v>
      </c>
      <c r="B38">
        <v>39807</v>
      </c>
      <c r="C38" t="s">
        <v>7</v>
      </c>
      <c r="D38" s="2">
        <v>588</v>
      </c>
      <c r="E38" s="36">
        <v>41689</v>
      </c>
      <c r="F38" s="2">
        <v>588</v>
      </c>
      <c r="G38" s="23">
        <f t="shared" si="0"/>
        <v>0</v>
      </c>
      <c r="H38" s="2">
        <v>588</v>
      </c>
    </row>
    <row r="39" spans="1:8" x14ac:dyDescent="0.25">
      <c r="A39" s="4">
        <v>41689</v>
      </c>
      <c r="B39">
        <v>39857</v>
      </c>
      <c r="C39" t="s">
        <v>7</v>
      </c>
      <c r="D39" s="2">
        <v>357</v>
      </c>
      <c r="E39" s="36">
        <v>41690</v>
      </c>
      <c r="F39" s="2">
        <v>357</v>
      </c>
      <c r="G39" s="23">
        <f t="shared" si="0"/>
        <v>0</v>
      </c>
    </row>
    <row r="40" spans="1:8" x14ac:dyDescent="0.25">
      <c r="A40" s="4">
        <v>41689</v>
      </c>
      <c r="B40">
        <v>39873</v>
      </c>
      <c r="C40" t="s">
        <v>16</v>
      </c>
      <c r="D40" s="2">
        <v>1900</v>
      </c>
      <c r="E40" s="36">
        <v>41691</v>
      </c>
      <c r="F40" s="2">
        <v>1900</v>
      </c>
      <c r="G40" s="23">
        <f t="shared" si="0"/>
        <v>0</v>
      </c>
      <c r="H40" s="2">
        <f>SUM(D39:D40)</f>
        <v>2257</v>
      </c>
    </row>
    <row r="41" spans="1:8" x14ac:dyDescent="0.25">
      <c r="A41" s="4">
        <v>41690</v>
      </c>
      <c r="B41">
        <v>39910</v>
      </c>
      <c r="C41" t="s">
        <v>4</v>
      </c>
      <c r="D41" s="2">
        <v>1293.5</v>
      </c>
      <c r="E41" s="36">
        <v>41691</v>
      </c>
      <c r="F41" s="2">
        <v>1293.5</v>
      </c>
      <c r="G41" s="23">
        <f t="shared" si="0"/>
        <v>0</v>
      </c>
    </row>
    <row r="42" spans="1:8" x14ac:dyDescent="0.25">
      <c r="A42" s="4">
        <v>41690</v>
      </c>
      <c r="B42">
        <v>39911</v>
      </c>
      <c r="C42" t="s">
        <v>16</v>
      </c>
      <c r="D42" s="2">
        <v>2095</v>
      </c>
      <c r="E42" s="36">
        <v>41691</v>
      </c>
      <c r="F42" s="2">
        <v>2095</v>
      </c>
      <c r="G42" s="23">
        <f t="shared" si="0"/>
        <v>0</v>
      </c>
    </row>
    <row r="43" spans="1:8" x14ac:dyDescent="0.25">
      <c r="A43" s="4">
        <v>41690</v>
      </c>
      <c r="B43">
        <v>39891</v>
      </c>
      <c r="C43" t="s">
        <v>7</v>
      </c>
      <c r="D43" s="2">
        <v>471.5</v>
      </c>
      <c r="E43" s="36">
        <v>41691</v>
      </c>
      <c r="F43" s="2">
        <v>471.5</v>
      </c>
      <c r="G43" s="23">
        <f t="shared" si="0"/>
        <v>0</v>
      </c>
      <c r="H43" s="2">
        <v>3860</v>
      </c>
    </row>
    <row r="44" spans="1:8" x14ac:dyDescent="0.25">
      <c r="A44" s="4">
        <v>41691</v>
      </c>
      <c r="B44">
        <v>39939</v>
      </c>
      <c r="C44" t="s">
        <v>7</v>
      </c>
      <c r="D44" s="2">
        <v>642</v>
      </c>
      <c r="E44" s="36">
        <v>41692</v>
      </c>
      <c r="F44" s="2">
        <v>642</v>
      </c>
      <c r="G44" s="23">
        <f t="shared" si="0"/>
        <v>0</v>
      </c>
    </row>
    <row r="45" spans="1:8" x14ac:dyDescent="0.25">
      <c r="A45" s="4">
        <v>41691</v>
      </c>
      <c r="B45">
        <v>39953</v>
      </c>
      <c r="C45" t="s">
        <v>4</v>
      </c>
      <c r="D45" s="2">
        <v>3143.5</v>
      </c>
      <c r="E45" s="36">
        <v>41692</v>
      </c>
      <c r="F45" s="2">
        <v>3143.5</v>
      </c>
      <c r="G45" s="23">
        <f t="shared" si="0"/>
        <v>0</v>
      </c>
    </row>
    <row r="46" spans="1:8" x14ac:dyDescent="0.25">
      <c r="A46" s="4">
        <v>41691</v>
      </c>
      <c r="B46">
        <v>39969</v>
      </c>
      <c r="C46" t="s">
        <v>16</v>
      </c>
      <c r="D46" s="2">
        <v>2680</v>
      </c>
      <c r="E46" s="36">
        <v>41692</v>
      </c>
      <c r="F46" s="2">
        <v>2680</v>
      </c>
      <c r="G46" s="23">
        <f t="shared" si="0"/>
        <v>0</v>
      </c>
    </row>
    <row r="47" spans="1:8" x14ac:dyDescent="0.25">
      <c r="A47" s="4">
        <v>41692</v>
      </c>
      <c r="B47">
        <v>39983</v>
      </c>
      <c r="C47" t="s">
        <v>26</v>
      </c>
      <c r="D47" s="2">
        <v>2283.5</v>
      </c>
      <c r="E47" s="36">
        <v>41693</v>
      </c>
      <c r="F47" s="2">
        <v>2283.5</v>
      </c>
      <c r="G47" s="23">
        <f t="shared" si="0"/>
        <v>0</v>
      </c>
    </row>
    <row r="48" spans="1:8" x14ac:dyDescent="0.25">
      <c r="A48" s="4">
        <v>41692</v>
      </c>
      <c r="B48">
        <v>40004</v>
      </c>
      <c r="C48" t="s">
        <v>7</v>
      </c>
      <c r="D48" s="2">
        <v>2075</v>
      </c>
      <c r="E48" s="36">
        <v>41693</v>
      </c>
      <c r="F48" s="2">
        <v>2075</v>
      </c>
      <c r="G48" s="23">
        <f t="shared" si="0"/>
        <v>0</v>
      </c>
      <c r="H48" s="2">
        <f>SUM(D46:D48)</f>
        <v>7038.5</v>
      </c>
    </row>
    <row r="49" spans="1:8" x14ac:dyDescent="0.25">
      <c r="A49" s="4">
        <v>41693</v>
      </c>
      <c r="B49">
        <v>40078</v>
      </c>
      <c r="C49" t="s">
        <v>7</v>
      </c>
      <c r="D49" s="2">
        <v>1581</v>
      </c>
      <c r="E49" s="36">
        <v>41694</v>
      </c>
      <c r="F49" s="2">
        <v>1581</v>
      </c>
      <c r="G49" s="23">
        <f t="shared" si="0"/>
        <v>0</v>
      </c>
    </row>
    <row r="50" spans="1:8" x14ac:dyDescent="0.25">
      <c r="A50" s="4">
        <v>41693</v>
      </c>
      <c r="B50">
        <v>40107</v>
      </c>
      <c r="C50" t="s">
        <v>7</v>
      </c>
      <c r="D50" s="2">
        <v>404</v>
      </c>
      <c r="E50" s="36">
        <v>41694</v>
      </c>
      <c r="F50" s="2">
        <v>404</v>
      </c>
      <c r="G50" s="23">
        <f>D50-F50</f>
        <v>0</v>
      </c>
      <c r="H50" s="2">
        <f>SUM(D49:D50)</f>
        <v>1985</v>
      </c>
    </row>
    <row r="51" spans="1:8" x14ac:dyDescent="0.25">
      <c r="A51" s="4">
        <v>41694</v>
      </c>
      <c r="B51">
        <v>40132</v>
      </c>
      <c r="C51" t="s">
        <v>7</v>
      </c>
      <c r="D51" s="2">
        <v>797</v>
      </c>
      <c r="E51" s="36">
        <v>41695</v>
      </c>
      <c r="F51" s="2">
        <v>797</v>
      </c>
      <c r="G51" s="102">
        <f t="shared" si="0"/>
        <v>0</v>
      </c>
    </row>
    <row r="52" spans="1:8" x14ac:dyDescent="0.25">
      <c r="A52" s="4">
        <v>41694</v>
      </c>
      <c r="B52">
        <v>40155</v>
      </c>
      <c r="C52" t="s">
        <v>26</v>
      </c>
      <c r="D52" s="2">
        <v>21168</v>
      </c>
      <c r="E52" s="58">
        <v>41704</v>
      </c>
      <c r="F52" s="23">
        <v>21168</v>
      </c>
      <c r="G52" s="23">
        <f t="shared" si="0"/>
        <v>0</v>
      </c>
      <c r="H52" s="2">
        <f>SUM(D51:D52)</f>
        <v>21965</v>
      </c>
    </row>
    <row r="53" spans="1:8" x14ac:dyDescent="0.25">
      <c r="A53" s="4">
        <v>41695</v>
      </c>
      <c r="B53">
        <v>40166</v>
      </c>
      <c r="C53" t="s">
        <v>16</v>
      </c>
      <c r="D53" s="2">
        <v>2095</v>
      </c>
      <c r="E53" s="36">
        <v>41696</v>
      </c>
      <c r="F53" s="2">
        <v>2095</v>
      </c>
      <c r="G53" s="2">
        <f t="shared" si="0"/>
        <v>0</v>
      </c>
    </row>
    <row r="54" spans="1:8" x14ac:dyDescent="0.25">
      <c r="A54" s="4">
        <v>41695</v>
      </c>
      <c r="B54">
        <v>40172</v>
      </c>
      <c r="C54" t="s">
        <v>7</v>
      </c>
      <c r="D54" s="2">
        <v>678</v>
      </c>
      <c r="E54" s="36">
        <v>41696</v>
      </c>
      <c r="F54" s="2">
        <v>678</v>
      </c>
      <c r="G54" s="2">
        <f t="shared" si="0"/>
        <v>0</v>
      </c>
    </row>
    <row r="55" spans="1:8" x14ac:dyDescent="0.25">
      <c r="A55" s="4">
        <v>41695</v>
      </c>
      <c r="B55">
        <v>40192</v>
      </c>
      <c r="C55" t="s">
        <v>16</v>
      </c>
      <c r="D55" s="2">
        <v>1900</v>
      </c>
      <c r="E55" s="36">
        <v>41696</v>
      </c>
      <c r="F55" s="2">
        <v>1900</v>
      </c>
      <c r="G55" s="2">
        <f t="shared" si="0"/>
        <v>0</v>
      </c>
      <c r="H55" s="2">
        <f>SUM(D53:D55)</f>
        <v>4673</v>
      </c>
    </row>
    <row r="56" spans="1:8" x14ac:dyDescent="0.25">
      <c r="A56" s="4">
        <v>41696</v>
      </c>
      <c r="B56">
        <v>40204</v>
      </c>
      <c r="C56" t="s">
        <v>18</v>
      </c>
      <c r="D56" s="2">
        <v>6942</v>
      </c>
      <c r="E56" s="36">
        <v>41700</v>
      </c>
      <c r="F56" s="2">
        <v>6942</v>
      </c>
      <c r="G56" s="2">
        <f t="shared" si="0"/>
        <v>0</v>
      </c>
    </row>
    <row r="57" spans="1:8" x14ac:dyDescent="0.25">
      <c r="A57" s="4">
        <v>41696</v>
      </c>
      <c r="B57">
        <v>40212</v>
      </c>
      <c r="C57" t="s">
        <v>7</v>
      </c>
      <c r="D57" s="2">
        <v>373</v>
      </c>
      <c r="E57" s="36">
        <v>41697</v>
      </c>
      <c r="F57" s="2">
        <v>373</v>
      </c>
      <c r="G57" s="2">
        <f t="shared" si="0"/>
        <v>0</v>
      </c>
      <c r="H57" s="2">
        <f>SUM(D56:D57)</f>
        <v>7315</v>
      </c>
    </row>
    <row r="58" spans="1:8" x14ac:dyDescent="0.25">
      <c r="A58" s="4">
        <v>41697</v>
      </c>
      <c r="B58">
        <v>40255</v>
      </c>
      <c r="C58" t="s">
        <v>7</v>
      </c>
      <c r="D58" s="2">
        <v>590</v>
      </c>
      <c r="E58" s="36">
        <v>41698</v>
      </c>
      <c r="F58" s="2">
        <v>590</v>
      </c>
      <c r="G58" s="2">
        <f t="shared" si="0"/>
        <v>0</v>
      </c>
    </row>
    <row r="59" spans="1:8" x14ac:dyDescent="0.25">
      <c r="A59" s="4">
        <v>41697</v>
      </c>
      <c r="B59">
        <v>40285</v>
      </c>
      <c r="C59" t="s">
        <v>16</v>
      </c>
      <c r="D59" s="2">
        <v>2485</v>
      </c>
      <c r="E59" s="36">
        <v>41699</v>
      </c>
      <c r="F59" s="2">
        <v>2485</v>
      </c>
      <c r="G59" s="2">
        <f t="shared" si="0"/>
        <v>0</v>
      </c>
      <c r="H59" s="2">
        <f>SUM(D58:D59)</f>
        <v>3075</v>
      </c>
    </row>
    <row r="60" spans="1:8" x14ac:dyDescent="0.25">
      <c r="A60" s="4">
        <v>41698</v>
      </c>
      <c r="B60">
        <v>40301</v>
      </c>
      <c r="C60" t="s">
        <v>7</v>
      </c>
      <c r="D60" s="2">
        <v>724.5</v>
      </c>
      <c r="E60" s="36">
        <v>41699</v>
      </c>
      <c r="F60" s="2">
        <v>724.5</v>
      </c>
      <c r="G60" s="2">
        <f t="shared" si="0"/>
        <v>0</v>
      </c>
    </row>
    <row r="61" spans="1:8" x14ac:dyDescent="0.25">
      <c r="A61" s="4">
        <v>41698</v>
      </c>
      <c r="B61">
        <v>40334</v>
      </c>
      <c r="C61" t="s">
        <v>7</v>
      </c>
      <c r="D61" s="2">
        <v>394</v>
      </c>
      <c r="E61" s="36">
        <v>41699</v>
      </c>
      <c r="F61" s="2">
        <v>394</v>
      </c>
      <c r="G61" s="2">
        <f t="shared" si="0"/>
        <v>0</v>
      </c>
    </row>
    <row r="62" spans="1:8" x14ac:dyDescent="0.25">
      <c r="A62" s="4">
        <v>41698</v>
      </c>
      <c r="B62">
        <v>40339</v>
      </c>
      <c r="C62" t="s">
        <v>16</v>
      </c>
      <c r="D62" s="2">
        <v>3315</v>
      </c>
      <c r="E62" s="36">
        <v>41699</v>
      </c>
      <c r="F62" s="2">
        <v>3315</v>
      </c>
      <c r="G62" s="2">
        <f t="shared" si="0"/>
        <v>0</v>
      </c>
    </row>
    <row r="63" spans="1:8" x14ac:dyDescent="0.25">
      <c r="A63" s="4">
        <v>41698</v>
      </c>
      <c r="B63">
        <v>40350</v>
      </c>
      <c r="C63" t="s">
        <v>14</v>
      </c>
      <c r="D63" s="2">
        <v>1134</v>
      </c>
      <c r="E63" s="36">
        <v>41700</v>
      </c>
      <c r="F63" s="2">
        <v>1134</v>
      </c>
      <c r="G63" s="2">
        <f t="shared" si="0"/>
        <v>0</v>
      </c>
    </row>
    <row r="64" spans="1:8" x14ac:dyDescent="0.25">
      <c r="A64" s="4">
        <v>41698</v>
      </c>
      <c r="B64">
        <v>40353</v>
      </c>
      <c r="C64" t="s">
        <v>8</v>
      </c>
      <c r="D64" s="2">
        <v>5800</v>
      </c>
      <c r="E64" s="58">
        <v>41706</v>
      </c>
      <c r="F64" s="23">
        <v>5800</v>
      </c>
      <c r="G64" s="2">
        <f t="shared" si="0"/>
        <v>0</v>
      </c>
      <c r="H64" s="2">
        <f>SUM(D60:D64)</f>
        <v>11367.5</v>
      </c>
    </row>
    <row r="65" spans="1:8" x14ac:dyDescent="0.25">
      <c r="A65" s="4"/>
    </row>
    <row r="66" spans="1:8" s="104" customFormat="1" x14ac:dyDescent="0.25">
      <c r="A66" s="103"/>
      <c r="D66" s="105"/>
      <c r="F66" s="105"/>
      <c r="G66" s="105"/>
      <c r="H66" s="105"/>
    </row>
    <row r="67" spans="1:8" x14ac:dyDescent="0.25">
      <c r="A67" s="4"/>
    </row>
    <row r="68" spans="1:8" x14ac:dyDescent="0.25">
      <c r="A68" s="4"/>
    </row>
    <row r="69" spans="1:8" x14ac:dyDescent="0.25">
      <c r="A69" s="4"/>
    </row>
    <row r="70" spans="1:8" x14ac:dyDescent="0.25">
      <c r="A70" s="4"/>
    </row>
    <row r="71" spans="1:8" x14ac:dyDescent="0.25">
      <c r="A71" s="4"/>
    </row>
    <row r="72" spans="1:8" x14ac:dyDescent="0.25">
      <c r="A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  <row r="76" spans="1:8" x14ac:dyDescent="0.25">
      <c r="A76" s="4"/>
    </row>
    <row r="77" spans="1:8" x14ac:dyDescent="0.25">
      <c r="A77" s="4"/>
    </row>
    <row r="78" spans="1:8" x14ac:dyDescent="0.25">
      <c r="A78" s="4"/>
    </row>
    <row r="79" spans="1:8" x14ac:dyDescent="0.25">
      <c r="A79" s="4"/>
    </row>
    <row r="80" spans="1:8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6" workbookViewId="0">
      <selection activeCell="J68" sqref="J68"/>
    </sheetView>
  </sheetViews>
  <sheetFormatPr baseColWidth="10" defaultRowHeight="15" x14ac:dyDescent="0.25"/>
  <cols>
    <col min="4" max="4" width="11.42578125" style="2"/>
    <col min="6" max="7" width="11.42578125" style="2"/>
  </cols>
  <sheetData>
    <row r="1" spans="1:9" ht="21" x14ac:dyDescent="0.35">
      <c r="A1" s="207" t="s">
        <v>55</v>
      </c>
      <c r="B1" s="207"/>
      <c r="C1" s="207"/>
      <c r="D1" s="207"/>
      <c r="E1" s="207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6">
        <v>41699</v>
      </c>
      <c r="B3">
        <v>40377</v>
      </c>
      <c r="C3" t="s">
        <v>7</v>
      </c>
      <c r="D3" s="2">
        <v>2230</v>
      </c>
      <c r="E3" s="58">
        <v>41700</v>
      </c>
      <c r="F3" s="23">
        <v>2230</v>
      </c>
      <c r="G3" s="23">
        <f>D3-F3</f>
        <v>0</v>
      </c>
      <c r="H3" s="2"/>
    </row>
    <row r="4" spans="1:9" x14ac:dyDescent="0.25">
      <c r="A4" s="36">
        <v>41700</v>
      </c>
      <c r="B4">
        <v>40449</v>
      </c>
      <c r="C4" t="s">
        <v>7</v>
      </c>
      <c r="D4" s="2">
        <v>1048.5</v>
      </c>
      <c r="E4" s="36">
        <v>41701</v>
      </c>
      <c r="F4" s="2">
        <v>1048.5</v>
      </c>
      <c r="G4" s="23">
        <f t="shared" ref="G4:G62" si="0">D4-F4</f>
        <v>0</v>
      </c>
    </row>
    <row r="5" spans="1:9" x14ac:dyDescent="0.25">
      <c r="A5" s="36">
        <v>41701</v>
      </c>
      <c r="B5">
        <v>40508</v>
      </c>
      <c r="C5" t="s">
        <v>7</v>
      </c>
      <c r="D5" s="2">
        <v>614</v>
      </c>
      <c r="E5" s="36">
        <v>41702</v>
      </c>
      <c r="F5" s="2">
        <v>614</v>
      </c>
      <c r="G5" s="23">
        <f t="shared" si="0"/>
        <v>0</v>
      </c>
    </row>
    <row r="6" spans="1:9" x14ac:dyDescent="0.25">
      <c r="A6" s="36">
        <v>41701</v>
      </c>
      <c r="B6">
        <v>40529</v>
      </c>
      <c r="C6" t="s">
        <v>16</v>
      </c>
      <c r="D6" s="2">
        <v>1950</v>
      </c>
      <c r="E6" s="36">
        <v>41704</v>
      </c>
      <c r="F6" s="2">
        <v>1950</v>
      </c>
      <c r="G6" s="23">
        <f t="shared" si="0"/>
        <v>0</v>
      </c>
    </row>
    <row r="7" spans="1:9" x14ac:dyDescent="0.25">
      <c r="A7" s="36">
        <v>41702</v>
      </c>
      <c r="B7">
        <v>40553</v>
      </c>
      <c r="C7" t="s">
        <v>7</v>
      </c>
      <c r="D7" s="2">
        <v>470</v>
      </c>
      <c r="E7" s="36">
        <v>41703</v>
      </c>
      <c r="F7" s="2">
        <v>470</v>
      </c>
      <c r="G7" s="23">
        <f t="shared" si="0"/>
        <v>0</v>
      </c>
    </row>
    <row r="8" spans="1:9" x14ac:dyDescent="0.25">
      <c r="A8" s="36">
        <v>41702</v>
      </c>
      <c r="B8">
        <v>40576</v>
      </c>
      <c r="C8" t="s">
        <v>16</v>
      </c>
      <c r="D8" s="2">
        <v>1950</v>
      </c>
      <c r="E8" s="36">
        <v>41704</v>
      </c>
      <c r="F8" s="2">
        <v>1950</v>
      </c>
      <c r="G8" s="23">
        <f t="shared" si="0"/>
        <v>0</v>
      </c>
    </row>
    <row r="9" spans="1:9" x14ac:dyDescent="0.25">
      <c r="A9" s="36">
        <v>41702</v>
      </c>
      <c r="B9">
        <v>40581</v>
      </c>
      <c r="C9" t="s">
        <v>30</v>
      </c>
      <c r="D9" s="2">
        <v>2800</v>
      </c>
      <c r="E9" s="36">
        <v>41703</v>
      </c>
      <c r="F9" s="2">
        <v>2800</v>
      </c>
      <c r="G9" s="23">
        <f t="shared" si="0"/>
        <v>0</v>
      </c>
    </row>
    <row r="10" spans="1:9" x14ac:dyDescent="0.25">
      <c r="A10" s="36">
        <v>41703</v>
      </c>
      <c r="B10">
        <v>40585</v>
      </c>
      <c r="C10" t="s">
        <v>14</v>
      </c>
      <c r="D10" s="2">
        <v>5577</v>
      </c>
      <c r="E10" s="36">
        <v>41706</v>
      </c>
      <c r="F10" s="2">
        <v>5577</v>
      </c>
      <c r="G10" s="23">
        <f t="shared" si="0"/>
        <v>0</v>
      </c>
    </row>
    <row r="11" spans="1:9" x14ac:dyDescent="0.25">
      <c r="A11" s="36">
        <v>41703</v>
      </c>
      <c r="B11">
        <v>40590</v>
      </c>
      <c r="C11" t="s">
        <v>3</v>
      </c>
      <c r="D11" s="2">
        <v>5775</v>
      </c>
      <c r="E11" s="36">
        <v>41704</v>
      </c>
      <c r="F11" s="2">
        <v>5775</v>
      </c>
      <c r="G11" s="23">
        <f t="shared" si="0"/>
        <v>0</v>
      </c>
    </row>
    <row r="12" spans="1:9" x14ac:dyDescent="0.25">
      <c r="A12" s="36">
        <v>41703</v>
      </c>
      <c r="B12">
        <v>40591</v>
      </c>
      <c r="C12" t="s">
        <v>7</v>
      </c>
      <c r="D12" s="2">
        <v>489</v>
      </c>
      <c r="E12" s="36">
        <v>41704</v>
      </c>
      <c r="F12" s="2">
        <v>489</v>
      </c>
      <c r="G12" s="23">
        <f t="shared" si="0"/>
        <v>0</v>
      </c>
    </row>
    <row r="13" spans="1:9" x14ac:dyDescent="0.25">
      <c r="A13" s="36">
        <v>41704</v>
      </c>
      <c r="B13">
        <v>40618</v>
      </c>
      <c r="C13" t="s">
        <v>6</v>
      </c>
      <c r="D13" s="2">
        <v>9956</v>
      </c>
      <c r="E13" s="36">
        <v>41713</v>
      </c>
      <c r="F13" s="2">
        <v>9956</v>
      </c>
      <c r="G13" s="23">
        <f t="shared" si="0"/>
        <v>0</v>
      </c>
    </row>
    <row r="14" spans="1:9" x14ac:dyDescent="0.25">
      <c r="A14" s="36">
        <v>41704</v>
      </c>
      <c r="B14">
        <v>40620</v>
      </c>
      <c r="C14" t="s">
        <v>7</v>
      </c>
      <c r="D14" s="2">
        <v>646</v>
      </c>
      <c r="E14" s="36">
        <v>41705</v>
      </c>
      <c r="F14" s="2">
        <v>646</v>
      </c>
      <c r="G14" s="23">
        <f t="shared" si="0"/>
        <v>0</v>
      </c>
      <c r="H14" s="2"/>
    </row>
    <row r="15" spans="1:9" x14ac:dyDescent="0.25">
      <c r="A15" s="36">
        <v>41705</v>
      </c>
      <c r="B15">
        <v>40658</v>
      </c>
      <c r="C15" t="s">
        <v>7</v>
      </c>
      <c r="D15" s="2">
        <v>502</v>
      </c>
      <c r="E15" s="36">
        <v>41706</v>
      </c>
      <c r="F15" s="2">
        <v>502</v>
      </c>
      <c r="G15" s="23">
        <f t="shared" si="0"/>
        <v>0</v>
      </c>
      <c r="H15" s="2"/>
    </row>
    <row r="16" spans="1:9" x14ac:dyDescent="0.25">
      <c r="A16" s="36">
        <v>41705</v>
      </c>
      <c r="B16">
        <v>40673</v>
      </c>
      <c r="C16" t="s">
        <v>4</v>
      </c>
      <c r="D16" s="2">
        <v>2929.5</v>
      </c>
      <c r="E16" s="36">
        <v>41706</v>
      </c>
      <c r="F16" s="2">
        <v>2929.5</v>
      </c>
      <c r="G16" s="23">
        <f t="shared" si="0"/>
        <v>0</v>
      </c>
      <c r="H16" s="2"/>
    </row>
    <row r="17" spans="1:8" x14ac:dyDescent="0.25">
      <c r="A17" s="36">
        <v>41705</v>
      </c>
      <c r="B17">
        <v>40678</v>
      </c>
      <c r="C17" t="s">
        <v>16</v>
      </c>
      <c r="D17" s="2">
        <v>2145</v>
      </c>
      <c r="E17" s="36">
        <v>41706</v>
      </c>
      <c r="F17" s="2">
        <v>2145</v>
      </c>
      <c r="G17" s="23">
        <f t="shared" si="0"/>
        <v>0</v>
      </c>
      <c r="H17" s="2"/>
    </row>
    <row r="18" spans="1:8" x14ac:dyDescent="0.25">
      <c r="A18" s="36">
        <v>41706</v>
      </c>
      <c r="B18">
        <v>40691</v>
      </c>
      <c r="C18" t="s">
        <v>14</v>
      </c>
      <c r="D18" s="2">
        <v>8943.5</v>
      </c>
      <c r="E18" s="36">
        <v>41707</v>
      </c>
      <c r="F18" s="2">
        <v>8943</v>
      </c>
      <c r="G18" s="23">
        <f t="shared" si="0"/>
        <v>0.5</v>
      </c>
      <c r="H18" s="2"/>
    </row>
    <row r="19" spans="1:8" x14ac:dyDescent="0.25">
      <c r="A19" s="36">
        <v>41706</v>
      </c>
      <c r="B19">
        <v>40703</v>
      </c>
      <c r="C19" t="s">
        <v>3</v>
      </c>
      <c r="D19" s="2">
        <v>21737</v>
      </c>
      <c r="E19" s="36">
        <v>41707</v>
      </c>
      <c r="F19" s="2">
        <v>21737</v>
      </c>
      <c r="G19" s="23">
        <f t="shared" si="0"/>
        <v>0</v>
      </c>
      <c r="H19" s="2"/>
    </row>
    <row r="20" spans="1:8" x14ac:dyDescent="0.25">
      <c r="A20" s="36">
        <v>41706</v>
      </c>
      <c r="B20">
        <v>40721</v>
      </c>
      <c r="C20" t="s">
        <v>7</v>
      </c>
      <c r="D20" s="2">
        <v>1525</v>
      </c>
      <c r="E20" s="36">
        <v>41707</v>
      </c>
      <c r="F20" s="2">
        <v>1525</v>
      </c>
      <c r="G20" s="23">
        <f t="shared" si="0"/>
        <v>0</v>
      </c>
      <c r="H20" s="2"/>
    </row>
    <row r="21" spans="1:8" x14ac:dyDescent="0.25">
      <c r="A21" s="36">
        <v>41707</v>
      </c>
      <c r="B21">
        <v>40771</v>
      </c>
      <c r="C21" t="s">
        <v>3</v>
      </c>
      <c r="D21" s="2">
        <v>19116</v>
      </c>
      <c r="E21" s="58">
        <v>41726</v>
      </c>
      <c r="F21" s="23">
        <v>19116</v>
      </c>
      <c r="G21" s="23">
        <f t="shared" si="0"/>
        <v>0</v>
      </c>
      <c r="H21" s="2"/>
    </row>
    <row r="22" spans="1:8" x14ac:dyDescent="0.25">
      <c r="A22" s="36">
        <v>41707</v>
      </c>
      <c r="B22">
        <v>40781</v>
      </c>
      <c r="C22" t="s">
        <v>7</v>
      </c>
      <c r="D22" s="2">
        <v>1258.58</v>
      </c>
      <c r="E22" s="36">
        <v>41708</v>
      </c>
      <c r="F22" s="2">
        <v>1258.5</v>
      </c>
      <c r="G22" s="23">
        <f t="shared" si="0"/>
        <v>7.999999999992724E-2</v>
      </c>
      <c r="H22" s="2"/>
    </row>
    <row r="23" spans="1:8" x14ac:dyDescent="0.25">
      <c r="A23" s="36">
        <v>41708</v>
      </c>
      <c r="B23">
        <v>40875</v>
      </c>
      <c r="C23" t="s">
        <v>14</v>
      </c>
      <c r="D23" s="2">
        <v>1680</v>
      </c>
      <c r="E23" s="36">
        <v>41709</v>
      </c>
      <c r="F23" s="2">
        <v>1680</v>
      </c>
      <c r="G23" s="23">
        <f t="shared" si="0"/>
        <v>0</v>
      </c>
      <c r="H23" s="2"/>
    </row>
    <row r="24" spans="1:8" x14ac:dyDescent="0.25">
      <c r="A24" s="36">
        <v>41708</v>
      </c>
      <c r="B24">
        <v>40842</v>
      </c>
      <c r="C24" t="s">
        <v>7</v>
      </c>
      <c r="D24" s="2">
        <v>810</v>
      </c>
      <c r="E24" s="36">
        <v>41709</v>
      </c>
      <c r="F24" s="2">
        <v>810</v>
      </c>
      <c r="G24" s="23">
        <f t="shared" si="0"/>
        <v>0</v>
      </c>
      <c r="H24" s="2"/>
    </row>
    <row r="25" spans="1:8" x14ac:dyDescent="0.25">
      <c r="A25" s="36">
        <v>41708</v>
      </c>
      <c r="B25">
        <v>40859</v>
      </c>
      <c r="C25" t="s">
        <v>16</v>
      </c>
      <c r="D25" s="2">
        <v>2145</v>
      </c>
      <c r="E25" s="36">
        <v>41710</v>
      </c>
      <c r="F25" s="2">
        <v>2145</v>
      </c>
      <c r="G25" s="23">
        <f t="shared" si="0"/>
        <v>0</v>
      </c>
      <c r="H25" s="2"/>
    </row>
    <row r="26" spans="1:8" x14ac:dyDescent="0.25">
      <c r="A26" s="36">
        <v>41709</v>
      </c>
      <c r="B26">
        <v>40888</v>
      </c>
      <c r="D26" s="2">
        <v>510.5</v>
      </c>
      <c r="E26" s="36">
        <v>41711</v>
      </c>
      <c r="F26" s="2">
        <v>510.5</v>
      </c>
      <c r="G26" s="23">
        <f t="shared" si="0"/>
        <v>0</v>
      </c>
      <c r="H26" s="2"/>
    </row>
    <row r="27" spans="1:8" x14ac:dyDescent="0.25">
      <c r="A27" s="36">
        <v>41709</v>
      </c>
      <c r="B27">
        <v>40905</v>
      </c>
      <c r="D27" s="2">
        <v>2145</v>
      </c>
      <c r="E27" s="36">
        <v>41710</v>
      </c>
      <c r="F27" s="2">
        <v>2145</v>
      </c>
      <c r="G27" s="23">
        <f t="shared" si="0"/>
        <v>0</v>
      </c>
      <c r="H27" s="2"/>
    </row>
    <row r="28" spans="1:8" x14ac:dyDescent="0.25">
      <c r="A28" s="36">
        <v>41710</v>
      </c>
      <c r="B28">
        <v>40932</v>
      </c>
      <c r="C28" t="s">
        <v>7</v>
      </c>
      <c r="D28" s="2">
        <v>616.5</v>
      </c>
      <c r="E28" s="36">
        <v>41711</v>
      </c>
      <c r="F28" s="2">
        <v>616.5</v>
      </c>
      <c r="G28" s="23">
        <f t="shared" si="0"/>
        <v>0</v>
      </c>
      <c r="H28" s="2"/>
    </row>
    <row r="29" spans="1:8" x14ac:dyDescent="0.25">
      <c r="A29" s="36">
        <v>41710</v>
      </c>
      <c r="B29">
        <v>40928</v>
      </c>
      <c r="C29" t="s">
        <v>23</v>
      </c>
      <c r="D29" s="2">
        <v>427</v>
      </c>
      <c r="E29" s="36">
        <v>41711</v>
      </c>
      <c r="F29" s="2">
        <v>427</v>
      </c>
      <c r="G29" s="23">
        <f t="shared" si="0"/>
        <v>0</v>
      </c>
      <c r="H29" s="2"/>
    </row>
    <row r="30" spans="1:8" x14ac:dyDescent="0.25">
      <c r="A30" s="36">
        <v>41711</v>
      </c>
      <c r="B30">
        <v>40973</v>
      </c>
      <c r="C30" t="s">
        <v>7</v>
      </c>
      <c r="D30" s="2">
        <v>718</v>
      </c>
      <c r="E30" s="36">
        <v>41712</v>
      </c>
      <c r="F30" s="2">
        <v>718</v>
      </c>
      <c r="G30" s="23">
        <f t="shared" si="0"/>
        <v>0</v>
      </c>
      <c r="H30" s="2"/>
    </row>
    <row r="31" spans="1:8" x14ac:dyDescent="0.25">
      <c r="A31" s="36">
        <v>41712</v>
      </c>
      <c r="B31">
        <v>41014</v>
      </c>
      <c r="C31" t="s">
        <v>7</v>
      </c>
      <c r="D31" s="2">
        <v>470</v>
      </c>
      <c r="E31" s="36">
        <v>41713</v>
      </c>
      <c r="F31" s="2">
        <v>470</v>
      </c>
      <c r="G31" s="23">
        <f t="shared" si="0"/>
        <v>0</v>
      </c>
      <c r="H31" s="2"/>
    </row>
    <row r="32" spans="1:8" x14ac:dyDescent="0.25">
      <c r="A32" s="36">
        <v>41712</v>
      </c>
      <c r="B32">
        <v>41039</v>
      </c>
      <c r="C32" t="s">
        <v>16</v>
      </c>
      <c r="D32" s="2">
        <v>2600</v>
      </c>
      <c r="E32" s="36">
        <v>41713</v>
      </c>
      <c r="F32" s="2">
        <v>2600</v>
      </c>
      <c r="G32" s="23">
        <f t="shared" si="0"/>
        <v>0</v>
      </c>
      <c r="H32" s="2"/>
    </row>
    <row r="33" spans="1:8" x14ac:dyDescent="0.25">
      <c r="A33" s="36">
        <v>41713</v>
      </c>
      <c r="B33">
        <v>41059</v>
      </c>
      <c r="C33" t="s">
        <v>6</v>
      </c>
      <c r="D33" s="2">
        <v>12403</v>
      </c>
      <c r="E33" s="36">
        <v>41720</v>
      </c>
      <c r="F33" s="2">
        <v>12403</v>
      </c>
      <c r="G33" s="23">
        <f t="shared" si="0"/>
        <v>0</v>
      </c>
      <c r="H33" s="2"/>
    </row>
    <row r="34" spans="1:8" x14ac:dyDescent="0.25">
      <c r="A34" s="36">
        <v>41713</v>
      </c>
      <c r="B34">
        <v>41071</v>
      </c>
      <c r="C34" t="s">
        <v>7</v>
      </c>
      <c r="D34" s="2">
        <v>1974</v>
      </c>
      <c r="E34" s="36">
        <v>41714</v>
      </c>
      <c r="F34" s="2">
        <v>1974</v>
      </c>
      <c r="G34" s="23">
        <f t="shared" si="0"/>
        <v>0</v>
      </c>
      <c r="H34" s="2"/>
    </row>
    <row r="35" spans="1:8" x14ac:dyDescent="0.25">
      <c r="A35" s="36">
        <v>41714</v>
      </c>
      <c r="B35">
        <v>41120</v>
      </c>
      <c r="C35" t="s">
        <v>56</v>
      </c>
      <c r="D35" s="2">
        <v>3502</v>
      </c>
      <c r="E35" s="36">
        <v>41715</v>
      </c>
      <c r="F35" s="2">
        <v>3502</v>
      </c>
      <c r="G35" s="23">
        <f t="shared" si="0"/>
        <v>0</v>
      </c>
      <c r="H35" s="2"/>
    </row>
    <row r="36" spans="1:8" x14ac:dyDescent="0.25">
      <c r="A36" s="36">
        <v>41714</v>
      </c>
      <c r="B36">
        <v>41131</v>
      </c>
      <c r="C36" t="s">
        <v>7</v>
      </c>
      <c r="D36" s="2">
        <v>1956</v>
      </c>
      <c r="E36" s="36">
        <v>41715</v>
      </c>
      <c r="F36" s="2">
        <v>1956</v>
      </c>
      <c r="G36" s="23">
        <f t="shared" si="0"/>
        <v>0</v>
      </c>
      <c r="H36" s="2"/>
    </row>
    <row r="37" spans="1:8" x14ac:dyDescent="0.25">
      <c r="A37" s="36">
        <v>41714</v>
      </c>
      <c r="B37">
        <v>41164</v>
      </c>
      <c r="C37" t="s">
        <v>7</v>
      </c>
      <c r="D37" s="2">
        <v>445</v>
      </c>
      <c r="E37" s="36">
        <v>41716</v>
      </c>
      <c r="F37" s="2">
        <v>445</v>
      </c>
      <c r="G37" s="23">
        <f t="shared" si="0"/>
        <v>0</v>
      </c>
      <c r="H37" s="2"/>
    </row>
    <row r="38" spans="1:8" x14ac:dyDescent="0.25">
      <c r="A38" s="36">
        <v>41715</v>
      </c>
      <c r="B38">
        <v>41195</v>
      </c>
      <c r="C38" t="s">
        <v>7</v>
      </c>
      <c r="D38" s="2">
        <v>752</v>
      </c>
      <c r="E38" s="36">
        <v>41716</v>
      </c>
      <c r="F38" s="2">
        <v>752</v>
      </c>
      <c r="G38" s="23">
        <f t="shared" si="0"/>
        <v>0</v>
      </c>
      <c r="H38" s="2"/>
    </row>
    <row r="39" spans="1:8" x14ac:dyDescent="0.25">
      <c r="A39" s="36">
        <v>41716</v>
      </c>
      <c r="B39">
        <v>41245</v>
      </c>
      <c r="C39" t="s">
        <v>7</v>
      </c>
      <c r="D39" s="2">
        <v>666</v>
      </c>
      <c r="E39" s="36">
        <v>41717</v>
      </c>
      <c r="F39" s="2">
        <v>666</v>
      </c>
      <c r="G39" s="23">
        <f t="shared" si="0"/>
        <v>0</v>
      </c>
      <c r="H39" s="2"/>
    </row>
    <row r="40" spans="1:8" x14ac:dyDescent="0.25">
      <c r="A40" s="36">
        <v>41716</v>
      </c>
      <c r="B40">
        <v>41263</v>
      </c>
      <c r="C40" t="s">
        <v>57</v>
      </c>
      <c r="D40" s="2">
        <v>430</v>
      </c>
      <c r="E40" s="36">
        <v>41718</v>
      </c>
      <c r="F40" s="2">
        <v>430</v>
      </c>
      <c r="G40" s="23">
        <f t="shared" si="0"/>
        <v>0</v>
      </c>
      <c r="H40" s="2"/>
    </row>
    <row r="41" spans="1:8" x14ac:dyDescent="0.25">
      <c r="A41" s="36">
        <v>41716</v>
      </c>
      <c r="B41">
        <v>41264</v>
      </c>
      <c r="C41" t="s">
        <v>16</v>
      </c>
      <c r="D41" s="2">
        <v>2282.5</v>
      </c>
      <c r="E41" s="36">
        <v>41719</v>
      </c>
      <c r="F41" s="2">
        <v>2282.5</v>
      </c>
      <c r="G41" s="23">
        <f t="shared" si="0"/>
        <v>0</v>
      </c>
      <c r="H41" s="2"/>
    </row>
    <row r="42" spans="1:8" x14ac:dyDescent="0.25">
      <c r="A42" s="36">
        <v>41717</v>
      </c>
      <c r="B42">
        <v>41307</v>
      </c>
      <c r="C42" t="s">
        <v>16</v>
      </c>
      <c r="D42" s="2">
        <v>2283.5</v>
      </c>
      <c r="E42" s="36">
        <v>41719</v>
      </c>
      <c r="F42" s="2">
        <v>2283.5</v>
      </c>
      <c r="G42" s="23">
        <f t="shared" si="0"/>
        <v>0</v>
      </c>
      <c r="H42" s="2"/>
    </row>
    <row r="43" spans="1:8" x14ac:dyDescent="0.25">
      <c r="A43" s="36">
        <v>41718</v>
      </c>
      <c r="B43">
        <v>41322</v>
      </c>
      <c r="C43" t="s">
        <v>7</v>
      </c>
      <c r="D43" s="2">
        <v>618</v>
      </c>
      <c r="E43" s="36">
        <v>41719</v>
      </c>
      <c r="F43" s="2">
        <v>618</v>
      </c>
      <c r="G43" s="23">
        <f t="shared" si="0"/>
        <v>0</v>
      </c>
      <c r="H43" s="2"/>
    </row>
    <row r="44" spans="1:8" x14ac:dyDescent="0.25">
      <c r="A44" s="36">
        <v>41718</v>
      </c>
      <c r="B44">
        <v>41350</v>
      </c>
      <c r="C44" t="s">
        <v>16</v>
      </c>
      <c r="D44" s="2">
        <v>2200</v>
      </c>
      <c r="E44" s="36">
        <v>41719</v>
      </c>
      <c r="F44" s="2">
        <v>2200</v>
      </c>
      <c r="G44" s="23">
        <f t="shared" si="0"/>
        <v>0</v>
      </c>
      <c r="H44" s="2"/>
    </row>
    <row r="45" spans="1:8" x14ac:dyDescent="0.25">
      <c r="A45" s="36">
        <v>41719</v>
      </c>
      <c r="B45">
        <v>41396</v>
      </c>
      <c r="C45" t="s">
        <v>16</v>
      </c>
      <c r="D45" s="2">
        <v>2420</v>
      </c>
      <c r="E45" s="58">
        <v>41721</v>
      </c>
      <c r="F45" s="23">
        <v>2420</v>
      </c>
      <c r="G45" s="23">
        <f t="shared" si="0"/>
        <v>0</v>
      </c>
      <c r="H45" s="2"/>
    </row>
    <row r="46" spans="1:8" x14ac:dyDescent="0.25">
      <c r="A46" s="36">
        <v>41720</v>
      </c>
      <c r="B46">
        <v>41409</v>
      </c>
      <c r="C46" t="s">
        <v>6</v>
      </c>
      <c r="D46" s="2">
        <v>11736.5</v>
      </c>
      <c r="E46" s="36">
        <v>41721</v>
      </c>
      <c r="F46" s="2">
        <v>11736.5</v>
      </c>
      <c r="G46" s="23">
        <f t="shared" si="0"/>
        <v>0</v>
      </c>
      <c r="H46" s="2"/>
    </row>
    <row r="47" spans="1:8" x14ac:dyDescent="0.25">
      <c r="A47" s="36">
        <v>41720</v>
      </c>
      <c r="B47">
        <v>41422</v>
      </c>
      <c r="C47" t="s">
        <v>7</v>
      </c>
      <c r="D47" s="2">
        <v>224.5</v>
      </c>
      <c r="E47" s="36">
        <v>41721</v>
      </c>
      <c r="F47" s="2">
        <v>224.5</v>
      </c>
      <c r="G47" s="23">
        <f t="shared" si="0"/>
        <v>0</v>
      </c>
      <c r="H47" s="2"/>
    </row>
    <row r="48" spans="1:8" x14ac:dyDescent="0.25">
      <c r="A48" s="36">
        <v>41720</v>
      </c>
      <c r="B48">
        <v>41434</v>
      </c>
      <c r="C48" t="s">
        <v>16</v>
      </c>
      <c r="D48" s="2">
        <v>5760</v>
      </c>
      <c r="E48" s="36">
        <v>41721</v>
      </c>
      <c r="F48" s="2">
        <v>5760</v>
      </c>
      <c r="G48" s="23">
        <f t="shared" si="0"/>
        <v>0</v>
      </c>
      <c r="H48" s="2"/>
    </row>
    <row r="49" spans="1:8" x14ac:dyDescent="0.25">
      <c r="A49" s="36">
        <v>41721</v>
      </c>
      <c r="B49">
        <v>41458</v>
      </c>
      <c r="C49" t="s">
        <v>6</v>
      </c>
      <c r="D49" s="2">
        <v>13657</v>
      </c>
      <c r="E49" s="58">
        <v>41727</v>
      </c>
      <c r="F49" s="23">
        <v>13657</v>
      </c>
      <c r="G49" s="23">
        <f t="shared" si="0"/>
        <v>0</v>
      </c>
      <c r="H49" s="2"/>
    </row>
    <row r="50" spans="1:8" x14ac:dyDescent="0.25">
      <c r="A50" s="36">
        <v>41721</v>
      </c>
      <c r="B50">
        <v>41472</v>
      </c>
      <c r="C50" t="s">
        <v>7</v>
      </c>
      <c r="D50" s="2">
        <v>1953</v>
      </c>
      <c r="E50" s="36">
        <v>41722</v>
      </c>
      <c r="F50" s="2">
        <v>1953</v>
      </c>
      <c r="G50" s="23">
        <f t="shared" si="0"/>
        <v>0</v>
      </c>
      <c r="H50" s="2"/>
    </row>
    <row r="51" spans="1:8" x14ac:dyDescent="0.25">
      <c r="A51" s="36">
        <v>41722</v>
      </c>
      <c r="B51">
        <v>41524</v>
      </c>
      <c r="C51" t="s">
        <v>7</v>
      </c>
      <c r="D51" s="2">
        <v>692</v>
      </c>
      <c r="E51" s="36">
        <v>41723</v>
      </c>
      <c r="F51" s="2">
        <v>692</v>
      </c>
      <c r="G51" s="23">
        <f t="shared" si="0"/>
        <v>0</v>
      </c>
      <c r="H51" s="2"/>
    </row>
    <row r="52" spans="1:8" x14ac:dyDescent="0.25">
      <c r="A52" s="36">
        <v>41722</v>
      </c>
      <c r="B52">
        <v>41542</v>
      </c>
      <c r="C52" t="s">
        <v>16</v>
      </c>
      <c r="D52" s="2">
        <v>2400</v>
      </c>
      <c r="E52" s="36">
        <v>41724</v>
      </c>
      <c r="F52" s="2">
        <v>2400</v>
      </c>
      <c r="G52" s="23">
        <f t="shared" si="0"/>
        <v>0</v>
      </c>
      <c r="H52" s="2"/>
    </row>
    <row r="53" spans="1:8" x14ac:dyDescent="0.25">
      <c r="A53" s="36">
        <v>41723</v>
      </c>
      <c r="B53">
        <v>41567</v>
      </c>
      <c r="C53" t="s">
        <v>7</v>
      </c>
      <c r="D53" s="2">
        <v>801</v>
      </c>
      <c r="E53" s="36">
        <v>41724</v>
      </c>
      <c r="F53" s="2">
        <v>801</v>
      </c>
      <c r="G53" s="23">
        <f t="shared" si="0"/>
        <v>0</v>
      </c>
      <c r="H53" s="2"/>
    </row>
    <row r="54" spans="1:8" x14ac:dyDescent="0.25">
      <c r="A54" s="36">
        <v>41723</v>
      </c>
      <c r="B54">
        <v>41579</v>
      </c>
      <c r="C54" t="s">
        <v>16</v>
      </c>
      <c r="D54" s="2">
        <v>2400</v>
      </c>
      <c r="E54" s="36">
        <v>41724</v>
      </c>
      <c r="F54" s="2">
        <v>2400</v>
      </c>
      <c r="G54" s="23">
        <f t="shared" si="0"/>
        <v>0</v>
      </c>
      <c r="H54" s="2"/>
    </row>
    <row r="55" spans="1:8" x14ac:dyDescent="0.25">
      <c r="A55" s="36">
        <v>41725</v>
      </c>
      <c r="B55">
        <v>41653</v>
      </c>
      <c r="C55" t="s">
        <v>16</v>
      </c>
      <c r="D55" s="2">
        <v>2640</v>
      </c>
      <c r="E55" s="36">
        <v>41727</v>
      </c>
      <c r="F55" s="2">
        <v>2640</v>
      </c>
      <c r="G55" s="23">
        <f t="shared" si="0"/>
        <v>0</v>
      </c>
      <c r="H55" s="2"/>
    </row>
    <row r="56" spans="1:8" x14ac:dyDescent="0.25">
      <c r="A56" s="36">
        <v>41726</v>
      </c>
      <c r="B56">
        <v>41666</v>
      </c>
      <c r="C56" t="s">
        <v>3</v>
      </c>
      <c r="D56" s="2">
        <v>22711</v>
      </c>
      <c r="E56" s="58">
        <v>41758</v>
      </c>
      <c r="F56" s="23">
        <v>22711</v>
      </c>
      <c r="G56" s="23">
        <f t="shared" si="0"/>
        <v>0</v>
      </c>
      <c r="H56" s="2"/>
    </row>
    <row r="57" spans="1:8" x14ac:dyDescent="0.25">
      <c r="A57" s="36">
        <v>41726</v>
      </c>
      <c r="B57">
        <v>41689</v>
      </c>
      <c r="C57" t="s">
        <v>16</v>
      </c>
      <c r="D57" s="2">
        <v>2590</v>
      </c>
      <c r="E57" s="36">
        <v>41727</v>
      </c>
      <c r="F57" s="2">
        <v>2590</v>
      </c>
      <c r="G57" s="23">
        <f t="shared" si="0"/>
        <v>0</v>
      </c>
      <c r="H57" s="2"/>
    </row>
    <row r="58" spans="1:8" x14ac:dyDescent="0.25">
      <c r="A58" s="36">
        <v>41727</v>
      </c>
      <c r="B58">
        <v>41713</v>
      </c>
      <c r="C58" t="s">
        <v>6</v>
      </c>
      <c r="D58" s="2">
        <v>18175</v>
      </c>
      <c r="E58" s="58" t="s">
        <v>62</v>
      </c>
      <c r="F58" s="23">
        <f>9820+8355</f>
        <v>18175</v>
      </c>
      <c r="G58" s="23">
        <f t="shared" si="0"/>
        <v>0</v>
      </c>
      <c r="H58" s="2"/>
    </row>
    <row r="59" spans="1:8" x14ac:dyDescent="0.25">
      <c r="A59" s="36">
        <v>41728</v>
      </c>
      <c r="B59">
        <v>41785</v>
      </c>
      <c r="C59" t="s">
        <v>7</v>
      </c>
      <c r="D59" s="2">
        <v>1294</v>
      </c>
      <c r="E59" s="36">
        <v>41729</v>
      </c>
      <c r="F59" s="2">
        <v>1294</v>
      </c>
      <c r="G59" s="23">
        <f t="shared" si="0"/>
        <v>0</v>
      </c>
      <c r="H59" s="2"/>
    </row>
    <row r="60" spans="1:8" x14ac:dyDescent="0.25">
      <c r="A60" s="36">
        <v>41729</v>
      </c>
      <c r="B60">
        <v>41844</v>
      </c>
      <c r="C60" t="s">
        <v>7</v>
      </c>
      <c r="D60" s="2">
        <v>677.5</v>
      </c>
      <c r="E60" s="36">
        <v>41730</v>
      </c>
      <c r="F60" s="2">
        <v>677.5</v>
      </c>
      <c r="G60" s="2">
        <f t="shared" si="0"/>
        <v>0</v>
      </c>
    </row>
    <row r="61" spans="1:8" x14ac:dyDescent="0.25">
      <c r="A61" s="36">
        <v>41729</v>
      </c>
      <c r="B61">
        <v>41872</v>
      </c>
      <c r="C61" t="s">
        <v>16</v>
      </c>
      <c r="D61" s="2">
        <v>2640</v>
      </c>
      <c r="E61" s="36">
        <v>41733</v>
      </c>
      <c r="F61" s="2">
        <v>2640</v>
      </c>
      <c r="G61" s="2">
        <f t="shared" si="0"/>
        <v>0</v>
      </c>
    </row>
    <row r="62" spans="1:8" x14ac:dyDescent="0.25">
      <c r="A62" s="36">
        <v>41729</v>
      </c>
      <c r="B62">
        <v>41889</v>
      </c>
      <c r="C62" t="s">
        <v>8</v>
      </c>
      <c r="D62" s="2">
        <v>8213</v>
      </c>
      <c r="E62" s="58">
        <v>41742</v>
      </c>
      <c r="F62" s="23">
        <v>8213</v>
      </c>
      <c r="G62" s="2">
        <f t="shared" si="0"/>
        <v>0</v>
      </c>
      <c r="H62" s="2"/>
    </row>
    <row r="64" spans="1:8" s="110" customFormat="1" x14ac:dyDescent="0.25">
      <c r="D64" s="31"/>
      <c r="F64" s="31"/>
      <c r="G64" s="3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31" zoomScaleNormal="100" workbookViewId="0">
      <selection activeCell="E62" sqref="E62"/>
    </sheetView>
  </sheetViews>
  <sheetFormatPr baseColWidth="10" defaultRowHeight="15" x14ac:dyDescent="0.25"/>
  <cols>
    <col min="4" max="4" width="11.42578125" style="2"/>
    <col min="6" max="6" width="11.42578125" style="2"/>
  </cols>
  <sheetData>
    <row r="1" spans="1:9" ht="21" x14ac:dyDescent="0.35">
      <c r="A1" s="207" t="s">
        <v>60</v>
      </c>
      <c r="B1" s="207"/>
      <c r="C1" s="207"/>
      <c r="D1" s="207"/>
      <c r="E1" s="207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6">
        <v>41730</v>
      </c>
      <c r="B3">
        <v>41901</v>
      </c>
      <c r="C3" t="s">
        <v>7</v>
      </c>
      <c r="D3" s="2">
        <v>736</v>
      </c>
      <c r="E3" s="58">
        <v>41731</v>
      </c>
      <c r="F3" s="23">
        <v>736</v>
      </c>
      <c r="G3" s="23">
        <f t="shared" ref="G3:G34" si="0">D3-F3</f>
        <v>0</v>
      </c>
      <c r="H3" s="2"/>
    </row>
    <row r="4" spans="1:9" x14ac:dyDescent="0.25">
      <c r="A4" s="106">
        <v>41730</v>
      </c>
      <c r="B4">
        <v>41914</v>
      </c>
      <c r="C4" t="s">
        <v>16</v>
      </c>
      <c r="D4" s="2">
        <v>2400</v>
      </c>
      <c r="E4" s="36">
        <v>41733</v>
      </c>
      <c r="F4" s="2">
        <v>2400</v>
      </c>
      <c r="G4" s="23">
        <f t="shared" si="0"/>
        <v>0</v>
      </c>
      <c r="H4" s="2"/>
    </row>
    <row r="5" spans="1:9" x14ac:dyDescent="0.25">
      <c r="A5" s="106">
        <v>41731</v>
      </c>
      <c r="B5">
        <v>41936</v>
      </c>
      <c r="C5" t="s">
        <v>7</v>
      </c>
      <c r="D5" s="2">
        <v>752.5</v>
      </c>
      <c r="E5" s="36">
        <v>41732</v>
      </c>
      <c r="F5" s="2">
        <v>752.5</v>
      </c>
      <c r="G5" s="23">
        <f t="shared" si="0"/>
        <v>0</v>
      </c>
    </row>
    <row r="6" spans="1:9" x14ac:dyDescent="0.25">
      <c r="A6" s="106">
        <v>41731</v>
      </c>
      <c r="B6">
        <v>41957</v>
      </c>
      <c r="C6" t="s">
        <v>16</v>
      </c>
      <c r="D6" s="2">
        <v>2400</v>
      </c>
      <c r="E6" s="36">
        <v>41733</v>
      </c>
      <c r="F6" s="2">
        <v>2400</v>
      </c>
      <c r="G6" s="23">
        <f t="shared" si="0"/>
        <v>0</v>
      </c>
      <c r="H6" s="2"/>
    </row>
    <row r="7" spans="1:9" x14ac:dyDescent="0.25">
      <c r="A7" s="106">
        <v>41732</v>
      </c>
      <c r="B7">
        <v>41983</v>
      </c>
      <c r="C7" t="s">
        <v>7</v>
      </c>
      <c r="D7" s="2">
        <v>654.5</v>
      </c>
      <c r="E7" s="36">
        <v>41733</v>
      </c>
      <c r="F7" s="2">
        <v>654.5</v>
      </c>
      <c r="G7" s="23">
        <f t="shared" si="0"/>
        <v>0</v>
      </c>
    </row>
    <row r="8" spans="1:9" x14ac:dyDescent="0.25">
      <c r="A8" s="106">
        <v>41732</v>
      </c>
      <c r="B8">
        <v>41997</v>
      </c>
      <c r="C8" t="s">
        <v>16</v>
      </c>
      <c r="D8" s="2">
        <v>2640</v>
      </c>
      <c r="E8" s="36">
        <v>41734</v>
      </c>
      <c r="F8" s="2">
        <v>2640</v>
      </c>
      <c r="G8" s="23">
        <f t="shared" si="0"/>
        <v>0</v>
      </c>
    </row>
    <row r="9" spans="1:9" x14ac:dyDescent="0.25">
      <c r="A9" s="106">
        <v>41733</v>
      </c>
      <c r="B9">
        <v>42016</v>
      </c>
      <c r="C9" t="s">
        <v>7</v>
      </c>
      <c r="D9" s="2">
        <v>801.5</v>
      </c>
      <c r="E9" s="36">
        <v>41734</v>
      </c>
      <c r="F9" s="2">
        <v>801.5</v>
      </c>
      <c r="G9" s="23">
        <f t="shared" si="0"/>
        <v>0</v>
      </c>
    </row>
    <row r="10" spans="1:9" x14ac:dyDescent="0.25">
      <c r="A10" s="106">
        <v>41733</v>
      </c>
      <c r="B10">
        <v>42046</v>
      </c>
      <c r="C10" t="s">
        <v>16</v>
      </c>
      <c r="D10" s="2">
        <v>2590</v>
      </c>
      <c r="E10" s="36">
        <v>41734</v>
      </c>
      <c r="F10" s="2">
        <v>2590</v>
      </c>
      <c r="G10" s="23">
        <f t="shared" si="0"/>
        <v>0</v>
      </c>
    </row>
    <row r="11" spans="1:9" x14ac:dyDescent="0.25">
      <c r="A11" s="106">
        <v>41734</v>
      </c>
      <c r="B11">
        <v>42074</v>
      </c>
      <c r="C11" t="s">
        <v>7</v>
      </c>
      <c r="D11" s="2">
        <v>1916.5</v>
      </c>
      <c r="E11" s="36">
        <v>41735</v>
      </c>
      <c r="F11" s="2">
        <v>1916.5</v>
      </c>
      <c r="G11" s="23">
        <f t="shared" si="0"/>
        <v>0</v>
      </c>
    </row>
    <row r="12" spans="1:9" x14ac:dyDescent="0.25">
      <c r="A12" s="106">
        <v>41735</v>
      </c>
      <c r="B12">
        <v>42143</v>
      </c>
      <c r="C12" t="s">
        <v>7</v>
      </c>
      <c r="D12" s="2">
        <v>1745</v>
      </c>
      <c r="E12" s="36">
        <v>41736</v>
      </c>
      <c r="F12" s="2">
        <v>1745</v>
      </c>
      <c r="G12" s="23">
        <f t="shared" si="0"/>
        <v>0</v>
      </c>
    </row>
    <row r="13" spans="1:9" x14ac:dyDescent="0.25">
      <c r="A13" s="106">
        <v>41735</v>
      </c>
      <c r="B13">
        <v>42186</v>
      </c>
      <c r="C13" t="s">
        <v>4</v>
      </c>
      <c r="D13" s="2">
        <v>2720</v>
      </c>
      <c r="E13" s="36">
        <v>41736</v>
      </c>
      <c r="F13" s="2">
        <v>2720</v>
      </c>
      <c r="G13" s="23">
        <f t="shared" si="0"/>
        <v>0</v>
      </c>
    </row>
    <row r="14" spans="1:9" x14ac:dyDescent="0.25">
      <c r="A14" s="106">
        <v>41735</v>
      </c>
      <c r="B14">
        <v>42190</v>
      </c>
      <c r="C14" t="s">
        <v>7</v>
      </c>
      <c r="D14" s="2">
        <v>556</v>
      </c>
      <c r="E14" s="36">
        <v>41738</v>
      </c>
      <c r="F14" s="2">
        <v>556</v>
      </c>
      <c r="G14" s="23">
        <f t="shared" si="0"/>
        <v>0</v>
      </c>
      <c r="H14" s="2"/>
    </row>
    <row r="15" spans="1:9" x14ac:dyDescent="0.25">
      <c r="A15" s="106">
        <v>41736</v>
      </c>
      <c r="B15">
        <v>42220</v>
      </c>
      <c r="C15" t="s">
        <v>7</v>
      </c>
      <c r="D15" s="2">
        <v>734</v>
      </c>
      <c r="E15" s="36">
        <v>41737</v>
      </c>
      <c r="F15" s="2">
        <v>734</v>
      </c>
      <c r="G15" s="23">
        <f t="shared" si="0"/>
        <v>0</v>
      </c>
    </row>
    <row r="16" spans="1:9" x14ac:dyDescent="0.25">
      <c r="A16" s="106">
        <v>41736</v>
      </c>
      <c r="B16">
        <v>42237</v>
      </c>
      <c r="C16" t="s">
        <v>16</v>
      </c>
      <c r="D16" s="2">
        <v>2350</v>
      </c>
      <c r="E16" s="36">
        <v>41738</v>
      </c>
      <c r="F16" s="2">
        <v>2350</v>
      </c>
      <c r="G16" s="23">
        <f t="shared" si="0"/>
        <v>0</v>
      </c>
      <c r="H16" s="2"/>
    </row>
    <row r="17" spans="1:8" x14ac:dyDescent="0.25">
      <c r="A17" s="106">
        <v>41737</v>
      </c>
      <c r="B17">
        <v>42258</v>
      </c>
      <c r="C17" t="s">
        <v>7</v>
      </c>
      <c r="D17" s="2">
        <v>662</v>
      </c>
      <c r="E17" s="36">
        <v>41738</v>
      </c>
      <c r="F17" s="2">
        <v>662</v>
      </c>
      <c r="G17" s="23">
        <f t="shared" si="0"/>
        <v>0</v>
      </c>
    </row>
    <row r="18" spans="1:8" x14ac:dyDescent="0.25">
      <c r="A18" s="106">
        <v>41737</v>
      </c>
      <c r="B18">
        <v>42276</v>
      </c>
      <c r="C18" t="s">
        <v>16</v>
      </c>
      <c r="D18" s="2">
        <v>2350</v>
      </c>
      <c r="E18" s="36">
        <v>41738</v>
      </c>
      <c r="F18" s="2">
        <v>2350</v>
      </c>
      <c r="G18" s="23">
        <f t="shared" si="0"/>
        <v>0</v>
      </c>
      <c r="H18" s="2"/>
    </row>
    <row r="19" spans="1:8" x14ac:dyDescent="0.25">
      <c r="A19" s="106">
        <v>41738</v>
      </c>
      <c r="B19">
        <v>42297</v>
      </c>
      <c r="C19" t="s">
        <v>6</v>
      </c>
      <c r="D19" s="2">
        <v>6162</v>
      </c>
      <c r="E19" s="36">
        <v>41740</v>
      </c>
      <c r="F19" s="2">
        <v>6162</v>
      </c>
      <c r="G19" s="23">
        <f t="shared" si="0"/>
        <v>0</v>
      </c>
    </row>
    <row r="20" spans="1:8" x14ac:dyDescent="0.25">
      <c r="A20" s="106">
        <v>41738</v>
      </c>
      <c r="B20">
        <v>42298</v>
      </c>
      <c r="C20" t="s">
        <v>7</v>
      </c>
      <c r="D20" s="2">
        <v>597</v>
      </c>
      <c r="E20" s="36">
        <v>41739</v>
      </c>
      <c r="F20" s="2">
        <v>597</v>
      </c>
      <c r="G20" s="23">
        <f t="shared" si="0"/>
        <v>0</v>
      </c>
      <c r="H20" s="2"/>
    </row>
    <row r="21" spans="1:8" x14ac:dyDescent="0.25">
      <c r="A21" s="106">
        <v>41739</v>
      </c>
      <c r="B21">
        <v>42343</v>
      </c>
      <c r="C21" t="s">
        <v>7</v>
      </c>
      <c r="D21" s="2">
        <v>742.5</v>
      </c>
      <c r="E21" s="36">
        <v>41740</v>
      </c>
      <c r="F21" s="2">
        <v>742.5</v>
      </c>
      <c r="G21" s="23">
        <f t="shared" si="0"/>
        <v>0</v>
      </c>
    </row>
    <row r="22" spans="1:8" x14ac:dyDescent="0.25">
      <c r="A22" s="106">
        <v>41739</v>
      </c>
      <c r="B22">
        <v>42362</v>
      </c>
      <c r="C22" t="s">
        <v>16</v>
      </c>
      <c r="D22" s="2">
        <v>2350</v>
      </c>
      <c r="E22" s="36">
        <v>41741</v>
      </c>
      <c r="F22" s="2">
        <v>2350</v>
      </c>
      <c r="G22" s="23">
        <f t="shared" si="0"/>
        <v>0</v>
      </c>
      <c r="H22" s="2"/>
    </row>
    <row r="23" spans="1:8" x14ac:dyDescent="0.25">
      <c r="A23" s="106">
        <v>41740</v>
      </c>
      <c r="B23">
        <v>42383</v>
      </c>
      <c r="C23" t="s">
        <v>6</v>
      </c>
      <c r="D23" s="2">
        <v>10711.5</v>
      </c>
      <c r="E23" s="36">
        <v>41741</v>
      </c>
      <c r="F23" s="2">
        <v>10711.5</v>
      </c>
      <c r="G23" s="23">
        <f t="shared" si="0"/>
        <v>0</v>
      </c>
    </row>
    <row r="24" spans="1:8" x14ac:dyDescent="0.25">
      <c r="A24" s="106">
        <v>41740</v>
      </c>
      <c r="B24">
        <v>42384</v>
      </c>
      <c r="C24" t="s">
        <v>7</v>
      </c>
      <c r="D24" s="2">
        <v>745.5</v>
      </c>
      <c r="E24" s="36">
        <v>41741</v>
      </c>
      <c r="F24" s="2">
        <v>745.5</v>
      </c>
      <c r="G24" s="23">
        <f t="shared" si="0"/>
        <v>0</v>
      </c>
    </row>
    <row r="25" spans="1:8" x14ac:dyDescent="0.25">
      <c r="A25" s="106">
        <v>41740</v>
      </c>
      <c r="B25">
        <v>42402</v>
      </c>
      <c r="C25" t="s">
        <v>16</v>
      </c>
      <c r="D25" s="2">
        <v>2590</v>
      </c>
      <c r="E25" s="36">
        <v>41741</v>
      </c>
      <c r="F25" s="2">
        <v>2590</v>
      </c>
      <c r="G25" s="23">
        <f t="shared" si="0"/>
        <v>0</v>
      </c>
      <c r="H25" s="2"/>
    </row>
    <row r="26" spans="1:8" x14ac:dyDescent="0.25">
      <c r="A26" s="106">
        <v>41741</v>
      </c>
      <c r="B26">
        <v>42417</v>
      </c>
      <c r="C26" t="s">
        <v>6</v>
      </c>
      <c r="D26" s="2">
        <v>13155</v>
      </c>
      <c r="E26" s="36">
        <v>41742</v>
      </c>
      <c r="F26" s="2">
        <v>13155</v>
      </c>
      <c r="G26" s="23">
        <f t="shared" si="0"/>
        <v>0</v>
      </c>
    </row>
    <row r="27" spans="1:8" x14ac:dyDescent="0.25">
      <c r="A27" s="106">
        <v>41741</v>
      </c>
      <c r="B27">
        <v>42430</v>
      </c>
      <c r="C27" t="s">
        <v>7</v>
      </c>
      <c r="D27" s="2">
        <v>2054.5</v>
      </c>
      <c r="E27" s="36">
        <v>41742</v>
      </c>
      <c r="F27" s="2">
        <v>2054.5</v>
      </c>
      <c r="G27" s="23">
        <f t="shared" si="0"/>
        <v>0</v>
      </c>
      <c r="H27" s="2"/>
    </row>
    <row r="28" spans="1:8" s="10" customFormat="1" x14ac:dyDescent="0.25">
      <c r="A28" s="111">
        <v>41742</v>
      </c>
      <c r="B28" s="10">
        <v>42496</v>
      </c>
      <c r="C28" s="10" t="s">
        <v>6</v>
      </c>
      <c r="D28" s="23">
        <v>11981.5</v>
      </c>
      <c r="E28" s="58">
        <v>41791</v>
      </c>
      <c r="F28" s="23">
        <v>11981</v>
      </c>
      <c r="G28" s="23">
        <f t="shared" si="0"/>
        <v>0.5</v>
      </c>
    </row>
    <row r="29" spans="1:8" x14ac:dyDescent="0.25">
      <c r="A29" s="106">
        <v>41742</v>
      </c>
      <c r="B29">
        <v>42506</v>
      </c>
      <c r="C29" t="s">
        <v>7</v>
      </c>
      <c r="D29" s="2">
        <v>2457</v>
      </c>
      <c r="E29" s="36">
        <v>41743</v>
      </c>
      <c r="F29" s="2">
        <v>2457</v>
      </c>
      <c r="G29" s="23">
        <f t="shared" si="0"/>
        <v>0</v>
      </c>
      <c r="H29" s="2"/>
    </row>
    <row r="30" spans="1:8" x14ac:dyDescent="0.25">
      <c r="A30" s="106">
        <v>41743</v>
      </c>
      <c r="B30">
        <v>42562</v>
      </c>
      <c r="C30" t="s">
        <v>7</v>
      </c>
      <c r="D30" s="2">
        <v>1098</v>
      </c>
      <c r="E30" s="36">
        <v>41744</v>
      </c>
      <c r="F30" s="2">
        <v>1098</v>
      </c>
      <c r="G30" s="23">
        <f t="shared" si="0"/>
        <v>0</v>
      </c>
    </row>
    <row r="31" spans="1:8" x14ac:dyDescent="0.25">
      <c r="A31" s="106">
        <v>41743</v>
      </c>
      <c r="B31">
        <v>42582</v>
      </c>
      <c r="C31" t="s">
        <v>16</v>
      </c>
      <c r="D31" s="2">
        <v>2590</v>
      </c>
      <c r="E31" s="36">
        <v>41745</v>
      </c>
      <c r="F31" s="2">
        <v>2590</v>
      </c>
      <c r="G31" s="23">
        <f t="shared" si="0"/>
        <v>0</v>
      </c>
      <c r="H31" s="2"/>
    </row>
    <row r="32" spans="1:8" x14ac:dyDescent="0.25">
      <c r="A32" s="106">
        <v>41744</v>
      </c>
      <c r="B32">
        <v>42589</v>
      </c>
      <c r="C32" t="s">
        <v>6</v>
      </c>
      <c r="D32" s="2">
        <v>7156</v>
      </c>
      <c r="E32" s="36">
        <v>41746</v>
      </c>
      <c r="F32" s="2">
        <v>7156</v>
      </c>
      <c r="G32" s="23">
        <f t="shared" si="0"/>
        <v>0</v>
      </c>
    </row>
    <row r="33" spans="1:7" x14ac:dyDescent="0.25">
      <c r="A33" s="106">
        <v>41744</v>
      </c>
      <c r="B33">
        <v>42613</v>
      </c>
      <c r="C33" t="s">
        <v>16</v>
      </c>
      <c r="D33" s="2">
        <v>2640</v>
      </c>
      <c r="E33" s="36">
        <v>41745</v>
      </c>
      <c r="F33" s="2">
        <v>2640</v>
      </c>
      <c r="G33" s="23">
        <f t="shared" si="0"/>
        <v>0</v>
      </c>
    </row>
    <row r="34" spans="1:7" x14ac:dyDescent="0.25">
      <c r="A34" s="106">
        <v>41745</v>
      </c>
      <c r="B34">
        <v>46655</v>
      </c>
      <c r="C34" t="s">
        <v>4</v>
      </c>
      <c r="D34" s="2">
        <v>2740</v>
      </c>
      <c r="E34" s="36">
        <v>41746</v>
      </c>
      <c r="F34" s="2">
        <v>2740</v>
      </c>
      <c r="G34" s="23">
        <f t="shared" si="0"/>
        <v>0</v>
      </c>
    </row>
    <row r="35" spans="1:7" x14ac:dyDescent="0.25">
      <c r="A35" s="106">
        <v>41746</v>
      </c>
      <c r="B35">
        <v>42672</v>
      </c>
      <c r="C35" t="s">
        <v>6</v>
      </c>
      <c r="D35" s="2">
        <v>7258</v>
      </c>
      <c r="E35" s="36">
        <v>41751</v>
      </c>
      <c r="F35" s="2">
        <v>7258.5</v>
      </c>
      <c r="G35" s="23">
        <f t="shared" ref="G35:G54" si="1">D35-F35</f>
        <v>-0.5</v>
      </c>
    </row>
    <row r="36" spans="1:7" x14ac:dyDescent="0.25">
      <c r="A36" s="106">
        <v>41748</v>
      </c>
      <c r="B36">
        <v>42751</v>
      </c>
      <c r="C36" t="s">
        <v>16</v>
      </c>
      <c r="D36" s="2">
        <v>6390</v>
      </c>
      <c r="E36" s="36">
        <v>41749</v>
      </c>
      <c r="F36" s="2">
        <v>6390</v>
      </c>
      <c r="G36" s="23">
        <f t="shared" si="1"/>
        <v>0</v>
      </c>
    </row>
    <row r="37" spans="1:7" s="10" customFormat="1" x14ac:dyDescent="0.25">
      <c r="A37" s="111">
        <v>41749</v>
      </c>
      <c r="B37" s="10">
        <v>42791</v>
      </c>
      <c r="C37" s="10" t="s">
        <v>6</v>
      </c>
      <c r="D37" s="23">
        <v>9606</v>
      </c>
      <c r="E37" s="58">
        <v>41818</v>
      </c>
      <c r="F37" s="23">
        <v>9606</v>
      </c>
      <c r="G37" s="23">
        <f t="shared" si="1"/>
        <v>0</v>
      </c>
    </row>
    <row r="38" spans="1:7" x14ac:dyDescent="0.25">
      <c r="A38" s="106">
        <v>41750</v>
      </c>
      <c r="B38">
        <v>42893</v>
      </c>
      <c r="C38" t="s">
        <v>16</v>
      </c>
      <c r="D38" s="2">
        <v>2300</v>
      </c>
      <c r="E38" s="36">
        <v>41752</v>
      </c>
      <c r="F38" s="2">
        <v>2300</v>
      </c>
      <c r="G38" s="23">
        <f t="shared" si="1"/>
        <v>0</v>
      </c>
    </row>
    <row r="39" spans="1:7" x14ac:dyDescent="0.25">
      <c r="A39" s="106">
        <v>41751</v>
      </c>
      <c r="B39">
        <v>42941</v>
      </c>
      <c r="C39" t="s">
        <v>16</v>
      </c>
      <c r="D39" s="2">
        <v>2250</v>
      </c>
      <c r="E39" s="36">
        <v>41752</v>
      </c>
      <c r="F39" s="2">
        <v>2250</v>
      </c>
      <c r="G39" s="23">
        <f t="shared" si="1"/>
        <v>0</v>
      </c>
    </row>
    <row r="40" spans="1:7" x14ac:dyDescent="0.25">
      <c r="A40" s="106">
        <v>41752</v>
      </c>
      <c r="B40">
        <v>42987</v>
      </c>
      <c r="C40" t="s">
        <v>5</v>
      </c>
      <c r="D40" s="2">
        <v>1840</v>
      </c>
      <c r="E40" s="36">
        <v>41753</v>
      </c>
      <c r="F40" s="2">
        <v>1840</v>
      </c>
      <c r="G40" s="23">
        <f t="shared" si="1"/>
        <v>0</v>
      </c>
    </row>
    <row r="41" spans="1:7" s="10" customFormat="1" x14ac:dyDescent="0.25">
      <c r="A41" s="111">
        <v>41753</v>
      </c>
      <c r="B41" s="10">
        <v>43003</v>
      </c>
      <c r="C41" s="10" t="s">
        <v>6</v>
      </c>
      <c r="D41" s="23">
        <v>6386.5</v>
      </c>
      <c r="E41" s="58">
        <v>41818</v>
      </c>
      <c r="F41" s="23">
        <v>6386.5</v>
      </c>
      <c r="G41" s="23">
        <f t="shared" si="1"/>
        <v>0</v>
      </c>
    </row>
    <row r="42" spans="1:7" x14ac:dyDescent="0.25">
      <c r="A42" s="106">
        <v>41753</v>
      </c>
      <c r="B42">
        <v>43028</v>
      </c>
      <c r="C42" t="s">
        <v>16</v>
      </c>
      <c r="D42" s="2">
        <v>2480</v>
      </c>
      <c r="E42" s="36">
        <v>41754</v>
      </c>
      <c r="F42" s="2">
        <v>2480</v>
      </c>
      <c r="G42" s="23">
        <f t="shared" si="1"/>
        <v>0</v>
      </c>
    </row>
    <row r="43" spans="1:7" x14ac:dyDescent="0.25">
      <c r="A43" s="106">
        <v>41754</v>
      </c>
      <c r="B43">
        <v>43056</v>
      </c>
      <c r="C43" t="s">
        <v>4</v>
      </c>
      <c r="D43" s="2">
        <v>1149</v>
      </c>
      <c r="E43" s="36">
        <v>41755</v>
      </c>
      <c r="F43" s="2">
        <v>1149</v>
      </c>
      <c r="G43" s="23">
        <f t="shared" si="1"/>
        <v>0</v>
      </c>
    </row>
    <row r="44" spans="1:7" x14ac:dyDescent="0.25">
      <c r="A44" s="106">
        <v>41754</v>
      </c>
      <c r="B44">
        <v>43076</v>
      </c>
      <c r="C44" t="s">
        <v>4</v>
      </c>
      <c r="D44" s="2">
        <v>3995</v>
      </c>
      <c r="E44" s="36">
        <v>41755</v>
      </c>
      <c r="F44" s="2">
        <v>3995</v>
      </c>
      <c r="G44" s="23">
        <f t="shared" si="1"/>
        <v>0</v>
      </c>
    </row>
    <row r="45" spans="1:7" x14ac:dyDescent="0.25">
      <c r="A45" s="106">
        <v>41755</v>
      </c>
      <c r="B45">
        <v>43149</v>
      </c>
      <c r="C45" t="s">
        <v>16</v>
      </c>
      <c r="D45" s="2">
        <v>5700</v>
      </c>
      <c r="E45" s="36">
        <v>41756</v>
      </c>
      <c r="F45" s="2">
        <v>5700</v>
      </c>
      <c r="G45" s="23">
        <f t="shared" si="1"/>
        <v>0</v>
      </c>
    </row>
    <row r="46" spans="1:7" x14ac:dyDescent="0.25">
      <c r="A46" s="106">
        <v>41757</v>
      </c>
      <c r="B46">
        <v>43261</v>
      </c>
      <c r="C46" t="s">
        <v>7</v>
      </c>
      <c r="D46" s="2">
        <v>1059.93</v>
      </c>
      <c r="E46" s="36">
        <v>41759</v>
      </c>
      <c r="F46" s="2">
        <v>1059.93</v>
      </c>
      <c r="G46" s="23">
        <f t="shared" si="1"/>
        <v>0</v>
      </c>
    </row>
    <row r="47" spans="1:7" x14ac:dyDescent="0.25">
      <c r="A47" s="106">
        <v>41757</v>
      </c>
      <c r="B47">
        <v>43286</v>
      </c>
      <c r="C47" t="s">
        <v>16</v>
      </c>
      <c r="D47" s="2">
        <v>2300</v>
      </c>
      <c r="E47" s="36">
        <v>41759</v>
      </c>
      <c r="F47" s="2">
        <v>2300</v>
      </c>
      <c r="G47" s="23">
        <f t="shared" si="1"/>
        <v>0</v>
      </c>
    </row>
    <row r="48" spans="1:7" x14ac:dyDescent="0.25">
      <c r="A48" s="106">
        <v>41758</v>
      </c>
      <c r="B48">
        <v>433302</v>
      </c>
      <c r="C48" t="s">
        <v>7</v>
      </c>
      <c r="D48" s="2">
        <v>875</v>
      </c>
      <c r="E48" s="36">
        <v>41759</v>
      </c>
      <c r="F48" s="2">
        <v>875</v>
      </c>
      <c r="G48" s="23">
        <f t="shared" si="1"/>
        <v>0</v>
      </c>
    </row>
    <row r="49" spans="1:7" x14ac:dyDescent="0.25">
      <c r="A49" s="106">
        <v>41758</v>
      </c>
      <c r="B49">
        <v>43303</v>
      </c>
      <c r="C49" t="s">
        <v>3</v>
      </c>
      <c r="D49" s="2">
        <v>16519</v>
      </c>
      <c r="E49" s="58">
        <v>41776</v>
      </c>
      <c r="F49" s="23">
        <v>16519</v>
      </c>
      <c r="G49" s="23">
        <f t="shared" si="1"/>
        <v>0</v>
      </c>
    </row>
    <row r="50" spans="1:7" x14ac:dyDescent="0.25">
      <c r="A50" s="106">
        <v>41758</v>
      </c>
      <c r="B50">
        <v>43329</v>
      </c>
      <c r="C50" t="s">
        <v>16</v>
      </c>
      <c r="D50" s="2">
        <v>2250</v>
      </c>
      <c r="E50" s="36">
        <v>41759</v>
      </c>
      <c r="F50" s="2">
        <v>2250</v>
      </c>
      <c r="G50" s="23">
        <f t="shared" si="1"/>
        <v>0</v>
      </c>
    </row>
    <row r="51" spans="1:7" x14ac:dyDescent="0.25">
      <c r="A51" s="106">
        <v>41759</v>
      </c>
      <c r="B51">
        <v>43355</v>
      </c>
      <c r="C51" t="s">
        <v>16</v>
      </c>
      <c r="D51" s="2">
        <v>4600</v>
      </c>
      <c r="E51" s="36">
        <v>41761</v>
      </c>
      <c r="F51" s="2">
        <v>4600</v>
      </c>
      <c r="G51" s="23">
        <f t="shared" si="1"/>
        <v>0</v>
      </c>
    </row>
    <row r="52" spans="1:7" x14ac:dyDescent="0.25">
      <c r="A52" s="106">
        <v>41759</v>
      </c>
      <c r="B52">
        <v>43365</v>
      </c>
      <c r="C52" t="s">
        <v>7</v>
      </c>
      <c r="D52" s="2">
        <v>789</v>
      </c>
      <c r="E52" s="36">
        <v>41760</v>
      </c>
      <c r="F52" s="2">
        <v>789</v>
      </c>
      <c r="G52" s="23">
        <f t="shared" si="1"/>
        <v>0</v>
      </c>
    </row>
    <row r="53" spans="1:7" x14ac:dyDescent="0.25">
      <c r="A53" s="106">
        <v>41759</v>
      </c>
      <c r="B53">
        <v>43400</v>
      </c>
      <c r="C53" t="s">
        <v>8</v>
      </c>
      <c r="D53" s="2">
        <v>5000</v>
      </c>
      <c r="E53" s="36">
        <v>41760</v>
      </c>
      <c r="F53" s="2">
        <v>5000</v>
      </c>
      <c r="G53" s="23">
        <f t="shared" si="1"/>
        <v>0</v>
      </c>
    </row>
    <row r="54" spans="1:7" x14ac:dyDescent="0.25">
      <c r="A54" s="106">
        <v>41759</v>
      </c>
      <c r="B54">
        <v>43401</v>
      </c>
      <c r="C54" t="s">
        <v>8</v>
      </c>
      <c r="D54" s="2">
        <v>7006</v>
      </c>
      <c r="E54" s="58">
        <v>41776</v>
      </c>
      <c r="F54" s="23">
        <v>7006</v>
      </c>
      <c r="G54" s="23">
        <f t="shared" si="1"/>
        <v>0</v>
      </c>
    </row>
    <row r="55" spans="1:7" x14ac:dyDescent="0.25">
      <c r="D55" s="2">
        <f>SUM(D3:D54)</f>
        <v>185531.93</v>
      </c>
      <c r="F55" s="2">
        <f>SUM(F3:F54)</f>
        <v>185531.93</v>
      </c>
      <c r="G55" s="2">
        <f>SUM(G3:G54)</f>
        <v>0</v>
      </c>
    </row>
    <row r="56" spans="1:7" s="108" customFormat="1" x14ac:dyDescent="0.25">
      <c r="D56" s="113"/>
      <c r="F56" s="113"/>
    </row>
    <row r="62" spans="1:7" x14ac:dyDescent="0.25">
      <c r="A62" s="106"/>
    </row>
    <row r="63" spans="1:7" x14ac:dyDescent="0.25">
      <c r="A63" s="106"/>
    </row>
    <row r="64" spans="1:7" x14ac:dyDescent="0.25">
      <c r="A64" s="106"/>
    </row>
    <row r="65" spans="1:1" x14ac:dyDescent="0.25">
      <c r="A65" s="106"/>
    </row>
    <row r="66" spans="1:1" x14ac:dyDescent="0.25">
      <c r="A66" s="106"/>
    </row>
    <row r="67" spans="1:1" x14ac:dyDescent="0.25">
      <c r="A67" s="106"/>
    </row>
    <row r="68" spans="1:1" x14ac:dyDescent="0.25">
      <c r="A68" s="106"/>
    </row>
    <row r="69" spans="1:1" x14ac:dyDescent="0.25">
      <c r="A69" s="106"/>
    </row>
    <row r="70" spans="1:1" x14ac:dyDescent="0.25">
      <c r="A70" s="106"/>
    </row>
    <row r="71" spans="1:1" x14ac:dyDescent="0.25">
      <c r="A71" s="106"/>
    </row>
    <row r="72" spans="1:1" x14ac:dyDescent="0.25">
      <c r="A72" s="106"/>
    </row>
    <row r="73" spans="1:1" x14ac:dyDescent="0.25">
      <c r="A73" s="106"/>
    </row>
    <row r="74" spans="1:1" x14ac:dyDescent="0.25">
      <c r="A74" s="106"/>
    </row>
    <row r="75" spans="1:1" x14ac:dyDescent="0.25">
      <c r="A75" s="106"/>
    </row>
    <row r="76" spans="1:1" x14ac:dyDescent="0.25">
      <c r="A76" s="106"/>
    </row>
    <row r="77" spans="1:1" x14ac:dyDescent="0.25">
      <c r="A77" s="106"/>
    </row>
    <row r="78" spans="1:1" x14ac:dyDescent="0.25">
      <c r="A78" s="106"/>
    </row>
    <row r="79" spans="1:1" x14ac:dyDescent="0.25">
      <c r="A79" s="106"/>
    </row>
    <row r="80" spans="1:1" x14ac:dyDescent="0.25">
      <c r="A80" s="106"/>
    </row>
    <row r="81" spans="1:1" x14ac:dyDescent="0.25">
      <c r="A81" s="106"/>
    </row>
    <row r="82" spans="1:1" x14ac:dyDescent="0.25">
      <c r="A82" s="106"/>
    </row>
    <row r="83" spans="1:1" x14ac:dyDescent="0.25">
      <c r="A83" s="106"/>
    </row>
    <row r="84" spans="1:1" x14ac:dyDescent="0.25">
      <c r="A84" s="106"/>
    </row>
    <row r="85" spans="1:1" x14ac:dyDescent="0.25">
      <c r="A85" s="106"/>
    </row>
    <row r="86" spans="1:1" x14ac:dyDescent="0.25">
      <c r="A86" s="106"/>
    </row>
    <row r="87" spans="1:1" x14ac:dyDescent="0.25">
      <c r="A87" s="106"/>
    </row>
    <row r="88" spans="1:1" x14ac:dyDescent="0.25">
      <c r="A88" s="106"/>
    </row>
    <row r="89" spans="1:1" x14ac:dyDescent="0.25">
      <c r="A89" s="106"/>
    </row>
    <row r="90" spans="1:1" x14ac:dyDescent="0.25">
      <c r="A90" s="106"/>
    </row>
    <row r="91" spans="1:1" x14ac:dyDescent="0.25">
      <c r="A91" s="106"/>
    </row>
    <row r="92" spans="1:1" x14ac:dyDescent="0.25">
      <c r="A92" s="106"/>
    </row>
    <row r="93" spans="1:1" x14ac:dyDescent="0.25">
      <c r="A93" s="106"/>
    </row>
    <row r="94" spans="1:1" x14ac:dyDescent="0.25">
      <c r="A94" s="106"/>
    </row>
    <row r="95" spans="1:1" x14ac:dyDescent="0.25">
      <c r="A95" s="106"/>
    </row>
    <row r="96" spans="1:1" x14ac:dyDescent="0.25">
      <c r="A96" s="106"/>
    </row>
    <row r="97" spans="1:1" x14ac:dyDescent="0.25">
      <c r="A97" s="106"/>
    </row>
    <row r="98" spans="1:1" x14ac:dyDescent="0.25">
      <c r="A98" s="106"/>
    </row>
    <row r="99" spans="1:1" x14ac:dyDescent="0.25">
      <c r="A99" s="106"/>
    </row>
    <row r="100" spans="1:1" x14ac:dyDescent="0.25">
      <c r="A100" s="106"/>
    </row>
    <row r="101" spans="1:1" x14ac:dyDescent="0.25">
      <c r="A101" s="106"/>
    </row>
    <row r="102" spans="1:1" x14ac:dyDescent="0.25">
      <c r="A102" s="106"/>
    </row>
    <row r="103" spans="1:1" x14ac:dyDescent="0.25">
      <c r="A103" s="106"/>
    </row>
    <row r="104" spans="1:1" x14ac:dyDescent="0.25">
      <c r="A104" s="106"/>
    </row>
    <row r="105" spans="1:1" x14ac:dyDescent="0.25">
      <c r="A105" s="106"/>
    </row>
    <row r="106" spans="1:1" x14ac:dyDescent="0.25">
      <c r="A106" s="106"/>
    </row>
    <row r="107" spans="1:1" x14ac:dyDescent="0.25">
      <c r="A107" s="106"/>
    </row>
    <row r="108" spans="1:1" x14ac:dyDescent="0.25">
      <c r="A108" s="106"/>
    </row>
    <row r="109" spans="1:1" x14ac:dyDescent="0.25">
      <c r="A109" s="106">
        <v>41819</v>
      </c>
    </row>
    <row r="110" spans="1:1" x14ac:dyDescent="0.25">
      <c r="A110" s="106">
        <v>41820</v>
      </c>
    </row>
    <row r="111" spans="1:1" x14ac:dyDescent="0.25">
      <c r="A111" s="106">
        <v>41821</v>
      </c>
    </row>
    <row r="112" spans="1:1" x14ac:dyDescent="0.25">
      <c r="A112" s="106">
        <v>41822</v>
      </c>
    </row>
  </sheetData>
  <mergeCells count="1">
    <mergeCell ref="A1:E1"/>
  </mergeCells>
  <pageMargins left="0.7" right="0.7" top="0.75" bottom="0.75" header="0.3" footer="0.3"/>
  <pageSetup scale="79" orientation="portrait" r:id="rId1"/>
  <rowBreaks count="1" manualBreakCount="1">
    <brk id="56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>
      <selection activeCell="N34" sqref="N34"/>
    </sheetView>
  </sheetViews>
  <sheetFormatPr baseColWidth="10" defaultRowHeight="15" x14ac:dyDescent="0.25"/>
  <cols>
    <col min="6" max="6" width="11.42578125" style="2"/>
  </cols>
  <sheetData>
    <row r="1" spans="1:9" ht="21" x14ac:dyDescent="0.35">
      <c r="A1" s="207" t="s">
        <v>63</v>
      </c>
      <c r="B1" s="207"/>
      <c r="C1" s="207"/>
      <c r="D1" s="207"/>
      <c r="E1" s="207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6">
        <v>41760</v>
      </c>
      <c r="B3">
        <v>43410</v>
      </c>
      <c r="C3" t="s">
        <v>7</v>
      </c>
      <c r="D3" s="2">
        <v>732.5</v>
      </c>
      <c r="E3" s="36">
        <v>41761</v>
      </c>
      <c r="F3" s="2">
        <v>732.5</v>
      </c>
      <c r="G3" s="23">
        <f t="shared" ref="G3:G72" si="0">D3-F3</f>
        <v>0</v>
      </c>
    </row>
    <row r="4" spans="1:9" x14ac:dyDescent="0.25">
      <c r="A4" s="106">
        <v>41760</v>
      </c>
      <c r="B4">
        <v>43436</v>
      </c>
      <c r="C4" t="s">
        <v>16</v>
      </c>
      <c r="D4" s="2">
        <v>2760</v>
      </c>
      <c r="E4" s="36">
        <v>41761</v>
      </c>
      <c r="F4" s="2">
        <v>2760</v>
      </c>
      <c r="G4" s="23">
        <f t="shared" si="0"/>
        <v>0</v>
      </c>
    </row>
    <row r="5" spans="1:9" x14ac:dyDescent="0.25">
      <c r="A5" s="106">
        <v>41760</v>
      </c>
      <c r="B5">
        <v>43443</v>
      </c>
      <c r="C5" t="s">
        <v>7</v>
      </c>
      <c r="D5" s="2">
        <v>402.5</v>
      </c>
      <c r="E5" s="36">
        <v>41761</v>
      </c>
      <c r="F5" s="2">
        <v>402.5</v>
      </c>
      <c r="G5" s="23">
        <f t="shared" si="0"/>
        <v>0</v>
      </c>
    </row>
    <row r="6" spans="1:9" x14ac:dyDescent="0.25">
      <c r="A6" s="106">
        <v>41761</v>
      </c>
      <c r="B6">
        <v>43473</v>
      </c>
      <c r="C6" t="s">
        <v>7</v>
      </c>
      <c r="D6" s="2">
        <v>899</v>
      </c>
      <c r="E6" s="36">
        <v>41762</v>
      </c>
      <c r="F6" s="2">
        <v>899</v>
      </c>
      <c r="G6" s="23">
        <f t="shared" si="0"/>
        <v>0</v>
      </c>
    </row>
    <row r="7" spans="1:9" x14ac:dyDescent="0.25">
      <c r="A7" s="106">
        <v>41761</v>
      </c>
      <c r="B7">
        <v>43489</v>
      </c>
      <c r="C7" t="s">
        <v>4</v>
      </c>
      <c r="D7" s="2">
        <v>3345.5</v>
      </c>
      <c r="E7" s="36">
        <v>41762</v>
      </c>
      <c r="F7" s="2">
        <v>3345.5</v>
      </c>
      <c r="G7" s="23">
        <f t="shared" si="0"/>
        <v>0</v>
      </c>
    </row>
    <row r="8" spans="1:9" x14ac:dyDescent="0.25">
      <c r="A8" s="106">
        <v>41762</v>
      </c>
      <c r="B8">
        <v>43540</v>
      </c>
      <c r="C8" t="s">
        <v>7</v>
      </c>
      <c r="D8" s="2">
        <v>2295</v>
      </c>
      <c r="E8" s="36">
        <v>41763</v>
      </c>
      <c r="F8" s="2">
        <v>2295</v>
      </c>
      <c r="G8" s="23">
        <f t="shared" si="0"/>
        <v>0</v>
      </c>
    </row>
    <row r="9" spans="1:9" x14ac:dyDescent="0.25">
      <c r="A9" s="106">
        <v>41763</v>
      </c>
      <c r="B9">
        <v>43625</v>
      </c>
      <c r="C9" t="s">
        <v>7</v>
      </c>
      <c r="D9" s="2">
        <v>2205</v>
      </c>
      <c r="E9" s="36">
        <v>41764</v>
      </c>
      <c r="F9" s="2">
        <v>2205</v>
      </c>
      <c r="G9" s="23">
        <f t="shared" si="0"/>
        <v>0</v>
      </c>
    </row>
    <row r="10" spans="1:9" x14ac:dyDescent="0.25">
      <c r="A10" s="106">
        <v>41764</v>
      </c>
      <c r="B10">
        <v>43685</v>
      </c>
      <c r="C10" t="s">
        <v>7</v>
      </c>
      <c r="D10" s="2">
        <v>1288</v>
      </c>
      <c r="E10" s="36">
        <v>41765</v>
      </c>
      <c r="F10" s="2">
        <v>1288</v>
      </c>
      <c r="G10" s="23">
        <f t="shared" si="0"/>
        <v>0</v>
      </c>
    </row>
    <row r="11" spans="1:9" x14ac:dyDescent="0.25">
      <c r="A11" s="106">
        <v>41764</v>
      </c>
      <c r="B11">
        <v>43706</v>
      </c>
      <c r="C11" t="s">
        <v>4</v>
      </c>
      <c r="D11" s="2">
        <v>1640</v>
      </c>
      <c r="E11" s="36">
        <v>41766</v>
      </c>
      <c r="F11" s="2">
        <v>1640</v>
      </c>
      <c r="G11" s="23">
        <f t="shared" si="0"/>
        <v>0</v>
      </c>
    </row>
    <row r="12" spans="1:9" x14ac:dyDescent="0.25">
      <c r="A12" s="106">
        <v>41764</v>
      </c>
      <c r="B12">
        <v>43707</v>
      </c>
      <c r="C12" t="s">
        <v>16</v>
      </c>
      <c r="D12" s="2">
        <v>2760</v>
      </c>
      <c r="E12" s="36">
        <v>41766</v>
      </c>
      <c r="F12" s="2">
        <v>2760</v>
      </c>
      <c r="G12" s="23">
        <f t="shared" si="0"/>
        <v>0</v>
      </c>
    </row>
    <row r="13" spans="1:9" x14ac:dyDescent="0.25">
      <c r="A13" s="106">
        <v>41764</v>
      </c>
      <c r="B13">
        <v>43709</v>
      </c>
      <c r="C13" t="s">
        <v>7</v>
      </c>
      <c r="D13" s="2">
        <v>367</v>
      </c>
      <c r="E13" s="36">
        <v>41767</v>
      </c>
      <c r="F13" s="2">
        <v>367</v>
      </c>
      <c r="G13" s="23">
        <f t="shared" si="0"/>
        <v>0</v>
      </c>
    </row>
    <row r="14" spans="1:9" x14ac:dyDescent="0.25">
      <c r="A14" s="106">
        <v>41765</v>
      </c>
      <c r="B14">
        <v>43727</v>
      </c>
      <c r="C14" t="s">
        <v>64</v>
      </c>
      <c r="D14" s="2">
        <v>4817.5</v>
      </c>
      <c r="E14" s="36">
        <v>41766</v>
      </c>
      <c r="F14" s="2">
        <v>4817.5</v>
      </c>
      <c r="G14" s="23">
        <f t="shared" si="0"/>
        <v>0</v>
      </c>
    </row>
    <row r="15" spans="1:9" x14ac:dyDescent="0.25">
      <c r="A15" s="106">
        <v>41765</v>
      </c>
      <c r="B15">
        <v>43733</v>
      </c>
      <c r="C15" t="s">
        <v>3</v>
      </c>
      <c r="D15" s="2">
        <v>15242</v>
      </c>
      <c r="E15" s="36">
        <v>41766</v>
      </c>
      <c r="F15" s="2">
        <v>15242</v>
      </c>
      <c r="G15" s="23">
        <f t="shared" si="0"/>
        <v>0</v>
      </c>
    </row>
    <row r="16" spans="1:9" x14ac:dyDescent="0.25">
      <c r="A16" s="106">
        <v>41765</v>
      </c>
      <c r="B16">
        <v>43738</v>
      </c>
      <c r="C16" t="s">
        <v>7</v>
      </c>
      <c r="D16" s="2">
        <v>1043</v>
      </c>
      <c r="E16" s="36">
        <v>41766</v>
      </c>
      <c r="F16" s="2">
        <v>1043</v>
      </c>
      <c r="G16" s="23">
        <f t="shared" si="0"/>
        <v>0</v>
      </c>
    </row>
    <row r="17" spans="1:7" x14ac:dyDescent="0.25">
      <c r="A17" s="106">
        <v>41765</v>
      </c>
      <c r="B17">
        <v>43745</v>
      </c>
      <c r="C17" t="s">
        <v>26</v>
      </c>
      <c r="D17" s="2">
        <v>528</v>
      </c>
      <c r="E17" s="36">
        <v>41767</v>
      </c>
      <c r="F17" s="2">
        <v>528</v>
      </c>
      <c r="G17" s="23">
        <f t="shared" si="0"/>
        <v>0</v>
      </c>
    </row>
    <row r="18" spans="1:7" x14ac:dyDescent="0.25">
      <c r="A18" s="106">
        <v>41765</v>
      </c>
      <c r="B18">
        <v>43752</v>
      </c>
      <c r="C18" t="s">
        <v>4</v>
      </c>
      <c r="D18" s="2">
        <v>753</v>
      </c>
      <c r="E18" s="36">
        <v>41766</v>
      </c>
      <c r="F18" s="2">
        <v>753</v>
      </c>
      <c r="G18" s="23">
        <f t="shared" si="0"/>
        <v>0</v>
      </c>
    </row>
    <row r="19" spans="1:7" x14ac:dyDescent="0.25">
      <c r="A19" s="106">
        <v>41765</v>
      </c>
      <c r="B19">
        <v>43756</v>
      </c>
      <c r="C19" t="s">
        <v>16</v>
      </c>
      <c r="D19" s="2">
        <v>2300</v>
      </c>
      <c r="E19" s="36">
        <v>41766</v>
      </c>
      <c r="F19" s="2">
        <v>2300</v>
      </c>
      <c r="G19" s="23">
        <f t="shared" si="0"/>
        <v>0</v>
      </c>
    </row>
    <row r="20" spans="1:7" x14ac:dyDescent="0.25">
      <c r="A20" s="106">
        <v>41765</v>
      </c>
      <c r="B20">
        <v>43762</v>
      </c>
      <c r="C20" t="s">
        <v>26</v>
      </c>
      <c r="D20" s="2">
        <v>847.5</v>
      </c>
      <c r="E20" s="36">
        <v>41767</v>
      </c>
      <c r="F20" s="2">
        <v>847.5</v>
      </c>
      <c r="G20" s="23">
        <f t="shared" si="0"/>
        <v>0</v>
      </c>
    </row>
    <row r="21" spans="1:7" x14ac:dyDescent="0.25">
      <c r="A21" s="106">
        <v>41766</v>
      </c>
      <c r="B21">
        <v>43773</v>
      </c>
      <c r="C21" t="s">
        <v>7</v>
      </c>
      <c r="D21" s="2">
        <v>776</v>
      </c>
      <c r="E21" s="36">
        <v>41767</v>
      </c>
      <c r="F21" s="2">
        <v>776</v>
      </c>
      <c r="G21" s="23">
        <f t="shared" si="0"/>
        <v>0</v>
      </c>
    </row>
    <row r="22" spans="1:7" x14ac:dyDescent="0.25">
      <c r="A22" s="106">
        <v>41767</v>
      </c>
      <c r="B22">
        <v>43812</v>
      </c>
      <c r="C22" t="s">
        <v>7</v>
      </c>
      <c r="D22" s="2">
        <v>876</v>
      </c>
      <c r="E22" s="36">
        <v>41768</v>
      </c>
      <c r="F22" s="2">
        <v>876</v>
      </c>
      <c r="G22" s="23">
        <f t="shared" si="0"/>
        <v>0</v>
      </c>
    </row>
    <row r="23" spans="1:7" x14ac:dyDescent="0.25">
      <c r="A23" s="106">
        <v>41767</v>
      </c>
      <c r="B23">
        <v>43830</v>
      </c>
      <c r="C23" t="s">
        <v>4</v>
      </c>
      <c r="D23" s="2">
        <v>1522</v>
      </c>
      <c r="E23" s="36">
        <v>41769</v>
      </c>
      <c r="F23" s="2">
        <v>1522</v>
      </c>
      <c r="G23" s="23">
        <f t="shared" si="0"/>
        <v>0</v>
      </c>
    </row>
    <row r="24" spans="1:7" x14ac:dyDescent="0.25">
      <c r="A24" s="106">
        <v>41768</v>
      </c>
      <c r="B24">
        <v>43844</v>
      </c>
      <c r="C24" t="s">
        <v>16</v>
      </c>
      <c r="D24" s="2">
        <v>2301</v>
      </c>
      <c r="E24" s="36">
        <v>41769</v>
      </c>
      <c r="F24" s="2">
        <v>2301</v>
      </c>
      <c r="G24" s="23">
        <f t="shared" si="0"/>
        <v>0</v>
      </c>
    </row>
    <row r="25" spans="1:7" x14ac:dyDescent="0.25">
      <c r="A25" s="106">
        <v>41768</v>
      </c>
      <c r="B25">
        <v>43855</v>
      </c>
      <c r="C25" t="s">
        <v>7</v>
      </c>
      <c r="D25" s="2">
        <v>891</v>
      </c>
      <c r="E25" s="36">
        <v>41769</v>
      </c>
      <c r="F25" s="2">
        <v>891</v>
      </c>
      <c r="G25" s="23">
        <f t="shared" si="0"/>
        <v>0</v>
      </c>
    </row>
    <row r="26" spans="1:7" x14ac:dyDescent="0.25">
      <c r="A26" s="106">
        <v>41768</v>
      </c>
      <c r="B26">
        <v>43858</v>
      </c>
      <c r="C26" t="s">
        <v>4</v>
      </c>
      <c r="D26" s="2">
        <v>3199</v>
      </c>
      <c r="E26" s="36">
        <v>41769</v>
      </c>
      <c r="F26" s="2">
        <v>3199</v>
      </c>
      <c r="G26" s="23">
        <f t="shared" si="0"/>
        <v>0</v>
      </c>
    </row>
    <row r="27" spans="1:7" x14ac:dyDescent="0.25">
      <c r="A27" s="106">
        <v>41769</v>
      </c>
      <c r="B27">
        <v>43918</v>
      </c>
      <c r="C27" t="s">
        <v>23</v>
      </c>
      <c r="D27" s="2">
        <v>1987</v>
      </c>
      <c r="E27" s="36">
        <v>41771</v>
      </c>
      <c r="F27" s="2">
        <v>1987</v>
      </c>
      <c r="G27" s="23">
        <f t="shared" si="0"/>
        <v>0</v>
      </c>
    </row>
    <row r="28" spans="1:7" x14ac:dyDescent="0.25">
      <c r="A28" s="106">
        <v>41771</v>
      </c>
      <c r="B28">
        <v>44065</v>
      </c>
      <c r="C28" t="s">
        <v>7</v>
      </c>
      <c r="D28" s="2">
        <v>736</v>
      </c>
      <c r="E28" s="36">
        <v>41772</v>
      </c>
      <c r="F28" s="2">
        <v>736</v>
      </c>
      <c r="G28" s="23">
        <f t="shared" si="0"/>
        <v>0</v>
      </c>
    </row>
    <row r="29" spans="1:7" x14ac:dyDescent="0.25">
      <c r="A29" s="106">
        <v>41771</v>
      </c>
      <c r="B29">
        <v>44089</v>
      </c>
      <c r="C29" t="s">
        <v>16</v>
      </c>
      <c r="D29" s="2">
        <v>2300</v>
      </c>
      <c r="E29" s="36">
        <v>41773</v>
      </c>
      <c r="F29" s="2">
        <v>2300</v>
      </c>
      <c r="G29" s="23">
        <f t="shared" si="0"/>
        <v>0</v>
      </c>
    </row>
    <row r="30" spans="1:7" x14ac:dyDescent="0.25">
      <c r="A30" s="106">
        <v>41771</v>
      </c>
      <c r="B30">
        <v>44093</v>
      </c>
      <c r="C30" t="s">
        <v>4</v>
      </c>
      <c r="D30" s="2">
        <v>1334.5</v>
      </c>
      <c r="E30" s="36">
        <v>41772</v>
      </c>
      <c r="F30" s="2">
        <v>1334.5</v>
      </c>
      <c r="G30" s="23">
        <f t="shared" si="0"/>
        <v>0</v>
      </c>
    </row>
    <row r="31" spans="1:7" x14ac:dyDescent="0.25">
      <c r="A31" s="106">
        <v>41772</v>
      </c>
      <c r="B31">
        <v>44113</v>
      </c>
      <c r="C31" t="s">
        <v>7</v>
      </c>
      <c r="D31" s="2">
        <v>1356</v>
      </c>
      <c r="E31" s="36">
        <v>41773</v>
      </c>
      <c r="F31" s="2">
        <v>1356</v>
      </c>
      <c r="G31" s="23">
        <f t="shared" si="0"/>
        <v>0</v>
      </c>
    </row>
    <row r="32" spans="1:7" x14ac:dyDescent="0.25">
      <c r="A32" s="106">
        <v>41772</v>
      </c>
      <c r="B32">
        <v>44133</v>
      </c>
      <c r="C32" t="s">
        <v>16</v>
      </c>
      <c r="D32" s="2">
        <v>2350</v>
      </c>
      <c r="E32" s="36">
        <v>41773</v>
      </c>
      <c r="F32" s="2">
        <v>2350</v>
      </c>
      <c r="G32" s="23">
        <f t="shared" si="0"/>
        <v>0</v>
      </c>
    </row>
    <row r="33" spans="1:7" x14ac:dyDescent="0.25">
      <c r="A33" s="106">
        <v>41773</v>
      </c>
      <c r="B33">
        <v>44146</v>
      </c>
      <c r="C33" t="s">
        <v>7</v>
      </c>
      <c r="D33" s="2">
        <v>766</v>
      </c>
      <c r="E33" s="36">
        <v>41774</v>
      </c>
      <c r="F33" s="2">
        <v>766</v>
      </c>
      <c r="G33" s="23">
        <f t="shared" si="0"/>
        <v>0</v>
      </c>
    </row>
    <row r="34" spans="1:7" x14ac:dyDescent="0.25">
      <c r="A34" s="106">
        <v>41774</v>
      </c>
      <c r="B34">
        <v>44201</v>
      </c>
      <c r="C34" t="s">
        <v>7</v>
      </c>
      <c r="D34" s="2">
        <v>1322</v>
      </c>
      <c r="E34" s="36">
        <v>41775</v>
      </c>
      <c r="F34" s="2">
        <v>1322</v>
      </c>
      <c r="G34" s="23">
        <f t="shared" si="0"/>
        <v>0</v>
      </c>
    </row>
    <row r="35" spans="1:7" x14ac:dyDescent="0.25">
      <c r="A35" s="106">
        <v>41774</v>
      </c>
      <c r="B35">
        <v>44216</v>
      </c>
      <c r="C35" t="s">
        <v>4</v>
      </c>
      <c r="D35" s="2">
        <v>1152</v>
      </c>
      <c r="E35" s="36">
        <v>41776</v>
      </c>
      <c r="F35" s="2">
        <v>1152</v>
      </c>
      <c r="G35" s="23">
        <f t="shared" si="0"/>
        <v>0</v>
      </c>
    </row>
    <row r="36" spans="1:7" x14ac:dyDescent="0.25">
      <c r="A36" s="106">
        <v>41775</v>
      </c>
      <c r="B36">
        <v>44243</v>
      </c>
      <c r="C36" t="s">
        <v>7</v>
      </c>
      <c r="D36" s="2">
        <v>2942</v>
      </c>
      <c r="E36" s="36">
        <v>41776</v>
      </c>
      <c r="F36" s="2">
        <v>2942</v>
      </c>
      <c r="G36" s="23">
        <f t="shared" si="0"/>
        <v>0</v>
      </c>
    </row>
    <row r="37" spans="1:7" x14ac:dyDescent="0.25">
      <c r="A37" s="106">
        <v>41775</v>
      </c>
      <c r="B37">
        <v>44248</v>
      </c>
      <c r="C37" t="s">
        <v>65</v>
      </c>
      <c r="D37" s="2">
        <v>441</v>
      </c>
      <c r="E37" s="36">
        <v>41776</v>
      </c>
      <c r="F37" s="2">
        <v>441</v>
      </c>
      <c r="G37" s="23">
        <f t="shared" si="0"/>
        <v>0</v>
      </c>
    </row>
    <row r="38" spans="1:7" x14ac:dyDescent="0.25">
      <c r="A38" s="106">
        <v>41775</v>
      </c>
      <c r="B38">
        <v>44258</v>
      </c>
      <c r="C38" t="s">
        <v>4</v>
      </c>
      <c r="D38" s="2">
        <v>4142.5</v>
      </c>
      <c r="E38" s="36">
        <v>41776</v>
      </c>
      <c r="F38" s="2">
        <v>4142.5</v>
      </c>
      <c r="G38" s="23">
        <f t="shared" si="0"/>
        <v>0</v>
      </c>
    </row>
    <row r="39" spans="1:7" x14ac:dyDescent="0.25">
      <c r="A39" s="106">
        <v>41775</v>
      </c>
      <c r="B39">
        <v>44272</v>
      </c>
      <c r="C39" t="s">
        <v>16</v>
      </c>
      <c r="D39" s="2">
        <v>3945</v>
      </c>
      <c r="E39" s="36">
        <v>41776</v>
      </c>
      <c r="F39" s="2">
        <v>3945</v>
      </c>
      <c r="G39" s="23">
        <f t="shared" si="0"/>
        <v>0</v>
      </c>
    </row>
    <row r="40" spans="1:7" x14ac:dyDescent="0.25">
      <c r="A40" s="106">
        <v>41775</v>
      </c>
      <c r="B40">
        <v>44274</v>
      </c>
      <c r="C40" t="s">
        <v>16</v>
      </c>
      <c r="D40" s="2">
        <v>2770</v>
      </c>
      <c r="E40" s="36">
        <v>41776</v>
      </c>
      <c r="F40" s="2">
        <v>2770</v>
      </c>
      <c r="G40" s="23">
        <f t="shared" si="0"/>
        <v>0</v>
      </c>
    </row>
    <row r="41" spans="1:7" s="104" customFormat="1" x14ac:dyDescent="0.25">
      <c r="A41" s="112">
        <v>41776</v>
      </c>
      <c r="B41" s="104">
        <v>44301</v>
      </c>
      <c r="C41" s="104" t="s">
        <v>3</v>
      </c>
      <c r="D41" s="105">
        <v>19120</v>
      </c>
      <c r="E41" s="114" t="s">
        <v>118</v>
      </c>
      <c r="F41" s="115">
        <f>4120+400+600+500+1000+500+500+500+300</f>
        <v>8420</v>
      </c>
      <c r="G41" s="116">
        <f t="shared" si="0"/>
        <v>10700</v>
      </c>
    </row>
    <row r="42" spans="1:7" x14ac:dyDescent="0.25">
      <c r="A42" s="106">
        <v>41776</v>
      </c>
      <c r="B42">
        <v>44312</v>
      </c>
      <c r="C42" t="s">
        <v>7</v>
      </c>
      <c r="D42" s="2">
        <v>612</v>
      </c>
      <c r="E42" s="36">
        <v>41777</v>
      </c>
      <c r="F42" s="2">
        <v>612</v>
      </c>
      <c r="G42" s="23">
        <f t="shared" si="0"/>
        <v>0</v>
      </c>
    </row>
    <row r="43" spans="1:7" x14ac:dyDescent="0.25">
      <c r="A43" s="106">
        <v>41777</v>
      </c>
      <c r="B43">
        <v>44393</v>
      </c>
      <c r="C43" t="s">
        <v>7</v>
      </c>
      <c r="D43" s="2">
        <v>2206</v>
      </c>
      <c r="E43" s="36">
        <v>41778</v>
      </c>
      <c r="F43" s="2">
        <v>2206</v>
      </c>
      <c r="G43" s="23">
        <f t="shared" si="0"/>
        <v>0</v>
      </c>
    </row>
    <row r="44" spans="1:7" x14ac:dyDescent="0.25">
      <c r="A44" s="106">
        <v>41777</v>
      </c>
      <c r="B44">
        <v>44420</v>
      </c>
      <c r="C44" t="s">
        <v>16</v>
      </c>
      <c r="D44" s="2">
        <v>6060</v>
      </c>
      <c r="E44" s="36">
        <v>41779</v>
      </c>
      <c r="F44" s="2">
        <v>6060</v>
      </c>
      <c r="G44" s="23">
        <f t="shared" si="0"/>
        <v>0</v>
      </c>
    </row>
    <row r="45" spans="1:7" x14ac:dyDescent="0.25">
      <c r="A45" s="106">
        <v>41778</v>
      </c>
      <c r="B45">
        <v>44451</v>
      </c>
      <c r="C45" t="s">
        <v>7</v>
      </c>
      <c r="D45" s="2">
        <v>884</v>
      </c>
      <c r="E45" s="36">
        <v>41779</v>
      </c>
      <c r="F45" s="2">
        <v>884</v>
      </c>
      <c r="G45" s="23">
        <f t="shared" si="0"/>
        <v>0</v>
      </c>
    </row>
    <row r="46" spans="1:7" x14ac:dyDescent="0.25">
      <c r="A46" s="106">
        <v>41778</v>
      </c>
      <c r="B46">
        <v>44474</v>
      </c>
      <c r="C46" t="s">
        <v>16</v>
      </c>
      <c r="D46" s="2">
        <v>2350</v>
      </c>
      <c r="E46" s="36">
        <v>41779</v>
      </c>
      <c r="F46" s="2">
        <v>2350</v>
      </c>
      <c r="G46" s="23">
        <f t="shared" si="0"/>
        <v>0</v>
      </c>
    </row>
    <row r="47" spans="1:7" x14ac:dyDescent="0.25">
      <c r="A47" s="106">
        <v>41779</v>
      </c>
      <c r="B47">
        <v>44503</v>
      </c>
      <c r="C47" t="s">
        <v>7</v>
      </c>
      <c r="D47" s="2">
        <v>824</v>
      </c>
      <c r="E47" s="36">
        <v>41780</v>
      </c>
      <c r="F47" s="2">
        <v>824</v>
      </c>
      <c r="G47" s="23">
        <f t="shared" si="0"/>
        <v>0</v>
      </c>
    </row>
    <row r="48" spans="1:7" x14ac:dyDescent="0.25">
      <c r="A48" s="106">
        <v>41780</v>
      </c>
      <c r="B48">
        <v>44541</v>
      </c>
      <c r="C48" t="s">
        <v>6</v>
      </c>
      <c r="D48" s="2">
        <v>6679</v>
      </c>
      <c r="E48" s="36">
        <v>41781</v>
      </c>
      <c r="F48" s="2">
        <v>6679</v>
      </c>
      <c r="G48" s="23">
        <f t="shared" si="0"/>
        <v>0</v>
      </c>
    </row>
    <row r="49" spans="1:7" x14ac:dyDescent="0.25">
      <c r="A49" s="106">
        <v>41780</v>
      </c>
      <c r="B49">
        <v>44544</v>
      </c>
      <c r="C49" t="s">
        <v>7</v>
      </c>
      <c r="D49" s="2">
        <v>861.5</v>
      </c>
      <c r="E49" s="36">
        <v>41781</v>
      </c>
      <c r="F49" s="2">
        <v>861.5</v>
      </c>
      <c r="G49" s="23">
        <f t="shared" si="0"/>
        <v>0</v>
      </c>
    </row>
    <row r="50" spans="1:7" x14ac:dyDescent="0.25">
      <c r="A50" s="106">
        <v>41780</v>
      </c>
      <c r="B50">
        <v>44561</v>
      </c>
      <c r="C50" t="s">
        <v>16</v>
      </c>
      <c r="D50" s="2">
        <v>2585</v>
      </c>
      <c r="E50" s="36">
        <v>41783</v>
      </c>
      <c r="F50" s="2">
        <v>2585</v>
      </c>
      <c r="G50" s="23">
        <f t="shared" si="0"/>
        <v>0</v>
      </c>
    </row>
    <row r="51" spans="1:7" x14ac:dyDescent="0.25">
      <c r="A51" s="106">
        <v>41781</v>
      </c>
      <c r="B51">
        <v>44581</v>
      </c>
      <c r="C51" t="s">
        <v>7</v>
      </c>
      <c r="D51" s="2">
        <v>824</v>
      </c>
      <c r="E51" s="36">
        <v>41782</v>
      </c>
      <c r="F51" s="2">
        <v>824.5</v>
      </c>
      <c r="G51" s="23">
        <f t="shared" si="0"/>
        <v>-0.5</v>
      </c>
    </row>
    <row r="52" spans="1:7" x14ac:dyDescent="0.25">
      <c r="A52" s="106">
        <v>41781</v>
      </c>
      <c r="B52">
        <v>44601</v>
      </c>
      <c r="C52" t="s">
        <v>16</v>
      </c>
      <c r="D52" s="2">
        <v>2535</v>
      </c>
      <c r="E52" s="36">
        <v>41783</v>
      </c>
      <c r="F52" s="2">
        <v>2535</v>
      </c>
      <c r="G52" s="23">
        <f t="shared" si="0"/>
        <v>0</v>
      </c>
    </row>
    <row r="53" spans="1:7" x14ac:dyDescent="0.25">
      <c r="A53" s="106">
        <v>41782</v>
      </c>
      <c r="B53">
        <v>44621</v>
      </c>
      <c r="C53" t="s">
        <v>7</v>
      </c>
      <c r="D53" s="2">
        <v>996.5</v>
      </c>
      <c r="E53" s="36">
        <v>41783</v>
      </c>
      <c r="F53" s="2">
        <v>996.5</v>
      </c>
      <c r="G53" s="23">
        <f t="shared" si="0"/>
        <v>0</v>
      </c>
    </row>
    <row r="54" spans="1:7" x14ac:dyDescent="0.25">
      <c r="A54" s="106">
        <v>41782</v>
      </c>
      <c r="B54">
        <v>44667</v>
      </c>
      <c r="C54" t="s">
        <v>16</v>
      </c>
      <c r="D54" s="2">
        <v>3710</v>
      </c>
      <c r="E54" s="36">
        <v>41783</v>
      </c>
      <c r="F54" s="2">
        <v>3710</v>
      </c>
      <c r="G54" s="23">
        <f t="shared" si="0"/>
        <v>0</v>
      </c>
    </row>
    <row r="55" spans="1:7" x14ac:dyDescent="0.25">
      <c r="A55" s="106">
        <v>41783</v>
      </c>
      <c r="B55">
        <v>44702</v>
      </c>
      <c r="C55" t="s">
        <v>66</v>
      </c>
      <c r="D55" s="2">
        <v>2029</v>
      </c>
      <c r="E55" s="36">
        <v>41784</v>
      </c>
      <c r="F55" s="2">
        <v>2029</v>
      </c>
      <c r="G55" s="23">
        <f t="shared" si="0"/>
        <v>0</v>
      </c>
    </row>
    <row r="56" spans="1:7" x14ac:dyDescent="0.25">
      <c r="A56" s="106">
        <v>41784</v>
      </c>
      <c r="B56">
        <v>44778</v>
      </c>
      <c r="C56" t="s">
        <v>7</v>
      </c>
      <c r="D56" s="2">
        <v>2352</v>
      </c>
      <c r="E56" s="36">
        <v>41785</v>
      </c>
      <c r="F56" s="2">
        <v>2352</v>
      </c>
      <c r="G56" s="23">
        <f t="shared" si="0"/>
        <v>0</v>
      </c>
    </row>
    <row r="57" spans="1:7" x14ac:dyDescent="0.25">
      <c r="A57" s="106">
        <v>41785</v>
      </c>
      <c r="B57">
        <v>44840</v>
      </c>
      <c r="C57" t="s">
        <v>7</v>
      </c>
      <c r="D57" s="2">
        <v>1076</v>
      </c>
      <c r="E57" s="36">
        <v>41786</v>
      </c>
      <c r="F57" s="2">
        <v>1076</v>
      </c>
      <c r="G57" s="23">
        <f t="shared" si="0"/>
        <v>0</v>
      </c>
    </row>
    <row r="58" spans="1:7" x14ac:dyDescent="0.25">
      <c r="A58" s="106">
        <v>41785</v>
      </c>
      <c r="B58">
        <v>44860</v>
      </c>
      <c r="C58" t="s">
        <v>4</v>
      </c>
      <c r="D58" s="2">
        <v>1201</v>
      </c>
      <c r="E58" s="36">
        <v>41786</v>
      </c>
      <c r="F58" s="2">
        <v>1201</v>
      </c>
      <c r="G58" s="23">
        <f t="shared" si="0"/>
        <v>0</v>
      </c>
    </row>
    <row r="59" spans="1:7" x14ac:dyDescent="0.25">
      <c r="A59" s="106">
        <v>41785</v>
      </c>
      <c r="B59">
        <v>44861</v>
      </c>
      <c r="C59" t="s">
        <v>16</v>
      </c>
      <c r="D59" s="2">
        <v>2770</v>
      </c>
      <c r="E59" s="36">
        <v>41787</v>
      </c>
      <c r="F59" s="2">
        <v>2770</v>
      </c>
      <c r="G59" s="23">
        <f t="shared" si="0"/>
        <v>0</v>
      </c>
    </row>
    <row r="60" spans="1:7" x14ac:dyDescent="0.25">
      <c r="A60" s="106">
        <v>41786</v>
      </c>
      <c r="B60">
        <v>44884</v>
      </c>
      <c r="C60" t="s">
        <v>7</v>
      </c>
      <c r="D60" s="2">
        <v>1276.5</v>
      </c>
      <c r="E60" s="36">
        <v>41787</v>
      </c>
      <c r="F60" s="2">
        <v>1276.5</v>
      </c>
      <c r="G60" s="23">
        <f t="shared" si="0"/>
        <v>0</v>
      </c>
    </row>
    <row r="61" spans="1:7" x14ac:dyDescent="0.25">
      <c r="A61" s="106">
        <v>41786</v>
      </c>
      <c r="B61">
        <v>44894</v>
      </c>
      <c r="C61" t="s">
        <v>16</v>
      </c>
      <c r="D61" s="2">
        <v>2820</v>
      </c>
      <c r="E61" s="36">
        <v>41787</v>
      </c>
      <c r="F61" s="2">
        <v>2820</v>
      </c>
      <c r="G61" s="23">
        <f t="shared" si="0"/>
        <v>0</v>
      </c>
    </row>
    <row r="62" spans="1:7" x14ac:dyDescent="0.25">
      <c r="A62" s="106">
        <v>41787</v>
      </c>
      <c r="B62">
        <v>44919</v>
      </c>
      <c r="C62" t="s">
        <v>7</v>
      </c>
      <c r="D62" s="2">
        <v>1020</v>
      </c>
      <c r="E62" s="36">
        <v>41788</v>
      </c>
      <c r="F62" s="2">
        <v>1020.5</v>
      </c>
      <c r="G62" s="23">
        <f t="shared" si="0"/>
        <v>-0.5</v>
      </c>
    </row>
    <row r="63" spans="1:7" x14ac:dyDescent="0.25">
      <c r="A63" s="106">
        <v>41787</v>
      </c>
      <c r="B63">
        <v>44937</v>
      </c>
      <c r="C63" t="s">
        <v>16</v>
      </c>
      <c r="D63" s="2">
        <v>2300</v>
      </c>
      <c r="E63" s="36">
        <v>41790</v>
      </c>
      <c r="F63" s="2">
        <v>2300</v>
      </c>
      <c r="G63" s="23">
        <f t="shared" si="0"/>
        <v>0</v>
      </c>
    </row>
    <row r="64" spans="1:7" x14ac:dyDescent="0.25">
      <c r="A64" s="106">
        <v>41787</v>
      </c>
      <c r="B64">
        <v>44944</v>
      </c>
      <c r="C64" t="s">
        <v>4</v>
      </c>
      <c r="D64" s="2">
        <v>1088</v>
      </c>
      <c r="E64" s="36">
        <v>41788</v>
      </c>
      <c r="F64" s="2">
        <v>1088</v>
      </c>
      <c r="G64" s="23">
        <f t="shared" si="0"/>
        <v>0</v>
      </c>
    </row>
    <row r="65" spans="1:7" x14ac:dyDescent="0.25">
      <c r="A65" s="106">
        <v>41788</v>
      </c>
      <c r="B65">
        <v>44960</v>
      </c>
      <c r="C65" t="s">
        <v>67</v>
      </c>
      <c r="D65" s="2">
        <v>1001.5</v>
      </c>
      <c r="E65" s="36">
        <v>41789</v>
      </c>
      <c r="F65" s="2">
        <v>1001.5</v>
      </c>
      <c r="G65" s="23">
        <f t="shared" si="0"/>
        <v>0</v>
      </c>
    </row>
    <row r="66" spans="1:7" x14ac:dyDescent="0.25">
      <c r="A66" s="106">
        <v>41788</v>
      </c>
      <c r="B66">
        <v>44988</v>
      </c>
      <c r="C66" t="s">
        <v>16</v>
      </c>
      <c r="D66" s="2">
        <v>2300</v>
      </c>
      <c r="E66" s="36">
        <v>41790</v>
      </c>
      <c r="F66" s="2">
        <v>2300</v>
      </c>
      <c r="G66" s="23">
        <f t="shared" si="0"/>
        <v>0</v>
      </c>
    </row>
    <row r="67" spans="1:7" x14ac:dyDescent="0.25">
      <c r="A67" s="106">
        <v>41789</v>
      </c>
      <c r="B67">
        <v>45014</v>
      </c>
      <c r="C67" t="s">
        <v>7</v>
      </c>
      <c r="D67" s="2">
        <v>783</v>
      </c>
      <c r="E67" s="36">
        <v>41790</v>
      </c>
      <c r="F67" s="2">
        <v>783</v>
      </c>
      <c r="G67" s="23">
        <f t="shared" si="0"/>
        <v>0</v>
      </c>
    </row>
    <row r="68" spans="1:7" x14ac:dyDescent="0.25">
      <c r="A68" s="106">
        <v>41789</v>
      </c>
      <c r="B68">
        <v>45032</v>
      </c>
      <c r="C68" t="s">
        <v>4</v>
      </c>
      <c r="D68" s="2">
        <v>2464</v>
      </c>
      <c r="E68" s="36">
        <v>41790</v>
      </c>
      <c r="F68" s="2">
        <v>2465</v>
      </c>
      <c r="G68" s="23">
        <f t="shared" si="0"/>
        <v>-1</v>
      </c>
    </row>
    <row r="69" spans="1:7" x14ac:dyDescent="0.25">
      <c r="A69" s="106">
        <v>41789</v>
      </c>
      <c r="B69">
        <v>45049</v>
      </c>
      <c r="C69" t="s">
        <v>16</v>
      </c>
      <c r="D69" s="2">
        <v>4180</v>
      </c>
      <c r="E69" s="36">
        <v>41790</v>
      </c>
      <c r="F69" s="2">
        <v>4180</v>
      </c>
      <c r="G69" s="23">
        <f t="shared" si="0"/>
        <v>0</v>
      </c>
    </row>
    <row r="70" spans="1:7" x14ac:dyDescent="0.25">
      <c r="A70" s="106">
        <v>41790</v>
      </c>
      <c r="B70">
        <v>45090</v>
      </c>
      <c r="C70" t="s">
        <v>23</v>
      </c>
      <c r="D70" s="2">
        <v>2290</v>
      </c>
      <c r="E70" s="36">
        <v>41791</v>
      </c>
      <c r="F70" s="2">
        <v>2290</v>
      </c>
      <c r="G70" s="23">
        <f t="shared" si="0"/>
        <v>0</v>
      </c>
    </row>
    <row r="71" spans="1:7" x14ac:dyDescent="0.25">
      <c r="A71" s="106">
        <v>41790</v>
      </c>
      <c r="B71">
        <v>45152</v>
      </c>
      <c r="C71" t="s">
        <v>23</v>
      </c>
      <c r="D71" s="2">
        <v>7174.5</v>
      </c>
      <c r="E71" s="36">
        <v>41795</v>
      </c>
      <c r="F71" s="2">
        <v>7175.5</v>
      </c>
      <c r="G71" s="23">
        <f t="shared" si="0"/>
        <v>-1</v>
      </c>
    </row>
    <row r="72" spans="1:7" x14ac:dyDescent="0.25">
      <c r="A72" s="106">
        <v>41790</v>
      </c>
      <c r="B72">
        <v>45157</v>
      </c>
      <c r="C72" t="s">
        <v>23</v>
      </c>
      <c r="D72" s="2">
        <v>17814</v>
      </c>
      <c r="E72" s="36">
        <v>41792</v>
      </c>
      <c r="F72" s="2">
        <v>17814</v>
      </c>
      <c r="G72" s="23">
        <f t="shared" si="0"/>
        <v>0</v>
      </c>
    </row>
    <row r="73" spans="1:7" x14ac:dyDescent="0.25">
      <c r="D73" s="101">
        <f>SUM(D3:D72)</f>
        <v>187521</v>
      </c>
      <c r="E73" s="99"/>
      <c r="F73" s="101">
        <f>SUM(F3:F72)</f>
        <v>176824</v>
      </c>
      <c r="G73" s="101">
        <f>SUM(G3:G72)</f>
        <v>10697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57" workbookViewId="0">
      <selection activeCell="E64" sqref="E64"/>
    </sheetView>
  </sheetViews>
  <sheetFormatPr baseColWidth="10" defaultRowHeight="15" x14ac:dyDescent="0.25"/>
  <cols>
    <col min="2" max="2" width="11.42578125" style="167"/>
    <col min="6" max="6" width="11.42578125" style="2"/>
  </cols>
  <sheetData>
    <row r="1" spans="1:9" ht="21" x14ac:dyDescent="0.35">
      <c r="A1" s="207" t="s">
        <v>68</v>
      </c>
      <c r="B1" s="207"/>
      <c r="C1" s="207"/>
      <c r="D1" s="207"/>
      <c r="E1" s="207"/>
      <c r="F1" s="30"/>
      <c r="G1" s="30"/>
      <c r="H1" s="31"/>
    </row>
    <row r="2" spans="1:9" ht="57" thickBot="1" x14ac:dyDescent="0.35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s="10" customFormat="1" x14ac:dyDescent="0.25">
      <c r="A3" s="111">
        <v>41791</v>
      </c>
      <c r="B3" s="196">
        <v>45162</v>
      </c>
      <c r="C3" s="10" t="s">
        <v>6</v>
      </c>
      <c r="D3" s="23">
        <v>12852</v>
      </c>
      <c r="E3" s="117" t="s">
        <v>114</v>
      </c>
      <c r="F3" s="118">
        <f>1400+1000+1000+1000+1000+500+1000+1000+1000+1000+1000+500+1000+452</f>
        <v>12852</v>
      </c>
      <c r="G3" s="195">
        <f t="shared" ref="G3" si="0">D3-F3</f>
        <v>0</v>
      </c>
    </row>
    <row r="4" spans="1:9" x14ac:dyDescent="0.25">
      <c r="A4" s="106">
        <v>41791</v>
      </c>
      <c r="B4" s="167">
        <v>45167</v>
      </c>
      <c r="C4" t="s">
        <v>7</v>
      </c>
      <c r="D4" s="2">
        <v>2526</v>
      </c>
      <c r="E4" s="36">
        <v>41793</v>
      </c>
      <c r="F4" s="2">
        <v>2526</v>
      </c>
      <c r="G4" s="23">
        <f t="shared" ref="G4:G71" si="1">D4-F4</f>
        <v>0</v>
      </c>
    </row>
    <row r="5" spans="1:9" x14ac:dyDescent="0.25">
      <c r="A5" s="106">
        <v>41792</v>
      </c>
      <c r="B5" s="167">
        <v>45239</v>
      </c>
      <c r="C5" t="s">
        <v>7</v>
      </c>
      <c r="D5" s="2">
        <v>1005</v>
      </c>
      <c r="E5" s="36">
        <v>41793</v>
      </c>
      <c r="F5" s="2">
        <v>1005</v>
      </c>
      <c r="G5" s="23">
        <f t="shared" si="1"/>
        <v>0</v>
      </c>
    </row>
    <row r="6" spans="1:9" x14ac:dyDescent="0.25">
      <c r="A6" s="106">
        <v>41792</v>
      </c>
      <c r="B6" s="167">
        <v>45262</v>
      </c>
      <c r="C6" t="s">
        <v>16</v>
      </c>
      <c r="D6" s="2">
        <v>2300</v>
      </c>
      <c r="E6" s="36">
        <v>41797</v>
      </c>
      <c r="F6" s="2">
        <v>2300</v>
      </c>
      <c r="G6" s="23">
        <f t="shared" si="1"/>
        <v>0</v>
      </c>
    </row>
    <row r="7" spans="1:9" x14ac:dyDescent="0.25">
      <c r="A7" s="106">
        <v>41793</v>
      </c>
      <c r="B7" s="167">
        <v>45291</v>
      </c>
      <c r="C7" t="s">
        <v>7</v>
      </c>
      <c r="D7" s="2">
        <v>1313</v>
      </c>
      <c r="E7" s="36">
        <v>41794</v>
      </c>
      <c r="F7" s="2">
        <v>1313</v>
      </c>
      <c r="G7" s="23">
        <f t="shared" si="1"/>
        <v>0</v>
      </c>
    </row>
    <row r="8" spans="1:9" x14ac:dyDescent="0.25">
      <c r="A8" s="106">
        <v>41793</v>
      </c>
      <c r="B8" s="167">
        <v>45306</v>
      </c>
      <c r="C8" t="s">
        <v>26</v>
      </c>
      <c r="D8" s="2">
        <v>9541</v>
      </c>
      <c r="E8" s="36">
        <v>41795</v>
      </c>
      <c r="F8" s="2">
        <v>9541</v>
      </c>
      <c r="G8" s="23">
        <f t="shared" si="1"/>
        <v>0</v>
      </c>
    </row>
    <row r="9" spans="1:9" x14ac:dyDescent="0.25">
      <c r="A9" s="106">
        <v>41793</v>
      </c>
      <c r="B9" s="167">
        <v>45310</v>
      </c>
      <c r="C9" t="s">
        <v>16</v>
      </c>
      <c r="D9" s="2">
        <v>2350</v>
      </c>
      <c r="E9" s="36">
        <v>41797</v>
      </c>
      <c r="F9" s="2">
        <v>2350</v>
      </c>
      <c r="G9" s="23">
        <f t="shared" si="1"/>
        <v>0</v>
      </c>
    </row>
    <row r="10" spans="1:9" x14ac:dyDescent="0.25">
      <c r="A10" s="106">
        <v>41793</v>
      </c>
      <c r="B10" s="167">
        <v>45314</v>
      </c>
      <c r="C10" t="s">
        <v>26</v>
      </c>
      <c r="D10" s="2">
        <v>1292.5</v>
      </c>
      <c r="E10" s="36">
        <v>41795</v>
      </c>
      <c r="F10" s="2">
        <v>1292.5</v>
      </c>
      <c r="G10" s="23">
        <f t="shared" si="1"/>
        <v>0</v>
      </c>
    </row>
    <row r="11" spans="1:9" x14ac:dyDescent="0.25">
      <c r="A11" s="106">
        <v>41794</v>
      </c>
      <c r="B11" s="167">
        <v>45339</v>
      </c>
      <c r="C11" t="s">
        <v>7</v>
      </c>
      <c r="D11" s="2">
        <v>972</v>
      </c>
      <c r="E11" s="36">
        <v>41796</v>
      </c>
      <c r="F11" s="2">
        <v>972</v>
      </c>
      <c r="G11" s="23">
        <f t="shared" si="1"/>
        <v>0</v>
      </c>
    </row>
    <row r="12" spans="1:9" x14ac:dyDescent="0.25">
      <c r="A12" s="106">
        <v>41794</v>
      </c>
      <c r="B12" s="167">
        <v>45365</v>
      </c>
      <c r="C12" t="s">
        <v>16</v>
      </c>
      <c r="D12" s="2">
        <v>2300</v>
      </c>
      <c r="E12" s="36">
        <v>41797</v>
      </c>
      <c r="F12" s="2">
        <v>2300</v>
      </c>
      <c r="G12" s="23">
        <f t="shared" si="1"/>
        <v>0</v>
      </c>
    </row>
    <row r="13" spans="1:9" x14ac:dyDescent="0.25">
      <c r="A13" s="106">
        <v>41795</v>
      </c>
      <c r="B13" s="167">
        <v>45381</v>
      </c>
      <c r="C13" t="s">
        <v>7</v>
      </c>
      <c r="D13" s="2">
        <v>1080.5</v>
      </c>
      <c r="E13" s="36">
        <v>41796</v>
      </c>
      <c r="F13" s="2">
        <v>1080.5</v>
      </c>
      <c r="G13" s="23">
        <f t="shared" si="1"/>
        <v>0</v>
      </c>
    </row>
    <row r="14" spans="1:9" x14ac:dyDescent="0.25">
      <c r="A14" s="106">
        <v>41795</v>
      </c>
      <c r="B14" s="167">
        <v>45312</v>
      </c>
      <c r="C14" t="s">
        <v>16</v>
      </c>
      <c r="D14" s="2">
        <v>2535</v>
      </c>
      <c r="E14" s="36">
        <v>41797</v>
      </c>
      <c r="F14" s="2">
        <v>2535</v>
      </c>
      <c r="G14" s="23">
        <f t="shared" si="1"/>
        <v>0</v>
      </c>
    </row>
    <row r="15" spans="1:9" x14ac:dyDescent="0.25">
      <c r="A15" s="106">
        <v>41796</v>
      </c>
      <c r="B15" s="167">
        <v>45431</v>
      </c>
      <c r="C15" t="s">
        <v>7</v>
      </c>
      <c r="D15" s="2">
        <v>989</v>
      </c>
      <c r="E15" s="36">
        <v>41797</v>
      </c>
      <c r="F15" s="2">
        <v>989</v>
      </c>
      <c r="G15" s="23">
        <f t="shared" si="1"/>
        <v>0</v>
      </c>
    </row>
    <row r="16" spans="1:9" x14ac:dyDescent="0.25">
      <c r="A16" s="106">
        <v>41796</v>
      </c>
      <c r="B16" s="167">
        <v>45453</v>
      </c>
      <c r="C16" t="s">
        <v>4</v>
      </c>
      <c r="D16" s="2">
        <v>2945</v>
      </c>
      <c r="E16" s="36">
        <v>41797</v>
      </c>
      <c r="F16" s="2">
        <v>2945</v>
      </c>
      <c r="G16" s="23">
        <f t="shared" si="1"/>
        <v>0</v>
      </c>
    </row>
    <row r="17" spans="1:7" x14ac:dyDescent="0.25">
      <c r="A17" s="106">
        <v>41796</v>
      </c>
      <c r="B17" s="167">
        <v>45459</v>
      </c>
      <c r="C17" t="s">
        <v>16</v>
      </c>
      <c r="D17" s="2">
        <v>4270</v>
      </c>
      <c r="E17" s="36">
        <v>41797</v>
      </c>
      <c r="F17" s="2">
        <v>4270</v>
      </c>
      <c r="G17" s="23">
        <f t="shared" si="1"/>
        <v>0</v>
      </c>
    </row>
    <row r="18" spans="1:7" x14ac:dyDescent="0.25">
      <c r="A18" s="106">
        <v>41797</v>
      </c>
      <c r="B18" s="167">
        <v>45491</v>
      </c>
      <c r="C18" t="s">
        <v>7</v>
      </c>
      <c r="D18" s="2">
        <v>2217</v>
      </c>
      <c r="E18" s="36">
        <v>41798</v>
      </c>
      <c r="F18" s="2">
        <v>2217</v>
      </c>
      <c r="G18" s="23">
        <f t="shared" si="1"/>
        <v>0</v>
      </c>
    </row>
    <row r="19" spans="1:7" x14ac:dyDescent="0.25">
      <c r="A19" s="106">
        <v>41797</v>
      </c>
      <c r="B19" s="167">
        <v>45500</v>
      </c>
      <c r="C19" t="s">
        <v>65</v>
      </c>
      <c r="D19" s="2">
        <v>823</v>
      </c>
      <c r="E19" s="36">
        <v>41798</v>
      </c>
      <c r="F19" s="2">
        <v>823</v>
      </c>
      <c r="G19" s="23">
        <f t="shared" si="1"/>
        <v>0</v>
      </c>
    </row>
    <row r="20" spans="1:7" x14ac:dyDescent="0.25">
      <c r="A20" s="106">
        <v>41798</v>
      </c>
      <c r="B20" s="167">
        <v>45561</v>
      </c>
      <c r="C20" t="s">
        <v>7</v>
      </c>
      <c r="D20" s="2">
        <v>2144</v>
      </c>
      <c r="E20" s="36">
        <v>41799</v>
      </c>
      <c r="F20" s="2">
        <v>2144</v>
      </c>
      <c r="G20" s="23">
        <f t="shared" si="1"/>
        <v>0</v>
      </c>
    </row>
    <row r="21" spans="1:7" x14ac:dyDescent="0.25">
      <c r="A21" s="106">
        <v>41799</v>
      </c>
      <c r="B21" s="167">
        <v>45602</v>
      </c>
      <c r="C21" t="s">
        <v>7</v>
      </c>
      <c r="D21" s="2">
        <v>1103</v>
      </c>
      <c r="E21" s="36">
        <v>41800</v>
      </c>
      <c r="F21" s="2">
        <v>1103</v>
      </c>
      <c r="G21" s="23">
        <f t="shared" si="1"/>
        <v>0</v>
      </c>
    </row>
    <row r="22" spans="1:7" x14ac:dyDescent="0.25">
      <c r="A22" s="106">
        <v>41799</v>
      </c>
      <c r="B22" s="167">
        <v>45640</v>
      </c>
      <c r="C22" t="s">
        <v>16</v>
      </c>
      <c r="D22" s="2">
        <v>2590</v>
      </c>
      <c r="E22" s="36">
        <v>41802</v>
      </c>
      <c r="F22" s="2">
        <v>2590</v>
      </c>
      <c r="G22" s="23">
        <f t="shared" si="1"/>
        <v>0</v>
      </c>
    </row>
    <row r="23" spans="1:7" x14ac:dyDescent="0.25">
      <c r="A23" s="106">
        <v>41800</v>
      </c>
      <c r="B23" s="167">
        <v>45660</v>
      </c>
      <c r="C23" t="s">
        <v>23</v>
      </c>
      <c r="D23" s="2">
        <v>698</v>
      </c>
      <c r="E23" s="36">
        <v>41801</v>
      </c>
      <c r="F23" s="2">
        <v>698</v>
      </c>
      <c r="G23" s="23">
        <f t="shared" si="1"/>
        <v>0</v>
      </c>
    </row>
    <row r="24" spans="1:7" x14ac:dyDescent="0.25">
      <c r="A24" s="106">
        <v>41800</v>
      </c>
      <c r="B24" s="167">
        <v>45675</v>
      </c>
      <c r="C24" t="s">
        <v>23</v>
      </c>
      <c r="D24" s="2">
        <v>2695</v>
      </c>
      <c r="E24" s="36">
        <v>41802</v>
      </c>
      <c r="F24" s="2">
        <v>2695</v>
      </c>
      <c r="G24" s="23">
        <f t="shared" si="1"/>
        <v>0</v>
      </c>
    </row>
    <row r="25" spans="1:7" x14ac:dyDescent="0.25">
      <c r="A25" s="106">
        <v>41801</v>
      </c>
      <c r="B25" s="167">
        <v>45962</v>
      </c>
      <c r="C25" t="s">
        <v>7</v>
      </c>
      <c r="D25" s="2">
        <v>996</v>
      </c>
      <c r="E25" s="36">
        <v>41802</v>
      </c>
      <c r="F25" s="2">
        <v>996</v>
      </c>
      <c r="G25" s="23">
        <f t="shared" si="1"/>
        <v>0</v>
      </c>
    </row>
    <row r="26" spans="1:7" x14ac:dyDescent="0.25">
      <c r="A26" s="106">
        <v>41801</v>
      </c>
      <c r="B26" s="167">
        <v>45720</v>
      </c>
      <c r="C26" t="s">
        <v>16</v>
      </c>
      <c r="D26" s="2">
        <v>2110</v>
      </c>
      <c r="E26" s="36">
        <v>41802</v>
      </c>
      <c r="F26" s="2">
        <v>2110</v>
      </c>
      <c r="G26" s="23">
        <f t="shared" si="1"/>
        <v>0</v>
      </c>
    </row>
    <row r="27" spans="1:7" x14ac:dyDescent="0.25">
      <c r="A27" s="106">
        <v>41802</v>
      </c>
      <c r="B27" s="167">
        <v>45740</v>
      </c>
      <c r="C27" t="s">
        <v>7</v>
      </c>
      <c r="D27" s="2">
        <v>1055</v>
      </c>
      <c r="E27" s="36">
        <v>41803</v>
      </c>
      <c r="F27" s="2">
        <v>1055</v>
      </c>
      <c r="G27" s="23">
        <f t="shared" si="1"/>
        <v>0</v>
      </c>
    </row>
    <row r="28" spans="1:7" x14ac:dyDescent="0.25">
      <c r="A28" s="106">
        <v>41803</v>
      </c>
      <c r="B28" s="167">
        <v>45822</v>
      </c>
      <c r="C28" t="s">
        <v>4</v>
      </c>
      <c r="D28" s="2">
        <v>3185</v>
      </c>
      <c r="E28" s="36">
        <v>41804</v>
      </c>
      <c r="F28" s="2">
        <v>3185</v>
      </c>
      <c r="G28" s="23">
        <f t="shared" si="1"/>
        <v>0</v>
      </c>
    </row>
    <row r="29" spans="1:7" x14ac:dyDescent="0.25">
      <c r="A29" s="106">
        <v>41803</v>
      </c>
      <c r="B29" s="167">
        <v>45831</v>
      </c>
      <c r="C29" t="s">
        <v>16</v>
      </c>
      <c r="D29" s="2">
        <v>4270</v>
      </c>
      <c r="E29" s="36">
        <v>41804</v>
      </c>
      <c r="F29" s="2">
        <v>4270</v>
      </c>
      <c r="G29" s="23">
        <f t="shared" si="1"/>
        <v>0</v>
      </c>
    </row>
    <row r="30" spans="1:7" x14ac:dyDescent="0.25">
      <c r="A30" s="106">
        <v>41804</v>
      </c>
      <c r="B30" s="167">
        <v>45866</v>
      </c>
      <c r="C30" t="s">
        <v>7</v>
      </c>
      <c r="D30" s="2">
        <v>314</v>
      </c>
      <c r="E30" s="36">
        <v>41805</v>
      </c>
      <c r="F30" s="2">
        <v>314</v>
      </c>
      <c r="G30" s="23">
        <f t="shared" si="1"/>
        <v>0</v>
      </c>
    </row>
    <row r="31" spans="1:7" x14ac:dyDescent="0.25">
      <c r="A31" s="106">
        <v>41804</v>
      </c>
      <c r="B31" s="167">
        <v>45905</v>
      </c>
      <c r="C31" t="s">
        <v>4</v>
      </c>
      <c r="D31" s="2">
        <v>808.5</v>
      </c>
      <c r="E31" s="36">
        <v>41805</v>
      </c>
      <c r="F31" s="2">
        <v>808.5</v>
      </c>
      <c r="G31" s="23">
        <f t="shared" si="1"/>
        <v>0</v>
      </c>
    </row>
    <row r="32" spans="1:7" x14ac:dyDescent="0.25">
      <c r="A32" s="106">
        <v>41805</v>
      </c>
      <c r="B32" s="167">
        <v>45932</v>
      </c>
      <c r="C32" t="s">
        <v>65</v>
      </c>
      <c r="D32" s="2">
        <v>1349</v>
      </c>
      <c r="E32" s="36">
        <v>41806</v>
      </c>
      <c r="F32" s="2">
        <v>1349</v>
      </c>
      <c r="G32" s="23">
        <f t="shared" si="1"/>
        <v>0</v>
      </c>
    </row>
    <row r="33" spans="1:7" x14ac:dyDescent="0.25">
      <c r="A33" s="106">
        <v>41806</v>
      </c>
      <c r="B33" s="167">
        <v>46003</v>
      </c>
      <c r="C33" t="s">
        <v>61</v>
      </c>
      <c r="D33" s="2">
        <v>1078.5</v>
      </c>
      <c r="E33" s="36">
        <v>41807</v>
      </c>
      <c r="F33" s="2">
        <v>1078.5</v>
      </c>
      <c r="G33" s="23">
        <f t="shared" si="1"/>
        <v>0</v>
      </c>
    </row>
    <row r="34" spans="1:7" x14ac:dyDescent="0.25">
      <c r="A34" s="106">
        <v>41806</v>
      </c>
      <c r="B34" s="167">
        <v>46016</v>
      </c>
      <c r="C34" t="s">
        <v>61</v>
      </c>
      <c r="D34" s="2">
        <v>5700</v>
      </c>
      <c r="E34" s="36">
        <v>41807</v>
      </c>
      <c r="F34" s="2">
        <v>5700</v>
      </c>
      <c r="G34" s="23">
        <f t="shared" si="1"/>
        <v>0</v>
      </c>
    </row>
    <row r="35" spans="1:7" x14ac:dyDescent="0.25">
      <c r="A35" s="106">
        <v>41806</v>
      </c>
      <c r="B35" s="167">
        <v>46018</v>
      </c>
      <c r="C35" t="s">
        <v>61</v>
      </c>
      <c r="D35" s="2">
        <v>2695</v>
      </c>
      <c r="E35" s="36">
        <v>41809</v>
      </c>
      <c r="F35" s="2">
        <v>2695</v>
      </c>
      <c r="G35" s="23">
        <f t="shared" si="1"/>
        <v>0</v>
      </c>
    </row>
    <row r="36" spans="1:7" x14ac:dyDescent="0.25">
      <c r="A36" s="106">
        <v>41807</v>
      </c>
      <c r="B36" s="167">
        <v>46040</v>
      </c>
      <c r="C36" t="s">
        <v>61</v>
      </c>
      <c r="D36" s="2">
        <v>496</v>
      </c>
      <c r="E36" s="36">
        <v>41808</v>
      </c>
      <c r="F36" s="2">
        <v>496</v>
      </c>
      <c r="G36" s="23">
        <f t="shared" si="1"/>
        <v>0</v>
      </c>
    </row>
    <row r="37" spans="1:7" x14ac:dyDescent="0.25">
      <c r="A37" s="106">
        <v>41807</v>
      </c>
      <c r="B37" s="167">
        <v>46067</v>
      </c>
      <c r="C37" t="s">
        <v>61</v>
      </c>
      <c r="D37" s="2">
        <v>2645</v>
      </c>
      <c r="E37" s="36">
        <v>41809</v>
      </c>
      <c r="F37" s="2">
        <v>2645</v>
      </c>
      <c r="G37" s="23">
        <f t="shared" si="1"/>
        <v>0</v>
      </c>
    </row>
    <row r="38" spans="1:7" x14ac:dyDescent="0.25">
      <c r="A38" s="106">
        <v>41808</v>
      </c>
      <c r="B38" s="167">
        <v>46082</v>
      </c>
      <c r="C38" t="s">
        <v>61</v>
      </c>
      <c r="D38" s="2">
        <v>7976.5</v>
      </c>
      <c r="E38" s="36">
        <v>41809</v>
      </c>
      <c r="F38" s="2">
        <v>7976.5</v>
      </c>
      <c r="G38" s="23">
        <f t="shared" si="1"/>
        <v>0</v>
      </c>
    </row>
    <row r="39" spans="1:7" x14ac:dyDescent="0.25">
      <c r="A39" s="106">
        <v>41808</v>
      </c>
      <c r="B39" s="167">
        <v>46087</v>
      </c>
      <c r="C39" t="s">
        <v>61</v>
      </c>
      <c r="D39" s="2">
        <v>327</v>
      </c>
      <c r="E39" s="36">
        <v>41809</v>
      </c>
      <c r="F39" s="2">
        <v>327</v>
      </c>
      <c r="G39" s="23">
        <f t="shared" si="1"/>
        <v>0</v>
      </c>
    </row>
    <row r="40" spans="1:7" x14ac:dyDescent="0.25">
      <c r="A40" s="106">
        <v>41808</v>
      </c>
      <c r="B40" s="167">
        <v>46114</v>
      </c>
      <c r="C40" t="s">
        <v>61</v>
      </c>
      <c r="D40" s="2">
        <v>2450</v>
      </c>
      <c r="E40" s="36">
        <v>41809</v>
      </c>
      <c r="F40" s="2">
        <v>2450</v>
      </c>
      <c r="G40" s="23">
        <f t="shared" si="1"/>
        <v>0</v>
      </c>
    </row>
    <row r="41" spans="1:7" x14ac:dyDescent="0.25">
      <c r="A41" s="106">
        <v>41809</v>
      </c>
      <c r="B41" s="167">
        <v>46136</v>
      </c>
      <c r="C41" t="s">
        <v>61</v>
      </c>
      <c r="D41" s="2">
        <v>639</v>
      </c>
      <c r="E41" s="36">
        <v>41810</v>
      </c>
      <c r="F41" s="2">
        <v>639</v>
      </c>
      <c r="G41" s="23">
        <f t="shared" si="1"/>
        <v>0</v>
      </c>
    </row>
    <row r="42" spans="1:7" x14ac:dyDescent="0.25">
      <c r="A42" s="106">
        <v>41809</v>
      </c>
      <c r="B42" s="167">
        <v>46133</v>
      </c>
      <c r="C42" t="s">
        <v>61</v>
      </c>
      <c r="D42" s="2">
        <v>7484.5</v>
      </c>
      <c r="E42" s="36">
        <v>41810</v>
      </c>
      <c r="F42" s="2">
        <v>7484.5</v>
      </c>
      <c r="G42" s="23">
        <f t="shared" si="1"/>
        <v>0</v>
      </c>
    </row>
    <row r="43" spans="1:7" x14ac:dyDescent="0.25">
      <c r="A43" s="106">
        <v>41810</v>
      </c>
      <c r="B43" s="167">
        <v>46173</v>
      </c>
      <c r="C43" t="s">
        <v>61</v>
      </c>
      <c r="D43" s="2">
        <v>10956</v>
      </c>
      <c r="E43" s="36">
        <v>41811</v>
      </c>
      <c r="F43" s="2">
        <v>10956</v>
      </c>
      <c r="G43" s="23">
        <f t="shared" si="1"/>
        <v>0</v>
      </c>
    </row>
    <row r="44" spans="1:7" x14ac:dyDescent="0.25">
      <c r="A44" s="106">
        <v>41810</v>
      </c>
      <c r="B44" s="167">
        <v>46182</v>
      </c>
      <c r="C44" t="s">
        <v>61</v>
      </c>
      <c r="D44" s="2">
        <v>1021.5</v>
      </c>
      <c r="E44" s="36">
        <v>41811</v>
      </c>
      <c r="F44" s="2">
        <v>1021.5</v>
      </c>
      <c r="G44" s="23">
        <f t="shared" si="1"/>
        <v>0</v>
      </c>
    </row>
    <row r="45" spans="1:7" x14ac:dyDescent="0.25">
      <c r="A45" s="106">
        <v>41810</v>
      </c>
      <c r="B45" s="167">
        <v>46215</v>
      </c>
      <c r="C45" t="s">
        <v>61</v>
      </c>
      <c r="D45" s="2">
        <v>4450</v>
      </c>
      <c r="E45" s="36">
        <v>41812</v>
      </c>
      <c r="F45" s="2">
        <v>4450</v>
      </c>
      <c r="G45" s="23">
        <f t="shared" si="1"/>
        <v>0</v>
      </c>
    </row>
    <row r="46" spans="1:7" x14ac:dyDescent="0.25">
      <c r="A46" s="106">
        <v>41811</v>
      </c>
      <c r="B46" s="167">
        <v>46273</v>
      </c>
      <c r="C46" t="s">
        <v>61</v>
      </c>
      <c r="D46" s="2">
        <v>467</v>
      </c>
      <c r="E46" s="36">
        <v>41832</v>
      </c>
      <c r="F46" s="2">
        <v>467</v>
      </c>
      <c r="G46" s="23">
        <f t="shared" si="1"/>
        <v>0</v>
      </c>
    </row>
    <row r="47" spans="1:7" x14ac:dyDescent="0.25">
      <c r="A47" s="106">
        <v>41811</v>
      </c>
      <c r="B47" s="167">
        <v>46284</v>
      </c>
      <c r="C47" t="s">
        <v>61</v>
      </c>
      <c r="D47" s="2">
        <v>5950</v>
      </c>
      <c r="E47" s="36">
        <v>41812</v>
      </c>
      <c r="F47" s="2">
        <v>5950</v>
      </c>
      <c r="G47" s="23">
        <f t="shared" si="1"/>
        <v>0</v>
      </c>
    </row>
    <row r="48" spans="1:7" x14ac:dyDescent="0.25">
      <c r="A48" s="106">
        <v>41811</v>
      </c>
      <c r="B48" s="167">
        <v>46294</v>
      </c>
      <c r="C48" t="s">
        <v>61</v>
      </c>
      <c r="D48" s="2">
        <v>8632</v>
      </c>
      <c r="E48" s="36">
        <v>41812</v>
      </c>
      <c r="F48" s="2">
        <v>8632</v>
      </c>
      <c r="G48" s="23">
        <f t="shared" si="1"/>
        <v>0</v>
      </c>
    </row>
    <row r="49" spans="1:7" x14ac:dyDescent="0.25">
      <c r="A49" s="106">
        <v>41812</v>
      </c>
      <c r="B49" s="167">
        <v>46326</v>
      </c>
      <c r="C49" t="s">
        <v>61</v>
      </c>
      <c r="D49" s="2">
        <v>2590</v>
      </c>
      <c r="E49" s="36">
        <v>41813</v>
      </c>
      <c r="F49" s="2">
        <v>2590</v>
      </c>
      <c r="G49" s="23">
        <f t="shared" si="1"/>
        <v>0</v>
      </c>
    </row>
    <row r="50" spans="1:7" x14ac:dyDescent="0.25">
      <c r="A50" s="106">
        <v>41812</v>
      </c>
      <c r="B50" s="167">
        <v>46376</v>
      </c>
      <c r="C50" t="s">
        <v>61</v>
      </c>
      <c r="D50" s="2">
        <v>6271.5</v>
      </c>
      <c r="E50" s="36">
        <v>41813</v>
      </c>
      <c r="F50" s="2">
        <v>6271.5</v>
      </c>
      <c r="G50" s="23">
        <f t="shared" si="1"/>
        <v>0</v>
      </c>
    </row>
    <row r="51" spans="1:7" x14ac:dyDescent="0.25">
      <c r="A51" s="106">
        <v>41813</v>
      </c>
      <c r="B51" s="167">
        <v>46393</v>
      </c>
      <c r="C51" t="s">
        <v>61</v>
      </c>
      <c r="D51" s="2">
        <v>1081.5</v>
      </c>
      <c r="E51" s="36">
        <v>41814</v>
      </c>
      <c r="F51" s="2">
        <v>1081.5</v>
      </c>
      <c r="G51" s="23">
        <f t="shared" si="1"/>
        <v>0</v>
      </c>
    </row>
    <row r="52" spans="1:7" x14ac:dyDescent="0.25">
      <c r="A52" s="106">
        <v>41813</v>
      </c>
      <c r="B52" s="167">
        <v>46416</v>
      </c>
      <c r="C52" t="s">
        <v>61</v>
      </c>
      <c r="D52" s="2">
        <v>2754</v>
      </c>
      <c r="E52" s="36">
        <v>41816</v>
      </c>
      <c r="F52" s="2">
        <v>2754</v>
      </c>
      <c r="G52" s="23">
        <f t="shared" si="1"/>
        <v>0</v>
      </c>
    </row>
    <row r="53" spans="1:7" x14ac:dyDescent="0.25">
      <c r="A53" s="106">
        <v>41814</v>
      </c>
      <c r="B53" s="167">
        <v>46437</v>
      </c>
      <c r="C53" t="s">
        <v>61</v>
      </c>
      <c r="D53" s="2">
        <v>859</v>
      </c>
      <c r="E53" s="36">
        <v>41815</v>
      </c>
      <c r="F53" s="2">
        <v>859</v>
      </c>
      <c r="G53" s="23">
        <f t="shared" si="1"/>
        <v>0</v>
      </c>
    </row>
    <row r="54" spans="1:7" x14ac:dyDescent="0.25">
      <c r="A54" s="106">
        <v>41814</v>
      </c>
      <c r="B54" s="167">
        <v>46454</v>
      </c>
      <c r="C54" t="s">
        <v>61</v>
      </c>
      <c r="D54" s="2">
        <v>2499.5</v>
      </c>
      <c r="E54" s="36">
        <v>41816</v>
      </c>
      <c r="F54" s="2">
        <v>2499.5</v>
      </c>
      <c r="G54" s="23">
        <f t="shared" si="1"/>
        <v>0</v>
      </c>
    </row>
    <row r="55" spans="1:7" x14ac:dyDescent="0.25">
      <c r="A55" s="106">
        <v>41815</v>
      </c>
      <c r="B55" s="167">
        <v>46475</v>
      </c>
      <c r="C55" t="s">
        <v>61</v>
      </c>
      <c r="D55" s="2">
        <v>1279</v>
      </c>
      <c r="E55" s="36">
        <v>41816</v>
      </c>
      <c r="F55" s="2">
        <v>1279</v>
      </c>
      <c r="G55" s="23">
        <f t="shared" si="1"/>
        <v>0</v>
      </c>
    </row>
    <row r="56" spans="1:7" x14ac:dyDescent="0.25">
      <c r="A56" s="106">
        <v>41815</v>
      </c>
      <c r="B56" s="167">
        <v>46493</v>
      </c>
      <c r="C56" t="s">
        <v>61</v>
      </c>
      <c r="D56" s="2">
        <v>2500</v>
      </c>
      <c r="E56" s="36">
        <v>41816</v>
      </c>
      <c r="F56" s="2">
        <v>2500</v>
      </c>
      <c r="G56" s="23">
        <f t="shared" si="1"/>
        <v>0</v>
      </c>
    </row>
    <row r="57" spans="1:7" x14ac:dyDescent="0.25">
      <c r="A57" s="106">
        <v>41815</v>
      </c>
      <c r="B57" s="167">
        <v>46500</v>
      </c>
      <c r="C57" t="s">
        <v>61</v>
      </c>
      <c r="D57" s="2">
        <v>9286</v>
      </c>
      <c r="E57" s="36">
        <v>41816</v>
      </c>
      <c r="F57" s="2">
        <v>9286</v>
      </c>
      <c r="G57" s="23">
        <f t="shared" si="1"/>
        <v>0</v>
      </c>
    </row>
    <row r="58" spans="1:7" x14ac:dyDescent="0.25">
      <c r="A58" s="106">
        <v>41816</v>
      </c>
      <c r="B58" s="167">
        <v>46527</v>
      </c>
      <c r="C58" t="s">
        <v>61</v>
      </c>
      <c r="D58" s="2">
        <v>1141</v>
      </c>
      <c r="E58" s="36">
        <v>41817</v>
      </c>
      <c r="F58" s="2">
        <v>1141</v>
      </c>
      <c r="G58" s="23">
        <f t="shared" si="1"/>
        <v>0</v>
      </c>
    </row>
    <row r="59" spans="1:7" x14ac:dyDescent="0.25">
      <c r="A59" s="106">
        <v>41817</v>
      </c>
      <c r="B59" s="167">
        <v>46589</v>
      </c>
      <c r="C59" t="s">
        <v>61</v>
      </c>
      <c r="D59" s="2">
        <v>3065</v>
      </c>
      <c r="E59" s="36">
        <v>41818</v>
      </c>
      <c r="F59" s="2">
        <v>3065</v>
      </c>
      <c r="G59" s="2">
        <f t="shared" si="1"/>
        <v>0</v>
      </c>
    </row>
    <row r="60" spans="1:7" x14ac:dyDescent="0.25">
      <c r="A60" s="106">
        <v>41817</v>
      </c>
      <c r="B60" s="167">
        <v>46616</v>
      </c>
      <c r="C60" t="s">
        <v>61</v>
      </c>
      <c r="D60" s="2">
        <v>4452</v>
      </c>
      <c r="E60" s="36">
        <v>41819</v>
      </c>
      <c r="F60" s="2">
        <v>4452</v>
      </c>
      <c r="G60" s="2">
        <f t="shared" si="1"/>
        <v>0</v>
      </c>
    </row>
    <row r="61" spans="1:7" x14ac:dyDescent="0.25">
      <c r="A61" s="106">
        <v>41817</v>
      </c>
      <c r="B61" s="167">
        <v>46625</v>
      </c>
      <c r="C61" t="s">
        <v>61</v>
      </c>
      <c r="D61" s="2">
        <v>1831</v>
      </c>
      <c r="E61" s="36">
        <v>41818</v>
      </c>
      <c r="F61" s="2">
        <v>1831</v>
      </c>
      <c r="G61" s="2">
        <f t="shared" si="1"/>
        <v>0</v>
      </c>
    </row>
    <row r="62" spans="1:7" x14ac:dyDescent="0.25">
      <c r="A62" s="106">
        <v>41817</v>
      </c>
      <c r="B62" s="167">
        <v>46631</v>
      </c>
      <c r="C62" t="s">
        <v>61</v>
      </c>
      <c r="D62" s="2">
        <v>11833</v>
      </c>
      <c r="E62" s="36">
        <v>41818</v>
      </c>
      <c r="F62" s="2">
        <v>11833</v>
      </c>
      <c r="G62" s="2">
        <f t="shared" si="1"/>
        <v>0</v>
      </c>
    </row>
    <row r="63" spans="1:7" s="10" customFormat="1" x14ac:dyDescent="0.25">
      <c r="A63" s="111">
        <v>41818</v>
      </c>
      <c r="B63" s="196">
        <v>46638</v>
      </c>
      <c r="C63" s="10" t="s">
        <v>6</v>
      </c>
      <c r="D63" s="23">
        <v>13458</v>
      </c>
      <c r="E63" s="197">
        <v>41938</v>
      </c>
      <c r="F63" s="105">
        <v>458</v>
      </c>
      <c r="G63" s="105">
        <f t="shared" si="1"/>
        <v>13000</v>
      </c>
    </row>
    <row r="64" spans="1:7" x14ac:dyDescent="0.25">
      <c r="A64" s="106">
        <v>41818</v>
      </c>
      <c r="B64" s="167">
        <v>46657</v>
      </c>
      <c r="C64" t="s">
        <v>7</v>
      </c>
      <c r="D64" s="2">
        <v>2088</v>
      </c>
      <c r="E64" s="36">
        <v>41819</v>
      </c>
      <c r="F64" s="2">
        <v>2088</v>
      </c>
      <c r="G64" s="2">
        <f t="shared" si="1"/>
        <v>0</v>
      </c>
    </row>
    <row r="65" spans="1:7" x14ac:dyDescent="0.25">
      <c r="A65" s="106">
        <v>41818</v>
      </c>
      <c r="B65" s="167">
        <v>46679</v>
      </c>
      <c r="C65" t="s">
        <v>16</v>
      </c>
      <c r="D65" s="2">
        <v>4982</v>
      </c>
      <c r="E65" s="36">
        <v>41819</v>
      </c>
      <c r="F65" s="2">
        <v>4982</v>
      </c>
      <c r="G65" s="2">
        <f t="shared" si="1"/>
        <v>0</v>
      </c>
    </row>
    <row r="66" spans="1:7" x14ac:dyDescent="0.25">
      <c r="A66" s="106">
        <v>41819</v>
      </c>
      <c r="B66" s="167">
        <v>46724</v>
      </c>
      <c r="C66" t="s">
        <v>7</v>
      </c>
      <c r="D66" s="2">
        <v>1654</v>
      </c>
      <c r="E66" s="36">
        <v>41820</v>
      </c>
      <c r="F66" s="2">
        <v>1654</v>
      </c>
      <c r="G66" s="2">
        <f t="shared" si="1"/>
        <v>0</v>
      </c>
    </row>
    <row r="67" spans="1:7" x14ac:dyDescent="0.25">
      <c r="A67" s="106">
        <v>41819</v>
      </c>
      <c r="B67" s="167">
        <v>46766</v>
      </c>
      <c r="C67" t="s">
        <v>7</v>
      </c>
      <c r="D67" s="2">
        <v>539.5</v>
      </c>
      <c r="E67" s="36">
        <v>41822</v>
      </c>
      <c r="F67" s="2">
        <v>539.5</v>
      </c>
      <c r="G67" s="2">
        <f t="shared" si="1"/>
        <v>0</v>
      </c>
    </row>
    <row r="68" spans="1:7" x14ac:dyDescent="0.25">
      <c r="A68" s="106">
        <v>41820</v>
      </c>
      <c r="B68" s="167">
        <v>46784</v>
      </c>
      <c r="C68" t="s">
        <v>7</v>
      </c>
      <c r="D68" s="2">
        <v>756</v>
      </c>
      <c r="E68" s="36">
        <v>41821</v>
      </c>
      <c r="F68" s="2">
        <v>756</v>
      </c>
      <c r="G68" s="2">
        <f t="shared" si="1"/>
        <v>0</v>
      </c>
    </row>
    <row r="69" spans="1:7" x14ac:dyDescent="0.25">
      <c r="A69" s="106">
        <v>41820</v>
      </c>
      <c r="B69" s="167">
        <v>46807</v>
      </c>
      <c r="C69" t="s">
        <v>16</v>
      </c>
      <c r="D69" s="2">
        <v>2600</v>
      </c>
      <c r="E69" s="36">
        <v>41824</v>
      </c>
      <c r="F69" s="2">
        <v>2600</v>
      </c>
      <c r="G69" s="2">
        <f t="shared" si="1"/>
        <v>0</v>
      </c>
    </row>
    <row r="70" spans="1:7" x14ac:dyDescent="0.25">
      <c r="A70" s="106">
        <v>41820</v>
      </c>
      <c r="B70" s="167">
        <v>46824</v>
      </c>
      <c r="C70" t="s">
        <v>8</v>
      </c>
      <c r="D70" s="2">
        <v>6021</v>
      </c>
      <c r="E70" s="36">
        <v>41827</v>
      </c>
      <c r="F70" s="2">
        <v>6021</v>
      </c>
      <c r="G70" s="2">
        <f t="shared" si="1"/>
        <v>0</v>
      </c>
    </row>
    <row r="71" spans="1:7" x14ac:dyDescent="0.25">
      <c r="A71" s="106">
        <v>41820</v>
      </c>
      <c r="B71" s="167">
        <v>46828</v>
      </c>
      <c r="C71" t="s">
        <v>5</v>
      </c>
      <c r="D71" s="2">
        <v>16000</v>
      </c>
      <c r="E71" s="36">
        <v>41825</v>
      </c>
      <c r="F71" s="2">
        <v>16000</v>
      </c>
      <c r="G71" s="2">
        <f t="shared" si="1"/>
        <v>0</v>
      </c>
    </row>
    <row r="72" spans="1:7" x14ac:dyDescent="0.25">
      <c r="A72" s="106"/>
      <c r="D72" s="101">
        <f>SUM(D3:D71)</f>
        <v>237137.5</v>
      </c>
      <c r="E72" s="99"/>
      <c r="F72" s="101">
        <f>SUM(F3:F71)</f>
        <v>224137.5</v>
      </c>
      <c r="G72" s="101">
        <f>SUM(G3:G71)</f>
        <v>13000</v>
      </c>
    </row>
    <row r="73" spans="1:7" x14ac:dyDescent="0.25">
      <c r="A73" s="106"/>
    </row>
    <row r="74" spans="1:7" x14ac:dyDescent="0.25">
      <c r="A74" s="106"/>
    </row>
    <row r="75" spans="1:7" x14ac:dyDescent="0.25">
      <c r="A75" s="106"/>
    </row>
    <row r="76" spans="1:7" x14ac:dyDescent="0.25">
      <c r="A76" s="106"/>
    </row>
    <row r="77" spans="1:7" x14ac:dyDescent="0.25">
      <c r="A77" s="106"/>
    </row>
    <row r="78" spans="1:7" x14ac:dyDescent="0.25">
      <c r="A78" s="106"/>
    </row>
    <row r="79" spans="1:7" x14ac:dyDescent="0.25">
      <c r="A79" s="106"/>
    </row>
    <row r="80" spans="1:7" x14ac:dyDescent="0.25">
      <c r="A80" s="106"/>
    </row>
    <row r="81" spans="1:1" x14ac:dyDescent="0.25">
      <c r="A81" s="106"/>
    </row>
    <row r="82" spans="1:1" x14ac:dyDescent="0.25">
      <c r="A82" s="106"/>
    </row>
    <row r="83" spans="1:1" x14ac:dyDescent="0.25">
      <c r="A83" s="106"/>
    </row>
    <row r="84" spans="1:1" x14ac:dyDescent="0.25">
      <c r="A84" s="106"/>
    </row>
    <row r="85" spans="1:1" x14ac:dyDescent="0.25">
      <c r="A85" s="106"/>
    </row>
    <row r="86" spans="1:1" x14ac:dyDescent="0.25">
      <c r="A86" s="106"/>
    </row>
    <row r="87" spans="1:1" x14ac:dyDescent="0.25">
      <c r="A87" s="106"/>
    </row>
    <row r="88" spans="1:1" x14ac:dyDescent="0.25">
      <c r="A88" s="106"/>
    </row>
    <row r="89" spans="1:1" x14ac:dyDescent="0.25">
      <c r="A89" s="106"/>
    </row>
    <row r="90" spans="1:1" x14ac:dyDescent="0.25">
      <c r="A90" s="106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AB-OCT 2013</vt:lpstr>
      <vt:lpstr>NOV 2013</vt:lpstr>
      <vt:lpstr>DIC 2013</vt:lpstr>
      <vt:lpstr>ENE 2014</vt:lpstr>
      <vt:lpstr>FEB 14</vt:lpstr>
      <vt:lpstr>MZO 14</vt:lpstr>
      <vt:lpstr>AB 14</vt:lpstr>
      <vt:lpstr>MY 14</vt:lpstr>
      <vt:lpstr>JUN 14</vt:lpstr>
      <vt:lpstr>JUL 14</vt:lpstr>
      <vt:lpstr>AGO 14</vt:lpstr>
      <vt:lpstr>SEPTIEMBRE 2014</vt:lpstr>
      <vt:lpstr>OCTUBRE 2014</vt:lpstr>
      <vt:lpstr>Hoja3</vt:lpstr>
      <vt:lpstr>Hoja4</vt:lpstr>
      <vt:lpstr>Hoja1</vt:lpstr>
      <vt:lpstr>REM</vt:lpstr>
      <vt:lpstr>'AB 14'!Área_de_impresión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2014-07-31T20:13:27Z</cp:lastPrinted>
  <dcterms:created xsi:type="dcterms:W3CDTF">2013-09-03T17:52:57Z</dcterms:created>
  <dcterms:modified xsi:type="dcterms:W3CDTF">2014-11-06T18:25:29Z</dcterms:modified>
</cp:coreProperties>
</file>