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/>
  </bookViews>
  <sheets>
    <sheet name="ENERO 2015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48" i="1" l="1"/>
  <c r="L38" i="1" l="1"/>
  <c r="I38" i="1"/>
  <c r="K40" i="1" s="1"/>
  <c r="F38" i="1"/>
  <c r="F41" i="1" s="1"/>
  <c r="C28" i="1"/>
  <c r="C38" i="1" s="1"/>
  <c r="F43" i="1" s="1"/>
  <c r="N16" i="1"/>
  <c r="M37" i="1" s="1"/>
  <c r="F44" i="1" l="1"/>
  <c r="K44" i="1" s="1"/>
  <c r="K49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<sst xmlns="http://schemas.openxmlformats.org/spreadsheetml/2006/main" count="85" uniqueCount="74">
  <si>
    <t>BALANCE       DE   ENERO      2015    11  S U R   ( 2 )</t>
  </si>
  <si>
    <t>Elaborado por Rosy Tellez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</si>
  <si>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</si>
  <si>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</si>
  <si>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</si>
  <si>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</si>
  <si>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</si>
  <si>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</si>
  <si>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,,,,,,,,,,,,,,,,,,,,,</t>
  </si>
  <si>
    <t>TELEFONOS</t>
  </si>
  <si>
    <t># 29960--# 30000</t>
  </si>
  <si>
    <t>LUZ</t>
  </si>
  <si>
    <t># 30001--# 30032</t>
  </si>
  <si>
    <t>RENTA</t>
  </si>
  <si>
    <t># 30033--# 30047</t>
  </si>
  <si>
    <t>NOMINA 1</t>
  </si>
  <si>
    <t># 30048--# 30066</t>
  </si>
  <si>
    <t>NOMINA 2</t>
  </si>
  <si>
    <t># 30067--# 30097</t>
  </si>
  <si>
    <t>NOMINA 3</t>
  </si>
  <si>
    <t># 30098--# 30119</t>
  </si>
  <si>
    <t>NOMINA 4</t>
  </si>
  <si>
    <t># 30120--# 30146</t>
  </si>
  <si>
    <t>NOMINA 5</t>
  </si>
  <si>
    <t># 30147--# 30191</t>
  </si>
  <si>
    <t># 30192--# 30225</t>
  </si>
  <si>
    <t>CAMARAS</t>
  </si>
  <si>
    <t># 30226--# 30265</t>
  </si>
  <si>
    <t>SEGURO Qulitas</t>
  </si>
  <si>
    <t># 30266--# 30376</t>
  </si>
  <si>
    <t>calendarios</t>
  </si>
  <si>
    <t># 30377--# 30483</t>
  </si>
  <si>
    <t>ADT</t>
  </si>
  <si>
    <t># 30484--# 30592</t>
  </si>
  <si>
    <t>TRIPAS</t>
  </si>
  <si>
    <t>Uniformes</t>
  </si>
  <si>
    <t># 30593---# 30709</t>
  </si>
  <si>
    <t>Pollo</t>
  </si>
  <si>
    <t>MANTENIMIENTO</t>
  </si>
  <si>
    <t># 30710---# 30828</t>
  </si>
  <si>
    <t>Vacaciones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</si>
  <si>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</si>
  <si>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</si>
  <si>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</si>
  <si>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</si>
  <si>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</si>
  <si>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</si>
  <si>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</si>
  <si>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</si>
  <si>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</si>
  <si>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</si>
  <si>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</si>
  <si>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</si>
  <si>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POLLO</t>
  </si>
  <si>
    <t># 31915---# 32021</t>
  </si>
  <si>
    <t>pollo</t>
  </si>
  <si>
    <t>Licencia-gasolina-basura-hipoclorito</t>
  </si>
  <si>
    <t># 32122---# 32124</t>
  </si>
  <si>
    <t># 32125---# 32206</t>
  </si>
  <si>
    <t># 32207---# 32330</t>
  </si>
  <si>
    <t>pollo-maiz</t>
  </si>
  <si>
    <t># 32331---32454</t>
  </si>
  <si>
    <t>TOTAL</t>
  </si>
  <si>
    <t>COMPRAS OBRADOR</t>
  </si>
  <si>
    <t>GRAN TOTAL GASTOS</t>
  </si>
  <si>
    <t>VENTAS NETAS</t>
  </si>
  <si>
    <t xml:space="preserve"> </t>
  </si>
  <si>
    <t>Sub Total 1</t>
  </si>
  <si>
    <t>SUB TOTAL</t>
  </si>
  <si>
    <t>CREDITOS</t>
  </si>
  <si>
    <t>INVENTARIO FINAL</t>
  </si>
  <si>
    <t xml:space="preserve">Sub Total 2 </t>
  </si>
  <si>
    <t xml:space="preserve">GANANCIA </t>
  </si>
  <si>
    <t>#32455--# 32585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</si>
</sst>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4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4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2" xfId="0" applyFont="1" applyBorder="1"/>
    <xf numFmtId="164" fontId="0" fillId="0" borderId="3" xfId="0" applyNumberFormat="1" applyBorder="1" applyAlignment="1">
      <alignment horizontal="center"/>
    </xf>
    <xf numFmtId="44" fontId="5" fillId="0" borderId="4" xfId="1" applyFont="1" applyBorder="1"/>
    <xf numFmtId="165" fontId="0" fillId="0" borderId="0" xfId="0" applyNumberFormat="1" applyFont="1"/>
    <xf numFmtId="0" fontId="9" fillId="0" borderId="9" xfId="0" applyFont="1" applyBorder="1"/>
    <xf numFmtId="44" fontId="10" fillId="3" borderId="0" xfId="1" applyFont="1" applyFill="1" applyAlignment="1">
      <alignment horizontal="center"/>
    </xf>
    <xf numFmtId="16" fontId="0" fillId="0" borderId="0" xfId="0" applyNumberFormat="1"/>
    <xf numFmtId="164" fontId="0" fillId="0" borderId="10" xfId="0" applyNumberFormat="1" applyFill="1" applyBorder="1" applyAlignment="1">
      <alignment horizontal="center"/>
    </xf>
    <xf numFmtId="44" fontId="2" fillId="2" borderId="11" xfId="1" applyFont="1" applyFill="1" applyBorder="1"/>
    <xf numFmtId="165" fontId="0" fillId="0" borderId="0" xfId="0" applyNumberFormat="1" applyFont="1" applyFill="1"/>
    <xf numFmtId="15" fontId="0" fillId="0" borderId="12" xfId="0" applyNumberFormat="1" applyFill="1" applyBorder="1"/>
    <xf numFmtId="44" fontId="2" fillId="2" borderId="13" xfId="1" applyFont="1" applyFill="1" applyBorder="1"/>
    <xf numFmtId="0" fontId="0" fillId="0" borderId="0" xfId="0" applyFill="1"/>
    <xf numFmtId="15" fontId="0" fillId="0" borderId="14" xfId="0" applyNumberFormat="1" applyFill="1" applyBorder="1"/>
    <xf numFmtId="44" fontId="2" fillId="2" borderId="15" xfId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2" borderId="0" xfId="0" applyFill="1" applyAlignment="1">
      <alignment horizontal="center"/>
    </xf>
    <xf numFmtId="44" fontId="0" fillId="0" borderId="18" xfId="1" applyFont="1" applyFill="1" applyBorder="1"/>
    <xf numFmtId="44" fontId="0" fillId="0" borderId="0" xfId="1" applyFont="1" applyFill="1" applyAlignment="1">
      <alignment horizontal="center"/>
    </xf>
    <xf numFmtId="165" fontId="0" fillId="0" borderId="0" xfId="0" applyNumberFormat="1" applyFill="1" applyBorder="1"/>
    <xf numFmtId="15" fontId="0" fillId="0" borderId="20" xfId="0" applyNumberFormat="1" applyFill="1" applyBorder="1"/>
    <xf numFmtId="44" fontId="2" fillId="2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0" fillId="0" borderId="13" xfId="0" applyNumberFormat="1" applyFill="1" applyBorder="1"/>
    <xf numFmtId="0" fontId="0" fillId="2" borderId="0" xfId="0" applyFont="1" applyFill="1"/>
    <xf numFmtId="44" fontId="0" fillId="0" borderId="22" xfId="1" applyFont="1" applyFill="1" applyBorder="1"/>
    <xf numFmtId="165" fontId="2" fillId="0" borderId="13" xfId="0" applyNumberFormat="1" applyFont="1" applyFill="1" applyBorder="1"/>
    <xf numFmtId="0" fontId="0" fillId="2" borderId="0" xfId="0" applyFont="1" applyFill="1" applyBorder="1"/>
    <xf numFmtId="165" fontId="2" fillId="2" borderId="13" xfId="0" applyNumberFormat="1" applyFont="1" applyFill="1" applyBorder="1"/>
    <xf numFmtId="166" fontId="2" fillId="0" borderId="13" xfId="0" applyNumberFormat="1" applyFont="1" applyFill="1" applyBorder="1"/>
    <xf numFmtId="0" fontId="0" fillId="2" borderId="0" xfId="0" applyFont="1" applyFill="1" applyBorder="1" applyAlignment="1"/>
    <xf numFmtId="44" fontId="0" fillId="0" borderId="23" xfId="1" applyFont="1" applyFill="1" applyBorder="1" applyAlignment="1">
      <alignment horizontal="center"/>
    </xf>
    <xf numFmtId="0" fontId="0" fillId="0" borderId="0" xfId="0" applyFont="1" applyFill="1" applyBorder="1"/>
    <xf numFmtId="44" fontId="2" fillId="0" borderId="11" xfId="1" applyFont="1" applyFill="1" applyBorder="1"/>
    <xf numFmtId="44" fontId="2" fillId="0" borderId="13" xfId="1" applyFont="1" applyFill="1" applyBorder="1"/>
    <xf numFmtId="44" fontId="2" fillId="0" borderId="21" xfId="1" applyFont="1" applyFill="1" applyBorder="1"/>
    <xf numFmtId="0" fontId="13" fillId="0" borderId="0" xfId="0" applyFont="1" applyFill="1" applyBorder="1"/>
    <xf numFmtId="166" fontId="2" fillId="0" borderId="13" xfId="1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166" fontId="2" fillId="0" borderId="13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44" fontId="2" fillId="0" borderId="27" xfId="1" applyFont="1" applyFill="1" applyBorder="1"/>
    <xf numFmtId="16" fontId="13" fillId="0" borderId="0" xfId="0" applyNumberFormat="1" applyFont="1" applyFill="1" applyBorder="1"/>
    <xf numFmtId="44" fontId="14" fillId="0" borderId="0" xfId="1" applyFont="1" applyFill="1" applyBorder="1"/>
    <xf numFmtId="16" fontId="0" fillId="0" borderId="20" xfId="0" applyNumberFormat="1" applyFill="1" applyBorder="1"/>
    <xf numFmtId="44" fontId="14" fillId="0" borderId="20" xfId="1" applyFont="1" applyFill="1" applyBorder="1" applyAlignment="1"/>
    <xf numFmtId="44" fontId="14" fillId="0" borderId="0" xfId="1" applyFont="1" applyFill="1" applyBorder="1" applyAlignment="1"/>
    <xf numFmtId="0" fontId="0" fillId="0" borderId="20" xfId="0" applyFill="1" applyBorder="1"/>
    <xf numFmtId="44" fontId="15" fillId="0" borderId="0" xfId="1" applyFont="1" applyFill="1" applyBorder="1"/>
    <xf numFmtId="165" fontId="13" fillId="0" borderId="0" xfId="0" applyNumberFormat="1" applyFont="1" applyFill="1"/>
    <xf numFmtId="0" fontId="0" fillId="0" borderId="20" xfId="0" applyBorder="1"/>
    <xf numFmtId="166" fontId="2" fillId="0" borderId="13" xfId="0" applyNumberFormat="1" applyFont="1" applyBorder="1" applyAlignment="1">
      <alignment horizontal="right"/>
    </xf>
    <xf numFmtId="0" fontId="2" fillId="0" borderId="0" xfId="0" applyFont="1" applyFill="1" applyBorder="1" applyAlignment="1"/>
    <xf numFmtId="166" fontId="0" fillId="0" borderId="13" xfId="0" applyNumberFormat="1" applyBorder="1"/>
    <xf numFmtId="165" fontId="0" fillId="0" borderId="13" xfId="0" applyNumberFormat="1" applyBorder="1"/>
    <xf numFmtId="0" fontId="16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2" fillId="0" borderId="11" xfId="1" applyFont="1" applyBorder="1"/>
    <xf numFmtId="0" fontId="17" fillId="0" borderId="28" xfId="0" applyFont="1" applyFill="1" applyBorder="1" applyAlignment="1">
      <alignment horizontal="center"/>
    </xf>
    <xf numFmtId="44" fontId="0" fillId="0" borderId="27" xfId="1" applyFont="1" applyFill="1" applyBorder="1"/>
    <xf numFmtId="44" fontId="0" fillId="0" borderId="0" xfId="1" applyFont="1" applyBorder="1"/>
    <xf numFmtId="0" fontId="0" fillId="0" borderId="0" xfId="0" applyAlignment="1"/>
    <xf numFmtId="44" fontId="0" fillId="0" borderId="22" xfId="1" applyFont="1" applyBorder="1"/>
    <xf numFmtId="0" fontId="18" fillId="0" borderId="0" xfId="0" applyFont="1"/>
    <xf numFmtId="164" fontId="17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0" fillId="0" borderId="32" xfId="1" applyFont="1" applyBorder="1"/>
    <xf numFmtId="0" fontId="17" fillId="0" borderId="33" xfId="0" applyFont="1" applyBorder="1" applyAlignment="1">
      <alignment horizontal="center"/>
    </xf>
    <xf numFmtId="44" fontId="0" fillId="0" borderId="34" xfId="1" applyFont="1" applyBorder="1"/>
    <xf numFmtId="0" fontId="0" fillId="0" borderId="35" xfId="0" applyBorder="1"/>
    <xf numFmtId="165" fontId="0" fillId="0" borderId="24" xfId="0" applyNumberFormat="1" applyBorder="1"/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4" fontId="15" fillId="0" borderId="2" xfId="0" applyNumberFormat="1" applyFont="1" applyBorder="1" applyAlignment="1">
      <alignment horizontal="center"/>
    </xf>
    <xf numFmtId="44" fontId="2" fillId="0" borderId="19" xfId="1" applyFont="1" applyFill="1" applyBorder="1"/>
    <xf numFmtId="0" fontId="0" fillId="0" borderId="0" xfId="0" applyFont="1" applyBorder="1"/>
    <xf numFmtId="0" fontId="0" fillId="0" borderId="0" xfId="0" applyBorder="1"/>
    <xf numFmtId="165" fontId="9" fillId="0" borderId="36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9" fillId="0" borderId="0" xfId="1" applyFont="1" applyAlignment="1">
      <alignment horizontal="center" vertical="center" wrapText="1"/>
    </xf>
    <xf numFmtId="0" fontId="0" fillId="0" borderId="24" xfId="0" applyFont="1" applyBorder="1"/>
    <xf numFmtId="0" fontId="2" fillId="0" borderId="24" xfId="0" applyFont="1" applyBorder="1"/>
    <xf numFmtId="44" fontId="2" fillId="0" borderId="24" xfId="1" applyFont="1" applyBorder="1"/>
    <xf numFmtId="0" fontId="19" fillId="0" borderId="0" xfId="0" applyFont="1"/>
    <xf numFmtId="44" fontId="17" fillId="0" borderId="38" xfId="1" applyFont="1" applyBorder="1"/>
    <xf numFmtId="165" fontId="12" fillId="0" borderId="0" xfId="0" applyNumberFormat="1" applyFont="1"/>
    <xf numFmtId="44" fontId="17" fillId="0" borderId="0" xfId="1" applyFont="1" applyBorder="1"/>
    <xf numFmtId="0" fontId="0" fillId="0" borderId="24" xfId="0" applyBorder="1"/>
    <xf numFmtId="0" fontId="2" fillId="0" borderId="24" xfId="0" applyFont="1" applyBorder="1" applyAlignment="1">
      <alignment horizontal="center"/>
    </xf>
    <xf numFmtId="0" fontId="5" fillId="0" borderId="0" xfId="0" applyFont="1"/>
    <xf numFmtId="44" fontId="4" fillId="0" borderId="0" xfId="1" applyFont="1"/>
    <xf numFmtId="0" fontId="4" fillId="0" borderId="0" xfId="0" applyFont="1"/>
    <xf numFmtId="44" fontId="11" fillId="0" borderId="2" xfId="1" applyFont="1" applyBorder="1" applyAlignment="1">
      <alignment horizontal="center"/>
    </xf>
    <xf numFmtId="44" fontId="11" fillId="0" borderId="19" xfId="1" applyFont="1" applyBorder="1" applyAlignment="1">
      <alignment horizontal="center"/>
    </xf>
    <xf numFmtId="0" fontId="18" fillId="0" borderId="0" xfId="0" applyFont="1" applyAlignment="1">
      <alignment horizontal="center"/>
    </xf>
    <xf numFmtId="44" fontId="11" fillId="2" borderId="2" xfId="1" applyFont="1" applyFill="1" applyBorder="1" applyAlignment="1">
      <alignment horizontal="center"/>
    </xf>
    <xf numFmtId="44" fontId="11" fillId="2" borderId="3" xfId="1" applyFont="1" applyFill="1" applyBorder="1" applyAlignment="1">
      <alignment horizontal="center"/>
    </xf>
    <xf numFmtId="165" fontId="11" fillId="2" borderId="3" xfId="1" applyNumberFormat="1" applyFont="1" applyFill="1" applyBorder="1" applyAlignment="1">
      <alignment horizontal="center"/>
    </xf>
    <xf numFmtId="44" fontId="11" fillId="2" borderId="19" xfId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24" xfId="0" applyNumberFormat="1" applyFont="1" applyBorder="1" applyAlignment="1">
      <alignment horizontal="center"/>
    </xf>
    <xf numFmtId="165" fontId="8" fillId="0" borderId="32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4" fontId="10" fillId="5" borderId="2" xfId="1" applyFont="1" applyFill="1" applyBorder="1" applyAlignment="1">
      <alignment horizontal="center"/>
    </xf>
    <xf numFmtId="44" fontId="10" fillId="5" borderId="19" xfId="1" applyFont="1" applyFill="1" applyBorder="1" applyAlignment="1">
      <alignment horizontal="center"/>
    </xf>
    <xf numFmtId="165" fontId="9" fillId="0" borderId="25" xfId="0" applyNumberFormat="1" applyFont="1" applyBorder="1" applyAlignment="1">
      <alignment horizontal="center" vertical="center" wrapText="1"/>
    </xf>
    <xf numFmtId="165" fontId="9" fillId="0" borderId="36" xfId="0" applyNumberFormat="1" applyFont="1" applyBorder="1" applyAlignment="1">
      <alignment horizontal="center" vertical="center" wrapText="1"/>
    </xf>
    <xf numFmtId="165" fontId="9" fillId="0" borderId="36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tabSelected="1" topLeftCell="A25" workbookViewId="0">
      <selection activeCell="B49" sqref="B49"/>
    </sheetView>
  </sheetViews>
  <sheetFormatPr baseColWidth="10" defaultRowHeight="15" x14ac:dyDescent="0.25"/>
  <cols>
    <col min="1" max="1" width="2.5703125" customWidth="1"/>
    <col min="2" max="2" width="17.7109375" style="1" customWidth="1"/>
    <col min="3" max="3" width="16.42578125" style="4" customWidth="1"/>
    <col min="4" max="4" width="9" style="8" customWidth="1"/>
    <col min="6" max="6" width="17.85546875" style="4" customWidth="1"/>
    <col min="7" max="7" width="2.85546875" customWidth="1"/>
    <col min="9" max="9" width="12.140625" style="4" customWidth="1"/>
    <col min="10" max="10" width="9.85546875" style="4" customWidth="1"/>
    <col min="12" max="12" width="11.28515625" customWidth="1"/>
    <col min="13" max="13" width="17.140625" customWidth="1"/>
    <col min="14" max="14" width="12.5703125" style="4" bestFit="1" customWidth="1"/>
    <col min="15" max="15" width="12.140625" style="5" customWidth="1"/>
  </cols>
  <sheetData>
    <row r="1" spans="1:15" ht="23.25" x14ac:dyDescent="0.35">
      <c r="C1" s="133" t="s">
        <v>0</v>
      </c>
      <c r="D1" s="133"/>
      <c r="E1" s="133"/>
      <c r="F1" s="133"/>
      <c r="G1" s="133"/>
      <c r="H1" s="133"/>
      <c r="I1" s="133"/>
      <c r="J1" s="133"/>
      <c r="K1" s="133"/>
      <c r="L1" s="2" t="s">
        <v>1</v>
      </c>
      <c r="M1" s="3"/>
    </row>
    <row r="2" spans="1:15" ht="15.75" thickBot="1" x14ac:dyDescent="0.3">
      <c r="E2" s="9"/>
      <c r="F2" s="6"/>
    </row>
    <row r="3" spans="1:15" ht="15.75" thickBot="1" x14ac:dyDescent="0.3">
      <c r="C3" s="10" t="s">
        <v>2</v>
      </c>
      <c r="D3" s="11"/>
    </row>
    <row r="4" spans="1:15" ht="20.25" thickTop="1" thickBot="1" x14ac:dyDescent="0.35">
      <c r="A4" s="12" t="s">
        <v>3</v>
      </c>
      <c r="B4" s="13"/>
      <c r="C4" s="14">
        <v>142316.12</v>
      </c>
      <c r="D4" s="15"/>
      <c r="E4" s="134" t="s">
        <v>4</v>
      </c>
      <c r="F4" s="135"/>
      <c r="I4" s="136" t="s">
        <v>5</v>
      </c>
      <c r="J4" s="137"/>
      <c r="K4" s="137"/>
      <c r="L4" s="137"/>
      <c r="M4" s="16" t="s">
        <v>6</v>
      </c>
      <c r="N4" s="17" t="s">
        <v>7</v>
      </c>
    </row>
    <row r="5" spans="1:15" ht="15.75" thickTop="1" x14ac:dyDescent="0.25">
      <c r="A5" s="18"/>
      <c r="B5" s="19">
        <v>42005</v>
      </c>
      <c r="C5" s="20">
        <v>0</v>
      </c>
      <c r="D5" s="21"/>
      <c r="E5" s="22">
        <v>42005</v>
      </c>
      <c r="F5" s="23">
        <v>0</v>
      </c>
      <c r="G5" s="24"/>
      <c r="H5" s="25">
        <v>42005</v>
      </c>
      <c r="I5" s="26">
        <v>0</v>
      </c>
      <c r="J5" s="27"/>
      <c r="K5" s="28"/>
      <c r="L5" s="29"/>
      <c r="M5" s="30" t="s">
        <v>8</v>
      </c>
      <c r="N5" s="31"/>
      <c r="O5" s="32"/>
    </row>
    <row r="6" spans="1:15" x14ac:dyDescent="0.25">
      <c r="A6" s="18"/>
      <c r="B6" s="19">
        <v>42006</v>
      </c>
      <c r="C6" s="20">
        <v>0</v>
      </c>
      <c r="D6" s="21"/>
      <c r="E6" s="22">
        <v>42006</v>
      </c>
      <c r="F6" s="23">
        <v>0</v>
      </c>
      <c r="G6" s="33"/>
      <c r="H6" s="34">
        <v>42006</v>
      </c>
      <c r="I6" s="35">
        <v>0</v>
      </c>
      <c r="J6" s="36"/>
      <c r="K6" s="37" t="s">
        <v>9</v>
      </c>
      <c r="L6" s="38">
        <v>1006</v>
      </c>
      <c r="M6" s="39" t="s">
        <v>10</v>
      </c>
      <c r="N6" s="40">
        <v>0</v>
      </c>
      <c r="O6" s="32"/>
    </row>
    <row r="7" spans="1:15" x14ac:dyDescent="0.25">
      <c r="A7" s="18"/>
      <c r="B7" s="19">
        <v>42007</v>
      </c>
      <c r="C7" s="20">
        <v>0</v>
      </c>
      <c r="D7" s="21"/>
      <c r="E7" s="22">
        <v>42007</v>
      </c>
      <c r="F7" s="23">
        <v>0</v>
      </c>
      <c r="G7" s="24"/>
      <c r="H7" s="34">
        <v>42007</v>
      </c>
      <c r="I7" s="35">
        <v>0</v>
      </c>
      <c r="J7" s="36"/>
      <c r="K7" s="37" t="s">
        <v>11</v>
      </c>
      <c r="L7" s="41">
        <v>1596.15</v>
      </c>
      <c r="M7" s="42" t="s">
        <v>12</v>
      </c>
      <c r="N7" s="40">
        <v>0</v>
      </c>
      <c r="O7" s="32"/>
    </row>
    <row r="8" spans="1:15" x14ac:dyDescent="0.25">
      <c r="A8" s="18"/>
      <c r="B8" s="19">
        <v>42008</v>
      </c>
      <c r="C8" s="20">
        <v>0</v>
      </c>
      <c r="D8" s="21"/>
      <c r="E8" s="22">
        <v>42008</v>
      </c>
      <c r="F8" s="23">
        <v>0</v>
      </c>
      <c r="G8" s="24"/>
      <c r="H8" s="34">
        <v>42008</v>
      </c>
      <c r="I8" s="35">
        <v>0</v>
      </c>
      <c r="J8" s="36"/>
      <c r="K8" s="37" t="s">
        <v>13</v>
      </c>
      <c r="L8" s="38">
        <v>28750</v>
      </c>
      <c r="M8" s="42" t="s">
        <v>14</v>
      </c>
      <c r="N8" s="40">
        <v>0</v>
      </c>
      <c r="O8" s="32"/>
    </row>
    <row r="9" spans="1:15" x14ac:dyDescent="0.25">
      <c r="A9" s="18"/>
      <c r="B9" s="19">
        <v>42009</v>
      </c>
      <c r="C9" s="20">
        <v>0</v>
      </c>
      <c r="D9" s="21"/>
      <c r="E9" s="22">
        <v>42009</v>
      </c>
      <c r="F9" s="23">
        <v>0</v>
      </c>
      <c r="G9" s="24"/>
      <c r="H9" s="34">
        <v>42009</v>
      </c>
      <c r="I9" s="35">
        <v>0</v>
      </c>
      <c r="J9" s="36"/>
      <c r="K9" s="37" t="s">
        <v>15</v>
      </c>
      <c r="L9" s="43">
        <v>0</v>
      </c>
      <c r="M9" s="42" t="s">
        <v>16</v>
      </c>
      <c r="N9" s="40">
        <v>0</v>
      </c>
      <c r="O9" s="32"/>
    </row>
    <row r="10" spans="1:15" x14ac:dyDescent="0.25">
      <c r="A10" s="18"/>
      <c r="B10" s="19">
        <v>42010</v>
      </c>
      <c r="C10" s="20">
        <v>0</v>
      </c>
      <c r="D10" s="21"/>
      <c r="E10" s="22">
        <v>42010</v>
      </c>
      <c r="F10" s="23">
        <v>0</v>
      </c>
      <c r="G10" s="24"/>
      <c r="H10" s="34">
        <v>42010</v>
      </c>
      <c r="I10" s="35">
        <v>0</v>
      </c>
      <c r="J10" s="36"/>
      <c r="K10" s="37" t="s">
        <v>17</v>
      </c>
      <c r="L10" s="43">
        <v>0</v>
      </c>
      <c r="M10" s="42" t="s">
        <v>18</v>
      </c>
      <c r="N10" s="40">
        <v>0</v>
      </c>
      <c r="O10" s="32"/>
    </row>
    <row r="11" spans="1:15" x14ac:dyDescent="0.25">
      <c r="A11" s="18"/>
      <c r="B11" s="19">
        <v>42011</v>
      </c>
      <c r="C11" s="20">
        <v>0</v>
      </c>
      <c r="D11" s="21"/>
      <c r="E11" s="22">
        <v>42011</v>
      </c>
      <c r="F11" s="23">
        <v>0</v>
      </c>
      <c r="G11" s="24"/>
      <c r="H11" s="34">
        <v>42011</v>
      </c>
      <c r="I11" s="35">
        <v>0</v>
      </c>
      <c r="J11" s="36"/>
      <c r="K11" s="37" t="s">
        <v>19</v>
      </c>
      <c r="L11" s="44">
        <v>8500</v>
      </c>
      <c r="M11" s="42" t="s">
        <v>20</v>
      </c>
      <c r="N11" s="40">
        <v>0</v>
      </c>
      <c r="O11" s="32"/>
    </row>
    <row r="12" spans="1:15" x14ac:dyDescent="0.25">
      <c r="A12" s="18"/>
      <c r="B12" s="19">
        <v>42012</v>
      </c>
      <c r="C12" s="20">
        <v>0</v>
      </c>
      <c r="D12" s="21"/>
      <c r="E12" s="22">
        <v>42012</v>
      </c>
      <c r="F12" s="23">
        <v>0</v>
      </c>
      <c r="G12" s="24"/>
      <c r="H12" s="34">
        <v>42012</v>
      </c>
      <c r="I12" s="35">
        <v>0</v>
      </c>
      <c r="J12" s="36"/>
      <c r="K12" s="37" t="s">
        <v>21</v>
      </c>
      <c r="L12" s="44">
        <v>8250</v>
      </c>
      <c r="M12" s="42" t="s">
        <v>22</v>
      </c>
      <c r="N12" s="40">
        <v>0</v>
      </c>
      <c r="O12" s="32"/>
    </row>
    <row r="13" spans="1:15" x14ac:dyDescent="0.25">
      <c r="A13" s="18"/>
      <c r="B13" s="19">
        <v>42013</v>
      </c>
      <c r="C13" s="20">
        <v>0</v>
      </c>
      <c r="D13" s="21"/>
      <c r="E13" s="22">
        <v>42013</v>
      </c>
      <c r="F13" s="23">
        <v>0</v>
      </c>
      <c r="G13" s="24"/>
      <c r="H13" s="34">
        <v>42013</v>
      </c>
      <c r="I13" s="35">
        <v>0</v>
      </c>
      <c r="J13" s="36"/>
      <c r="K13" s="37" t="s">
        <v>23</v>
      </c>
      <c r="L13" s="44">
        <v>643</v>
      </c>
      <c r="M13" s="45" t="s">
        <v>24</v>
      </c>
      <c r="N13" s="40">
        <v>0</v>
      </c>
      <c r="O13" s="46"/>
    </row>
    <row r="14" spans="1:15" x14ac:dyDescent="0.25">
      <c r="A14" s="18"/>
      <c r="B14" s="19">
        <v>42014</v>
      </c>
      <c r="C14" s="20">
        <v>0</v>
      </c>
      <c r="D14" s="21"/>
      <c r="E14" s="22">
        <v>42014</v>
      </c>
      <c r="F14" s="23">
        <v>0</v>
      </c>
      <c r="G14" s="24"/>
      <c r="H14" s="34">
        <v>42014</v>
      </c>
      <c r="I14" s="35">
        <v>0</v>
      </c>
      <c r="J14" s="36"/>
      <c r="K14" s="47" t="s">
        <v>23</v>
      </c>
      <c r="L14" s="44">
        <v>0</v>
      </c>
      <c r="M14" s="45" t="s">
        <v>25</v>
      </c>
      <c r="N14" s="40">
        <v>0</v>
      </c>
      <c r="O14" s="46"/>
    </row>
    <row r="15" spans="1:15" x14ac:dyDescent="0.25">
      <c r="A15" s="18"/>
      <c r="B15" s="19">
        <v>42015</v>
      </c>
      <c r="C15" s="20">
        <v>0</v>
      </c>
      <c r="D15" s="21"/>
      <c r="E15" s="22">
        <v>42015</v>
      </c>
      <c r="F15" s="23">
        <v>0</v>
      </c>
      <c r="G15" s="24"/>
      <c r="H15" s="34">
        <v>42015</v>
      </c>
      <c r="I15" s="35">
        <v>0</v>
      </c>
      <c r="J15" s="36"/>
      <c r="K15" s="37" t="s">
        <v>26</v>
      </c>
      <c r="L15" s="44">
        <v>0</v>
      </c>
      <c r="M15" s="45" t="s">
        <v>27</v>
      </c>
      <c r="N15" s="40">
        <v>0</v>
      </c>
      <c r="O15" s="46"/>
    </row>
    <row r="16" spans="1:15" x14ac:dyDescent="0.25">
      <c r="A16" s="18"/>
      <c r="B16" s="19">
        <v>42016</v>
      </c>
      <c r="C16" s="48">
        <v>0</v>
      </c>
      <c r="D16" s="21"/>
      <c r="E16" s="22">
        <v>42016</v>
      </c>
      <c r="F16" s="49">
        <v>39142.5</v>
      </c>
      <c r="G16" s="24"/>
      <c r="H16" s="34">
        <v>42016</v>
      </c>
      <c r="I16" s="50">
        <v>961.8</v>
      </c>
      <c r="J16" s="36"/>
      <c r="K16" s="51" t="s">
        <v>28</v>
      </c>
      <c r="L16" s="52">
        <v>0</v>
      </c>
      <c r="M16" s="53" t="s">
        <v>29</v>
      </c>
      <c r="N16" s="40">
        <f>36790+1390</f>
        <v>38180</v>
      </c>
      <c r="O16" s="46"/>
    </row>
    <row r="17" spans="1:15" x14ac:dyDescent="0.25">
      <c r="A17" s="18"/>
      <c r="B17" s="19">
        <v>42017</v>
      </c>
      <c r="C17" s="48">
        <v>904</v>
      </c>
      <c r="D17" s="21"/>
      <c r="E17" s="22">
        <v>42017</v>
      </c>
      <c r="F17" s="49">
        <v>22552.5</v>
      </c>
      <c r="G17" s="24"/>
      <c r="H17" s="34">
        <v>42017</v>
      </c>
      <c r="I17" s="50">
        <v>487</v>
      </c>
      <c r="J17" s="36"/>
      <c r="K17" s="37" t="s">
        <v>30</v>
      </c>
      <c r="L17" s="54">
        <v>0</v>
      </c>
      <c r="M17" s="53" t="s">
        <v>31</v>
      </c>
      <c r="N17" s="40">
        <v>20155</v>
      </c>
      <c r="O17" s="46"/>
    </row>
    <row r="18" spans="1:15" x14ac:dyDescent="0.25">
      <c r="A18" s="18"/>
      <c r="B18" s="19">
        <v>42018</v>
      </c>
      <c r="C18" s="48">
        <v>0</v>
      </c>
      <c r="D18" s="21"/>
      <c r="E18" s="22">
        <v>42018</v>
      </c>
      <c r="F18" s="49">
        <v>28592.5</v>
      </c>
      <c r="G18" s="24"/>
      <c r="H18" s="34">
        <v>42018</v>
      </c>
      <c r="I18" s="50">
        <v>1059.83</v>
      </c>
      <c r="J18" s="36"/>
      <c r="K18" s="37" t="s">
        <v>32</v>
      </c>
      <c r="L18" s="55">
        <v>764</v>
      </c>
      <c r="M18" s="53" t="s">
        <v>33</v>
      </c>
      <c r="N18" s="40">
        <v>27533</v>
      </c>
      <c r="O18" s="46"/>
    </row>
    <row r="19" spans="1:15" x14ac:dyDescent="0.25">
      <c r="A19" s="18"/>
      <c r="B19" s="19">
        <v>42019</v>
      </c>
      <c r="C19" s="48">
        <v>2800</v>
      </c>
      <c r="D19" s="21" t="s">
        <v>34</v>
      </c>
      <c r="E19" s="22">
        <v>42019</v>
      </c>
      <c r="F19" s="49">
        <v>39860.5</v>
      </c>
      <c r="G19" s="24"/>
      <c r="H19" s="34">
        <v>42019</v>
      </c>
      <c r="I19" s="50">
        <v>720</v>
      </c>
      <c r="J19" s="36"/>
      <c r="K19" s="37" t="s">
        <v>35</v>
      </c>
      <c r="L19" s="55">
        <v>0</v>
      </c>
      <c r="M19" s="53" t="s">
        <v>36</v>
      </c>
      <c r="N19" s="40">
        <v>36340.5</v>
      </c>
      <c r="O19" s="46"/>
    </row>
    <row r="20" spans="1:15" x14ac:dyDescent="0.25">
      <c r="A20" s="18"/>
      <c r="B20" s="19">
        <v>42020</v>
      </c>
      <c r="C20" s="48">
        <v>1158</v>
      </c>
      <c r="D20" s="21" t="s">
        <v>37</v>
      </c>
      <c r="E20" s="22">
        <v>42020</v>
      </c>
      <c r="F20" s="49">
        <v>63337.5</v>
      </c>
      <c r="G20" s="24"/>
      <c r="H20" s="34">
        <v>42020</v>
      </c>
      <c r="I20" s="56">
        <v>1322.95</v>
      </c>
      <c r="J20" s="36"/>
      <c r="K20" s="57" t="s">
        <v>38</v>
      </c>
      <c r="L20" s="54">
        <v>0</v>
      </c>
      <c r="M20" s="53" t="s">
        <v>39</v>
      </c>
      <c r="N20" s="40">
        <v>60856.5</v>
      </c>
      <c r="O20" s="46"/>
    </row>
    <row r="21" spans="1:15" x14ac:dyDescent="0.25">
      <c r="A21" s="18"/>
      <c r="B21" s="19">
        <v>42021</v>
      </c>
      <c r="C21" s="48">
        <v>0</v>
      </c>
      <c r="D21" s="21"/>
      <c r="E21" s="22">
        <v>42021</v>
      </c>
      <c r="F21" s="49">
        <v>52269</v>
      </c>
      <c r="G21" s="24"/>
      <c r="H21" s="34">
        <v>42021</v>
      </c>
      <c r="I21" s="56">
        <v>20</v>
      </c>
      <c r="J21" s="58"/>
      <c r="K21" s="59" t="s">
        <v>40</v>
      </c>
      <c r="L21" s="54">
        <v>1875</v>
      </c>
      <c r="M21" s="53" t="s">
        <v>41</v>
      </c>
      <c r="N21" s="40">
        <v>51485</v>
      </c>
      <c r="O21" s="46"/>
    </row>
    <row r="22" spans="1:15" x14ac:dyDescent="0.25">
      <c r="A22" s="18"/>
      <c r="B22" s="19">
        <v>42022</v>
      </c>
      <c r="C22" s="48">
        <v>520</v>
      </c>
      <c r="D22" s="21" t="s">
        <v>42</v>
      </c>
      <c r="E22" s="22">
        <v>42022</v>
      </c>
      <c r="F22" s="49">
        <v>46956.5</v>
      </c>
      <c r="G22" s="24"/>
      <c r="H22" s="34">
        <v>42022</v>
      </c>
      <c r="I22" s="56">
        <v>500</v>
      </c>
      <c r="J22" s="60"/>
      <c r="K22" s="61"/>
      <c r="L22" s="54"/>
      <c r="M22" s="53" t="s">
        <v>43</v>
      </c>
      <c r="N22" s="40">
        <v>37436.5</v>
      </c>
      <c r="O22" s="46"/>
    </row>
    <row r="23" spans="1:15" ht="15.75" customHeight="1" x14ac:dyDescent="0.25">
      <c r="A23" s="18"/>
      <c r="B23" s="19">
        <v>42023</v>
      </c>
      <c r="C23" s="48">
        <v>1136</v>
      </c>
      <c r="D23" s="21" t="s">
        <v>37</v>
      </c>
      <c r="E23" s="22">
        <v>42023</v>
      </c>
      <c r="F23" s="49">
        <v>36117</v>
      </c>
      <c r="G23" s="24"/>
      <c r="H23" s="34">
        <v>42023</v>
      </c>
      <c r="I23" s="56">
        <v>0</v>
      </c>
      <c r="J23" s="36"/>
      <c r="K23" s="62"/>
      <c r="L23" s="54"/>
      <c r="M23" s="53" t="s">
        <v>44</v>
      </c>
      <c r="N23" s="40">
        <v>34981</v>
      </c>
      <c r="O23" s="46"/>
    </row>
    <row r="24" spans="1:15" x14ac:dyDescent="0.25">
      <c r="A24" s="18"/>
      <c r="B24" s="19">
        <v>42024</v>
      </c>
      <c r="C24" s="48">
        <v>0</v>
      </c>
      <c r="D24" s="21"/>
      <c r="E24" s="22">
        <v>42024</v>
      </c>
      <c r="F24" s="49">
        <v>42127.5</v>
      </c>
      <c r="G24" s="24"/>
      <c r="H24" s="34">
        <v>42024</v>
      </c>
      <c r="I24" s="56">
        <v>245</v>
      </c>
      <c r="J24" s="58"/>
      <c r="K24" s="62"/>
      <c r="L24" s="54"/>
      <c r="M24" s="53" t="s">
        <v>45</v>
      </c>
      <c r="N24" s="40">
        <v>41882.5</v>
      </c>
      <c r="O24" s="46"/>
    </row>
    <row r="25" spans="1:15" x14ac:dyDescent="0.25">
      <c r="A25" s="18"/>
      <c r="B25" s="19">
        <v>42025</v>
      </c>
      <c r="C25" s="48">
        <v>730</v>
      </c>
      <c r="D25" s="21" t="s">
        <v>37</v>
      </c>
      <c r="E25" s="22">
        <v>42025</v>
      </c>
      <c r="F25" s="49">
        <v>32784.5</v>
      </c>
      <c r="G25" s="24"/>
      <c r="H25" s="34">
        <v>42025</v>
      </c>
      <c r="I25" s="56">
        <v>26</v>
      </c>
      <c r="J25" s="36"/>
      <c r="K25" s="62"/>
      <c r="L25" s="54"/>
      <c r="M25" s="53" t="s">
        <v>46</v>
      </c>
      <c r="N25" s="40">
        <v>32028.5</v>
      </c>
      <c r="O25" s="46"/>
    </row>
    <row r="26" spans="1:15" x14ac:dyDescent="0.25">
      <c r="A26" s="18"/>
      <c r="B26" s="19">
        <v>42026</v>
      </c>
      <c r="C26" s="48">
        <v>259</v>
      </c>
      <c r="D26" s="21" t="s">
        <v>37</v>
      </c>
      <c r="E26" s="22">
        <v>42026</v>
      </c>
      <c r="F26" s="49">
        <v>27816.5</v>
      </c>
      <c r="G26" s="24"/>
      <c r="H26" s="34">
        <v>42026</v>
      </c>
      <c r="I26" s="56">
        <v>1424</v>
      </c>
      <c r="J26" s="63"/>
      <c r="K26" s="62"/>
      <c r="L26" s="54"/>
      <c r="M26" s="53" t="s">
        <v>47</v>
      </c>
      <c r="N26" s="40">
        <v>26034</v>
      </c>
      <c r="O26" s="46"/>
    </row>
    <row r="27" spans="1:15" x14ac:dyDescent="0.25">
      <c r="A27" s="18"/>
      <c r="B27" s="19">
        <v>42027</v>
      </c>
      <c r="C27" s="48">
        <v>0</v>
      </c>
      <c r="D27" s="21"/>
      <c r="E27" s="22">
        <v>42027</v>
      </c>
      <c r="F27" s="49">
        <v>69272</v>
      </c>
      <c r="G27" s="24"/>
      <c r="H27" s="34">
        <v>42027</v>
      </c>
      <c r="I27" s="56">
        <v>320</v>
      </c>
      <c r="J27" s="36" t="s">
        <v>48</v>
      </c>
      <c r="K27" s="62"/>
      <c r="L27" s="54"/>
      <c r="M27" s="53" t="s">
        <v>49</v>
      </c>
      <c r="N27" s="40">
        <v>68952</v>
      </c>
      <c r="O27" s="46"/>
    </row>
    <row r="28" spans="1:15" x14ac:dyDescent="0.25">
      <c r="A28" s="18"/>
      <c r="B28" s="19">
        <v>42028</v>
      </c>
      <c r="C28" s="48">
        <f>440+754</f>
        <v>1194</v>
      </c>
      <c r="D28" s="64" t="s">
        <v>50</v>
      </c>
      <c r="E28" s="22">
        <v>42028</v>
      </c>
      <c r="F28" s="49">
        <v>57889.5</v>
      </c>
      <c r="G28" s="24"/>
      <c r="H28" s="34">
        <v>42028</v>
      </c>
      <c r="I28" s="56">
        <v>1460</v>
      </c>
      <c r="J28" s="36"/>
      <c r="K28" s="62"/>
      <c r="L28" s="54"/>
      <c r="M28" s="53" t="s">
        <v>51</v>
      </c>
      <c r="N28" s="40">
        <v>44594.5</v>
      </c>
      <c r="O28" s="46"/>
    </row>
    <row r="29" spans="1:15" x14ac:dyDescent="0.25">
      <c r="A29" s="18"/>
      <c r="B29" s="19">
        <v>42029</v>
      </c>
      <c r="C29" s="48">
        <v>0</v>
      </c>
      <c r="D29" s="21"/>
      <c r="E29" s="22">
        <v>42029</v>
      </c>
      <c r="F29" s="49">
        <v>37461.5</v>
      </c>
      <c r="G29" s="24"/>
      <c r="H29" s="34">
        <v>42029</v>
      </c>
      <c r="I29" s="56">
        <v>0</v>
      </c>
      <c r="J29" s="36"/>
      <c r="K29" s="65"/>
      <c r="L29" s="66"/>
      <c r="M29" s="67" t="s">
        <v>52</v>
      </c>
      <c r="N29" s="40">
        <v>29211.5</v>
      </c>
      <c r="O29" s="46"/>
    </row>
    <row r="30" spans="1:15" x14ac:dyDescent="0.25">
      <c r="A30" s="18"/>
      <c r="B30" s="19">
        <v>42030</v>
      </c>
      <c r="C30" s="48">
        <v>548</v>
      </c>
      <c r="D30" s="21" t="s">
        <v>53</v>
      </c>
      <c r="E30" s="22">
        <v>42030</v>
      </c>
      <c r="F30" s="49">
        <v>30220</v>
      </c>
      <c r="G30" s="24"/>
      <c r="H30" s="34">
        <v>42030</v>
      </c>
      <c r="I30" s="56">
        <v>108.6</v>
      </c>
      <c r="J30" s="63"/>
      <c r="K30" s="65"/>
      <c r="L30" s="66"/>
      <c r="M30" s="53" t="s">
        <v>54</v>
      </c>
      <c r="N30" s="40">
        <v>29563.5</v>
      </c>
      <c r="O30" s="46"/>
    </row>
    <row r="31" spans="1:15" x14ac:dyDescent="0.25">
      <c r="A31" s="18"/>
      <c r="B31" s="19">
        <v>42031</v>
      </c>
      <c r="C31" s="48">
        <v>720</v>
      </c>
      <c r="D31" s="21" t="s">
        <v>55</v>
      </c>
      <c r="E31" s="22">
        <v>42031</v>
      </c>
      <c r="F31" s="49">
        <v>28764</v>
      </c>
      <c r="G31" s="24"/>
      <c r="H31" s="34">
        <v>42031</v>
      </c>
      <c r="I31" s="56">
        <v>1789.85</v>
      </c>
      <c r="J31" s="58" t="s">
        <v>56</v>
      </c>
      <c r="K31" s="65"/>
      <c r="L31" s="66"/>
      <c r="M31" s="53" t="s">
        <v>57</v>
      </c>
      <c r="N31" s="40">
        <v>26254</v>
      </c>
      <c r="O31" s="32"/>
    </row>
    <row r="32" spans="1:15" x14ac:dyDescent="0.25">
      <c r="A32" s="18"/>
      <c r="B32" s="19">
        <v>42032</v>
      </c>
      <c r="C32" s="48">
        <v>0</v>
      </c>
      <c r="D32" s="21"/>
      <c r="E32" s="22">
        <v>42032</v>
      </c>
      <c r="F32" s="49">
        <v>39002.5</v>
      </c>
      <c r="G32" s="24"/>
      <c r="H32" s="34">
        <v>42032</v>
      </c>
      <c r="I32" s="56">
        <v>76</v>
      </c>
      <c r="J32" s="36"/>
      <c r="K32" s="65"/>
      <c r="L32" s="66"/>
      <c r="M32" s="53" t="s">
        <v>58</v>
      </c>
      <c r="N32" s="40">
        <v>38926.5</v>
      </c>
      <c r="O32" s="32"/>
    </row>
    <row r="33" spans="1:15" x14ac:dyDescent="0.25">
      <c r="A33" s="18"/>
      <c r="B33" s="19">
        <v>42033</v>
      </c>
      <c r="C33" s="48">
        <v>1104</v>
      </c>
      <c r="D33" s="21" t="s">
        <v>55</v>
      </c>
      <c r="E33" s="22">
        <v>42033</v>
      </c>
      <c r="F33" s="49">
        <v>30662.5</v>
      </c>
      <c r="G33" s="24"/>
      <c r="H33" s="34">
        <v>42033</v>
      </c>
      <c r="I33" s="56">
        <v>20</v>
      </c>
      <c r="J33" s="36"/>
      <c r="K33" s="65"/>
      <c r="L33" s="68"/>
      <c r="M33" s="53" t="s">
        <v>59</v>
      </c>
      <c r="N33" s="40">
        <v>27020.5</v>
      </c>
      <c r="O33" s="32"/>
    </row>
    <row r="34" spans="1:15" x14ac:dyDescent="0.25">
      <c r="A34" s="18"/>
      <c r="B34" s="19">
        <v>42034</v>
      </c>
      <c r="C34" s="48">
        <v>1487</v>
      </c>
      <c r="D34" s="21" t="s">
        <v>60</v>
      </c>
      <c r="E34" s="22">
        <v>42034</v>
      </c>
      <c r="F34" s="49">
        <v>68891.5</v>
      </c>
      <c r="G34" s="24"/>
      <c r="H34" s="34">
        <v>42034</v>
      </c>
      <c r="I34" s="56">
        <v>26</v>
      </c>
      <c r="J34" s="36"/>
      <c r="K34" s="65"/>
      <c r="L34" s="68"/>
      <c r="M34" s="53" t="s">
        <v>61</v>
      </c>
      <c r="N34" s="40">
        <v>67378.5</v>
      </c>
      <c r="O34" s="32"/>
    </row>
    <row r="35" spans="1:15" ht="15.75" thickBot="1" x14ac:dyDescent="0.3">
      <c r="A35" s="18"/>
      <c r="B35" s="19">
        <v>42035</v>
      </c>
      <c r="C35" s="48">
        <v>0</v>
      </c>
      <c r="D35" s="21"/>
      <c r="E35" s="22">
        <v>42035</v>
      </c>
      <c r="F35" s="49">
        <v>97675.5</v>
      </c>
      <c r="G35" s="24"/>
      <c r="H35" s="34">
        <v>42035</v>
      </c>
      <c r="I35" s="56">
        <v>610</v>
      </c>
      <c r="J35" s="36"/>
      <c r="K35" s="65"/>
      <c r="L35" s="69"/>
      <c r="M35" s="53" t="s">
        <v>73</v>
      </c>
      <c r="N35" s="40">
        <v>97065.5</v>
      </c>
      <c r="O35" s="32"/>
    </row>
    <row r="36" spans="1:15" ht="15.75" thickBot="1" x14ac:dyDescent="0.3">
      <c r="A36" s="70"/>
      <c r="B36" s="71"/>
      <c r="C36" s="72">
        <v>0</v>
      </c>
      <c r="D36" s="15"/>
      <c r="E36" s="22"/>
      <c r="F36" s="49"/>
      <c r="G36" s="24"/>
      <c r="H36" s="73"/>
      <c r="I36" s="74"/>
      <c r="J36" s="75"/>
      <c r="K36" s="65"/>
      <c r="L36" s="69"/>
      <c r="M36" s="76"/>
      <c r="N36" s="77"/>
    </row>
    <row r="37" spans="1:15" ht="16.5" thickBot="1" x14ac:dyDescent="0.3">
      <c r="A37" s="78"/>
      <c r="B37" s="79"/>
      <c r="C37" s="80">
        <v>0</v>
      </c>
      <c r="D37" s="15"/>
      <c r="E37" s="81"/>
      <c r="F37" s="82">
        <v>0</v>
      </c>
      <c r="H37" s="83"/>
      <c r="I37" s="84"/>
      <c r="J37" s="75"/>
      <c r="K37" s="85"/>
      <c r="L37" s="86"/>
      <c r="M37" s="138">
        <f>SUM(N5:N36)</f>
        <v>835879</v>
      </c>
      <c r="N37" s="139"/>
    </row>
    <row r="38" spans="1:15" x14ac:dyDescent="0.25">
      <c r="B38" s="87" t="s">
        <v>62</v>
      </c>
      <c r="C38" s="88">
        <f>SUM(C5:C37)</f>
        <v>12560</v>
      </c>
      <c r="E38" s="89" t="s">
        <v>62</v>
      </c>
      <c r="F38" s="90">
        <f>SUM(F5:F37)</f>
        <v>891395.5</v>
      </c>
      <c r="H38" s="9" t="s">
        <v>62</v>
      </c>
      <c r="I38" s="91">
        <f>SUM(I5:I37)</f>
        <v>11177.03</v>
      </c>
      <c r="J38" s="91"/>
      <c r="K38" s="92" t="s">
        <v>62</v>
      </c>
      <c r="L38" s="93">
        <f t="shared" ref="L38" si="0">SUM(L5:L37)</f>
        <v>51384.15</v>
      </c>
      <c r="M38" s="76"/>
    </row>
    <row r="39" spans="1:15" ht="15.75" thickBot="1" x14ac:dyDescent="0.3">
      <c r="M39" s="76"/>
    </row>
    <row r="40" spans="1:15" ht="16.5" thickBot="1" x14ac:dyDescent="0.3">
      <c r="A40" s="7"/>
      <c r="B40" s="94" t="s">
        <v>63</v>
      </c>
      <c r="C40" s="95">
        <v>748488.47</v>
      </c>
      <c r="D40" s="96"/>
      <c r="E40" s="97"/>
      <c r="F40" s="75"/>
      <c r="H40" s="140" t="s">
        <v>64</v>
      </c>
      <c r="I40" s="141"/>
      <c r="J40" s="98"/>
      <c r="K40" s="142">
        <f>I38+L38</f>
        <v>62561.18</v>
      </c>
      <c r="L40" s="143"/>
      <c r="M40" s="76"/>
    </row>
    <row r="41" spans="1:15" ht="15.75" x14ac:dyDescent="0.25">
      <c r="D41" s="120" t="s">
        <v>65</v>
      </c>
      <c r="E41" s="120"/>
      <c r="F41" s="99">
        <f>F38-K40</f>
        <v>828834.32</v>
      </c>
      <c r="I41" s="100"/>
      <c r="J41" s="100"/>
      <c r="M41" s="76"/>
    </row>
    <row r="42" spans="1:15" ht="15.75" x14ac:dyDescent="0.25">
      <c r="D42" s="121" t="s">
        <v>63</v>
      </c>
      <c r="E42" s="121"/>
      <c r="F42" s="99">
        <v>-748488.47</v>
      </c>
      <c r="I42" s="100"/>
      <c r="J42" s="100"/>
      <c r="M42" s="76"/>
    </row>
    <row r="43" spans="1:15" ht="15.75" thickBot="1" x14ac:dyDescent="0.3">
      <c r="D43" s="101"/>
      <c r="E43" s="102" t="s">
        <v>2</v>
      </c>
      <c r="F43" s="103">
        <f>-C38</f>
        <v>-12560</v>
      </c>
    </row>
    <row r="44" spans="1:15" ht="15.75" thickTop="1" x14ac:dyDescent="0.25">
      <c r="C44" s="4" t="s">
        <v>66</v>
      </c>
      <c r="E44" s="7" t="s">
        <v>67</v>
      </c>
      <c r="F44" s="91">
        <f>SUM(F41:F43)</f>
        <v>67785.849999999977</v>
      </c>
      <c r="I44" s="122" t="s">
        <v>68</v>
      </c>
      <c r="J44" s="123"/>
      <c r="K44" s="126">
        <f>F48+L46</f>
        <v>211149.93</v>
      </c>
      <c r="L44" s="127"/>
    </row>
    <row r="45" spans="1:15" ht="15.75" thickBot="1" x14ac:dyDescent="0.3">
      <c r="E45" s="7" t="s">
        <v>69</v>
      </c>
      <c r="F45" s="91">
        <v>58927.1</v>
      </c>
      <c r="I45" s="124"/>
      <c r="J45" s="125"/>
      <c r="K45" s="128"/>
      <c r="L45" s="129"/>
      <c r="M45" s="104"/>
    </row>
    <row r="46" spans="1:15" ht="17.25" thickTop="1" thickBot="1" x14ac:dyDescent="0.3">
      <c r="C46" s="90"/>
      <c r="D46" s="130" t="s">
        <v>70</v>
      </c>
      <c r="E46" s="130"/>
      <c r="F46" s="105">
        <v>84436.98</v>
      </c>
      <c r="I46" s="131"/>
      <c r="J46" s="131"/>
      <c r="K46" s="132"/>
      <c r="L46" s="106"/>
    </row>
    <row r="47" spans="1:15" ht="19.5" thickBot="1" x14ac:dyDescent="0.35">
      <c r="C47" s="90"/>
      <c r="D47" s="89"/>
      <c r="E47" s="89"/>
      <c r="F47" s="107"/>
      <c r="H47" s="108"/>
      <c r="I47" s="109" t="s">
        <v>3</v>
      </c>
      <c r="J47" s="109"/>
      <c r="K47" s="113">
        <v>142316.12</v>
      </c>
      <c r="L47" s="114"/>
    </row>
    <row r="48" spans="1:15" ht="16.5" thickTop="1" thickBot="1" x14ac:dyDescent="0.3">
      <c r="E48" s="110" t="s">
        <v>71</v>
      </c>
      <c r="F48" s="88">
        <f>F44+F45+F46</f>
        <v>211149.93</v>
      </c>
    </row>
    <row r="49" spans="4:15" customFormat="1" ht="19.5" thickBot="1" x14ac:dyDescent="0.35">
      <c r="D49" s="115"/>
      <c r="E49" s="115"/>
      <c r="F49" s="75"/>
      <c r="I49" s="116" t="s">
        <v>72</v>
      </c>
      <c r="J49" s="117"/>
      <c r="K49" s="118">
        <f>K44-K47</f>
        <v>68833.81</v>
      </c>
      <c r="L49" s="119"/>
      <c r="N49" s="111"/>
      <c r="O49" s="5"/>
    </row>
    <row r="50" spans="4:15" customFormat="1" x14ac:dyDescent="0.25">
      <c r="D50" s="8"/>
      <c r="F50" s="4"/>
      <c r="I50" s="4"/>
      <c r="J50" s="4"/>
      <c r="M50" s="112"/>
      <c r="N50" s="111"/>
      <c r="O50" s="5"/>
    </row>
    <row r="51" spans="4:15" customFormat="1" x14ac:dyDescent="0.25">
      <c r="D51" s="8"/>
      <c r="F51" s="4"/>
      <c r="I51" s="4"/>
      <c r="J51" s="4"/>
      <c r="N51" s="4"/>
      <c r="O51" s="5"/>
    </row>
    <row r="52" spans="4:15" customFormat="1" x14ac:dyDescent="0.25">
      <c r="D52" s="8"/>
      <c r="O52" s="5"/>
    </row>
    <row r="53" spans="4:15" customFormat="1" x14ac:dyDescent="0.25">
      <c r="D53" s="8"/>
      <c r="F53" s="4"/>
      <c r="I53" s="4"/>
      <c r="J53" s="4"/>
      <c r="N53" s="4"/>
      <c r="O53" s="5"/>
    </row>
    <row r="54" spans="4:15" customFormat="1" x14ac:dyDescent="0.25">
      <c r="D54" s="8"/>
      <c r="F54" s="4"/>
      <c r="I54" s="4"/>
      <c r="J54" s="4"/>
      <c r="N54" s="4"/>
      <c r="O54" s="5"/>
    </row>
    <row r="55" spans="4:15" customFormat="1" x14ac:dyDescent="0.25">
      <c r="D55" s="8"/>
      <c r="F55" s="4"/>
      <c r="I55" s="4"/>
      <c r="J55" s="4"/>
      <c r="N55" s="4"/>
      <c r="O55" s="5"/>
    </row>
    <row r="56" spans="4:15" customFormat="1" x14ac:dyDescent="0.25">
      <c r="D56" s="8"/>
      <c r="F56" s="4"/>
      <c r="I56" s="4"/>
      <c r="J56" s="4"/>
      <c r="N56" s="4"/>
      <c r="O56" s="5"/>
    </row>
    <row r="57" spans="4:15" customFormat="1" x14ac:dyDescent="0.25">
      <c r="D57" s="8"/>
      <c r="F57" s="4"/>
      <c r="I57" s="4"/>
      <c r="J57" s="4"/>
      <c r="N57" s="4"/>
      <c r="O57" s="5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2015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2015-02-02T20:29:53Z</cp:lastPrinted>
  <dcterms:created xsi:type="dcterms:W3CDTF">2015-02-02T20:23:11Z</dcterms:created>
  <dcterms:modified xsi:type="dcterms:W3CDTF">2015-03-11T18:12:40Z</dcterms:modified>
</cp:coreProperties>
</file>