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OBRADOR AÑO 2014" sheetId="4" r:id="rId1"/>
    <sheet name="ENERO  2015" sheetId="1" r:id="rId2"/>
    <sheet name="FEBRERO 2015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G69" i="4" l="1"/>
  <c r="H63" i="4" l="1"/>
  <c r="H62" i="4"/>
  <c r="H60" i="4"/>
  <c r="H58" i="4"/>
  <c r="H56" i="4"/>
  <c r="H66" i="4"/>
  <c r="H53" i="4"/>
  <c r="H50" i="4"/>
  <c r="H45" i="4"/>
  <c r="H44" i="4"/>
  <c r="H43" i="4"/>
  <c r="H47" i="4"/>
  <c r="H37" i="4"/>
  <c r="H36" i="4"/>
  <c r="H35" i="4"/>
  <c r="H39" i="4" s="1"/>
  <c r="H31" i="4"/>
  <c r="G30" i="4"/>
  <c r="H30" i="4" s="1"/>
  <c r="H29" i="4"/>
  <c r="H28" i="4"/>
  <c r="H33" i="4" s="1"/>
  <c r="H23" i="4"/>
  <c r="H22" i="4"/>
  <c r="G21" i="4"/>
  <c r="H21" i="4" s="1"/>
  <c r="H20" i="4"/>
  <c r="H19" i="4"/>
  <c r="H18" i="4"/>
  <c r="H25" i="4" s="1"/>
  <c r="H13" i="4"/>
  <c r="H12" i="4"/>
  <c r="H11" i="4"/>
  <c r="H15" i="4" s="1"/>
  <c r="H8" i="4"/>
  <c r="H4" i="4"/>
  <c r="H6" i="4" s="1"/>
  <c r="F255" i="2" l="1"/>
  <c r="G255" i="2"/>
  <c r="D255" i="2"/>
  <c r="G254" i="2"/>
  <c r="G253" i="2"/>
  <c r="G116" i="2" l="1"/>
  <c r="G117" i="2"/>
  <c r="G120" i="2"/>
  <c r="G8" i="1" l="1"/>
  <c r="G5" i="1"/>
  <c r="G4" i="1"/>
  <c r="G11" i="1" l="1"/>
  <c r="G252" i="2"/>
  <c r="G250" i="2"/>
  <c r="G249" i="2"/>
  <c r="G248" i="2"/>
  <c r="G246" i="2"/>
  <c r="G245" i="2"/>
  <c r="G243" i="2"/>
  <c r="G242" i="2"/>
  <c r="G240" i="2"/>
  <c r="G238" i="2"/>
  <c r="G236" i="2"/>
  <c r="G234" i="2"/>
  <c r="G232" i="2"/>
  <c r="G230" i="2"/>
  <c r="G228" i="2"/>
  <c r="G226" i="2"/>
  <c r="G225" i="2"/>
  <c r="G224" i="2"/>
  <c r="G222" i="2"/>
  <c r="G220" i="2"/>
  <c r="G219" i="2"/>
  <c r="G218" i="2"/>
  <c r="G217" i="2"/>
  <c r="G215" i="2"/>
  <c r="G213" i="2"/>
  <c r="G211" i="2"/>
  <c r="G209" i="2"/>
  <c r="G208" i="2"/>
  <c r="G207" i="2"/>
  <c r="G206" i="2"/>
  <c r="G205" i="2"/>
  <c r="G203" i="2"/>
  <c r="G202" i="2"/>
  <c r="G200" i="2"/>
  <c r="G198" i="2"/>
  <c r="G197" i="2"/>
  <c r="G196" i="2"/>
  <c r="G195" i="2"/>
  <c r="G194" i="2"/>
  <c r="G193" i="2"/>
  <c r="G191" i="2"/>
  <c r="G189" i="2"/>
  <c r="G187" i="2"/>
  <c r="G186" i="2"/>
  <c r="G185" i="2"/>
  <c r="G184" i="2"/>
  <c r="G182" i="2"/>
  <c r="G180" i="2"/>
  <c r="G179" i="2"/>
  <c r="G178" i="2"/>
  <c r="G177" i="2"/>
  <c r="G175" i="2"/>
  <c r="G174" i="2"/>
  <c r="G172" i="2"/>
  <c r="G170" i="2"/>
  <c r="G168" i="2"/>
  <c r="G166" i="2"/>
  <c r="G164" i="2"/>
  <c r="G163" i="2"/>
  <c r="G162" i="2"/>
  <c r="G161" i="2"/>
  <c r="G160" i="2"/>
  <c r="G158" i="2"/>
  <c r="G156" i="2"/>
  <c r="G154" i="2"/>
  <c r="G153" i="2"/>
  <c r="G152" i="2"/>
  <c r="G151" i="2"/>
  <c r="G150" i="2"/>
  <c r="G148" i="2"/>
  <c r="G147" i="2"/>
  <c r="G145" i="2"/>
  <c r="G143" i="2"/>
  <c r="G141" i="2"/>
  <c r="G140" i="2"/>
  <c r="G139" i="2"/>
  <c r="G137" i="2"/>
  <c r="G136" i="2"/>
  <c r="G133" i="2"/>
  <c r="G132" i="2"/>
  <c r="G130" i="2"/>
  <c r="G128" i="2"/>
  <c r="G125" i="2"/>
  <c r="G124" i="2"/>
  <c r="G123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F81" i="2"/>
  <c r="G81" i="2" s="1"/>
  <c r="G76" i="2"/>
  <c r="G75" i="2"/>
  <c r="G74" i="2"/>
  <c r="G73" i="2"/>
  <c r="G70" i="2"/>
  <c r="G69" i="2"/>
  <c r="G68" i="2"/>
  <c r="G67" i="2"/>
  <c r="G66" i="2"/>
  <c r="G65" i="2"/>
  <c r="G62" i="2"/>
  <c r="G61" i="2"/>
  <c r="G60" i="2"/>
  <c r="G59" i="2"/>
  <c r="G58" i="2"/>
  <c r="G57" i="2"/>
  <c r="G56" i="2"/>
  <c r="G54" i="2"/>
  <c r="G52" i="2"/>
  <c r="G51" i="2"/>
  <c r="G50" i="2"/>
  <c r="G46" i="2"/>
  <c r="G43" i="2"/>
  <c r="G42" i="2"/>
  <c r="G40" i="2"/>
  <c r="G38" i="2"/>
  <c r="G36" i="2"/>
  <c r="F34" i="2"/>
  <c r="G34" i="2" s="1"/>
  <c r="G32" i="2"/>
  <c r="G30" i="2"/>
  <c r="G28" i="2"/>
  <c r="G26" i="2"/>
  <c r="G24" i="2"/>
  <c r="G23" i="2"/>
  <c r="G22" i="2"/>
  <c r="G21" i="2"/>
  <c r="G19" i="2"/>
  <c r="G17" i="2"/>
  <c r="G14" i="2"/>
  <c r="G13" i="2"/>
  <c r="G11" i="2"/>
  <c r="G10" i="2"/>
  <c r="G9" i="2"/>
  <c r="G8" i="2"/>
  <c r="G7" i="2"/>
  <c r="G5" i="2"/>
  <c r="G3" i="2"/>
</calcChain>
</file>

<file path=xl/sharedStrings.xml><?xml version="1.0" encoding="utf-8"?>
<sst xmlns="http://schemas.openxmlformats.org/spreadsheetml/2006/main" count="477" uniqueCount="160">
  <si>
    <t>REMISIONES OBRADOR AL 31 DE ENERO 2015</t>
  </si>
  <si>
    <t>ALFONSO RUIZ</t>
  </si>
  <si>
    <t>ANGEL CRUZ</t>
  </si>
  <si>
    <t>CAFERRA</t>
  </si>
  <si>
    <t>CAMPRA</t>
  </si>
  <si>
    <t>CENTRO COMERCIAL ALATRISTE</t>
  </si>
  <si>
    <t>CIC 11 SUR</t>
  </si>
  <si>
    <t>CIC COMERCIO</t>
  </si>
  <si>
    <t>CIC HERRADURA</t>
  </si>
  <si>
    <t>CIC LA CENTRAL</t>
  </si>
  <si>
    <t>FLORES</t>
  </si>
  <si>
    <t>GUSTAVO JIMENEZ</t>
  </si>
  <si>
    <t>JAVIER 24</t>
  </si>
  <si>
    <t>JAVIER HERRERA</t>
  </si>
  <si>
    <t>LUIS HERRERA</t>
  </si>
  <si>
    <t>LUIS LEDO</t>
  </si>
  <si>
    <t>LUIS MANUEL GOMEZ</t>
  </si>
  <si>
    <t>NERY</t>
  </si>
  <si>
    <t>NU3</t>
  </si>
  <si>
    <t>OSCAR ZOQUIAPAN</t>
  </si>
  <si>
    <t>PRODUCTOS PARA AVES Y ANIMALES SA DE CV</t>
  </si>
  <si>
    <t>PROLEDO</t>
  </si>
  <si>
    <t>RAUL COSME</t>
  </si>
  <si>
    <t>RICARDO DELEITA</t>
  </si>
  <si>
    <t>RODOLFO ZOQUIAPAN</t>
  </si>
  <si>
    <t>SERRANO</t>
  </si>
  <si>
    <t>SUPER DE LAS LOMAS VICTORINO</t>
  </si>
  <si>
    <t>SUPER DESCUENTO VICTORINO</t>
  </si>
  <si>
    <t>SUPER SERVICIO ALATRISTE</t>
  </si>
  <si>
    <t>VALERIO VERACRUZ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</si>
  <si>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</si>
  <si>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</si>
  <si>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</si>
  <si>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</si>
  <si>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</si>
  <si>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</si>
  <si>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</si>
  <si>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L1</t>
  </si>
  <si>
    <t>OMAR</t>
  </si>
  <si>
    <t>ADRIANA</t>
  </si>
  <si>
    <t>TOTAL</t>
  </si>
  <si>
    <t>M1</t>
  </si>
  <si>
    <t>ALBICIA</t>
  </si>
  <si>
    <t>Ñ1</t>
  </si>
  <si>
    <t>,0938</t>
  </si>
  <si>
    <t>,0066</t>
  </si>
  <si>
    <t>O1</t>
  </si>
  <si>
    <t>MANUEL</t>
  </si>
  <si>
    <t>,0247</t>
  </si>
  <si>
    <t>,0406</t>
  </si>
  <si>
    <t>Q1</t>
  </si>
  <si>
    <t>RAMON RUIZ</t>
  </si>
  <si>
    <t>,0044</t>
  </si>
  <si>
    <t>R 1</t>
  </si>
  <si>
    <t xml:space="preserve">RAMON RUIZ </t>
  </si>
  <si>
    <t>,0172</t>
  </si>
  <si>
    <t>11-Jun 500.00M 22-Jun 500.00-25-Jun 500.00 10-JUL 8,214.00 11-Julio 6,000.00 14 JUL 6,000.00 15-Julio 5,000.00--25-Julio 1,000.00 05-Ago 1,000.00</t>
  </si>
  <si>
    <t>DANIEL</t>
  </si>
  <si>
    <t>ABOGADO</t>
  </si>
  <si>
    <t>,0275</t>
  </si>
  <si>
    <t>,0827</t>
  </si>
  <si>
    <t>,0870</t>
  </si>
  <si>
    <t>MARINE</t>
  </si>
  <si>
    <t>02-MAYO 1,982.50 --12-ago 200.00---18-Ago 200.00--30-Ago 200.00</t>
  </si>
  <si>
    <t>,0965</t>
  </si>
  <si>
    <t>,0931</t>
  </si>
  <si>
    <t>S1</t>
  </si>
  <si>
    <t>VANCINI</t>
  </si>
  <si>
    <t>ROB</t>
  </si>
  <si>
    <t>,0612</t>
  </si>
  <si>
    <t>T1</t>
  </si>
  <si>
    <t>ANTONIO ALVAREZ</t>
  </si>
  <si>
    <t>11-Jun 10,000.00 23-Jun 5,000.00--02-Sept 500.00--09-Sep-14  $ 500.00--14-Oct 3,600.00--19-Nov 500.00</t>
  </si>
  <si>
    <t>GONZALO</t>
  </si>
  <si>
    <t>,0835</t>
  </si>
  <si>
    <t>JOSE LUIS VANCINI</t>
  </si>
  <si>
    <t>07-Jun 2,000.00 10-Jun 8,376.50--25 Junio 2,000.00-5-Julio 1,000.00 2-Agosto 500.00 03-Ago 500.00 8-AGO 500.00</t>
  </si>
  <si>
    <t>PABLO</t>
  </si>
  <si>
    <t>,0698</t>
  </si>
  <si>
    <t>W1</t>
  </si>
  <si>
    <t xml:space="preserve">ANGEL </t>
  </si>
  <si>
    <t>,0128</t>
  </si>
  <si>
    <t>X1</t>
  </si>
  <si>
    <t>,0279</t>
  </si>
  <si>
    <t>,0118</t>
  </si>
  <si>
    <t>Z1</t>
  </si>
  <si>
    <t>LUIS GOMEZ</t>
  </si>
  <si>
    <t>,0232</t>
  </si>
  <si>
    <t>LOS COMPADRES</t>
  </si>
  <si>
    <t>ROBERTO</t>
  </si>
  <si>
    <t>,0452</t>
  </si>
  <si>
    <t>A2</t>
  </si>
  <si>
    <t>,0022</t>
  </si>
  <si>
    <t>D2</t>
  </si>
  <si>
    <t>,1729</t>
  </si>
  <si>
    <t>NVA</t>
  </si>
  <si>
    <t>CARLOS Veracruz</t>
  </si>
  <si>
    <t>FRANCISCO ARMENTA</t>
  </si>
  <si>
    <t>GONZALO RAMOS</t>
  </si>
  <si>
    <t>FABIAN XOCHIHUA</t>
  </si>
  <si>
    <t>ROBERTO BARRERA</t>
  </si>
  <si>
    <t>JOSE CORDERO</t>
  </si>
  <si>
    <t>CIC</t>
  </si>
  <si>
    <t>PORFIRIO CRUZ</t>
  </si>
  <si>
    <t>nva</t>
  </si>
  <si>
    <t>GERARDO FRAGOSO</t>
  </si>
  <si>
    <t>PABLO BAEZ</t>
  </si>
  <si>
    <t>BENITO GARCIA</t>
  </si>
  <si>
    <t>JUAN MANUEL A</t>
  </si>
  <si>
    <t>NU3 PEPE FILETE</t>
  </si>
  <si>
    <t>GRANJERO FELIZ DE RL DE CV</t>
  </si>
  <si>
    <t>AGUILA REAL</t>
  </si>
  <si>
    <t>FELIPE GUERRERO</t>
  </si>
  <si>
    <t>JOSE LUIS DEL RAYO</t>
  </si>
  <si>
    <t>ALBERTO RODRIGUEZ</t>
  </si>
  <si>
    <t>ALBERTO MOTA</t>
  </si>
  <si>
    <t>ALFREDO ALDUCIN</t>
  </si>
  <si>
    <t>ALFREDO VERACRUZ</t>
  </si>
  <si>
    <t>ALIMENTOS SUPREMOS DE ORIENTE SA DE CV</t>
  </si>
  <si>
    <t>JOSE DANIEL G</t>
  </si>
  <si>
    <t>ANGELES FLORES</t>
  </si>
  <si>
    <t xml:space="preserve">JESUS PACHECO </t>
  </si>
  <si>
    <t>ARTURO COYOTL</t>
  </si>
  <si>
    <t>BEATRIZ LUNA</t>
  </si>
  <si>
    <t>BERNARDO JIMENEZ MTZ</t>
  </si>
  <si>
    <t>10-Feb 350.00--16-Feb 350.00</t>
  </si>
  <si>
    <t>BURRO NORTEÑO</t>
  </si>
  <si>
    <t>CAMPO FIEL</t>
  </si>
  <si>
    <t>JESUS PACHECO</t>
  </si>
  <si>
    <t>CARNITAS EL TERCERO</t>
  </si>
  <si>
    <t>CRISTOBAL ALCANTARA</t>
  </si>
  <si>
    <t>CHINOS INDEPENDENCIA</t>
  </si>
  <si>
    <t>28-Feb 49,143.58</t>
  </si>
  <si>
    <t>SERGIO VAZQUEZ</t>
  </si>
  <si>
    <t xml:space="preserve">CORTES FINOS LA MORENA </t>
  </si>
  <si>
    <t>CRISTIAN---GRACIELA</t>
  </si>
  <si>
    <t>DARIO TIRO</t>
  </si>
  <si>
    <t>DON JULIO</t>
  </si>
  <si>
    <t>EL PASTORCITO 1</t>
  </si>
  <si>
    <t>EL PASTORCITO II</t>
  </si>
  <si>
    <t>FOGONCITO</t>
  </si>
  <si>
    <t>GABRIEL TUXPAN</t>
  </si>
  <si>
    <t>GRUPO GANADERO GURA SP DE RL</t>
  </si>
  <si>
    <t>GUILLERMINA ZOQUIAPAN</t>
  </si>
  <si>
    <t>JOSE LUIS CANTERO</t>
  </si>
  <si>
    <t>LA ORIGINAL</t>
  </si>
  <si>
    <t>LA SELECTA</t>
  </si>
  <si>
    <t xml:space="preserve">LEONARDO  </t>
  </si>
  <si>
    <t>MELITON CUAUTENCOS</t>
  </si>
  <si>
    <t>MIRIAM</t>
  </si>
  <si>
    <t>NOE COYOTL</t>
  </si>
  <si>
    <t>PONCE</t>
  </si>
  <si>
    <t>PROSUBCA SA DE CV</t>
  </si>
  <si>
    <t>RUBEN</t>
  </si>
  <si>
    <t>SALOME</t>
  </si>
  <si>
    <t>REMISIONES OBRADOR AL 28    DE    F E B R E R O       2015</t>
  </si>
  <si>
    <t>15-Sep 1,000.00 07-Oct $ 1,000.00--14-Oct 1,000.00--08-Nov $ 1,000.00---13-Dic-14  $  1,000.00---17-Ene-15--$ 500.00--28-Feb 500.00</t>
  </si>
  <si>
    <t>GRAN TOTAL</t>
  </si>
  <si>
    <t>REMISIONES  AÑO  2 0 1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</si>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</sst>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  <numFmt numFmtId="167" formatCode="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i/>
      <sz val="11"/>
      <color rgb="FF0000FF"/>
      <name val="Script MT Bold"/>
      <family val="4"/>
    </font>
    <font>
      <b/>
      <i/>
      <sz val="11"/>
      <color rgb="FF0000FF"/>
      <name val="Cambria"/>
      <family val="1"/>
      <scheme val="major"/>
    </font>
    <font>
      <b/>
      <sz val="8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Script MT Bold"/>
      <family val="4"/>
    </font>
    <font>
      <b/>
      <u/>
      <sz val="11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C00000"/>
      <name val="Calibri"/>
      <family val="2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i/>
      <sz val="11"/>
      <color rgb="FF0000FF"/>
      <name val="Calibri"/>
      <family val="2"/>
      <scheme val="minor"/>
    </font>
    <font>
      <b/>
      <i/>
      <u/>
      <sz val="11"/>
      <color theme="5" tint="-0.249977111117893"/>
      <name val="Cambria"/>
      <family val="1"/>
      <scheme val="major"/>
    </font>
    <font>
      <b/>
      <i/>
      <sz val="11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44" fontId="0" fillId="0" borderId="0" xfId="1" applyFont="1"/>
    <xf numFmtId="0" fontId="2" fillId="0" borderId="0" xfId="0" applyFont="1"/>
    <xf numFmtId="164" fontId="2" fillId="0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5" xfId="0" applyFont="1" applyFill="1" applyBorder="1"/>
    <xf numFmtId="165" fontId="5" fillId="0" borderId="4" xfId="0" applyNumberFormat="1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165" fontId="5" fillId="0" borderId="0" xfId="0" applyNumberFormat="1" applyFont="1" applyFill="1" applyBorder="1"/>
    <xf numFmtId="166" fontId="2" fillId="0" borderId="0" xfId="0" applyNumberFormat="1" applyFont="1" applyFill="1" applyBorder="1"/>
    <xf numFmtId="165" fontId="5" fillId="0" borderId="5" xfId="0" applyNumberFormat="1" applyFont="1" applyFill="1" applyBorder="1"/>
    <xf numFmtId="165" fontId="2" fillId="0" borderId="4" xfId="0" applyNumberFormat="1" applyFont="1" applyFill="1" applyBorder="1"/>
    <xf numFmtId="165" fontId="5" fillId="2" borderId="0" xfId="0" applyNumberFormat="1" applyFont="1" applyFill="1" applyBorder="1"/>
    <xf numFmtId="166" fontId="7" fillId="0" borderId="0" xfId="0" applyNumberFormat="1" applyFont="1" applyFill="1" applyBorder="1"/>
    <xf numFmtId="165" fontId="8" fillId="0" borderId="0" xfId="0" applyNumberFormat="1" applyFont="1" applyFill="1" applyBorder="1"/>
    <xf numFmtId="165" fontId="5" fillId="0" borderId="6" xfId="0" applyNumberFormat="1" applyFont="1" applyFill="1" applyBorder="1"/>
    <xf numFmtId="0" fontId="0" fillId="0" borderId="0" xfId="0" applyFill="1"/>
    <xf numFmtId="164" fontId="9" fillId="0" borderId="0" xfId="0" applyNumberFormat="1" applyFont="1" applyFill="1" applyBorder="1"/>
    <xf numFmtId="0" fontId="0" fillId="0" borderId="0" xfId="0" applyFill="1" applyBorder="1"/>
    <xf numFmtId="164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4" fontId="2" fillId="0" borderId="8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wrapText="1"/>
    </xf>
    <xf numFmtId="44" fontId="2" fillId="0" borderId="8" xfId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2" fillId="0" borderId="5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0" xfId="0" applyFont="1" applyFill="1" applyBorder="1"/>
    <xf numFmtId="16" fontId="2" fillId="0" borderId="0" xfId="0" applyNumberFormat="1" applyFont="1" applyFill="1" applyBorder="1" applyAlignment="1">
      <alignment wrapText="1"/>
    </xf>
    <xf numFmtId="44" fontId="2" fillId="4" borderId="5" xfId="1" applyFont="1" applyFill="1" applyBorder="1"/>
    <xf numFmtId="0" fontId="0" fillId="0" borderId="0" xfId="0" applyAlignment="1"/>
    <xf numFmtId="164" fontId="12" fillId="0" borderId="0" xfId="0" applyNumberFormat="1" applyFont="1"/>
    <xf numFmtId="0" fontId="12" fillId="0" borderId="1" xfId="0" applyFont="1" applyBorder="1"/>
    <xf numFmtId="44" fontId="12" fillId="0" borderId="3" xfId="1" applyFont="1" applyBorder="1"/>
    <xf numFmtId="0" fontId="14" fillId="0" borderId="0" xfId="0" applyFont="1" applyFill="1"/>
    <xf numFmtId="165" fontId="13" fillId="0" borderId="0" xfId="0" applyNumberFormat="1" applyFont="1" applyFill="1"/>
    <xf numFmtId="164" fontId="14" fillId="0" borderId="5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14" fillId="0" borderId="5" xfId="0" applyFont="1" applyFill="1" applyBorder="1"/>
    <xf numFmtId="165" fontId="13" fillId="0" borderId="0" xfId="0" applyNumberFormat="1" applyFont="1"/>
    <xf numFmtId="164" fontId="14" fillId="0" borderId="0" xfId="0" applyNumberFormat="1" applyFont="1"/>
    <xf numFmtId="44" fontId="14" fillId="4" borderId="5" xfId="1" applyFont="1" applyFill="1" applyBorder="1"/>
    <xf numFmtId="0" fontId="15" fillId="0" borderId="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6" fillId="0" borderId="5" xfId="0" applyFont="1" applyBorder="1"/>
    <xf numFmtId="165" fontId="6" fillId="0" borderId="4" xfId="0" applyNumberFormat="1" applyFont="1" applyBorder="1"/>
    <xf numFmtId="164" fontId="6" fillId="0" borderId="0" xfId="0" applyNumberFormat="1" applyFont="1" applyFill="1" applyBorder="1"/>
    <xf numFmtId="165" fontId="6" fillId="0" borderId="0" xfId="0" applyNumberFormat="1" applyFont="1" applyFill="1" applyBorder="1"/>
    <xf numFmtId="44" fontId="6" fillId="4" borderId="6" xfId="1" applyFont="1" applyFill="1" applyBorder="1"/>
    <xf numFmtId="0" fontId="4" fillId="0" borderId="5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6" fillId="0" borderId="5" xfId="0" applyFont="1" applyFill="1" applyBorder="1"/>
    <xf numFmtId="0" fontId="2" fillId="0" borderId="5" xfId="0" applyFont="1" applyFill="1" applyBorder="1"/>
    <xf numFmtId="164" fontId="19" fillId="0" borderId="0" xfId="0" applyNumberFormat="1" applyFont="1" applyFill="1" applyBorder="1"/>
    <xf numFmtId="165" fontId="20" fillId="0" borderId="0" xfId="0" applyNumberFormat="1" applyFont="1" applyFill="1" applyBorder="1"/>
    <xf numFmtId="44" fontId="2" fillId="4" borderId="6" xfId="1" applyFont="1" applyFill="1" applyBorder="1"/>
    <xf numFmtId="0" fontId="18" fillId="0" borderId="4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7" fillId="0" borderId="0" xfId="0" applyFont="1"/>
    <xf numFmtId="0" fontId="22" fillId="0" borderId="5" xfId="0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/>
    <xf numFmtId="164" fontId="24" fillId="0" borderId="0" xfId="0" applyNumberFormat="1" applyFont="1" applyFill="1" applyBorder="1"/>
    <xf numFmtId="0" fontId="1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16" fontId="2" fillId="0" borderId="0" xfId="0" applyNumberFormat="1" applyFont="1" applyFill="1" applyBorder="1"/>
    <xf numFmtId="16" fontId="19" fillId="0" borderId="0" xfId="0" applyNumberFormat="1" applyFont="1" applyFill="1" applyBorder="1" applyAlignment="1">
      <alignment wrapText="1"/>
    </xf>
    <xf numFmtId="16" fontId="23" fillId="0" borderId="0" xfId="0" applyNumberFormat="1" applyFont="1" applyFill="1" applyBorder="1"/>
    <xf numFmtId="0" fontId="14" fillId="0" borderId="4" xfId="0" applyFont="1" applyFill="1" applyBorder="1" applyAlignment="1">
      <alignment horizontal="center"/>
    </xf>
    <xf numFmtId="167" fontId="2" fillId="0" borderId="4" xfId="0" applyNumberFormat="1" applyFont="1" applyBorder="1"/>
    <xf numFmtId="165" fontId="6" fillId="4" borderId="6" xfId="0" applyNumberFormat="1" applyFont="1" applyFill="1" applyBorder="1"/>
    <xf numFmtId="0" fontId="2" fillId="0" borderId="5" xfId="0" applyFont="1" applyBorder="1"/>
    <xf numFmtId="0" fontId="27" fillId="0" borderId="4" xfId="0" applyFont="1" applyFill="1" applyBorder="1" applyAlignment="1">
      <alignment horizontal="center"/>
    </xf>
    <xf numFmtId="165" fontId="6" fillId="0" borderId="5" xfId="0" applyNumberFormat="1" applyFont="1" applyBorder="1"/>
    <xf numFmtId="166" fontId="6" fillId="0" borderId="0" xfId="0" applyNumberFormat="1" applyFont="1" applyFill="1" applyBorder="1"/>
    <xf numFmtId="165" fontId="12" fillId="0" borderId="3" xfId="1" applyNumberFormat="1" applyFont="1" applyBorder="1"/>
    <xf numFmtId="165" fontId="2" fillId="0" borderId="6" xfId="0" applyNumberFormat="1" applyFont="1" applyFill="1" applyBorder="1"/>
    <xf numFmtId="164" fontId="7" fillId="0" borderId="5" xfId="0" applyNumberFormat="1" applyFont="1" applyFill="1" applyBorder="1" applyAlignment="1">
      <alignment horizontal="center"/>
    </xf>
    <xf numFmtId="165" fontId="6" fillId="0" borderId="4" xfId="0" applyNumberFormat="1" applyFont="1" applyFill="1" applyBorder="1"/>
    <xf numFmtId="0" fontId="28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165" fontId="6" fillId="0" borderId="5" xfId="0" applyNumberFormat="1" applyFont="1" applyFill="1" applyBorder="1"/>
    <xf numFmtId="165" fontId="6" fillId="0" borderId="6" xfId="0" applyNumberFormat="1" applyFont="1" applyFill="1" applyBorder="1"/>
    <xf numFmtId="165" fontId="2" fillId="2" borderId="0" xfId="0" applyNumberFormat="1" applyFont="1" applyFill="1" applyBorder="1"/>
    <xf numFmtId="44" fontId="0" fillId="0" borderId="0" xfId="1" applyFont="1" applyFill="1"/>
    <xf numFmtId="164" fontId="7" fillId="0" borderId="0" xfId="0" applyNumberFormat="1" applyFont="1" applyFill="1" applyBorder="1"/>
    <xf numFmtId="0" fontId="0" fillId="0" borderId="0" xfId="0" applyFill="1" applyAlignment="1">
      <alignment wrapText="1"/>
    </xf>
    <xf numFmtId="165" fontId="2" fillId="0" borderId="5" xfId="0" applyNumberFormat="1" applyFont="1" applyFill="1" applyBorder="1"/>
    <xf numFmtId="0" fontId="6" fillId="0" borderId="0" xfId="0" applyFont="1" applyFill="1" applyBorder="1"/>
    <xf numFmtId="0" fontId="5" fillId="0" borderId="5" xfId="0" applyFont="1" applyFill="1" applyBorder="1" applyAlignment="1">
      <alignment horizontal="center"/>
    </xf>
    <xf numFmtId="44" fontId="5" fillId="0" borderId="4" xfId="1" applyFont="1" applyFill="1" applyBorder="1"/>
    <xf numFmtId="167" fontId="5" fillId="0" borderId="0" xfId="1" applyNumberFormat="1" applyFont="1" applyFill="1" applyBorder="1"/>
    <xf numFmtId="165" fontId="2" fillId="0" borderId="5" xfId="0" applyNumberFormat="1" applyFont="1" applyBorder="1"/>
    <xf numFmtId="167" fontId="2" fillId="0" borderId="0" xfId="1" applyNumberFormat="1" applyFont="1" applyFill="1" applyBorder="1"/>
    <xf numFmtId="166" fontId="2" fillId="5" borderId="0" xfId="0" applyNumberFormat="1" applyFont="1" applyFill="1" applyBorder="1"/>
    <xf numFmtId="167" fontId="5" fillId="5" borderId="0" xfId="1" applyNumberFormat="1" applyFont="1" applyFill="1" applyBorder="1"/>
    <xf numFmtId="14" fontId="2" fillId="0" borderId="5" xfId="0" applyNumberFormat="1" applyFont="1" applyFill="1" applyBorder="1"/>
    <xf numFmtId="44" fontId="2" fillId="0" borderId="4" xfId="1" applyFont="1" applyFill="1" applyBorder="1"/>
    <xf numFmtId="164" fontId="2" fillId="5" borderId="0" xfId="0" applyNumberFormat="1" applyFont="1" applyFill="1" applyBorder="1"/>
    <xf numFmtId="167" fontId="5" fillId="2" borderId="0" xfId="1" applyNumberFormat="1" applyFont="1" applyFill="1" applyBorder="1"/>
    <xf numFmtId="165" fontId="6" fillId="2" borderId="6" xfId="0" applyNumberFormat="1" applyFont="1" applyFill="1" applyBorder="1"/>
    <xf numFmtId="167" fontId="2" fillId="5" borderId="0" xfId="1" applyNumberFormat="1" applyFont="1" applyFill="1" applyBorder="1"/>
    <xf numFmtId="165" fontId="6" fillId="0" borderId="9" xfId="0" applyNumberFormat="1" applyFont="1" applyFill="1" applyBorder="1"/>
    <xf numFmtId="167" fontId="2" fillId="2" borderId="0" xfId="1" applyNumberFormat="1" applyFont="1" applyFill="1" applyBorder="1"/>
    <xf numFmtId="164" fontId="30" fillId="0" borderId="0" xfId="0" applyNumberFormat="1" applyFont="1" applyFill="1" applyBorder="1"/>
    <xf numFmtId="164" fontId="5" fillId="5" borderId="0" xfId="0" applyNumberFormat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5" fillId="6" borderId="5" xfId="0" applyFont="1" applyFill="1" applyBorder="1"/>
    <xf numFmtId="44" fontId="5" fillId="6" borderId="4" xfId="1" applyFont="1" applyFill="1" applyBorder="1"/>
    <xf numFmtId="165" fontId="5" fillId="2" borderId="6" xfId="0" applyNumberFormat="1" applyFont="1" applyFill="1" applyBorder="1"/>
    <xf numFmtId="165" fontId="5" fillId="5" borderId="0" xfId="0" applyNumberFormat="1" applyFont="1" applyFill="1" applyBorder="1"/>
    <xf numFmtId="165" fontId="8" fillId="2" borderId="0" xfId="0" applyNumberFormat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5" fillId="0" borderId="10" xfId="1" applyFont="1" applyFill="1" applyBorder="1"/>
    <xf numFmtId="165" fontId="6" fillId="0" borderId="11" xfId="0" applyNumberFormat="1" applyFont="1" applyFill="1" applyBorder="1"/>
    <xf numFmtId="44" fontId="31" fillId="0" borderId="0" xfId="0" applyNumberFormat="1" applyFont="1"/>
    <xf numFmtId="0" fontId="10" fillId="0" borderId="8" xfId="0" applyFont="1" applyBorder="1" applyAlignment="1">
      <alignment horizontal="center" wrapText="1"/>
    </xf>
    <xf numFmtId="44" fontId="2" fillId="0" borderId="0" xfId="1" applyFont="1"/>
    <xf numFmtId="0" fontId="32" fillId="0" borderId="0" xfId="0" applyFont="1"/>
    <xf numFmtId="0" fontId="33" fillId="0" borderId="0" xfId="0" applyFont="1"/>
    <xf numFmtId="0" fontId="9" fillId="0" borderId="0" xfId="0" applyFont="1" applyFill="1" applyBorder="1"/>
    <xf numFmtId="0" fontId="32" fillId="0" borderId="5" xfId="0" applyFont="1" applyBorder="1"/>
    <xf numFmtId="0" fontId="32" fillId="0" borderId="5" xfId="0" applyFont="1" applyFill="1" applyBorder="1"/>
    <xf numFmtId="0" fontId="9" fillId="0" borderId="5" xfId="0" applyFont="1" applyFill="1" applyBorder="1"/>
    <xf numFmtId="0" fontId="9" fillId="0" borderId="5" xfId="0" applyFont="1" applyBorder="1"/>
    <xf numFmtId="0" fontId="32" fillId="0" borderId="4" xfId="0" applyFont="1" applyBorder="1"/>
    <xf numFmtId="165" fontId="9" fillId="0" borderId="5" xfId="0" applyNumberFormat="1" applyFont="1" applyFill="1" applyBorder="1"/>
    <xf numFmtId="44" fontId="9" fillId="0" borderId="0" xfId="1" applyFont="1" applyBorder="1" applyAlignment="1"/>
    <xf numFmtId="44" fontId="12" fillId="7" borderId="12" xfId="1" applyFont="1" applyFill="1" applyBorder="1" applyAlignment="1"/>
    <xf numFmtId="0" fontId="31" fillId="0" borderId="1" xfId="0" applyFont="1" applyBorder="1" applyAlignment="1">
      <alignment horizontal="center" wrapText="1"/>
    </xf>
    <xf numFmtId="165" fontId="12" fillId="0" borderId="0" xfId="1" applyNumberFormat="1" applyFont="1"/>
    <xf numFmtId="0" fontId="31" fillId="0" borderId="0" xfId="0" applyFont="1" applyFill="1" applyAlignment="1">
      <alignment horizontal="center"/>
    </xf>
    <xf numFmtId="4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7" borderId="1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69"/>
  <sheetViews>
    <sheetView tabSelected="1" topLeftCell="A49" workbookViewId="0">
      <selection activeCell="G70" sqref="G70"/>
    </sheetView>
  </sheetViews>
  <sheetFormatPr baseColWidth="10" defaultRowHeight="15" x14ac:dyDescent="0.25"/>
  <cols>
    <col min="1" max="1" width="11.42578125" style="31"/>
    <col min="2" max="2" width="11.42578125" style="32"/>
    <col min="3" max="3" width="5.5703125" style="32" customWidth="1"/>
    <col min="4" max="4" width="20.42578125" customWidth="1"/>
    <col min="6" max="6" width="25.140625" style="33" customWidth="1"/>
    <col min="8" max="8" width="17.42578125" style="5" bestFit="1" customWidth="1"/>
    <col min="9" max="9" width="15.42578125" style="131" bestFit="1" customWidth="1"/>
    <col min="16" max="16" width="17.140625" bestFit="1" customWidth="1"/>
  </cols>
  <sheetData>
    <row r="1" spans="1:16" ht="18.75" x14ac:dyDescent="0.3">
      <c r="D1" s="146" t="s">
        <v>158</v>
      </c>
      <c r="E1" s="146"/>
      <c r="F1" s="146"/>
    </row>
    <row r="2" spans="1:16" ht="38.25" thickBot="1" x14ac:dyDescent="0.35">
      <c r="A2" s="25" t="s">
        <v>30</v>
      </c>
      <c r="B2" s="26" t="s">
        <v>31</v>
      </c>
      <c r="C2" s="26"/>
      <c r="D2" s="128" t="s">
        <v>32</v>
      </c>
      <c r="E2" s="27" t="s">
        <v>33</v>
      </c>
      <c r="F2" s="28" t="s">
        <v>34</v>
      </c>
      <c r="G2" s="29" t="s">
        <v>35</v>
      </c>
      <c r="H2" s="30" t="s">
        <v>36</v>
      </c>
      <c r="I2" s="130"/>
    </row>
    <row r="3" spans="1:16" ht="15.75" thickTop="1" x14ac:dyDescent="0.25"/>
    <row r="4" spans="1:16" x14ac:dyDescent="0.25">
      <c r="A4" s="34">
        <v>41661</v>
      </c>
      <c r="B4" s="35">
        <v>657</v>
      </c>
      <c r="C4" s="36" t="s">
        <v>37</v>
      </c>
      <c r="D4" s="37" t="s">
        <v>38</v>
      </c>
      <c r="E4" s="12">
        <v>4068</v>
      </c>
      <c r="F4" s="38">
        <v>41662</v>
      </c>
      <c r="G4" s="12">
        <v>450</v>
      </c>
      <c r="H4" s="39">
        <f t="shared" ref="H4" si="0">E4-G4</f>
        <v>3618</v>
      </c>
      <c r="I4" s="132" t="s">
        <v>39</v>
      </c>
    </row>
    <row r="5" spans="1:16" ht="19.5" thickBot="1" x14ac:dyDescent="0.35">
      <c r="C5" s="40"/>
      <c r="H5" s="5">
        <v>0</v>
      </c>
      <c r="P5" s="41"/>
    </row>
    <row r="6" spans="1:16" ht="19.5" thickBot="1" x14ac:dyDescent="0.35">
      <c r="G6" s="42" t="s">
        <v>40</v>
      </c>
      <c r="H6" s="43">
        <f>SUM(H4:H5)</f>
        <v>3618</v>
      </c>
      <c r="P6" s="41"/>
    </row>
    <row r="7" spans="1:16" ht="18.75" x14ac:dyDescent="0.3">
      <c r="H7" s="129"/>
      <c r="P7" s="41"/>
    </row>
    <row r="8" spans="1:16" ht="18.75" x14ac:dyDescent="0.3">
      <c r="A8" s="46">
        <v>41676</v>
      </c>
      <c r="B8" s="47">
        <v>891</v>
      </c>
      <c r="C8" s="48" t="s">
        <v>41</v>
      </c>
      <c r="D8" s="44" t="s">
        <v>42</v>
      </c>
      <c r="E8" s="49">
        <v>2505.5</v>
      </c>
      <c r="F8" s="50"/>
      <c r="G8" s="45"/>
      <c r="H8" s="51">
        <f t="shared" ref="H8" si="1">E8-G8</f>
        <v>2505.5</v>
      </c>
      <c r="P8" s="41"/>
    </row>
    <row r="9" spans="1:16" ht="18.75" x14ac:dyDescent="0.3">
      <c r="H9" s="5">
        <v>0</v>
      </c>
      <c r="P9" s="41"/>
    </row>
    <row r="10" spans="1:16" ht="18.75" x14ac:dyDescent="0.3">
      <c r="P10" s="41"/>
    </row>
    <row r="11" spans="1:16" ht="18.75" x14ac:dyDescent="0.3">
      <c r="A11" s="13">
        <v>41704</v>
      </c>
      <c r="B11" s="52" t="s">
        <v>44</v>
      </c>
      <c r="C11" s="53" t="s">
        <v>43</v>
      </c>
      <c r="D11" s="54" t="s">
        <v>38</v>
      </c>
      <c r="E11" s="55">
        <v>4733</v>
      </c>
      <c r="F11" s="56"/>
      <c r="G11" s="57"/>
      <c r="H11" s="58">
        <f t="shared" ref="H11:H13" si="2">E11-G11</f>
        <v>4733</v>
      </c>
      <c r="I11" s="133" t="s">
        <v>39</v>
      </c>
      <c r="P11" s="41"/>
    </row>
    <row r="12" spans="1:16" ht="18.75" x14ac:dyDescent="0.3">
      <c r="A12" s="13">
        <v>41705</v>
      </c>
      <c r="B12" s="59" t="s">
        <v>45</v>
      </c>
      <c r="C12" s="60" t="s">
        <v>46</v>
      </c>
      <c r="D12" s="54" t="s">
        <v>38</v>
      </c>
      <c r="E12" s="55">
        <v>12307.5</v>
      </c>
      <c r="F12" s="56">
        <v>41708</v>
      </c>
      <c r="G12" s="57">
        <v>9000</v>
      </c>
      <c r="H12" s="58">
        <f t="shared" si="2"/>
        <v>3307.5</v>
      </c>
      <c r="I12" s="134" t="s">
        <v>39</v>
      </c>
      <c r="P12" s="41"/>
    </row>
    <row r="13" spans="1:16" x14ac:dyDescent="0.25">
      <c r="A13" s="13">
        <v>41708</v>
      </c>
      <c r="B13" s="59" t="s">
        <v>48</v>
      </c>
      <c r="C13" s="60" t="s">
        <v>46</v>
      </c>
      <c r="D13" s="62" t="s">
        <v>38</v>
      </c>
      <c r="E13" s="17">
        <v>3510.4</v>
      </c>
      <c r="F13" s="11"/>
      <c r="G13" s="12"/>
      <c r="H13" s="65">
        <f t="shared" si="2"/>
        <v>3510.4</v>
      </c>
      <c r="I13" s="135" t="s">
        <v>39</v>
      </c>
    </row>
    <row r="14" spans="1:16" ht="15.75" thickBot="1" x14ac:dyDescent="0.3">
      <c r="H14" s="5">
        <v>0</v>
      </c>
    </row>
    <row r="15" spans="1:16" ht="19.5" thickBot="1" x14ac:dyDescent="0.35">
      <c r="G15" s="42" t="s">
        <v>40</v>
      </c>
      <c r="H15" s="43">
        <f>SUM(H11:H14)</f>
        <v>11550.9</v>
      </c>
    </row>
    <row r="18" spans="1:10" x14ac:dyDescent="0.25">
      <c r="A18" s="13">
        <v>41738</v>
      </c>
      <c r="B18" s="59" t="s">
        <v>49</v>
      </c>
      <c r="C18" s="66" t="s">
        <v>50</v>
      </c>
      <c r="D18" s="54" t="s">
        <v>51</v>
      </c>
      <c r="E18" s="55">
        <v>5632</v>
      </c>
      <c r="F18" s="56"/>
      <c r="G18" s="57"/>
      <c r="H18" s="65">
        <f t="shared" ref="H18:H23" si="3">E18-G18</f>
        <v>5632</v>
      </c>
      <c r="I18" s="133"/>
    </row>
    <row r="19" spans="1:10" x14ac:dyDescent="0.25">
      <c r="A19" s="13">
        <v>41748</v>
      </c>
      <c r="B19" s="52" t="s">
        <v>52</v>
      </c>
      <c r="C19" s="67" t="s">
        <v>53</v>
      </c>
      <c r="D19" s="54" t="s">
        <v>54</v>
      </c>
      <c r="E19" s="55">
        <v>10116</v>
      </c>
      <c r="F19" s="56"/>
      <c r="G19" s="57"/>
      <c r="H19" s="65">
        <f t="shared" si="3"/>
        <v>10116</v>
      </c>
      <c r="I19" s="133"/>
    </row>
    <row r="20" spans="1:10" x14ac:dyDescent="0.25">
      <c r="A20" s="13">
        <v>41750</v>
      </c>
      <c r="B20" s="52" t="s">
        <v>55</v>
      </c>
      <c r="C20" s="67" t="s">
        <v>53</v>
      </c>
      <c r="D20" s="62" t="s">
        <v>2</v>
      </c>
      <c r="E20" s="17">
        <v>29714.5</v>
      </c>
      <c r="F20" s="63" t="s">
        <v>56</v>
      </c>
      <c r="G20" s="64">
        <v>28714.5</v>
      </c>
      <c r="H20" s="65">
        <f t="shared" si="3"/>
        <v>1000</v>
      </c>
      <c r="I20" s="135" t="s">
        <v>57</v>
      </c>
      <c r="J20" s="68" t="s">
        <v>58</v>
      </c>
    </row>
    <row r="21" spans="1:10" ht="24.75" customHeight="1" x14ac:dyDescent="0.25">
      <c r="A21" s="13">
        <v>41751</v>
      </c>
      <c r="B21" s="69" t="s">
        <v>59</v>
      </c>
      <c r="C21" s="67" t="s">
        <v>53</v>
      </c>
      <c r="D21" s="62" t="s">
        <v>51</v>
      </c>
      <c r="E21" s="17">
        <v>6028</v>
      </c>
      <c r="F21" s="70" t="s">
        <v>156</v>
      </c>
      <c r="G21" s="12">
        <f>3000+1000+1000+500+500</f>
        <v>6000</v>
      </c>
      <c r="H21" s="65">
        <f t="shared" si="3"/>
        <v>28</v>
      </c>
      <c r="I21" s="135"/>
    </row>
    <row r="22" spans="1:10" x14ac:dyDescent="0.25">
      <c r="A22" s="13">
        <v>41759</v>
      </c>
      <c r="B22" s="52" t="s">
        <v>60</v>
      </c>
      <c r="C22" s="67" t="s">
        <v>53</v>
      </c>
      <c r="D22" s="54" t="s">
        <v>2</v>
      </c>
      <c r="E22" s="55">
        <v>28836</v>
      </c>
      <c r="F22" s="71"/>
      <c r="G22" s="20"/>
      <c r="H22" s="65">
        <f t="shared" si="3"/>
        <v>28836</v>
      </c>
      <c r="I22" s="133" t="s">
        <v>57</v>
      </c>
      <c r="J22" s="68" t="s">
        <v>58</v>
      </c>
    </row>
    <row r="23" spans="1:10" x14ac:dyDescent="0.25">
      <c r="A23" s="13">
        <v>41759</v>
      </c>
      <c r="B23" s="52" t="s">
        <v>61</v>
      </c>
      <c r="C23" s="67" t="s">
        <v>53</v>
      </c>
      <c r="D23" s="54" t="s">
        <v>62</v>
      </c>
      <c r="E23" s="55">
        <v>5229</v>
      </c>
      <c r="F23" s="72" t="s">
        <v>63</v>
      </c>
      <c r="G23" s="14">
        <v>2582.5</v>
      </c>
      <c r="H23" s="65">
        <f t="shared" si="3"/>
        <v>2646.5</v>
      </c>
      <c r="I23" s="133" t="s">
        <v>57</v>
      </c>
    </row>
    <row r="24" spans="1:10" ht="15.75" thickBot="1" x14ac:dyDescent="0.3">
      <c r="H24" s="5">
        <v>0</v>
      </c>
    </row>
    <row r="25" spans="1:10" ht="19.5" thickBot="1" x14ac:dyDescent="0.35">
      <c r="G25" s="42" t="s">
        <v>40</v>
      </c>
      <c r="H25" s="43">
        <f>SUM(H18:H24)</f>
        <v>48258.5</v>
      </c>
    </row>
    <row r="28" spans="1:10" x14ac:dyDescent="0.25">
      <c r="A28" s="7">
        <v>41760</v>
      </c>
      <c r="B28" s="73" t="s">
        <v>64</v>
      </c>
      <c r="C28" s="67" t="s">
        <v>53</v>
      </c>
      <c r="D28" s="54" t="s">
        <v>62</v>
      </c>
      <c r="E28" s="55">
        <v>6799.5</v>
      </c>
      <c r="F28" s="37"/>
      <c r="G28" s="57"/>
      <c r="H28" s="65">
        <f t="shared" ref="H28:H31" si="4">E28-G28</f>
        <v>6799.5</v>
      </c>
      <c r="I28" s="134"/>
    </row>
    <row r="29" spans="1:10" ht="15.75" x14ac:dyDescent="0.25">
      <c r="A29" s="13">
        <v>41774</v>
      </c>
      <c r="B29" s="74" t="s">
        <v>65</v>
      </c>
      <c r="C29" s="75" t="s">
        <v>66</v>
      </c>
      <c r="D29" s="54" t="s">
        <v>67</v>
      </c>
      <c r="E29" s="55">
        <v>15585</v>
      </c>
      <c r="F29" s="76">
        <v>41775</v>
      </c>
      <c r="G29" s="57">
        <v>4664</v>
      </c>
      <c r="H29" s="58">
        <f t="shared" si="4"/>
        <v>10921</v>
      </c>
      <c r="I29" s="133" t="s">
        <v>68</v>
      </c>
    </row>
    <row r="30" spans="1:10" ht="45.75" x14ac:dyDescent="0.25">
      <c r="A30" s="13">
        <v>41783</v>
      </c>
      <c r="B30" s="52" t="s">
        <v>69</v>
      </c>
      <c r="C30" s="53" t="s">
        <v>70</v>
      </c>
      <c r="D30" s="54" t="s">
        <v>71</v>
      </c>
      <c r="E30" s="55">
        <v>26521</v>
      </c>
      <c r="F30" s="77" t="s">
        <v>72</v>
      </c>
      <c r="G30" s="57">
        <f>19600+500</f>
        <v>20100</v>
      </c>
      <c r="H30" s="58">
        <f t="shared" si="4"/>
        <v>6421</v>
      </c>
      <c r="I30" s="133" t="s">
        <v>73</v>
      </c>
    </row>
    <row r="31" spans="1:10" x14ac:dyDescent="0.25">
      <c r="A31" s="13">
        <v>41786</v>
      </c>
      <c r="B31" s="52" t="s">
        <v>74</v>
      </c>
      <c r="C31" s="53" t="s">
        <v>70</v>
      </c>
      <c r="D31" s="54" t="s">
        <v>75</v>
      </c>
      <c r="E31" s="55">
        <v>15860</v>
      </c>
      <c r="F31" s="78" t="s">
        <v>76</v>
      </c>
      <c r="G31" s="20">
        <v>14876</v>
      </c>
      <c r="H31" s="58">
        <f t="shared" si="4"/>
        <v>984</v>
      </c>
      <c r="I31" s="133" t="s">
        <v>77</v>
      </c>
    </row>
    <row r="32" spans="1:10" ht="15.75" thickBot="1" x14ac:dyDescent="0.3">
      <c r="H32" s="5">
        <v>0</v>
      </c>
    </row>
    <row r="33" spans="1:9" ht="19.5" thickBot="1" x14ac:dyDescent="0.35">
      <c r="G33" s="42" t="s">
        <v>40</v>
      </c>
      <c r="H33" s="43">
        <f>SUM(H28:H32)</f>
        <v>25125.5</v>
      </c>
    </row>
    <row r="35" spans="1:9" x14ac:dyDescent="0.25">
      <c r="A35" s="13">
        <v>41826</v>
      </c>
      <c r="B35" s="73" t="s">
        <v>78</v>
      </c>
      <c r="C35" s="79" t="s">
        <v>79</v>
      </c>
      <c r="D35" s="54" t="s">
        <v>80</v>
      </c>
      <c r="E35" s="80">
        <v>11896</v>
      </c>
      <c r="F35" s="15"/>
      <c r="G35" s="12"/>
      <c r="H35" s="81">
        <f t="shared" ref="H35:H37" si="5">E35-G35</f>
        <v>11896</v>
      </c>
      <c r="I35" s="136" t="s">
        <v>57</v>
      </c>
    </row>
    <row r="36" spans="1:9" x14ac:dyDescent="0.25">
      <c r="A36" s="13">
        <v>41832</v>
      </c>
      <c r="B36" s="8" t="s">
        <v>81</v>
      </c>
      <c r="C36" s="83" t="s">
        <v>82</v>
      </c>
      <c r="D36" s="84" t="s">
        <v>2</v>
      </c>
      <c r="E36" s="55">
        <v>12201.5</v>
      </c>
      <c r="F36" s="85"/>
      <c r="G36" s="12"/>
      <c r="H36" s="81">
        <f t="shared" si="5"/>
        <v>12201.5</v>
      </c>
      <c r="I36" s="136" t="s">
        <v>57</v>
      </c>
    </row>
    <row r="37" spans="1:9" x14ac:dyDescent="0.25">
      <c r="A37" s="13">
        <v>41834</v>
      </c>
      <c r="B37" s="8" t="s">
        <v>83</v>
      </c>
      <c r="C37" s="83" t="s">
        <v>82</v>
      </c>
      <c r="D37" s="54" t="s">
        <v>2</v>
      </c>
      <c r="E37" s="55">
        <v>13501.4</v>
      </c>
      <c r="F37" s="15"/>
      <c r="G37" s="57"/>
      <c r="H37" s="81">
        <f t="shared" si="5"/>
        <v>13501.4</v>
      </c>
      <c r="I37" s="137" t="s">
        <v>57</v>
      </c>
    </row>
    <row r="38" spans="1:9" ht="15.75" thickBot="1" x14ac:dyDescent="0.3">
      <c r="H38" s="5">
        <v>0</v>
      </c>
    </row>
    <row r="39" spans="1:9" ht="19.5" thickBot="1" x14ac:dyDescent="0.35">
      <c r="G39" s="42" t="s">
        <v>40</v>
      </c>
      <c r="H39" s="86">
        <f>SUM(H35:H38)</f>
        <v>37598.9</v>
      </c>
    </row>
    <row r="43" spans="1:9" x14ac:dyDescent="0.25">
      <c r="A43" s="88">
        <v>41859</v>
      </c>
      <c r="B43" s="8" t="s">
        <v>84</v>
      </c>
      <c r="C43" s="83" t="s">
        <v>85</v>
      </c>
      <c r="D43" s="54" t="s">
        <v>86</v>
      </c>
      <c r="E43" s="55">
        <v>12931</v>
      </c>
      <c r="F43" s="15">
        <v>41869</v>
      </c>
      <c r="G43" s="57">
        <v>12031</v>
      </c>
      <c r="H43" s="81">
        <f t="shared" ref="H43:H45" si="6">E43-G43</f>
        <v>900</v>
      </c>
      <c r="I43" s="133" t="s">
        <v>47</v>
      </c>
    </row>
    <row r="44" spans="1:9" x14ac:dyDescent="0.25">
      <c r="A44" s="13">
        <v>41860</v>
      </c>
      <c r="B44" s="8" t="s">
        <v>87</v>
      </c>
      <c r="C44" s="83" t="s">
        <v>85</v>
      </c>
      <c r="D44" s="61" t="s">
        <v>88</v>
      </c>
      <c r="E44" s="89">
        <v>15606</v>
      </c>
      <c r="F44" s="15">
        <v>41861</v>
      </c>
      <c r="G44" s="57">
        <v>9106</v>
      </c>
      <c r="H44" s="81">
        <f t="shared" si="6"/>
        <v>6500</v>
      </c>
      <c r="I44" s="134" t="s">
        <v>89</v>
      </c>
    </row>
    <row r="45" spans="1:9" x14ac:dyDescent="0.25">
      <c r="A45" s="13">
        <v>41878</v>
      </c>
      <c r="B45" s="73" t="s">
        <v>90</v>
      </c>
      <c r="C45" s="79" t="s">
        <v>91</v>
      </c>
      <c r="D45" s="54" t="s">
        <v>86</v>
      </c>
      <c r="E45" s="55">
        <v>14919</v>
      </c>
      <c r="F45" s="19">
        <v>41890</v>
      </c>
      <c r="G45" s="20">
        <v>14509.5</v>
      </c>
      <c r="H45" s="81">
        <f t="shared" si="6"/>
        <v>409.5</v>
      </c>
    </row>
    <row r="46" spans="1:9" ht="15.75" thickBot="1" x14ac:dyDescent="0.3">
      <c r="H46" s="5">
        <v>0</v>
      </c>
    </row>
    <row r="47" spans="1:9" ht="19.5" thickBot="1" x14ac:dyDescent="0.35">
      <c r="G47" s="42" t="s">
        <v>40</v>
      </c>
      <c r="H47" s="86">
        <f>SUM(H43:H46)</f>
        <v>7809.5</v>
      </c>
    </row>
    <row r="50" spans="1:10" x14ac:dyDescent="0.25">
      <c r="A50" s="13">
        <v>41906</v>
      </c>
      <c r="B50" s="90" t="s">
        <v>92</v>
      </c>
      <c r="C50" s="91" t="s">
        <v>93</v>
      </c>
      <c r="D50" s="61" t="s">
        <v>42</v>
      </c>
      <c r="E50" s="89">
        <v>399.75</v>
      </c>
      <c r="F50" s="34"/>
      <c r="G50" s="92"/>
      <c r="H50" s="81">
        <f t="shared" ref="H50" si="7">E50-G50</f>
        <v>399.75</v>
      </c>
      <c r="I50" s="134"/>
    </row>
    <row r="51" spans="1:10" x14ac:dyDescent="0.25">
      <c r="H51" s="5">
        <v>0</v>
      </c>
    </row>
    <row r="52" spans="1:10" x14ac:dyDescent="0.25">
      <c r="A52" s="13"/>
      <c r="B52" s="73"/>
      <c r="C52" s="79"/>
      <c r="D52" s="61"/>
      <c r="E52" s="89"/>
      <c r="F52" s="11"/>
      <c r="G52" s="57"/>
      <c r="H52" s="93"/>
      <c r="I52" s="134"/>
      <c r="J52" s="22"/>
    </row>
    <row r="53" spans="1:10" x14ac:dyDescent="0.25">
      <c r="A53" s="13">
        <v>41935</v>
      </c>
      <c r="B53" s="8" t="s">
        <v>94</v>
      </c>
      <c r="C53" s="83" t="s">
        <v>95</v>
      </c>
      <c r="D53" s="9" t="s">
        <v>96</v>
      </c>
      <c r="E53" s="10">
        <v>17349.599999999999</v>
      </c>
      <c r="F53" s="11">
        <v>41937</v>
      </c>
      <c r="G53" s="94">
        <v>16653.5</v>
      </c>
      <c r="H53" s="81">
        <f t="shared" ref="H53" si="8">E53-G53</f>
        <v>696.09999999999854</v>
      </c>
      <c r="I53" s="135" t="s">
        <v>97</v>
      </c>
      <c r="J53" s="6"/>
    </row>
    <row r="54" spans="1:10" x14ac:dyDescent="0.25">
      <c r="H54" s="5">
        <v>0</v>
      </c>
    </row>
    <row r="55" spans="1:10" x14ac:dyDescent="0.25">
      <c r="F55" s="97"/>
      <c r="G55" s="22"/>
    </row>
    <row r="56" spans="1:10" x14ac:dyDescent="0.25">
      <c r="A56" s="13">
        <v>41978</v>
      </c>
      <c r="B56" s="8">
        <v>5271</v>
      </c>
      <c r="C56" s="83" t="s">
        <v>104</v>
      </c>
      <c r="D56" s="9" t="s">
        <v>101</v>
      </c>
      <c r="E56" s="10">
        <v>5937.9</v>
      </c>
      <c r="F56" s="11"/>
      <c r="G56" s="14"/>
      <c r="H56" s="93">
        <f t="shared" ref="H56" si="9">E56-G56</f>
        <v>5937.9</v>
      </c>
      <c r="I56" s="133" t="s">
        <v>102</v>
      </c>
    </row>
    <row r="57" spans="1:10" x14ac:dyDescent="0.25">
      <c r="F57" s="97"/>
      <c r="G57" s="22"/>
    </row>
    <row r="58" spans="1:10" x14ac:dyDescent="0.25">
      <c r="A58" s="13">
        <v>41985</v>
      </c>
      <c r="B58" s="8">
        <v>5964</v>
      </c>
      <c r="C58" s="83" t="s">
        <v>104</v>
      </c>
      <c r="D58" s="9" t="s">
        <v>105</v>
      </c>
      <c r="E58" s="10">
        <v>14078.2</v>
      </c>
      <c r="F58" s="11"/>
      <c r="G58" s="14"/>
      <c r="H58" s="93">
        <f t="shared" ref="H58" si="10">E58-G58</f>
        <v>14078.2</v>
      </c>
      <c r="I58" s="134" t="s">
        <v>106</v>
      </c>
    </row>
    <row r="59" spans="1:10" x14ac:dyDescent="0.25">
      <c r="F59" s="97"/>
      <c r="G59" s="22"/>
      <c r="H59" s="95"/>
    </row>
    <row r="60" spans="1:10" x14ac:dyDescent="0.25">
      <c r="A60" s="13">
        <v>41995</v>
      </c>
      <c r="B60" s="8">
        <v>7034</v>
      </c>
      <c r="C60" s="83" t="s">
        <v>104</v>
      </c>
      <c r="D60" s="16" t="s">
        <v>109</v>
      </c>
      <c r="E60" s="17">
        <v>60977.4</v>
      </c>
      <c r="F60" s="11"/>
      <c r="G60" s="12"/>
      <c r="H60" s="93">
        <f t="shared" ref="H60" si="11">E60-G60</f>
        <v>60977.4</v>
      </c>
      <c r="I60" s="138" t="s">
        <v>102</v>
      </c>
    </row>
    <row r="61" spans="1:10" x14ac:dyDescent="0.25">
      <c r="F61" s="97"/>
      <c r="G61" s="22"/>
    </row>
    <row r="62" spans="1:10" x14ac:dyDescent="0.25">
      <c r="A62" s="13">
        <v>42002</v>
      </c>
      <c r="B62" s="8">
        <v>7653</v>
      </c>
      <c r="C62" s="83" t="s">
        <v>104</v>
      </c>
      <c r="D62" s="9" t="s">
        <v>110</v>
      </c>
      <c r="E62" s="10">
        <v>5364</v>
      </c>
      <c r="F62" s="19"/>
      <c r="G62" s="20"/>
      <c r="H62" s="93">
        <f t="shared" ref="H62:H63" si="12">E62-G62</f>
        <v>5364</v>
      </c>
      <c r="I62" s="134" t="s">
        <v>102</v>
      </c>
    </row>
    <row r="63" spans="1:10" x14ac:dyDescent="0.25">
      <c r="A63" s="13">
        <v>42002</v>
      </c>
      <c r="B63" s="8">
        <v>7654</v>
      </c>
      <c r="C63" s="83" t="s">
        <v>104</v>
      </c>
      <c r="D63" s="9" t="s">
        <v>110</v>
      </c>
      <c r="E63" s="10">
        <v>6033</v>
      </c>
      <c r="F63" s="19"/>
      <c r="G63" s="20"/>
      <c r="H63" s="93">
        <f t="shared" si="12"/>
        <v>6033</v>
      </c>
      <c r="I63" s="134" t="s">
        <v>102</v>
      </c>
    </row>
    <row r="65" spans="4:9" x14ac:dyDescent="0.25">
      <c r="H65" s="5">
        <v>0</v>
      </c>
    </row>
    <row r="66" spans="4:9" ht="18.75" x14ac:dyDescent="0.3">
      <c r="D66" t="s">
        <v>159</v>
      </c>
      <c r="H66" s="140">
        <f>SUM(H55:H65)</f>
        <v>92390.5</v>
      </c>
      <c r="I66" s="139"/>
    </row>
    <row r="68" spans="4:9" ht="15.75" thickBot="1" x14ac:dyDescent="0.3"/>
    <row r="69" spans="4:9" ht="21.75" thickBot="1" x14ac:dyDescent="0.4">
      <c r="F69" s="141" t="s">
        <v>157</v>
      </c>
      <c r="G69" s="144">
        <f>H66+H53+H50+H47+H39+H33+H25+H15+H8+H6</f>
        <v>229953.15</v>
      </c>
      <c r="H69" s="145"/>
    </row>
  </sheetData>
  <mergeCells count="2">
    <mergeCell ref="G69:H69"/>
    <mergeCell ref="D1:F1"/>
  </mergeCells>
  <pageMargins left="0.31496062992125984" right="0.11811023622047245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"/>
  <sheetViews>
    <sheetView workbookViewId="0">
      <selection activeCell="C20" sqref="C20"/>
    </sheetView>
  </sheetViews>
  <sheetFormatPr baseColWidth="10" defaultRowHeight="15" x14ac:dyDescent="0.25"/>
  <cols>
    <col min="3" max="3" width="24" customWidth="1"/>
    <col min="4" max="4" width="15.28515625" bestFit="1" customWidth="1"/>
    <col min="5" max="5" width="11.42578125" style="22"/>
    <col min="6" max="6" width="15.5703125" style="22" bestFit="1" customWidth="1"/>
    <col min="7" max="7" width="15.5703125" style="5" bestFit="1" customWidth="1"/>
    <col min="8" max="8" width="14.140625" style="6" bestFit="1" customWidth="1"/>
    <col min="9" max="9" width="11.42578125" style="6"/>
  </cols>
  <sheetData>
    <row r="1" spans="1:9" ht="21.75" thickBot="1" x14ac:dyDescent="0.4">
      <c r="C1" s="1" t="s">
        <v>0</v>
      </c>
      <c r="D1" s="2"/>
      <c r="E1" s="3"/>
      <c r="F1" s="4"/>
    </row>
    <row r="3" spans="1:9" x14ac:dyDescent="0.25">
      <c r="A3" s="13"/>
      <c r="B3" s="8"/>
      <c r="C3" s="9"/>
      <c r="D3" s="10"/>
      <c r="E3" s="11"/>
      <c r="F3" s="14"/>
      <c r="G3" s="93"/>
      <c r="H3" s="61"/>
    </row>
    <row r="4" spans="1:9" x14ac:dyDescent="0.25">
      <c r="A4" s="13">
        <v>42014</v>
      </c>
      <c r="B4" s="8">
        <v>8679</v>
      </c>
      <c r="C4" s="9" t="s">
        <v>6</v>
      </c>
      <c r="D4" s="10">
        <v>34464.6</v>
      </c>
      <c r="E4" s="11">
        <v>42007</v>
      </c>
      <c r="F4" s="18">
        <v>11219.83</v>
      </c>
      <c r="G4" s="111">
        <f>D4-F4</f>
        <v>23244.769999999997</v>
      </c>
      <c r="H4" s="54" t="s">
        <v>102</v>
      </c>
    </row>
    <row r="5" spans="1:9" x14ac:dyDescent="0.25">
      <c r="A5" s="13">
        <v>42014</v>
      </c>
      <c r="B5" s="8">
        <v>8756</v>
      </c>
      <c r="C5" s="9" t="s">
        <v>6</v>
      </c>
      <c r="D5" s="10">
        <v>79015.710000000006</v>
      </c>
      <c r="E5" s="109"/>
      <c r="F5" s="121"/>
      <c r="G5" s="93">
        <f>D5-F5</f>
        <v>79015.710000000006</v>
      </c>
      <c r="H5" s="54" t="s">
        <v>112</v>
      </c>
    </row>
    <row r="6" spans="1:9" s="22" customFormat="1" x14ac:dyDescent="0.25">
      <c r="A6" s="13"/>
      <c r="B6" s="8"/>
      <c r="C6" s="9"/>
      <c r="D6" s="10"/>
      <c r="E6" s="11"/>
      <c r="F6" s="14"/>
      <c r="G6" s="93"/>
      <c r="H6" s="61"/>
      <c r="I6" s="123"/>
    </row>
    <row r="7" spans="1:9" s="22" customFormat="1" x14ac:dyDescent="0.25">
      <c r="A7" s="13"/>
      <c r="B7" s="8"/>
      <c r="C7" s="9"/>
      <c r="D7" s="10"/>
      <c r="E7" s="15"/>
      <c r="F7" s="14"/>
      <c r="G7" s="93"/>
      <c r="H7" s="61"/>
      <c r="I7" s="123"/>
    </row>
    <row r="8" spans="1:9" x14ac:dyDescent="0.25">
      <c r="A8" s="13">
        <v>42034</v>
      </c>
      <c r="B8" s="8">
        <v>10488</v>
      </c>
      <c r="C8" s="9" t="s">
        <v>16</v>
      </c>
      <c r="D8" s="10">
        <v>41978.8</v>
      </c>
      <c r="E8" s="19">
        <v>42055</v>
      </c>
      <c r="F8" s="122">
        <v>8345.44</v>
      </c>
      <c r="G8" s="111">
        <f>D8-F8</f>
        <v>33633.360000000001</v>
      </c>
      <c r="H8" s="61" t="s">
        <v>108</v>
      </c>
    </row>
    <row r="9" spans="1:9" s="22" customFormat="1" x14ac:dyDescent="0.25">
      <c r="A9" s="13"/>
      <c r="B9" s="8"/>
      <c r="C9" s="9"/>
      <c r="D9" s="10"/>
      <c r="E9" s="19"/>
      <c r="F9" s="20"/>
      <c r="G9" s="93"/>
      <c r="H9" s="61"/>
      <c r="I9" s="123"/>
    </row>
    <row r="10" spans="1:9" x14ac:dyDescent="0.25">
      <c r="G10" s="5">
        <v>0</v>
      </c>
    </row>
    <row r="11" spans="1:9" ht="18.75" x14ac:dyDescent="0.3">
      <c r="F11" s="143" t="s">
        <v>40</v>
      </c>
      <c r="G11" s="142">
        <f>SUM(G3:G10)</f>
        <v>135893.84000000003</v>
      </c>
    </row>
  </sheetData>
  <sortState ref="A3:H2793">
    <sortCondition ref="C3:C2793"/>
  </sortState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55"/>
  <sheetViews>
    <sheetView workbookViewId="0">
      <selection activeCell="C7" sqref="C7"/>
    </sheetView>
  </sheetViews>
  <sheetFormatPr baseColWidth="10" defaultRowHeight="15" x14ac:dyDescent="0.25"/>
  <cols>
    <col min="1" max="1" width="9.42578125" bestFit="1" customWidth="1"/>
    <col min="2" max="2" width="8.28515625" bestFit="1" customWidth="1"/>
    <col min="3" max="3" width="30.140625" customWidth="1"/>
    <col min="4" max="4" width="15.5703125" bestFit="1" customWidth="1"/>
    <col min="5" max="5" width="12" customWidth="1"/>
    <col min="6" max="6" width="13.85546875" bestFit="1" customWidth="1"/>
    <col min="7" max="7" width="15.5703125" bestFit="1" customWidth="1"/>
    <col min="8" max="8" width="22" bestFit="1" customWidth="1"/>
    <col min="9" max="15" width="11.42578125" style="24"/>
    <col min="16" max="16" width="17.140625" style="24" bestFit="1" customWidth="1"/>
    <col min="17" max="16384" width="11.42578125" style="24"/>
  </cols>
  <sheetData>
    <row r="1" spans="1:9" ht="21.75" thickBot="1" x14ac:dyDescent="0.4">
      <c r="C1" s="1" t="s">
        <v>155</v>
      </c>
      <c r="D1" s="2"/>
      <c r="E1" s="3"/>
      <c r="F1" s="4"/>
      <c r="I1" s="99"/>
    </row>
    <row r="3" spans="1:9" x14ac:dyDescent="0.25">
      <c r="A3" s="13">
        <v>42063</v>
      </c>
      <c r="B3" s="8">
        <v>13428</v>
      </c>
      <c r="C3" s="100">
        <v>105</v>
      </c>
      <c r="D3" s="101">
        <v>1295</v>
      </c>
      <c r="E3" s="105"/>
      <c r="F3" s="106"/>
      <c r="G3" s="93">
        <f t="shared" ref="G3:G5" si="0">D3-F3</f>
        <v>1295</v>
      </c>
      <c r="H3" s="61" t="s">
        <v>100</v>
      </c>
    </row>
    <row r="4" spans="1:9" x14ac:dyDescent="0.25">
      <c r="A4" s="7"/>
      <c r="B4" s="8"/>
      <c r="C4" s="100"/>
      <c r="D4" s="101"/>
      <c r="E4" s="15"/>
      <c r="F4" s="102"/>
      <c r="G4" s="93"/>
      <c r="H4" s="61"/>
    </row>
    <row r="5" spans="1:9" x14ac:dyDescent="0.25">
      <c r="A5" s="7">
        <v>42063</v>
      </c>
      <c r="B5" s="8">
        <v>13444</v>
      </c>
      <c r="C5" s="9" t="s">
        <v>111</v>
      </c>
      <c r="D5" s="101">
        <v>555</v>
      </c>
      <c r="E5" s="105"/>
      <c r="F5" s="106"/>
      <c r="G5" s="93">
        <f t="shared" si="0"/>
        <v>555</v>
      </c>
      <c r="H5" s="61" t="s">
        <v>100</v>
      </c>
      <c r="I5" s="99"/>
    </row>
    <row r="6" spans="1:9" x14ac:dyDescent="0.25">
      <c r="A6" s="7"/>
      <c r="B6" s="8"/>
      <c r="C6" s="9"/>
      <c r="D6" s="101"/>
      <c r="E6" s="15"/>
      <c r="F6" s="102"/>
      <c r="G6" s="93"/>
      <c r="H6" s="61"/>
      <c r="I6" s="99"/>
    </row>
    <row r="7" spans="1:9" x14ac:dyDescent="0.25">
      <c r="A7" s="13">
        <v>42051</v>
      </c>
      <c r="B7" s="8">
        <v>12240</v>
      </c>
      <c r="C7" s="9" t="s">
        <v>42</v>
      </c>
      <c r="D7" s="101">
        <v>41822.800000000003</v>
      </c>
      <c r="E7" s="109"/>
      <c r="F7" s="106"/>
      <c r="G7" s="93">
        <f t="shared" ref="G7:G19" si="1">D7-F7</f>
        <v>41822.800000000003</v>
      </c>
      <c r="H7" s="61" t="s">
        <v>106</v>
      </c>
    </row>
    <row r="8" spans="1:9" x14ac:dyDescent="0.25">
      <c r="A8" s="7">
        <v>42052</v>
      </c>
      <c r="B8" s="8">
        <v>12351</v>
      </c>
      <c r="C8" s="9" t="s">
        <v>42</v>
      </c>
      <c r="D8" s="101">
        <v>31832.6</v>
      </c>
      <c r="E8" s="109"/>
      <c r="F8" s="106"/>
      <c r="G8" s="93">
        <f t="shared" si="1"/>
        <v>31832.6</v>
      </c>
      <c r="H8" s="61" t="s">
        <v>115</v>
      </c>
      <c r="I8" s="99"/>
    </row>
    <row r="9" spans="1:9" x14ac:dyDescent="0.25">
      <c r="A9" s="7">
        <v>42061</v>
      </c>
      <c r="B9" s="8">
        <v>13245</v>
      </c>
      <c r="C9" s="9" t="s">
        <v>42</v>
      </c>
      <c r="D9" s="101">
        <v>39224</v>
      </c>
      <c r="E9" s="105"/>
      <c r="F9" s="106"/>
      <c r="G9" s="93">
        <f t="shared" si="1"/>
        <v>39224</v>
      </c>
      <c r="H9" s="61" t="s">
        <v>106</v>
      </c>
    </row>
    <row r="10" spans="1:9" x14ac:dyDescent="0.25">
      <c r="A10" s="13">
        <v>42061</v>
      </c>
      <c r="B10" s="8">
        <v>13247</v>
      </c>
      <c r="C10" s="9" t="s">
        <v>42</v>
      </c>
      <c r="D10" s="101">
        <v>62416.2</v>
      </c>
      <c r="E10" s="105"/>
      <c r="F10" s="106"/>
      <c r="G10" s="93">
        <f t="shared" si="1"/>
        <v>62416.2</v>
      </c>
      <c r="H10" s="61" t="s">
        <v>106</v>
      </c>
    </row>
    <row r="11" spans="1:9" x14ac:dyDescent="0.25">
      <c r="A11" s="7">
        <v>42062</v>
      </c>
      <c r="B11" s="8">
        <v>13396</v>
      </c>
      <c r="C11" s="9" t="s">
        <v>42</v>
      </c>
      <c r="D11" s="101">
        <v>32132.799999999999</v>
      </c>
      <c r="E11" s="105"/>
      <c r="F11" s="106"/>
      <c r="G11" s="93">
        <f t="shared" si="1"/>
        <v>32132.799999999999</v>
      </c>
      <c r="H11" s="61" t="s">
        <v>106</v>
      </c>
    </row>
    <row r="12" spans="1:9" x14ac:dyDescent="0.25">
      <c r="A12" s="13"/>
      <c r="B12" s="8"/>
      <c r="C12" s="9"/>
      <c r="D12" s="101"/>
      <c r="E12" s="23"/>
      <c r="F12" s="102"/>
      <c r="G12" s="93"/>
      <c r="H12" s="54"/>
    </row>
    <row r="13" spans="1:9" x14ac:dyDescent="0.25">
      <c r="A13" s="7">
        <v>42053</v>
      </c>
      <c r="B13" s="8">
        <v>12375</v>
      </c>
      <c r="C13" s="9" t="s">
        <v>1</v>
      </c>
      <c r="D13" s="101">
        <v>44380.800000000003</v>
      </c>
      <c r="E13" s="11">
        <v>42060</v>
      </c>
      <c r="F13" s="110">
        <v>9425.4599999999991</v>
      </c>
      <c r="G13" s="111">
        <f t="shared" si="1"/>
        <v>34955.340000000004</v>
      </c>
      <c r="H13" s="54" t="s">
        <v>98</v>
      </c>
    </row>
    <row r="14" spans="1:9" x14ac:dyDescent="0.25">
      <c r="A14" s="13">
        <v>42063</v>
      </c>
      <c r="B14" s="8">
        <v>13457</v>
      </c>
      <c r="C14" s="9" t="s">
        <v>1</v>
      </c>
      <c r="D14" s="101">
        <v>38752.400000000001</v>
      </c>
      <c r="E14" s="105"/>
      <c r="F14" s="106"/>
      <c r="G14" s="93">
        <f t="shared" si="1"/>
        <v>38752.400000000001</v>
      </c>
      <c r="H14" s="61" t="s">
        <v>98</v>
      </c>
    </row>
    <row r="15" spans="1:9" x14ac:dyDescent="0.25">
      <c r="A15" s="7"/>
      <c r="B15" s="8"/>
      <c r="C15" s="9"/>
      <c r="D15" s="101"/>
      <c r="E15" s="15"/>
      <c r="F15" s="102"/>
      <c r="G15" s="93"/>
      <c r="H15" s="61"/>
    </row>
    <row r="16" spans="1:9" x14ac:dyDescent="0.25">
      <c r="A16" s="7"/>
      <c r="B16" s="8"/>
      <c r="C16" s="9"/>
      <c r="D16" s="101"/>
      <c r="E16" s="15"/>
      <c r="F16" s="102"/>
      <c r="G16" s="93"/>
      <c r="H16" s="61"/>
    </row>
    <row r="17" spans="1:8" x14ac:dyDescent="0.25">
      <c r="A17" s="7">
        <v>42063</v>
      </c>
      <c r="B17" s="8">
        <v>13502</v>
      </c>
      <c r="C17" s="9" t="s">
        <v>116</v>
      </c>
      <c r="D17" s="101">
        <v>35584.400000000001</v>
      </c>
      <c r="E17" s="109"/>
      <c r="F17" s="106"/>
      <c r="G17" s="93">
        <f t="shared" si="1"/>
        <v>35584.400000000001</v>
      </c>
      <c r="H17" s="61" t="s">
        <v>106</v>
      </c>
    </row>
    <row r="18" spans="1:8" x14ac:dyDescent="0.25">
      <c r="A18" s="7"/>
      <c r="B18" s="8"/>
      <c r="C18" s="9"/>
      <c r="D18" s="101"/>
      <c r="E18" s="11"/>
      <c r="F18" s="102"/>
      <c r="G18" s="93"/>
      <c r="H18" s="61"/>
    </row>
    <row r="19" spans="1:8" x14ac:dyDescent="0.25">
      <c r="A19" s="7">
        <v>42061</v>
      </c>
      <c r="B19" s="8">
        <v>13280</v>
      </c>
      <c r="C19" s="9" t="s">
        <v>117</v>
      </c>
      <c r="D19" s="101">
        <v>4617</v>
      </c>
      <c r="E19" s="15">
        <v>42063</v>
      </c>
      <c r="F19" s="110">
        <v>3600</v>
      </c>
      <c r="G19" s="111">
        <f t="shared" si="1"/>
        <v>1017</v>
      </c>
      <c r="H19" s="61" t="s">
        <v>97</v>
      </c>
    </row>
    <row r="20" spans="1:8" x14ac:dyDescent="0.25">
      <c r="A20" s="7"/>
      <c r="B20" s="8"/>
      <c r="C20" s="9"/>
      <c r="D20" s="101"/>
      <c r="E20" s="15"/>
      <c r="F20" s="102"/>
      <c r="G20" s="113"/>
      <c r="H20" s="61"/>
    </row>
    <row r="21" spans="1:8" x14ac:dyDescent="0.25">
      <c r="A21" s="7">
        <v>42055</v>
      </c>
      <c r="B21" s="8">
        <v>12656</v>
      </c>
      <c r="C21" s="9" t="s">
        <v>118</v>
      </c>
      <c r="D21" s="101">
        <v>7200</v>
      </c>
      <c r="E21" s="109"/>
      <c r="F21" s="112"/>
      <c r="G21" s="113">
        <f t="shared" ref="G21:G28" si="2">D21-F21</f>
        <v>7200</v>
      </c>
      <c r="H21" s="62" t="s">
        <v>107</v>
      </c>
    </row>
    <row r="22" spans="1:8" x14ac:dyDescent="0.25">
      <c r="A22" s="13">
        <v>42055</v>
      </c>
      <c r="B22" s="8">
        <v>12669</v>
      </c>
      <c r="C22" s="9" t="s">
        <v>118</v>
      </c>
      <c r="D22" s="101">
        <v>9370.7999999999993</v>
      </c>
      <c r="E22" s="109"/>
      <c r="F22" s="112"/>
      <c r="G22" s="93">
        <f t="shared" si="2"/>
        <v>9370.7999999999993</v>
      </c>
      <c r="H22" s="62" t="s">
        <v>106</v>
      </c>
    </row>
    <row r="23" spans="1:8" x14ac:dyDescent="0.25">
      <c r="A23" s="7">
        <v>42060</v>
      </c>
      <c r="B23" s="8">
        <v>13139</v>
      </c>
      <c r="C23" s="9" t="s">
        <v>118</v>
      </c>
      <c r="D23" s="101">
        <v>928.4</v>
      </c>
      <c r="E23" s="105"/>
      <c r="F23" s="106"/>
      <c r="G23" s="93">
        <f t="shared" si="2"/>
        <v>928.4</v>
      </c>
      <c r="H23" s="61" t="s">
        <v>102</v>
      </c>
    </row>
    <row r="24" spans="1:8" x14ac:dyDescent="0.25">
      <c r="A24" s="13">
        <v>42060</v>
      </c>
      <c r="B24" s="8">
        <v>13148</v>
      </c>
      <c r="C24" s="9" t="s">
        <v>118</v>
      </c>
      <c r="D24" s="101">
        <v>29325.83</v>
      </c>
      <c r="E24" s="105"/>
      <c r="F24" s="106"/>
      <c r="G24" s="93">
        <f t="shared" si="2"/>
        <v>29325.83</v>
      </c>
      <c r="H24" s="61" t="s">
        <v>102</v>
      </c>
    </row>
    <row r="25" spans="1:8" x14ac:dyDescent="0.25">
      <c r="A25" s="7"/>
      <c r="B25" s="8"/>
      <c r="C25" s="9"/>
      <c r="D25" s="101"/>
      <c r="E25" s="15"/>
      <c r="F25" s="102"/>
      <c r="G25" s="93"/>
      <c r="H25" s="61"/>
    </row>
    <row r="26" spans="1:8" x14ac:dyDescent="0.25">
      <c r="A26" s="7">
        <v>42041</v>
      </c>
      <c r="B26" s="8">
        <v>11229</v>
      </c>
      <c r="C26" s="9" t="s">
        <v>2</v>
      </c>
      <c r="D26" s="101">
        <v>5569.2</v>
      </c>
      <c r="E26" s="109"/>
      <c r="F26" s="106"/>
      <c r="G26" s="93">
        <f t="shared" si="2"/>
        <v>5569.2</v>
      </c>
      <c r="H26" s="61" t="s">
        <v>119</v>
      </c>
    </row>
    <row r="27" spans="1:8" x14ac:dyDescent="0.25">
      <c r="A27" s="7"/>
      <c r="B27" s="8"/>
      <c r="C27" s="9"/>
      <c r="D27" s="101"/>
      <c r="E27" s="11"/>
      <c r="F27" s="102"/>
      <c r="G27" s="93"/>
      <c r="H27" s="61"/>
    </row>
    <row r="28" spans="1:8" x14ac:dyDescent="0.25">
      <c r="A28" s="7">
        <v>42061</v>
      </c>
      <c r="B28" s="8">
        <v>13180</v>
      </c>
      <c r="C28" s="9" t="s">
        <v>120</v>
      </c>
      <c r="D28" s="101">
        <v>2679.6</v>
      </c>
      <c r="E28" s="105"/>
      <c r="F28" s="106"/>
      <c r="G28" s="93">
        <f t="shared" si="2"/>
        <v>2679.6</v>
      </c>
      <c r="H28" s="61" t="s">
        <v>102</v>
      </c>
    </row>
    <row r="29" spans="1:8" x14ac:dyDescent="0.25">
      <c r="A29" s="7"/>
      <c r="B29" s="8"/>
      <c r="C29" s="9"/>
      <c r="D29" s="101"/>
      <c r="E29" s="15"/>
      <c r="F29" s="102"/>
      <c r="G29" s="93"/>
      <c r="H29" s="61"/>
    </row>
    <row r="30" spans="1:8" x14ac:dyDescent="0.25">
      <c r="A30" s="13">
        <v>42063</v>
      </c>
      <c r="B30" s="8">
        <v>13438</v>
      </c>
      <c r="C30" s="9" t="s">
        <v>122</v>
      </c>
      <c r="D30" s="101">
        <v>2968.4</v>
      </c>
      <c r="E30" s="105"/>
      <c r="F30" s="106"/>
      <c r="G30" s="93">
        <f t="shared" ref="G30" si="3">D30-F30</f>
        <v>2968.4</v>
      </c>
      <c r="H30" s="61" t="s">
        <v>100</v>
      </c>
    </row>
    <row r="31" spans="1:8" x14ac:dyDescent="0.25">
      <c r="A31" s="13"/>
      <c r="B31" s="8"/>
      <c r="C31" s="9"/>
      <c r="D31" s="101"/>
      <c r="E31" s="15"/>
      <c r="F31" s="102"/>
      <c r="G31" s="93"/>
      <c r="H31" s="61"/>
    </row>
    <row r="32" spans="1:8" x14ac:dyDescent="0.25">
      <c r="A32" s="13">
        <v>42063</v>
      </c>
      <c r="B32" s="8">
        <v>13426</v>
      </c>
      <c r="C32" s="9" t="s">
        <v>123</v>
      </c>
      <c r="D32" s="101">
        <v>2983.64</v>
      </c>
      <c r="E32" s="105"/>
      <c r="F32" s="106"/>
      <c r="G32" s="93">
        <f t="shared" ref="G32:G34" si="4">D32-F32</f>
        <v>2983.64</v>
      </c>
      <c r="H32" s="61" t="s">
        <v>100</v>
      </c>
    </row>
    <row r="33" spans="1:8" x14ac:dyDescent="0.25">
      <c r="A33" s="13"/>
      <c r="B33" s="8"/>
      <c r="C33" s="9"/>
      <c r="D33" s="101"/>
      <c r="E33" s="15"/>
      <c r="F33" s="102"/>
      <c r="G33" s="93"/>
      <c r="H33" s="61"/>
    </row>
    <row r="34" spans="1:8" x14ac:dyDescent="0.25">
      <c r="A34" s="13">
        <v>42038</v>
      </c>
      <c r="B34" s="8">
        <v>11009</v>
      </c>
      <c r="C34" s="9" t="s">
        <v>124</v>
      </c>
      <c r="D34" s="101">
        <v>1400</v>
      </c>
      <c r="E34" s="11" t="s">
        <v>125</v>
      </c>
      <c r="F34" s="110">
        <f>350+350</f>
        <v>700</v>
      </c>
      <c r="G34" s="111">
        <f t="shared" si="4"/>
        <v>700</v>
      </c>
      <c r="H34" s="54" t="s">
        <v>102</v>
      </c>
    </row>
    <row r="35" spans="1:8" x14ac:dyDescent="0.25">
      <c r="A35" s="13"/>
      <c r="B35" s="8"/>
      <c r="C35" s="9"/>
      <c r="D35" s="101"/>
      <c r="E35" s="11"/>
      <c r="F35" s="102"/>
      <c r="G35" s="93"/>
      <c r="H35" s="61"/>
    </row>
    <row r="36" spans="1:8" x14ac:dyDescent="0.25">
      <c r="A36" s="13">
        <v>42063</v>
      </c>
      <c r="B36" s="8">
        <v>13424</v>
      </c>
      <c r="C36" s="9" t="s">
        <v>126</v>
      </c>
      <c r="D36" s="101">
        <v>1480</v>
      </c>
      <c r="E36" s="105"/>
      <c r="F36" s="106"/>
      <c r="G36" s="93">
        <f t="shared" ref="G36:G43" si="5">D36-F36</f>
        <v>1480</v>
      </c>
      <c r="H36" s="61" t="s">
        <v>100</v>
      </c>
    </row>
    <row r="37" spans="1:8" x14ac:dyDescent="0.25">
      <c r="A37" s="13"/>
      <c r="B37" s="8"/>
      <c r="C37" s="9"/>
      <c r="D37" s="101"/>
      <c r="E37" s="15"/>
      <c r="F37" s="102"/>
      <c r="G37" s="93"/>
      <c r="H37" s="61"/>
    </row>
    <row r="38" spans="1:8" x14ac:dyDescent="0.25">
      <c r="A38" s="13">
        <v>42058</v>
      </c>
      <c r="B38" s="8">
        <v>12985</v>
      </c>
      <c r="C38" s="9" t="s">
        <v>3</v>
      </c>
      <c r="D38" s="101">
        <v>29680</v>
      </c>
      <c r="E38" s="109"/>
      <c r="F38" s="106"/>
      <c r="G38" s="93">
        <f t="shared" si="5"/>
        <v>29680</v>
      </c>
      <c r="H38" s="61" t="s">
        <v>97</v>
      </c>
    </row>
    <row r="39" spans="1:8" x14ac:dyDescent="0.25">
      <c r="A39" s="13"/>
      <c r="B39" s="8"/>
      <c r="C39" s="9"/>
      <c r="D39" s="101"/>
      <c r="E39" s="11"/>
      <c r="F39" s="102"/>
      <c r="G39" s="93"/>
      <c r="H39" s="61"/>
    </row>
    <row r="40" spans="1:8" x14ac:dyDescent="0.25">
      <c r="A40" s="13">
        <v>42058</v>
      </c>
      <c r="B40" s="8">
        <v>12983</v>
      </c>
      <c r="C40" s="9" t="s">
        <v>127</v>
      </c>
      <c r="D40" s="101">
        <v>31449.599999999999</v>
      </c>
      <c r="E40" s="109"/>
      <c r="F40" s="106"/>
      <c r="G40" s="93">
        <f t="shared" si="5"/>
        <v>31449.599999999999</v>
      </c>
      <c r="H40" s="61" t="s">
        <v>97</v>
      </c>
    </row>
    <row r="41" spans="1:8" x14ac:dyDescent="0.25">
      <c r="A41" s="13"/>
      <c r="B41" s="8"/>
      <c r="C41" s="9"/>
      <c r="D41" s="101"/>
      <c r="E41" s="11"/>
      <c r="F41" s="102"/>
      <c r="G41" s="93"/>
      <c r="H41" s="61"/>
    </row>
    <row r="42" spans="1:8" x14ac:dyDescent="0.25">
      <c r="A42" s="13">
        <v>42046</v>
      </c>
      <c r="B42" s="8">
        <v>11765</v>
      </c>
      <c r="C42" s="9" t="s">
        <v>4</v>
      </c>
      <c r="D42" s="101">
        <v>12366</v>
      </c>
      <c r="E42" s="109"/>
      <c r="F42" s="106"/>
      <c r="G42" s="93">
        <f t="shared" si="5"/>
        <v>12366</v>
      </c>
      <c r="H42" s="61" t="s">
        <v>98</v>
      </c>
    </row>
    <row r="43" spans="1:8" x14ac:dyDescent="0.25">
      <c r="A43" s="13">
        <v>42052</v>
      </c>
      <c r="B43" s="8">
        <v>12357</v>
      </c>
      <c r="C43" s="9" t="s">
        <v>4</v>
      </c>
      <c r="D43" s="101">
        <v>21849.360000000001</v>
      </c>
      <c r="E43" s="109"/>
      <c r="F43" s="106"/>
      <c r="G43" s="93">
        <f t="shared" si="5"/>
        <v>21849.360000000001</v>
      </c>
      <c r="H43" s="61" t="s">
        <v>107</v>
      </c>
    </row>
    <row r="44" spans="1:8" x14ac:dyDescent="0.25">
      <c r="A44" s="13"/>
      <c r="B44" s="8"/>
      <c r="C44" s="9"/>
      <c r="D44" s="101"/>
      <c r="E44" s="11"/>
      <c r="F44" s="102"/>
      <c r="G44" s="93"/>
      <c r="H44" s="61"/>
    </row>
    <row r="45" spans="1:8" x14ac:dyDescent="0.25">
      <c r="A45" s="13"/>
      <c r="B45" s="8"/>
      <c r="C45" s="9"/>
      <c r="D45" s="101"/>
      <c r="E45" s="11"/>
      <c r="F45" s="102"/>
      <c r="G45" s="93"/>
      <c r="H45" s="61"/>
    </row>
    <row r="46" spans="1:8" x14ac:dyDescent="0.25">
      <c r="A46" s="13">
        <v>42063</v>
      </c>
      <c r="B46" s="8">
        <v>13473</v>
      </c>
      <c r="C46" s="9" t="s">
        <v>129</v>
      </c>
      <c r="D46" s="101">
        <v>2758.4</v>
      </c>
      <c r="E46" s="105"/>
      <c r="F46" s="106"/>
      <c r="G46" s="93">
        <f t="shared" ref="G46" si="6">D46-F46</f>
        <v>2758.4</v>
      </c>
      <c r="H46" s="61" t="s">
        <v>130</v>
      </c>
    </row>
    <row r="47" spans="1:8" x14ac:dyDescent="0.25">
      <c r="A47" s="13">
        <v>42063</v>
      </c>
      <c r="B47" s="8">
        <v>13511</v>
      </c>
      <c r="C47" s="9" t="s">
        <v>129</v>
      </c>
      <c r="D47" s="101">
        <v>4651.3599999999997</v>
      </c>
      <c r="E47" s="109"/>
      <c r="F47" s="106"/>
      <c r="G47" s="93"/>
      <c r="H47" s="61" t="s">
        <v>108</v>
      </c>
    </row>
    <row r="48" spans="1:8" x14ac:dyDescent="0.25">
      <c r="A48" s="13"/>
      <c r="B48" s="8"/>
      <c r="C48" s="9"/>
      <c r="D48" s="101"/>
      <c r="E48" s="11"/>
      <c r="F48" s="102"/>
      <c r="G48" s="93"/>
      <c r="H48" s="61"/>
    </row>
    <row r="49" spans="1:8" x14ac:dyDescent="0.25">
      <c r="A49" s="13"/>
      <c r="B49" s="8"/>
      <c r="C49" s="9"/>
      <c r="D49" s="101"/>
      <c r="E49" s="11"/>
      <c r="F49" s="102"/>
      <c r="G49" s="93"/>
      <c r="H49" s="61"/>
    </row>
    <row r="50" spans="1:8" x14ac:dyDescent="0.25">
      <c r="A50" s="13">
        <v>42055</v>
      </c>
      <c r="B50" s="8">
        <v>12622</v>
      </c>
      <c r="C50" s="9" t="s">
        <v>5</v>
      </c>
      <c r="D50" s="101">
        <v>37469</v>
      </c>
      <c r="E50" s="109"/>
      <c r="F50" s="106"/>
      <c r="G50" s="93">
        <f t="shared" ref="G50:G52" si="7">D50-F50</f>
        <v>37469</v>
      </c>
      <c r="H50" s="54" t="s">
        <v>107</v>
      </c>
    </row>
    <row r="51" spans="1:8" x14ac:dyDescent="0.25">
      <c r="A51" s="13">
        <v>42058</v>
      </c>
      <c r="B51" s="8">
        <v>12911</v>
      </c>
      <c r="C51" s="16" t="s">
        <v>5</v>
      </c>
      <c r="D51" s="108">
        <v>28432.45</v>
      </c>
      <c r="E51" s="109"/>
      <c r="F51" s="112"/>
      <c r="G51" s="93">
        <f t="shared" si="7"/>
        <v>28432.45</v>
      </c>
      <c r="H51" s="98" t="s">
        <v>107</v>
      </c>
    </row>
    <row r="52" spans="1:8" x14ac:dyDescent="0.25">
      <c r="A52" s="13">
        <v>42062</v>
      </c>
      <c r="B52" s="8">
        <v>13347</v>
      </c>
      <c r="C52" s="9" t="s">
        <v>5</v>
      </c>
      <c r="D52" s="101">
        <v>24184.799999999999</v>
      </c>
      <c r="E52" s="105"/>
      <c r="F52" s="106"/>
      <c r="G52" s="93">
        <f t="shared" si="7"/>
        <v>24184.799999999999</v>
      </c>
      <c r="H52" s="61" t="s">
        <v>107</v>
      </c>
    </row>
    <row r="53" spans="1:8" x14ac:dyDescent="0.25">
      <c r="A53" s="13"/>
      <c r="B53" s="8"/>
      <c r="C53" s="9"/>
      <c r="D53" s="101"/>
      <c r="E53" s="15"/>
      <c r="F53" s="102"/>
      <c r="G53" s="93"/>
      <c r="H53" s="61"/>
    </row>
    <row r="54" spans="1:8" x14ac:dyDescent="0.25">
      <c r="A54" s="13">
        <v>42063</v>
      </c>
      <c r="B54" s="8">
        <v>13491</v>
      </c>
      <c r="C54" s="9" t="s">
        <v>131</v>
      </c>
      <c r="D54" s="101">
        <v>4186</v>
      </c>
      <c r="E54" s="105"/>
      <c r="F54" s="106"/>
      <c r="G54" s="93">
        <f t="shared" ref="G54:G57" si="8">D54-F54</f>
        <v>4186</v>
      </c>
      <c r="H54" s="61" t="s">
        <v>98</v>
      </c>
    </row>
    <row r="55" spans="1:8" x14ac:dyDescent="0.25">
      <c r="A55" s="13"/>
      <c r="B55" s="8"/>
      <c r="C55" s="9"/>
      <c r="D55" s="101"/>
      <c r="E55" s="15"/>
      <c r="F55" s="102"/>
      <c r="G55" s="93"/>
      <c r="H55" s="61"/>
    </row>
    <row r="56" spans="1:8" x14ac:dyDescent="0.25">
      <c r="A56" s="13">
        <v>42056</v>
      </c>
      <c r="B56" s="8">
        <v>12790</v>
      </c>
      <c r="C56" s="9" t="s">
        <v>6</v>
      </c>
      <c r="D56" s="101">
        <v>80540.429999999993</v>
      </c>
      <c r="E56" s="11">
        <v>42062</v>
      </c>
      <c r="F56" s="114">
        <v>57158.28</v>
      </c>
      <c r="G56" s="111">
        <f t="shared" si="8"/>
        <v>23382.149999999994</v>
      </c>
      <c r="H56" s="82" t="s">
        <v>113</v>
      </c>
    </row>
    <row r="57" spans="1:8" x14ac:dyDescent="0.25">
      <c r="A57" s="13">
        <v>42059</v>
      </c>
      <c r="B57" s="8">
        <v>13032</v>
      </c>
      <c r="C57" s="9" t="s">
        <v>6</v>
      </c>
      <c r="D57" s="101">
        <v>17191.400000000001</v>
      </c>
      <c r="E57" s="109"/>
      <c r="F57" s="106"/>
      <c r="G57" s="93">
        <f t="shared" si="8"/>
        <v>17191.400000000001</v>
      </c>
      <c r="H57" s="61" t="s">
        <v>107</v>
      </c>
    </row>
    <row r="58" spans="1:8" x14ac:dyDescent="0.25">
      <c r="A58" s="13">
        <v>42060</v>
      </c>
      <c r="B58" s="8">
        <v>13101</v>
      </c>
      <c r="C58" s="9" t="s">
        <v>6</v>
      </c>
      <c r="D58" s="101">
        <v>1303.2</v>
      </c>
      <c r="E58" s="105"/>
      <c r="F58" s="106"/>
      <c r="G58" s="93">
        <f t="shared" ref="G58:G62" si="9">D58-F58</f>
        <v>1303.2</v>
      </c>
      <c r="H58" s="61" t="s">
        <v>108</v>
      </c>
    </row>
    <row r="59" spans="1:8" x14ac:dyDescent="0.25">
      <c r="A59" s="13">
        <v>42060</v>
      </c>
      <c r="B59" s="8">
        <v>13115</v>
      </c>
      <c r="C59" s="9" t="s">
        <v>6</v>
      </c>
      <c r="D59" s="101">
        <v>67289.59</v>
      </c>
      <c r="E59" s="105"/>
      <c r="F59" s="106"/>
      <c r="G59" s="93">
        <f t="shared" si="9"/>
        <v>67289.59</v>
      </c>
      <c r="H59" s="61" t="s">
        <v>112</v>
      </c>
    </row>
    <row r="60" spans="1:8" x14ac:dyDescent="0.25">
      <c r="A60" s="13">
        <v>42061</v>
      </c>
      <c r="B60" s="8">
        <v>13200</v>
      </c>
      <c r="C60" s="9" t="s">
        <v>6</v>
      </c>
      <c r="D60" s="101">
        <v>5418.4</v>
      </c>
      <c r="E60" s="105"/>
      <c r="F60" s="106"/>
      <c r="G60" s="93">
        <f t="shared" si="9"/>
        <v>5418.4</v>
      </c>
      <c r="H60" s="61" t="s">
        <v>100</v>
      </c>
    </row>
    <row r="61" spans="1:8" x14ac:dyDescent="0.25">
      <c r="A61" s="13">
        <v>42062</v>
      </c>
      <c r="B61" s="8">
        <v>13305</v>
      </c>
      <c r="C61" s="9" t="s">
        <v>6</v>
      </c>
      <c r="D61" s="101">
        <v>17398.55</v>
      </c>
      <c r="E61" s="105"/>
      <c r="F61" s="106"/>
      <c r="G61" s="93">
        <f t="shared" si="9"/>
        <v>17398.55</v>
      </c>
      <c r="H61" s="61" t="s">
        <v>100</v>
      </c>
    </row>
    <row r="62" spans="1:8" x14ac:dyDescent="0.25">
      <c r="A62" s="13">
        <v>42062</v>
      </c>
      <c r="B62" s="8">
        <v>13358</v>
      </c>
      <c r="C62" s="9" t="s">
        <v>6</v>
      </c>
      <c r="D62" s="101">
        <v>80548.7</v>
      </c>
      <c r="E62" s="105"/>
      <c r="F62" s="106"/>
      <c r="G62" s="93">
        <f t="shared" si="9"/>
        <v>80548.7</v>
      </c>
      <c r="H62" s="61" t="s">
        <v>113</v>
      </c>
    </row>
    <row r="63" spans="1:8" x14ac:dyDescent="0.25">
      <c r="A63" s="13"/>
      <c r="B63" s="8"/>
      <c r="C63" s="9"/>
      <c r="D63" s="101"/>
      <c r="E63" s="15"/>
      <c r="F63" s="102"/>
      <c r="G63" s="93"/>
      <c r="H63" s="61"/>
    </row>
    <row r="64" spans="1:8" x14ac:dyDescent="0.25">
      <c r="A64" s="13"/>
      <c r="B64" s="8"/>
      <c r="C64" s="9"/>
      <c r="D64" s="101"/>
      <c r="E64" s="15"/>
      <c r="F64" s="102"/>
      <c r="G64" s="93"/>
      <c r="H64" s="61"/>
    </row>
    <row r="65" spans="1:8" x14ac:dyDescent="0.25">
      <c r="A65" s="13">
        <v>42056</v>
      </c>
      <c r="B65" s="8">
        <v>12794</v>
      </c>
      <c r="C65" s="9" t="s">
        <v>7</v>
      </c>
      <c r="D65" s="101">
        <v>245424.45</v>
      </c>
      <c r="E65" s="109"/>
      <c r="F65" s="112"/>
      <c r="G65" s="93">
        <f t="shared" ref="G65" si="10">D65-F65</f>
        <v>245424.45</v>
      </c>
      <c r="H65" s="82" t="s">
        <v>121</v>
      </c>
    </row>
    <row r="66" spans="1:8" x14ac:dyDescent="0.25">
      <c r="A66" s="13">
        <v>42061</v>
      </c>
      <c r="B66" s="8">
        <v>13181</v>
      </c>
      <c r="C66" s="9" t="s">
        <v>7</v>
      </c>
      <c r="D66" s="101">
        <v>170441.37</v>
      </c>
      <c r="E66" s="15">
        <v>42062</v>
      </c>
      <c r="F66" s="110">
        <v>11777.8</v>
      </c>
      <c r="G66" s="111">
        <f t="shared" ref="G66:G70" si="11">D66-F66</f>
        <v>158663.57</v>
      </c>
      <c r="H66" s="61" t="s">
        <v>112</v>
      </c>
    </row>
    <row r="67" spans="1:8" x14ac:dyDescent="0.25">
      <c r="A67" s="13">
        <v>42062</v>
      </c>
      <c r="B67" s="8">
        <v>13287</v>
      </c>
      <c r="C67" s="9" t="s">
        <v>7</v>
      </c>
      <c r="D67" s="101">
        <v>36735.300000000003</v>
      </c>
      <c r="E67" s="105"/>
      <c r="F67" s="106"/>
      <c r="G67" s="93">
        <f t="shared" si="11"/>
        <v>36735.300000000003</v>
      </c>
      <c r="H67" s="61" t="s">
        <v>114</v>
      </c>
    </row>
    <row r="68" spans="1:8" x14ac:dyDescent="0.25">
      <c r="A68" s="13">
        <v>42062</v>
      </c>
      <c r="B68" s="8">
        <v>13336</v>
      </c>
      <c r="C68" s="9" t="s">
        <v>7</v>
      </c>
      <c r="D68" s="101">
        <v>198498.6</v>
      </c>
      <c r="E68" s="105"/>
      <c r="F68" s="106"/>
      <c r="G68" s="93">
        <f t="shared" si="11"/>
        <v>198498.6</v>
      </c>
      <c r="H68" s="61" t="s">
        <v>112</v>
      </c>
    </row>
    <row r="69" spans="1:8" x14ac:dyDescent="0.25">
      <c r="A69" s="13">
        <v>42063</v>
      </c>
      <c r="B69" s="8">
        <v>13404</v>
      </c>
      <c r="C69" s="9" t="s">
        <v>7</v>
      </c>
      <c r="D69" s="101">
        <v>27118.35</v>
      </c>
      <c r="E69" s="105"/>
      <c r="F69" s="106"/>
      <c r="G69" s="93">
        <f t="shared" si="11"/>
        <v>27118.35</v>
      </c>
      <c r="H69" s="61" t="s">
        <v>102</v>
      </c>
    </row>
    <row r="70" spans="1:8" x14ac:dyDescent="0.25">
      <c r="A70" s="13">
        <v>42063</v>
      </c>
      <c r="B70" s="8">
        <v>13503</v>
      </c>
      <c r="C70" s="9" t="s">
        <v>7</v>
      </c>
      <c r="D70" s="101">
        <v>188189.98</v>
      </c>
      <c r="E70" s="109"/>
      <c r="F70" s="106"/>
      <c r="G70" s="93">
        <f t="shared" si="11"/>
        <v>188189.98</v>
      </c>
      <c r="H70" s="61" t="s">
        <v>113</v>
      </c>
    </row>
    <row r="71" spans="1:8" x14ac:dyDescent="0.25">
      <c r="A71" s="13"/>
      <c r="B71" s="8"/>
      <c r="C71" s="9"/>
      <c r="D71" s="101"/>
      <c r="E71" s="11"/>
      <c r="F71" s="102"/>
      <c r="G71" s="93"/>
      <c r="H71" s="61"/>
    </row>
    <row r="72" spans="1:8" x14ac:dyDescent="0.25">
      <c r="A72" s="13"/>
      <c r="B72" s="8"/>
      <c r="C72" s="9"/>
      <c r="D72" s="101"/>
      <c r="E72" s="11"/>
      <c r="F72" s="102"/>
      <c r="G72" s="93"/>
      <c r="H72" s="61"/>
    </row>
    <row r="73" spans="1:8" x14ac:dyDescent="0.25">
      <c r="A73" s="13">
        <v>42061</v>
      </c>
      <c r="B73" s="8">
        <v>13222</v>
      </c>
      <c r="C73" s="9" t="s">
        <v>8</v>
      </c>
      <c r="D73" s="101">
        <v>44633.09</v>
      </c>
      <c r="E73" s="15">
        <v>42063</v>
      </c>
      <c r="F73" s="110">
        <v>7849.92</v>
      </c>
      <c r="G73" s="111">
        <f t="shared" ref="G73:G76" si="12">D73-F73</f>
        <v>36783.17</v>
      </c>
      <c r="H73" s="61" t="s">
        <v>113</v>
      </c>
    </row>
    <row r="74" spans="1:8" x14ac:dyDescent="0.25">
      <c r="A74" s="13">
        <v>42062</v>
      </c>
      <c r="B74" s="8">
        <v>13373</v>
      </c>
      <c r="C74" s="9" t="s">
        <v>8</v>
      </c>
      <c r="D74" s="101">
        <v>7102</v>
      </c>
      <c r="E74" s="105"/>
      <c r="F74" s="106"/>
      <c r="G74" s="93">
        <f t="shared" si="12"/>
        <v>7102</v>
      </c>
      <c r="H74" s="61" t="s">
        <v>102</v>
      </c>
    </row>
    <row r="75" spans="1:8" x14ac:dyDescent="0.25">
      <c r="A75" s="13">
        <v>42062</v>
      </c>
      <c r="B75" s="8">
        <v>13378</v>
      </c>
      <c r="C75" s="9" t="s">
        <v>8</v>
      </c>
      <c r="D75" s="101">
        <v>49134.6</v>
      </c>
      <c r="E75" s="105"/>
      <c r="F75" s="106"/>
      <c r="G75" s="93">
        <f t="shared" si="12"/>
        <v>49134.6</v>
      </c>
      <c r="H75" s="61" t="s">
        <v>112</v>
      </c>
    </row>
    <row r="76" spans="1:8" x14ac:dyDescent="0.25">
      <c r="A76" s="13">
        <v>42062</v>
      </c>
      <c r="B76" s="8">
        <v>13388</v>
      </c>
      <c r="C76" s="9" t="s">
        <v>8</v>
      </c>
      <c r="D76" s="101">
        <v>25798.9</v>
      </c>
      <c r="E76" s="105"/>
      <c r="F76" s="106"/>
      <c r="G76" s="93">
        <f t="shared" si="12"/>
        <v>25798.9</v>
      </c>
      <c r="H76" s="61" t="s">
        <v>113</v>
      </c>
    </row>
    <row r="77" spans="1:8" x14ac:dyDescent="0.25">
      <c r="A77" s="13">
        <v>42063</v>
      </c>
      <c r="B77" s="8">
        <v>13507</v>
      </c>
      <c r="C77" s="9" t="s">
        <v>8</v>
      </c>
      <c r="D77" s="101">
        <v>69503.48</v>
      </c>
      <c r="E77" s="109"/>
      <c r="F77" s="106"/>
      <c r="G77" s="93"/>
      <c r="H77" s="61" t="s">
        <v>113</v>
      </c>
    </row>
    <row r="78" spans="1:8" x14ac:dyDescent="0.25">
      <c r="A78" s="13">
        <v>42063</v>
      </c>
      <c r="B78" s="8">
        <v>13512</v>
      </c>
      <c r="C78" s="9" t="s">
        <v>8</v>
      </c>
      <c r="D78" s="101">
        <v>3864</v>
      </c>
      <c r="E78" s="109"/>
      <c r="F78" s="106"/>
      <c r="G78" s="93"/>
      <c r="H78" s="61" t="s">
        <v>113</v>
      </c>
    </row>
    <row r="79" spans="1:8" x14ac:dyDescent="0.25">
      <c r="A79" s="13"/>
      <c r="B79" s="8"/>
      <c r="C79" s="9"/>
      <c r="D79" s="101"/>
      <c r="E79" s="11"/>
      <c r="F79" s="102"/>
      <c r="G79" s="93"/>
      <c r="H79" s="61"/>
    </row>
    <row r="80" spans="1:8" x14ac:dyDescent="0.25">
      <c r="A80" s="13"/>
      <c r="B80" s="8"/>
      <c r="C80" s="9"/>
      <c r="D80" s="101"/>
      <c r="E80" s="11"/>
      <c r="F80" s="102"/>
      <c r="G80" s="93"/>
      <c r="H80" s="61"/>
    </row>
    <row r="81" spans="1:8" x14ac:dyDescent="0.25">
      <c r="A81" s="13">
        <v>42044</v>
      </c>
      <c r="B81" s="8">
        <v>11495</v>
      </c>
      <c r="C81" s="9" t="s">
        <v>9</v>
      </c>
      <c r="D81" s="101">
        <v>167236.96</v>
      </c>
      <c r="E81" s="115" t="s">
        <v>132</v>
      </c>
      <c r="F81" s="110">
        <f>165.98+48977.6</f>
        <v>49143.58</v>
      </c>
      <c r="G81" s="111">
        <f t="shared" ref="G81:G82" si="13">D81-F81</f>
        <v>118093.37999999999</v>
      </c>
      <c r="H81" s="54" t="s">
        <v>113</v>
      </c>
    </row>
    <row r="82" spans="1:8" x14ac:dyDescent="0.25">
      <c r="A82" s="13">
        <v>42046</v>
      </c>
      <c r="B82" s="8">
        <v>11743</v>
      </c>
      <c r="C82" s="9" t="s">
        <v>9</v>
      </c>
      <c r="D82" s="101">
        <v>600</v>
      </c>
      <c r="E82" s="109"/>
      <c r="F82" s="112"/>
      <c r="G82" s="93">
        <f t="shared" si="13"/>
        <v>600</v>
      </c>
      <c r="H82" s="62" t="s">
        <v>102</v>
      </c>
    </row>
    <row r="83" spans="1:8" x14ac:dyDescent="0.25">
      <c r="A83" s="13">
        <v>42051</v>
      </c>
      <c r="B83" s="8">
        <v>12221</v>
      </c>
      <c r="C83" s="9" t="s">
        <v>9</v>
      </c>
      <c r="D83" s="101">
        <v>154486.12</v>
      </c>
      <c r="E83" s="109"/>
      <c r="F83" s="106"/>
      <c r="G83" s="93">
        <f t="shared" ref="G83:G97" si="14">D83-F83</f>
        <v>154486.12</v>
      </c>
      <c r="H83" s="61" t="s">
        <v>112</v>
      </c>
    </row>
    <row r="84" spans="1:8" x14ac:dyDescent="0.25">
      <c r="A84" s="13">
        <v>42051</v>
      </c>
      <c r="B84" s="8">
        <v>12226</v>
      </c>
      <c r="C84" s="9" t="s">
        <v>9</v>
      </c>
      <c r="D84" s="101">
        <v>56070.6</v>
      </c>
      <c r="E84" s="109"/>
      <c r="F84" s="106"/>
      <c r="G84" s="93">
        <f t="shared" si="14"/>
        <v>56070.6</v>
      </c>
      <c r="H84" s="61" t="s">
        <v>98</v>
      </c>
    </row>
    <row r="85" spans="1:8" x14ac:dyDescent="0.25">
      <c r="A85" s="13">
        <v>42051</v>
      </c>
      <c r="B85" s="8">
        <v>12230</v>
      </c>
      <c r="C85" s="9" t="s">
        <v>9</v>
      </c>
      <c r="D85" s="101">
        <v>48475.5</v>
      </c>
      <c r="E85" s="109"/>
      <c r="F85" s="106"/>
      <c r="G85" s="93">
        <f t="shared" si="14"/>
        <v>48475.5</v>
      </c>
      <c r="H85" s="61" t="s">
        <v>113</v>
      </c>
    </row>
    <row r="86" spans="1:8" x14ac:dyDescent="0.25">
      <c r="A86" s="13">
        <v>42051</v>
      </c>
      <c r="B86" s="8">
        <v>12275</v>
      </c>
      <c r="C86" s="9" t="s">
        <v>9</v>
      </c>
      <c r="D86" s="101">
        <v>63597.599999999999</v>
      </c>
      <c r="E86" s="109"/>
      <c r="F86" s="106"/>
      <c r="G86" s="93">
        <f t="shared" si="14"/>
        <v>63597.599999999999</v>
      </c>
      <c r="H86" s="61" t="s">
        <v>130</v>
      </c>
    </row>
    <row r="87" spans="1:8" x14ac:dyDescent="0.25">
      <c r="A87" s="13">
        <v>42053</v>
      </c>
      <c r="B87" s="8">
        <v>12436</v>
      </c>
      <c r="C87" s="9" t="s">
        <v>9</v>
      </c>
      <c r="D87" s="101">
        <v>43549.1</v>
      </c>
      <c r="E87" s="109"/>
      <c r="F87" s="112"/>
      <c r="G87" s="93">
        <f t="shared" si="14"/>
        <v>43549.1</v>
      </c>
      <c r="H87" s="82" t="s">
        <v>115</v>
      </c>
    </row>
    <row r="88" spans="1:8" x14ac:dyDescent="0.25">
      <c r="A88" s="13">
        <v>42054</v>
      </c>
      <c r="B88" s="8">
        <v>12549</v>
      </c>
      <c r="C88" s="9" t="s">
        <v>9</v>
      </c>
      <c r="D88" s="101">
        <v>52467.5</v>
      </c>
      <c r="E88" s="109"/>
      <c r="F88" s="112"/>
      <c r="G88" s="93">
        <f t="shared" si="14"/>
        <v>52467.5</v>
      </c>
      <c r="H88" s="62" t="s">
        <v>113</v>
      </c>
    </row>
    <row r="89" spans="1:8" x14ac:dyDescent="0.25">
      <c r="A89" s="13">
        <v>42054</v>
      </c>
      <c r="B89" s="8">
        <v>12551</v>
      </c>
      <c r="C89" s="9" t="s">
        <v>9</v>
      </c>
      <c r="D89" s="101">
        <v>111405.14</v>
      </c>
      <c r="E89" s="109"/>
      <c r="F89" s="112"/>
      <c r="G89" s="93">
        <f t="shared" si="14"/>
        <v>111405.14</v>
      </c>
      <c r="H89" s="62" t="s">
        <v>119</v>
      </c>
    </row>
    <row r="90" spans="1:8" x14ac:dyDescent="0.25">
      <c r="A90" s="13">
        <v>42055</v>
      </c>
      <c r="B90" s="8">
        <v>12618</v>
      </c>
      <c r="C90" s="9" t="s">
        <v>9</v>
      </c>
      <c r="D90" s="101">
        <v>222971.46</v>
      </c>
      <c r="E90" s="105"/>
      <c r="F90" s="106"/>
      <c r="G90" s="93">
        <f t="shared" si="14"/>
        <v>222971.46</v>
      </c>
      <c r="H90" s="54" t="s">
        <v>112</v>
      </c>
    </row>
    <row r="91" spans="1:8" x14ac:dyDescent="0.25">
      <c r="A91" s="13">
        <v>42055</v>
      </c>
      <c r="B91" s="8">
        <v>12668</v>
      </c>
      <c r="C91" s="9" t="s">
        <v>9</v>
      </c>
      <c r="D91" s="101">
        <v>59855.4</v>
      </c>
      <c r="E91" s="109"/>
      <c r="F91" s="112"/>
      <c r="G91" s="93">
        <f t="shared" si="14"/>
        <v>59855.4</v>
      </c>
      <c r="H91" s="62" t="s">
        <v>133</v>
      </c>
    </row>
    <row r="92" spans="1:8" x14ac:dyDescent="0.25">
      <c r="A92" s="13">
        <v>42056</v>
      </c>
      <c r="B92" s="8">
        <v>12738</v>
      </c>
      <c r="C92" s="9" t="s">
        <v>9</v>
      </c>
      <c r="D92" s="101">
        <v>70825.899999999994</v>
      </c>
      <c r="E92" s="109"/>
      <c r="F92" s="112"/>
      <c r="G92" s="93">
        <f t="shared" si="14"/>
        <v>70825.899999999994</v>
      </c>
      <c r="H92" s="62" t="s">
        <v>115</v>
      </c>
    </row>
    <row r="93" spans="1:8" x14ac:dyDescent="0.25">
      <c r="A93" s="13">
        <v>42056</v>
      </c>
      <c r="B93" s="8">
        <v>12769</v>
      </c>
      <c r="C93" s="9" t="s">
        <v>9</v>
      </c>
      <c r="D93" s="101">
        <v>21109.07</v>
      </c>
      <c r="E93" s="109"/>
      <c r="F93" s="112"/>
      <c r="G93" s="93">
        <f t="shared" si="14"/>
        <v>21109.07</v>
      </c>
      <c r="H93" s="82" t="s">
        <v>113</v>
      </c>
    </row>
    <row r="94" spans="1:8" x14ac:dyDescent="0.25">
      <c r="A94" s="13">
        <v>42056</v>
      </c>
      <c r="B94" s="8">
        <v>12783</v>
      </c>
      <c r="C94" s="9" t="s">
        <v>9</v>
      </c>
      <c r="D94" s="101">
        <v>196183.71</v>
      </c>
      <c r="E94" s="109"/>
      <c r="F94" s="112"/>
      <c r="G94" s="93">
        <f t="shared" si="14"/>
        <v>196183.71</v>
      </c>
      <c r="H94" s="82" t="s">
        <v>112</v>
      </c>
    </row>
    <row r="95" spans="1:8" x14ac:dyDescent="0.25">
      <c r="A95" s="13">
        <v>42056</v>
      </c>
      <c r="B95" s="8">
        <v>12787</v>
      </c>
      <c r="C95" s="9" t="s">
        <v>9</v>
      </c>
      <c r="D95" s="101">
        <v>8800</v>
      </c>
      <c r="E95" s="109"/>
      <c r="F95" s="112"/>
      <c r="G95" s="93">
        <f t="shared" si="14"/>
        <v>8800</v>
      </c>
      <c r="H95" s="82" t="s">
        <v>102</v>
      </c>
    </row>
    <row r="96" spans="1:8" x14ac:dyDescent="0.25">
      <c r="A96" s="13">
        <v>42057</v>
      </c>
      <c r="B96" s="8">
        <v>12835</v>
      </c>
      <c r="C96" s="9" t="s">
        <v>9</v>
      </c>
      <c r="D96" s="101">
        <v>21054.400000000001</v>
      </c>
      <c r="E96" s="109"/>
      <c r="F96" s="106"/>
      <c r="G96" s="93">
        <f t="shared" si="14"/>
        <v>21054.400000000001</v>
      </c>
      <c r="H96" s="61" t="s">
        <v>115</v>
      </c>
    </row>
    <row r="97" spans="1:8" x14ac:dyDescent="0.25">
      <c r="A97" s="13">
        <v>42057</v>
      </c>
      <c r="B97" s="8">
        <v>12856</v>
      </c>
      <c r="C97" s="9" t="s">
        <v>9</v>
      </c>
      <c r="D97" s="101">
        <v>27412.6</v>
      </c>
      <c r="E97" s="109"/>
      <c r="F97" s="106"/>
      <c r="G97" s="93">
        <f t="shared" si="14"/>
        <v>27412.6</v>
      </c>
      <c r="H97" s="61" t="s">
        <v>107</v>
      </c>
    </row>
    <row r="98" spans="1:8" x14ac:dyDescent="0.25">
      <c r="A98" s="13">
        <v>42058</v>
      </c>
      <c r="B98" s="8">
        <v>12861</v>
      </c>
      <c r="C98" s="16" t="s">
        <v>9</v>
      </c>
      <c r="D98" s="108">
        <v>49522.9</v>
      </c>
      <c r="E98" s="109"/>
      <c r="F98" s="106"/>
      <c r="G98" s="93">
        <f t="shared" ref="G98:G120" si="15">D98-F98</f>
        <v>49522.9</v>
      </c>
      <c r="H98" s="98" t="s">
        <v>102</v>
      </c>
    </row>
    <row r="99" spans="1:8" x14ac:dyDescent="0.25">
      <c r="A99" s="13">
        <v>42058</v>
      </c>
      <c r="B99" s="8">
        <v>12873</v>
      </c>
      <c r="C99" s="16" t="s">
        <v>9</v>
      </c>
      <c r="D99" s="108">
        <v>4801.6000000000004</v>
      </c>
      <c r="E99" s="109"/>
      <c r="F99" s="112"/>
      <c r="G99" s="93">
        <f t="shared" si="15"/>
        <v>4801.6000000000004</v>
      </c>
      <c r="H99" s="98" t="s">
        <v>98</v>
      </c>
    </row>
    <row r="100" spans="1:8" x14ac:dyDescent="0.25">
      <c r="A100" s="13">
        <v>42058</v>
      </c>
      <c r="B100" s="8">
        <v>12947</v>
      </c>
      <c r="C100" s="16" t="s">
        <v>9</v>
      </c>
      <c r="D100" s="108">
        <v>72914.75</v>
      </c>
      <c r="E100" s="109"/>
      <c r="F100" s="112"/>
      <c r="G100" s="93">
        <f t="shared" si="15"/>
        <v>72914.75</v>
      </c>
      <c r="H100" s="98" t="s">
        <v>102</v>
      </c>
    </row>
    <row r="101" spans="1:8" x14ac:dyDescent="0.25">
      <c r="A101" s="13">
        <v>42058</v>
      </c>
      <c r="B101" s="8">
        <v>12949</v>
      </c>
      <c r="C101" s="16" t="s">
        <v>9</v>
      </c>
      <c r="D101" s="108">
        <v>118406</v>
      </c>
      <c r="E101" s="109"/>
      <c r="F101" s="112"/>
      <c r="G101" s="93">
        <f t="shared" si="15"/>
        <v>118406</v>
      </c>
      <c r="H101" s="98" t="s">
        <v>113</v>
      </c>
    </row>
    <row r="102" spans="1:8" x14ac:dyDescent="0.25">
      <c r="A102" s="13">
        <v>42058</v>
      </c>
      <c r="B102" s="8">
        <v>12964</v>
      </c>
      <c r="C102" s="16" t="s">
        <v>9</v>
      </c>
      <c r="D102" s="108">
        <v>66056.399999999994</v>
      </c>
      <c r="E102" s="109"/>
      <c r="F102" s="112"/>
      <c r="G102" s="93">
        <f t="shared" si="15"/>
        <v>66056.399999999994</v>
      </c>
      <c r="H102" s="98" t="s">
        <v>113</v>
      </c>
    </row>
    <row r="103" spans="1:8" x14ac:dyDescent="0.25">
      <c r="A103" s="13">
        <v>42058</v>
      </c>
      <c r="B103" s="8">
        <v>12965</v>
      </c>
      <c r="C103" s="16" t="s">
        <v>9</v>
      </c>
      <c r="D103" s="108">
        <v>626.6</v>
      </c>
      <c r="E103" s="109"/>
      <c r="F103" s="112"/>
      <c r="G103" s="93">
        <f t="shared" si="15"/>
        <v>626.6</v>
      </c>
      <c r="H103" s="98" t="s">
        <v>113</v>
      </c>
    </row>
    <row r="104" spans="1:8" x14ac:dyDescent="0.25">
      <c r="A104" s="13">
        <v>42059</v>
      </c>
      <c r="B104" s="8">
        <v>13050</v>
      </c>
      <c r="C104" s="9" t="s">
        <v>9</v>
      </c>
      <c r="D104" s="101">
        <v>40375.699999999997</v>
      </c>
      <c r="E104" s="109"/>
      <c r="F104" s="106"/>
      <c r="G104" s="93">
        <f t="shared" si="15"/>
        <v>40375.699999999997</v>
      </c>
      <c r="H104" s="61" t="s">
        <v>115</v>
      </c>
    </row>
    <row r="105" spans="1:8" x14ac:dyDescent="0.25">
      <c r="A105" s="13">
        <v>42059</v>
      </c>
      <c r="B105" s="8">
        <v>13059</v>
      </c>
      <c r="C105" s="9" t="s">
        <v>9</v>
      </c>
      <c r="D105" s="101">
        <v>126334.5</v>
      </c>
      <c r="E105" s="109"/>
      <c r="F105" s="106"/>
      <c r="G105" s="93">
        <f t="shared" si="15"/>
        <v>126334.5</v>
      </c>
      <c r="H105" s="61" t="s">
        <v>113</v>
      </c>
    </row>
    <row r="106" spans="1:8" x14ac:dyDescent="0.25">
      <c r="A106" s="13">
        <v>42060</v>
      </c>
      <c r="B106" s="8">
        <v>13069</v>
      </c>
      <c r="C106" s="9" t="s">
        <v>9</v>
      </c>
      <c r="D106" s="101">
        <v>29779.200000000001</v>
      </c>
      <c r="E106" s="109"/>
      <c r="F106" s="106"/>
      <c r="G106" s="93">
        <f t="shared" si="15"/>
        <v>29779.200000000001</v>
      </c>
      <c r="H106" s="61" t="s">
        <v>98</v>
      </c>
    </row>
    <row r="107" spans="1:8" x14ac:dyDescent="0.25">
      <c r="A107" s="13">
        <v>42060</v>
      </c>
      <c r="B107" s="8">
        <v>13100</v>
      </c>
      <c r="C107" s="9" t="s">
        <v>9</v>
      </c>
      <c r="D107" s="101">
        <v>207823.11</v>
      </c>
      <c r="E107" s="105"/>
      <c r="F107" s="106"/>
      <c r="G107" s="93">
        <f t="shared" si="15"/>
        <v>207823.11</v>
      </c>
      <c r="H107" s="61" t="s">
        <v>112</v>
      </c>
    </row>
    <row r="108" spans="1:8" x14ac:dyDescent="0.25">
      <c r="A108" s="13">
        <v>42060</v>
      </c>
      <c r="B108" s="8">
        <v>13141</v>
      </c>
      <c r="C108" s="9" t="s">
        <v>9</v>
      </c>
      <c r="D108" s="101">
        <v>2560</v>
      </c>
      <c r="E108" s="105"/>
      <c r="F108" s="106"/>
      <c r="G108" s="93">
        <f t="shared" si="15"/>
        <v>2560</v>
      </c>
      <c r="H108" s="61" t="s">
        <v>102</v>
      </c>
    </row>
    <row r="109" spans="1:8" x14ac:dyDescent="0.25">
      <c r="A109" s="13">
        <v>42060</v>
      </c>
      <c r="B109" s="8">
        <v>13153</v>
      </c>
      <c r="C109" s="9" t="s">
        <v>9</v>
      </c>
      <c r="D109" s="101">
        <v>88702.7</v>
      </c>
      <c r="E109" s="105"/>
      <c r="F109" s="106"/>
      <c r="G109" s="93">
        <f t="shared" si="15"/>
        <v>88702.7</v>
      </c>
      <c r="H109" s="61" t="s">
        <v>115</v>
      </c>
    </row>
    <row r="110" spans="1:8" x14ac:dyDescent="0.25">
      <c r="A110" s="13">
        <v>42061</v>
      </c>
      <c r="B110" s="8">
        <v>13218</v>
      </c>
      <c r="C110" s="9" t="s">
        <v>9</v>
      </c>
      <c r="D110" s="101">
        <v>99399.06</v>
      </c>
      <c r="E110" s="105"/>
      <c r="F110" s="106"/>
      <c r="G110" s="93">
        <f t="shared" si="15"/>
        <v>99399.06</v>
      </c>
      <c r="H110" s="61" t="s">
        <v>113</v>
      </c>
    </row>
    <row r="111" spans="1:8" x14ac:dyDescent="0.25">
      <c r="A111" s="13">
        <v>42061</v>
      </c>
      <c r="B111" s="8">
        <v>13253</v>
      </c>
      <c r="C111" s="9" t="s">
        <v>9</v>
      </c>
      <c r="D111" s="101">
        <v>198308.6</v>
      </c>
      <c r="E111" s="105"/>
      <c r="F111" s="106"/>
      <c r="G111" s="93">
        <f t="shared" si="15"/>
        <v>198308.6</v>
      </c>
      <c r="H111" s="61" t="s">
        <v>112</v>
      </c>
    </row>
    <row r="112" spans="1:8" x14ac:dyDescent="0.25">
      <c r="A112" s="13">
        <v>42061</v>
      </c>
      <c r="B112" s="8">
        <v>13254</v>
      </c>
      <c r="C112" s="9" t="s">
        <v>9</v>
      </c>
      <c r="D112" s="101">
        <v>42688.58</v>
      </c>
      <c r="E112" s="105"/>
      <c r="F112" s="106"/>
      <c r="G112" s="93">
        <f t="shared" si="15"/>
        <v>42688.58</v>
      </c>
      <c r="H112" s="61" t="s">
        <v>113</v>
      </c>
    </row>
    <row r="113" spans="1:8" x14ac:dyDescent="0.25">
      <c r="A113" s="13">
        <v>42062</v>
      </c>
      <c r="B113" s="8">
        <v>13392</v>
      </c>
      <c r="C113" s="9" t="s">
        <v>9</v>
      </c>
      <c r="D113" s="101">
        <v>395169.25</v>
      </c>
      <c r="E113" s="105"/>
      <c r="F113" s="106"/>
      <c r="G113" s="93">
        <f t="shared" si="15"/>
        <v>395169.25</v>
      </c>
      <c r="H113" s="61" t="s">
        <v>102</v>
      </c>
    </row>
    <row r="114" spans="1:8" x14ac:dyDescent="0.25">
      <c r="A114" s="13">
        <v>42063</v>
      </c>
      <c r="B114" s="8">
        <v>13449</v>
      </c>
      <c r="C114" s="9" t="s">
        <v>9</v>
      </c>
      <c r="D114" s="101">
        <v>4626</v>
      </c>
      <c r="E114" s="105"/>
      <c r="F114" s="106"/>
      <c r="G114" s="93">
        <f t="shared" si="15"/>
        <v>4626</v>
      </c>
      <c r="H114" s="61" t="s">
        <v>113</v>
      </c>
    </row>
    <row r="115" spans="1:8" x14ac:dyDescent="0.25">
      <c r="A115" s="13">
        <v>42063</v>
      </c>
      <c r="B115" s="8">
        <v>13467</v>
      </c>
      <c r="C115" s="9" t="s">
        <v>9</v>
      </c>
      <c r="D115" s="101">
        <v>278.39999999999998</v>
      </c>
      <c r="E115" s="105"/>
      <c r="F115" s="106"/>
      <c r="G115" s="93">
        <f t="shared" si="15"/>
        <v>278.39999999999998</v>
      </c>
      <c r="H115" s="61" t="s">
        <v>102</v>
      </c>
    </row>
    <row r="116" spans="1:8" x14ac:dyDescent="0.25">
      <c r="A116" s="13">
        <v>42063</v>
      </c>
      <c r="B116" s="8">
        <v>13508</v>
      </c>
      <c r="C116" s="9" t="s">
        <v>9</v>
      </c>
      <c r="D116" s="101">
        <v>266603.94</v>
      </c>
      <c r="E116" s="109"/>
      <c r="F116" s="106"/>
      <c r="G116" s="93">
        <f t="shared" si="15"/>
        <v>266603.94</v>
      </c>
      <c r="H116" s="61" t="s">
        <v>112</v>
      </c>
    </row>
    <row r="117" spans="1:8" x14ac:dyDescent="0.25">
      <c r="A117" s="13">
        <v>42063</v>
      </c>
      <c r="B117" s="8">
        <v>13510</v>
      </c>
      <c r="C117" s="9" t="s">
        <v>9</v>
      </c>
      <c r="D117" s="101">
        <v>41837</v>
      </c>
      <c r="E117" s="109"/>
      <c r="F117" s="106"/>
      <c r="G117" s="93">
        <f t="shared" si="15"/>
        <v>41837</v>
      </c>
      <c r="H117" s="61" t="s">
        <v>98</v>
      </c>
    </row>
    <row r="118" spans="1:8" x14ac:dyDescent="0.25">
      <c r="A118" s="13"/>
      <c r="B118" s="8"/>
      <c r="C118" s="9"/>
      <c r="D118" s="101"/>
      <c r="E118" s="11"/>
      <c r="F118" s="102"/>
      <c r="G118" s="93"/>
      <c r="H118" s="61"/>
    </row>
    <row r="119" spans="1:8" x14ac:dyDescent="0.25">
      <c r="A119" s="13"/>
      <c r="B119" s="8"/>
      <c r="C119" s="9"/>
      <c r="D119" s="101"/>
      <c r="E119" s="11"/>
      <c r="F119" s="102"/>
      <c r="G119" s="93"/>
      <c r="H119" s="61"/>
    </row>
    <row r="120" spans="1:8" x14ac:dyDescent="0.25">
      <c r="A120" s="13">
        <v>42063</v>
      </c>
      <c r="B120" s="8">
        <v>13509</v>
      </c>
      <c r="C120" s="9" t="s">
        <v>134</v>
      </c>
      <c r="D120" s="101">
        <v>5411.2</v>
      </c>
      <c r="E120" s="109"/>
      <c r="F120" s="106"/>
      <c r="G120" s="93">
        <f t="shared" si="15"/>
        <v>5411.2</v>
      </c>
      <c r="H120" s="61" t="s">
        <v>108</v>
      </c>
    </row>
    <row r="121" spans="1:8" x14ac:dyDescent="0.25">
      <c r="A121" s="13"/>
      <c r="B121" s="8"/>
      <c r="C121" s="9"/>
      <c r="D121" s="101"/>
      <c r="E121" s="11"/>
      <c r="F121" s="102"/>
      <c r="G121" s="93"/>
      <c r="H121" s="61"/>
    </row>
    <row r="122" spans="1:8" x14ac:dyDescent="0.25">
      <c r="A122" s="13"/>
      <c r="B122" s="8"/>
      <c r="C122" s="9"/>
      <c r="D122" s="101"/>
      <c r="E122" s="11"/>
      <c r="F122" s="102"/>
      <c r="G122" s="93"/>
      <c r="H122" s="61"/>
    </row>
    <row r="123" spans="1:8" x14ac:dyDescent="0.25">
      <c r="A123" s="13">
        <v>42061</v>
      </c>
      <c r="B123" s="8">
        <v>13167</v>
      </c>
      <c r="C123" s="9" t="s">
        <v>135</v>
      </c>
      <c r="D123" s="101">
        <v>10482.56</v>
      </c>
      <c r="E123" s="105"/>
      <c r="F123" s="106"/>
      <c r="G123" s="93">
        <f t="shared" ref="G123:G130" si="16">D123-F123</f>
        <v>10482.56</v>
      </c>
      <c r="H123" s="61" t="s">
        <v>114</v>
      </c>
    </row>
    <row r="124" spans="1:8" x14ac:dyDescent="0.25">
      <c r="A124" s="13">
        <v>42061</v>
      </c>
      <c r="B124" s="8">
        <v>13257</v>
      </c>
      <c r="C124" s="9" t="s">
        <v>135</v>
      </c>
      <c r="D124" s="101">
        <v>79602.820000000007</v>
      </c>
      <c r="E124" s="105"/>
      <c r="F124" s="106"/>
      <c r="G124" s="93">
        <f t="shared" si="16"/>
        <v>79602.820000000007</v>
      </c>
      <c r="H124" s="61" t="s">
        <v>106</v>
      </c>
    </row>
    <row r="125" spans="1:8" x14ac:dyDescent="0.25">
      <c r="A125" s="13">
        <v>42062</v>
      </c>
      <c r="B125" s="8">
        <v>13352</v>
      </c>
      <c r="C125" s="9" t="s">
        <v>135</v>
      </c>
      <c r="D125" s="101">
        <v>27906.799999999999</v>
      </c>
      <c r="E125" s="105"/>
      <c r="F125" s="106"/>
      <c r="G125" s="93">
        <f t="shared" si="16"/>
        <v>27906.799999999999</v>
      </c>
      <c r="H125" s="61" t="s">
        <v>108</v>
      </c>
    </row>
    <row r="126" spans="1:8" x14ac:dyDescent="0.25">
      <c r="A126" s="13"/>
      <c r="B126" s="8"/>
      <c r="C126" s="9"/>
      <c r="D126" s="101"/>
      <c r="E126" s="15"/>
      <c r="F126" s="102"/>
      <c r="G126" s="93"/>
      <c r="H126" s="61"/>
    </row>
    <row r="127" spans="1:8" x14ac:dyDescent="0.25">
      <c r="A127" s="13"/>
      <c r="B127" s="8"/>
      <c r="C127" s="9"/>
      <c r="D127" s="101"/>
      <c r="E127" s="15"/>
      <c r="F127" s="102"/>
      <c r="G127" s="93"/>
      <c r="H127" s="61"/>
    </row>
    <row r="128" spans="1:8" x14ac:dyDescent="0.25">
      <c r="A128" s="13">
        <v>42063</v>
      </c>
      <c r="B128" s="8">
        <v>13486</v>
      </c>
      <c r="C128" s="9" t="s">
        <v>136</v>
      </c>
      <c r="D128" s="101">
        <v>7452</v>
      </c>
      <c r="E128" s="105"/>
      <c r="F128" s="106"/>
      <c r="G128" s="93">
        <f t="shared" si="16"/>
        <v>7452</v>
      </c>
      <c r="H128" s="61" t="s">
        <v>98</v>
      </c>
    </row>
    <row r="129" spans="1:8" x14ac:dyDescent="0.25">
      <c r="A129" s="13"/>
      <c r="B129" s="8"/>
      <c r="C129" s="9"/>
      <c r="D129" s="101"/>
      <c r="E129" s="105"/>
      <c r="F129" s="106"/>
      <c r="G129" s="93"/>
      <c r="H129" s="61"/>
    </row>
    <row r="130" spans="1:8" x14ac:dyDescent="0.25">
      <c r="A130" s="13">
        <v>42054</v>
      </c>
      <c r="B130" s="8">
        <v>12451</v>
      </c>
      <c r="C130" s="9" t="s">
        <v>137</v>
      </c>
      <c r="D130" s="101">
        <v>4626</v>
      </c>
      <c r="E130" s="11">
        <v>42054</v>
      </c>
      <c r="F130" s="114">
        <v>3600</v>
      </c>
      <c r="G130" s="111">
        <f t="shared" si="16"/>
        <v>1026</v>
      </c>
      <c r="H130" s="82" t="s">
        <v>106</v>
      </c>
    </row>
    <row r="131" spans="1:8" x14ac:dyDescent="0.25">
      <c r="A131" s="13"/>
      <c r="B131" s="8"/>
      <c r="C131" s="9"/>
      <c r="D131" s="101"/>
      <c r="E131" s="11"/>
      <c r="F131" s="104"/>
      <c r="G131" s="93"/>
      <c r="H131" s="62"/>
    </row>
    <row r="132" spans="1:8" x14ac:dyDescent="0.25">
      <c r="A132" s="13">
        <v>42063</v>
      </c>
      <c r="B132" s="8">
        <v>13487</v>
      </c>
      <c r="C132" s="9" t="s">
        <v>138</v>
      </c>
      <c r="D132" s="101">
        <v>2934</v>
      </c>
      <c r="E132" s="105"/>
      <c r="F132" s="106"/>
      <c r="G132" s="93">
        <f t="shared" ref="G132:G133" si="17">D132-F132</f>
        <v>2934</v>
      </c>
      <c r="H132" s="61" t="s">
        <v>98</v>
      </c>
    </row>
    <row r="133" spans="1:8" x14ac:dyDescent="0.25">
      <c r="A133" s="13">
        <v>42063</v>
      </c>
      <c r="B133" s="8">
        <v>13488</v>
      </c>
      <c r="C133" s="9" t="s">
        <v>139</v>
      </c>
      <c r="D133" s="101">
        <v>5410.8</v>
      </c>
      <c r="E133" s="105"/>
      <c r="F133" s="106"/>
      <c r="G133" s="93">
        <f t="shared" si="17"/>
        <v>5410.8</v>
      </c>
      <c r="H133" s="61" t="s">
        <v>98</v>
      </c>
    </row>
    <row r="134" spans="1:8" x14ac:dyDescent="0.25">
      <c r="A134" s="13"/>
      <c r="B134" s="8"/>
      <c r="C134" s="9"/>
      <c r="D134" s="101"/>
      <c r="E134" s="15"/>
      <c r="F134" s="102"/>
      <c r="G134" s="93"/>
      <c r="H134" s="61"/>
    </row>
    <row r="135" spans="1:8" x14ac:dyDescent="0.25">
      <c r="A135" s="13"/>
      <c r="B135" s="8"/>
      <c r="C135" s="9"/>
      <c r="D135" s="101"/>
      <c r="E135" s="15"/>
      <c r="F135" s="102"/>
      <c r="G135" s="93"/>
      <c r="H135" s="61"/>
    </row>
    <row r="136" spans="1:8" x14ac:dyDescent="0.25">
      <c r="A136" s="13">
        <v>42052</v>
      </c>
      <c r="B136" s="8">
        <v>12294</v>
      </c>
      <c r="C136" s="9" t="s">
        <v>99</v>
      </c>
      <c r="D136" s="101">
        <v>4897</v>
      </c>
      <c r="E136" s="109"/>
      <c r="F136" s="106"/>
      <c r="G136" s="93">
        <f t="shared" ref="G136:G137" si="18">D136-F136</f>
        <v>4897</v>
      </c>
      <c r="H136" s="61" t="s">
        <v>102</v>
      </c>
    </row>
    <row r="137" spans="1:8" x14ac:dyDescent="0.25">
      <c r="A137" s="13">
        <v>42058</v>
      </c>
      <c r="B137" s="8">
        <v>12886</v>
      </c>
      <c r="C137" s="16" t="s">
        <v>99</v>
      </c>
      <c r="D137" s="108">
        <v>2607.6</v>
      </c>
      <c r="E137" s="116"/>
      <c r="F137" s="112"/>
      <c r="G137" s="93">
        <f t="shared" si="18"/>
        <v>2607.6</v>
      </c>
      <c r="H137" s="98" t="s">
        <v>100</v>
      </c>
    </row>
    <row r="138" spans="1:8" x14ac:dyDescent="0.25">
      <c r="A138" s="13"/>
      <c r="B138" s="8"/>
      <c r="C138" s="16"/>
      <c r="D138" s="108"/>
      <c r="E138" s="124"/>
      <c r="F138" s="104"/>
      <c r="G138" s="93"/>
      <c r="H138" s="98"/>
    </row>
    <row r="139" spans="1:8" x14ac:dyDescent="0.25">
      <c r="A139" s="13">
        <v>42045</v>
      </c>
      <c r="B139" s="8">
        <v>11642</v>
      </c>
      <c r="C139" s="9" t="s">
        <v>10</v>
      </c>
      <c r="D139" s="101">
        <v>5273.6</v>
      </c>
      <c r="E139" s="11">
        <v>42048</v>
      </c>
      <c r="F139" s="110">
        <v>2327.4499999999998</v>
      </c>
      <c r="G139" s="111">
        <f t="shared" ref="G139:G143" si="19">D139-F139</f>
        <v>2946.1500000000005</v>
      </c>
      <c r="H139" s="54" t="s">
        <v>108</v>
      </c>
    </row>
    <row r="140" spans="1:8" x14ac:dyDescent="0.25">
      <c r="A140" s="13">
        <v>42063</v>
      </c>
      <c r="B140" s="8">
        <v>13459</v>
      </c>
      <c r="C140" s="9" t="s">
        <v>10</v>
      </c>
      <c r="D140" s="101">
        <v>5773.3</v>
      </c>
      <c r="E140" s="105"/>
      <c r="F140" s="106"/>
      <c r="G140" s="93">
        <f t="shared" si="19"/>
        <v>5773.3</v>
      </c>
      <c r="H140" s="61" t="s">
        <v>108</v>
      </c>
    </row>
    <row r="141" spans="1:8" x14ac:dyDescent="0.25">
      <c r="A141" s="13">
        <v>42063</v>
      </c>
      <c r="B141" s="8">
        <v>13465</v>
      </c>
      <c r="C141" s="9" t="s">
        <v>10</v>
      </c>
      <c r="D141" s="101">
        <v>907.2</v>
      </c>
      <c r="E141" s="15">
        <v>42063</v>
      </c>
      <c r="F141" s="110">
        <v>507.2</v>
      </c>
      <c r="G141" s="111">
        <f t="shared" si="19"/>
        <v>400.00000000000006</v>
      </c>
      <c r="H141" s="61" t="s">
        <v>108</v>
      </c>
    </row>
    <row r="142" spans="1:8" x14ac:dyDescent="0.25">
      <c r="A142" s="13"/>
      <c r="B142" s="8"/>
      <c r="C142" s="9"/>
      <c r="D142" s="101"/>
      <c r="E142" s="15"/>
      <c r="F142" s="102"/>
      <c r="G142" s="93"/>
      <c r="H142" s="61"/>
    </row>
    <row r="143" spans="1:8" x14ac:dyDescent="0.25">
      <c r="A143" s="13">
        <v>42063</v>
      </c>
      <c r="B143" s="8">
        <v>13435</v>
      </c>
      <c r="C143" s="9" t="s">
        <v>140</v>
      </c>
      <c r="D143" s="101">
        <v>8542.4</v>
      </c>
      <c r="E143" s="105"/>
      <c r="F143" s="106"/>
      <c r="G143" s="93">
        <f t="shared" si="19"/>
        <v>8542.4</v>
      </c>
      <c r="H143" s="61" t="s">
        <v>100</v>
      </c>
    </row>
    <row r="144" spans="1:8" x14ac:dyDescent="0.25">
      <c r="A144" s="13"/>
      <c r="B144" s="8"/>
      <c r="C144" s="9"/>
      <c r="D144" s="101"/>
      <c r="E144" s="15"/>
      <c r="F144" s="102"/>
      <c r="G144" s="93"/>
      <c r="H144" s="61"/>
    </row>
    <row r="145" spans="1:8" x14ac:dyDescent="0.25">
      <c r="A145" s="13">
        <v>42048</v>
      </c>
      <c r="B145" s="8">
        <v>11921</v>
      </c>
      <c r="C145" s="9" t="s">
        <v>141</v>
      </c>
      <c r="D145" s="101">
        <v>3211.8</v>
      </c>
      <c r="E145" s="109"/>
      <c r="F145" s="106"/>
      <c r="G145" s="93">
        <f t="shared" ref="G145" si="20">D145-F145</f>
        <v>3211.8</v>
      </c>
      <c r="H145" s="54" t="s">
        <v>102</v>
      </c>
    </row>
    <row r="146" spans="1:8" x14ac:dyDescent="0.25">
      <c r="A146" s="13"/>
      <c r="B146" s="8"/>
      <c r="C146" s="9"/>
      <c r="D146" s="101"/>
      <c r="E146" s="11"/>
      <c r="F146" s="102"/>
      <c r="G146" s="93"/>
      <c r="H146" s="61"/>
    </row>
    <row r="147" spans="1:8" x14ac:dyDescent="0.25">
      <c r="A147" s="13">
        <v>42061</v>
      </c>
      <c r="B147" s="8">
        <v>13161</v>
      </c>
      <c r="C147" s="9" t="s">
        <v>142</v>
      </c>
      <c r="D147" s="101">
        <v>42718.55</v>
      </c>
      <c r="E147" s="105"/>
      <c r="F147" s="106"/>
      <c r="G147" s="93">
        <f t="shared" ref="G147:G150" si="21">D147-F147</f>
        <v>42718.55</v>
      </c>
      <c r="H147" s="61" t="s">
        <v>102</v>
      </c>
    </row>
    <row r="148" spans="1:8" x14ac:dyDescent="0.25">
      <c r="A148" s="13">
        <v>42063</v>
      </c>
      <c r="B148" s="8">
        <v>13403</v>
      </c>
      <c r="C148" s="9" t="s">
        <v>142</v>
      </c>
      <c r="D148" s="101">
        <v>47711.6</v>
      </c>
      <c r="E148" s="105"/>
      <c r="F148" s="106"/>
      <c r="G148" s="93">
        <f t="shared" si="21"/>
        <v>47711.6</v>
      </c>
      <c r="H148" s="61" t="s">
        <v>102</v>
      </c>
    </row>
    <row r="149" spans="1:8" x14ac:dyDescent="0.25">
      <c r="A149" s="13"/>
      <c r="B149" s="8"/>
      <c r="C149" s="9"/>
      <c r="D149" s="101"/>
      <c r="E149" s="15"/>
      <c r="F149" s="102"/>
      <c r="G149" s="93"/>
      <c r="H149" s="61"/>
    </row>
    <row r="150" spans="1:8" x14ac:dyDescent="0.25">
      <c r="A150" s="13">
        <v>42047</v>
      </c>
      <c r="B150" s="8">
        <v>11850</v>
      </c>
      <c r="C150" s="9" t="s">
        <v>143</v>
      </c>
      <c r="D150" s="101">
        <v>20567.25</v>
      </c>
      <c r="E150" s="109"/>
      <c r="F150" s="106"/>
      <c r="G150" s="93">
        <f t="shared" si="21"/>
        <v>20567.25</v>
      </c>
      <c r="H150" s="54" t="s">
        <v>107</v>
      </c>
    </row>
    <row r="151" spans="1:8" x14ac:dyDescent="0.25">
      <c r="A151" s="13">
        <v>42062</v>
      </c>
      <c r="B151" s="8">
        <v>13289</v>
      </c>
      <c r="C151" s="9" t="s">
        <v>143</v>
      </c>
      <c r="D151" s="101">
        <v>16326.45</v>
      </c>
      <c r="E151" s="105"/>
      <c r="F151" s="106"/>
      <c r="G151" s="93">
        <f t="shared" ref="G151:G156" si="22">D151-F151</f>
        <v>16326.45</v>
      </c>
      <c r="H151" s="61" t="s">
        <v>106</v>
      </c>
    </row>
    <row r="152" spans="1:8" x14ac:dyDescent="0.25">
      <c r="A152" s="13">
        <v>42063</v>
      </c>
      <c r="B152" s="8">
        <v>13407</v>
      </c>
      <c r="C152" s="9" t="s">
        <v>143</v>
      </c>
      <c r="D152" s="101">
        <v>19671.75</v>
      </c>
      <c r="E152" s="105"/>
      <c r="F152" s="106"/>
      <c r="G152" s="93">
        <f t="shared" si="22"/>
        <v>19671.75</v>
      </c>
      <c r="H152" s="61" t="s">
        <v>106</v>
      </c>
    </row>
    <row r="153" spans="1:8" x14ac:dyDescent="0.25">
      <c r="A153" s="13">
        <v>42063</v>
      </c>
      <c r="B153" s="8">
        <v>13408</v>
      </c>
      <c r="C153" s="9" t="s">
        <v>143</v>
      </c>
      <c r="D153" s="101">
        <v>1002.4</v>
      </c>
      <c r="E153" s="105"/>
      <c r="F153" s="106"/>
      <c r="G153" s="93">
        <f t="shared" si="22"/>
        <v>1002.4</v>
      </c>
      <c r="H153" s="61" t="s">
        <v>106</v>
      </c>
    </row>
    <row r="154" spans="1:8" x14ac:dyDescent="0.25">
      <c r="A154" s="13">
        <v>42063</v>
      </c>
      <c r="B154" s="8">
        <v>13418</v>
      </c>
      <c r="C154" s="9" t="s">
        <v>143</v>
      </c>
      <c r="D154" s="101">
        <v>5128.2</v>
      </c>
      <c r="E154" s="105"/>
      <c r="F154" s="106"/>
      <c r="G154" s="93">
        <f t="shared" si="22"/>
        <v>5128.2</v>
      </c>
      <c r="H154" s="61" t="s">
        <v>102</v>
      </c>
    </row>
    <row r="155" spans="1:8" x14ac:dyDescent="0.25">
      <c r="A155" s="13"/>
      <c r="B155" s="8"/>
      <c r="C155" s="9"/>
      <c r="D155" s="101"/>
      <c r="E155" s="15"/>
      <c r="F155" s="102"/>
      <c r="G155" s="93"/>
      <c r="H155" s="61"/>
    </row>
    <row r="156" spans="1:8" x14ac:dyDescent="0.25">
      <c r="A156" s="13">
        <v>42063</v>
      </c>
      <c r="B156" s="8">
        <v>13463</v>
      </c>
      <c r="C156" s="9" t="s">
        <v>11</v>
      </c>
      <c r="D156" s="101">
        <v>133608</v>
      </c>
      <c r="E156" s="105"/>
      <c r="F156" s="106"/>
      <c r="G156" s="93">
        <f t="shared" si="22"/>
        <v>133608</v>
      </c>
      <c r="H156" s="61" t="s">
        <v>102</v>
      </c>
    </row>
    <row r="157" spans="1:8" x14ac:dyDescent="0.25">
      <c r="A157" s="13"/>
      <c r="B157" s="8"/>
      <c r="C157" s="9"/>
      <c r="D157" s="101"/>
      <c r="E157" s="15"/>
      <c r="F157" s="102"/>
      <c r="G157" s="93"/>
      <c r="H157" s="61"/>
    </row>
    <row r="158" spans="1:8" x14ac:dyDescent="0.25">
      <c r="A158" s="13">
        <v>42063</v>
      </c>
      <c r="B158" s="8">
        <v>13456</v>
      </c>
      <c r="C158" s="9" t="s">
        <v>12</v>
      </c>
      <c r="D158" s="101">
        <v>6704.2</v>
      </c>
      <c r="E158" s="105"/>
      <c r="F158" s="106"/>
      <c r="G158" s="93">
        <f t="shared" ref="G158" si="23">D158-F158</f>
        <v>6704.2</v>
      </c>
      <c r="H158" s="61" t="s">
        <v>102</v>
      </c>
    </row>
    <row r="159" spans="1:8" x14ac:dyDescent="0.25">
      <c r="A159" s="13"/>
      <c r="B159" s="8"/>
      <c r="C159" s="9"/>
      <c r="D159" s="101"/>
      <c r="E159" s="15"/>
      <c r="F159" s="102"/>
      <c r="G159" s="93"/>
      <c r="H159" s="61"/>
    </row>
    <row r="160" spans="1:8" x14ac:dyDescent="0.25">
      <c r="A160" s="13">
        <v>42044</v>
      </c>
      <c r="B160" s="8">
        <v>11545</v>
      </c>
      <c r="C160" s="9" t="s">
        <v>13</v>
      </c>
      <c r="D160" s="101">
        <v>11864.2</v>
      </c>
      <c r="E160" s="11">
        <v>42061</v>
      </c>
      <c r="F160" s="110">
        <v>8307.2000000000007</v>
      </c>
      <c r="G160" s="111">
        <f t="shared" ref="G160:G164" si="24">D160-F160</f>
        <v>3557</v>
      </c>
      <c r="H160" s="54" t="s">
        <v>128</v>
      </c>
    </row>
    <row r="161" spans="1:8" x14ac:dyDescent="0.25">
      <c r="A161" s="117">
        <v>42049</v>
      </c>
      <c r="B161" s="8">
        <v>12066</v>
      </c>
      <c r="C161" s="9" t="s">
        <v>13</v>
      </c>
      <c r="D161" s="101">
        <v>25727.5</v>
      </c>
      <c r="E161" s="109"/>
      <c r="F161" s="106"/>
      <c r="G161" s="93">
        <f t="shared" si="24"/>
        <v>25727.5</v>
      </c>
      <c r="H161" s="54" t="s">
        <v>106</v>
      </c>
    </row>
    <row r="162" spans="1:8" x14ac:dyDescent="0.25">
      <c r="A162" s="13">
        <v>42052</v>
      </c>
      <c r="B162" s="8">
        <v>12354</v>
      </c>
      <c r="C162" s="9" t="s">
        <v>13</v>
      </c>
      <c r="D162" s="101">
        <v>8467.4</v>
      </c>
      <c r="E162" s="109"/>
      <c r="F162" s="106"/>
      <c r="G162" s="93">
        <f t="shared" si="24"/>
        <v>8467.4</v>
      </c>
      <c r="H162" s="61" t="s">
        <v>107</v>
      </c>
    </row>
    <row r="163" spans="1:8" x14ac:dyDescent="0.25">
      <c r="A163" s="117">
        <v>42059</v>
      </c>
      <c r="B163" s="8">
        <v>13060</v>
      </c>
      <c r="C163" s="118" t="s">
        <v>13</v>
      </c>
      <c r="D163" s="119">
        <v>33.799999999999997</v>
      </c>
      <c r="E163" s="109"/>
      <c r="F163" s="106"/>
      <c r="G163" s="93">
        <f t="shared" si="24"/>
        <v>33.799999999999997</v>
      </c>
      <c r="H163" s="61" t="s">
        <v>102</v>
      </c>
    </row>
    <row r="164" spans="1:8" x14ac:dyDescent="0.25">
      <c r="A164" s="117">
        <v>42063</v>
      </c>
      <c r="B164" s="8">
        <v>13419</v>
      </c>
      <c r="C164" s="9" t="s">
        <v>13</v>
      </c>
      <c r="D164" s="101">
        <v>22281.65</v>
      </c>
      <c r="E164" s="105"/>
      <c r="F164" s="106"/>
      <c r="G164" s="93">
        <f t="shared" si="24"/>
        <v>22281.65</v>
      </c>
      <c r="H164" s="61" t="s">
        <v>114</v>
      </c>
    </row>
    <row r="165" spans="1:8" x14ac:dyDescent="0.25">
      <c r="A165" s="117"/>
      <c r="B165" s="8"/>
      <c r="C165" s="9"/>
      <c r="D165" s="101"/>
      <c r="E165" s="15"/>
      <c r="F165" s="102"/>
      <c r="G165" s="93"/>
      <c r="H165" s="61"/>
    </row>
    <row r="166" spans="1:8" x14ac:dyDescent="0.25">
      <c r="A166" s="117">
        <v>42041</v>
      </c>
      <c r="B166" s="8">
        <v>11209</v>
      </c>
      <c r="C166" s="9" t="s">
        <v>101</v>
      </c>
      <c r="D166" s="101">
        <v>2982</v>
      </c>
      <c r="E166" s="109"/>
      <c r="F166" s="106"/>
      <c r="G166" s="93">
        <f t="shared" ref="G166" si="25">D166-F166</f>
        <v>2982</v>
      </c>
      <c r="H166" s="61" t="s">
        <v>102</v>
      </c>
    </row>
    <row r="167" spans="1:8" x14ac:dyDescent="0.25">
      <c r="A167" s="117"/>
      <c r="B167" s="8"/>
      <c r="C167" s="9"/>
      <c r="D167" s="101"/>
      <c r="E167" s="11"/>
      <c r="F167" s="102"/>
      <c r="G167" s="93"/>
      <c r="H167" s="61"/>
    </row>
    <row r="168" spans="1:8" x14ac:dyDescent="0.25">
      <c r="A168" s="13">
        <v>42063</v>
      </c>
      <c r="B168" s="8">
        <v>13437</v>
      </c>
      <c r="C168" s="9" t="s">
        <v>144</v>
      </c>
      <c r="D168" s="101">
        <v>2618.1999999999998</v>
      </c>
      <c r="E168" s="105"/>
      <c r="F168" s="106"/>
      <c r="G168" s="93">
        <f t="shared" ref="G168" si="26">D168-F168</f>
        <v>2618.1999999999998</v>
      </c>
      <c r="H168" s="61" t="s">
        <v>100</v>
      </c>
    </row>
    <row r="169" spans="1:8" x14ac:dyDescent="0.25">
      <c r="A169" s="13"/>
      <c r="B169" s="8"/>
      <c r="C169" s="9"/>
      <c r="D169" s="101"/>
      <c r="E169" s="15"/>
      <c r="F169" s="102"/>
      <c r="G169" s="93"/>
      <c r="H169" s="61"/>
    </row>
    <row r="170" spans="1:8" x14ac:dyDescent="0.25">
      <c r="A170" s="13">
        <v>42063</v>
      </c>
      <c r="B170" s="8">
        <v>13423</v>
      </c>
      <c r="C170" s="9" t="s">
        <v>145</v>
      </c>
      <c r="D170" s="101">
        <v>3330</v>
      </c>
      <c r="E170" s="105"/>
      <c r="F170" s="106"/>
      <c r="G170" s="93">
        <f t="shared" ref="G170" si="27">D170-F170</f>
        <v>3330</v>
      </c>
      <c r="H170" s="61" t="s">
        <v>100</v>
      </c>
    </row>
    <row r="171" spans="1:8" x14ac:dyDescent="0.25">
      <c r="A171" s="13"/>
      <c r="B171" s="8"/>
      <c r="C171" s="9"/>
      <c r="D171" s="101"/>
      <c r="E171" s="15"/>
      <c r="F171" s="102"/>
      <c r="G171" s="93"/>
      <c r="H171" s="61"/>
    </row>
    <row r="172" spans="1:8" x14ac:dyDescent="0.25">
      <c r="A172" s="13">
        <v>42063</v>
      </c>
      <c r="B172" s="8">
        <v>13471</v>
      </c>
      <c r="C172" s="9" t="s">
        <v>146</v>
      </c>
      <c r="D172" s="101">
        <v>540.4</v>
      </c>
      <c r="E172" s="105"/>
      <c r="F172" s="106"/>
      <c r="G172" s="93">
        <f t="shared" ref="G172:G175" si="28">D172-F172</f>
        <v>540.4</v>
      </c>
      <c r="H172" s="61" t="s">
        <v>130</v>
      </c>
    </row>
    <row r="173" spans="1:8" x14ac:dyDescent="0.25">
      <c r="A173" s="13"/>
      <c r="B173" s="8"/>
      <c r="C173" s="9"/>
      <c r="D173" s="101"/>
      <c r="E173" s="15"/>
      <c r="F173" s="102"/>
      <c r="G173" s="93"/>
      <c r="H173" s="61"/>
    </row>
    <row r="174" spans="1:8" x14ac:dyDescent="0.25">
      <c r="A174" s="13">
        <v>42063</v>
      </c>
      <c r="B174" s="8">
        <v>13492</v>
      </c>
      <c r="C174" s="9" t="s">
        <v>147</v>
      </c>
      <c r="D174" s="101">
        <v>18951</v>
      </c>
      <c r="E174" s="105"/>
      <c r="F174" s="106"/>
      <c r="G174" s="93">
        <f t="shared" si="28"/>
        <v>18951</v>
      </c>
      <c r="H174" s="61" t="s">
        <v>102</v>
      </c>
    </row>
    <row r="175" spans="1:8" x14ac:dyDescent="0.25">
      <c r="A175" s="13">
        <v>42063</v>
      </c>
      <c r="B175" s="8">
        <v>13493</v>
      </c>
      <c r="C175" s="9" t="s">
        <v>147</v>
      </c>
      <c r="D175" s="101">
        <v>648.70000000000005</v>
      </c>
      <c r="E175" s="105"/>
      <c r="F175" s="106"/>
      <c r="G175" s="93">
        <f t="shared" si="28"/>
        <v>648.70000000000005</v>
      </c>
      <c r="H175" s="61" t="s">
        <v>102</v>
      </c>
    </row>
    <row r="176" spans="1:8" x14ac:dyDescent="0.25">
      <c r="A176" s="13"/>
      <c r="B176" s="8"/>
      <c r="C176" s="9"/>
      <c r="D176" s="101"/>
      <c r="E176" s="15"/>
      <c r="F176" s="102"/>
      <c r="G176" s="93"/>
      <c r="H176" s="61"/>
    </row>
    <row r="177" spans="1:8" x14ac:dyDescent="0.25">
      <c r="A177" s="13">
        <v>42058</v>
      </c>
      <c r="B177" s="8">
        <v>12903</v>
      </c>
      <c r="C177" s="16" t="s">
        <v>14</v>
      </c>
      <c r="D177" s="108">
        <v>24092</v>
      </c>
      <c r="E177" s="109"/>
      <c r="F177" s="112"/>
      <c r="G177" s="93">
        <f t="shared" ref="G177:G182" si="29">D177-F177</f>
        <v>24092</v>
      </c>
      <c r="H177" s="98" t="s">
        <v>119</v>
      </c>
    </row>
    <row r="178" spans="1:8" x14ac:dyDescent="0.25">
      <c r="A178" s="13">
        <v>42060</v>
      </c>
      <c r="B178" s="8">
        <v>13103</v>
      </c>
      <c r="C178" s="9" t="s">
        <v>14</v>
      </c>
      <c r="D178" s="101">
        <v>2801.5</v>
      </c>
      <c r="E178" s="105"/>
      <c r="F178" s="106"/>
      <c r="G178" s="93">
        <f t="shared" si="29"/>
        <v>2801.5</v>
      </c>
      <c r="H178" s="61" t="s">
        <v>119</v>
      </c>
    </row>
    <row r="179" spans="1:8" x14ac:dyDescent="0.25">
      <c r="A179" s="13">
        <v>42062</v>
      </c>
      <c r="B179" s="8">
        <v>13332</v>
      </c>
      <c r="C179" s="9" t="s">
        <v>14</v>
      </c>
      <c r="D179" s="101">
        <v>3257.1</v>
      </c>
      <c r="E179" s="105"/>
      <c r="F179" s="106"/>
      <c r="G179" s="93">
        <f t="shared" si="29"/>
        <v>3257.1</v>
      </c>
      <c r="H179" s="61" t="s">
        <v>119</v>
      </c>
    </row>
    <row r="180" spans="1:8" x14ac:dyDescent="0.25">
      <c r="A180" s="13">
        <v>42063</v>
      </c>
      <c r="B180" s="8">
        <v>13452</v>
      </c>
      <c r="C180" s="9" t="s">
        <v>14</v>
      </c>
      <c r="D180" s="101">
        <v>24175.8</v>
      </c>
      <c r="E180" s="105"/>
      <c r="F180" s="106"/>
      <c r="G180" s="93">
        <f t="shared" si="29"/>
        <v>24175.8</v>
      </c>
      <c r="H180" s="61" t="s">
        <v>119</v>
      </c>
    </row>
    <row r="181" spans="1:8" x14ac:dyDescent="0.25">
      <c r="A181" s="13"/>
      <c r="B181" s="8"/>
      <c r="C181" s="9"/>
      <c r="D181" s="101"/>
      <c r="E181" s="15"/>
      <c r="F181" s="102"/>
      <c r="G181" s="93"/>
      <c r="H181" s="61"/>
    </row>
    <row r="182" spans="1:8" x14ac:dyDescent="0.25">
      <c r="A182" s="13">
        <v>42061</v>
      </c>
      <c r="B182" s="8">
        <v>13244</v>
      </c>
      <c r="C182" s="9" t="s">
        <v>15</v>
      </c>
      <c r="D182" s="101">
        <v>36844.6</v>
      </c>
      <c r="E182" s="105"/>
      <c r="F182" s="106"/>
      <c r="G182" s="93">
        <f t="shared" si="29"/>
        <v>36844.6</v>
      </c>
      <c r="H182" s="61" t="s">
        <v>102</v>
      </c>
    </row>
    <row r="183" spans="1:8" x14ac:dyDescent="0.25">
      <c r="A183" s="13"/>
      <c r="B183" s="8"/>
      <c r="C183" s="9"/>
      <c r="D183" s="101"/>
      <c r="E183" s="15"/>
      <c r="F183" s="102"/>
      <c r="G183" s="93"/>
      <c r="H183" s="61"/>
    </row>
    <row r="184" spans="1:8" x14ac:dyDescent="0.25">
      <c r="A184" s="13">
        <v>42048</v>
      </c>
      <c r="B184" s="8">
        <v>11971</v>
      </c>
      <c r="C184" s="9" t="s">
        <v>16</v>
      </c>
      <c r="D184" s="101">
        <v>22127.599999999999</v>
      </c>
      <c r="E184" s="109"/>
      <c r="F184" s="106"/>
      <c r="G184" s="93">
        <f t="shared" ref="G184:G187" si="30">D184-F184</f>
        <v>22127.599999999999</v>
      </c>
      <c r="H184" s="61" t="s">
        <v>102</v>
      </c>
    </row>
    <row r="185" spans="1:8" x14ac:dyDescent="0.25">
      <c r="A185" s="13">
        <v>42055</v>
      </c>
      <c r="B185" s="8">
        <v>12642</v>
      </c>
      <c r="C185" s="9" t="s">
        <v>16</v>
      </c>
      <c r="D185" s="101">
        <v>22318.799999999999</v>
      </c>
      <c r="E185" s="109"/>
      <c r="F185" s="112"/>
      <c r="G185" s="93">
        <f t="shared" si="30"/>
        <v>22318.799999999999</v>
      </c>
      <c r="H185" s="62" t="s">
        <v>102</v>
      </c>
    </row>
    <row r="186" spans="1:8" x14ac:dyDescent="0.25">
      <c r="A186" s="13">
        <v>42056</v>
      </c>
      <c r="B186" s="8">
        <v>12735</v>
      </c>
      <c r="C186" s="9" t="s">
        <v>16</v>
      </c>
      <c r="D186" s="108">
        <v>946.8</v>
      </c>
      <c r="E186" s="109"/>
      <c r="F186" s="112"/>
      <c r="G186" s="93">
        <f t="shared" si="30"/>
        <v>946.8</v>
      </c>
      <c r="H186" s="62" t="s">
        <v>102</v>
      </c>
    </row>
    <row r="187" spans="1:8" x14ac:dyDescent="0.25">
      <c r="A187" s="13">
        <v>42058</v>
      </c>
      <c r="B187" s="8">
        <v>12921</v>
      </c>
      <c r="C187" s="16" t="s">
        <v>16</v>
      </c>
      <c r="D187" s="108">
        <v>21106.6</v>
      </c>
      <c r="E187" s="109"/>
      <c r="F187" s="112"/>
      <c r="G187" s="93">
        <f t="shared" si="30"/>
        <v>21106.6</v>
      </c>
      <c r="H187" s="98" t="s">
        <v>108</v>
      </c>
    </row>
    <row r="188" spans="1:8" x14ac:dyDescent="0.25">
      <c r="A188" s="13"/>
      <c r="B188" s="8"/>
      <c r="C188" s="16"/>
      <c r="D188" s="108"/>
      <c r="E188" s="11"/>
      <c r="F188" s="104"/>
      <c r="G188" s="93"/>
      <c r="H188" s="98"/>
    </row>
    <row r="189" spans="1:8" x14ac:dyDescent="0.25">
      <c r="A189" s="13">
        <v>42054</v>
      </c>
      <c r="B189" s="8">
        <v>12513</v>
      </c>
      <c r="C189" s="9" t="s">
        <v>148</v>
      </c>
      <c r="D189" s="101">
        <v>8691.64</v>
      </c>
      <c r="E189" s="11">
        <v>42054</v>
      </c>
      <c r="F189" s="114">
        <v>6691.64</v>
      </c>
      <c r="G189" s="120">
        <f t="shared" ref="G189" si="31">D189-F189</f>
        <v>1999.9999999999991</v>
      </c>
      <c r="H189" s="62" t="s">
        <v>102</v>
      </c>
    </row>
    <row r="190" spans="1:8" x14ac:dyDescent="0.25">
      <c r="A190" s="13"/>
      <c r="B190" s="8"/>
      <c r="C190" s="9"/>
      <c r="D190" s="101"/>
      <c r="E190" s="11"/>
      <c r="F190" s="104"/>
      <c r="G190" s="21"/>
      <c r="H190" s="62"/>
    </row>
    <row r="191" spans="1:8" x14ac:dyDescent="0.25">
      <c r="A191" s="13">
        <v>42063</v>
      </c>
      <c r="B191" s="8">
        <v>13431</v>
      </c>
      <c r="C191" s="9" t="s">
        <v>149</v>
      </c>
      <c r="D191" s="101">
        <v>452.4</v>
      </c>
      <c r="E191" s="105"/>
      <c r="F191" s="106"/>
      <c r="G191" s="93">
        <f t="shared" ref="G191" si="32">D191-F191</f>
        <v>452.4</v>
      </c>
      <c r="H191" s="61" t="s">
        <v>100</v>
      </c>
    </row>
    <row r="192" spans="1:8" x14ac:dyDescent="0.25">
      <c r="A192" s="13"/>
      <c r="B192" s="8"/>
      <c r="C192" s="9"/>
      <c r="D192" s="101"/>
      <c r="E192" s="15"/>
      <c r="F192" s="102"/>
      <c r="G192" s="93"/>
      <c r="H192" s="61"/>
    </row>
    <row r="193" spans="1:8" x14ac:dyDescent="0.25">
      <c r="A193" s="13">
        <v>42057</v>
      </c>
      <c r="B193" s="8">
        <v>12799</v>
      </c>
      <c r="C193" s="9" t="s">
        <v>17</v>
      </c>
      <c r="D193" s="101">
        <v>54464</v>
      </c>
      <c r="E193" s="109"/>
      <c r="F193" s="112"/>
      <c r="G193" s="93">
        <f t="shared" ref="G193:G203" si="33">D193-F193</f>
        <v>54464</v>
      </c>
      <c r="H193" s="82" t="s">
        <v>102</v>
      </c>
    </row>
    <row r="194" spans="1:8" x14ac:dyDescent="0.25">
      <c r="A194" s="13">
        <v>42057</v>
      </c>
      <c r="B194" s="8">
        <v>12847</v>
      </c>
      <c r="C194" s="9" t="s">
        <v>17</v>
      </c>
      <c r="D194" s="101">
        <v>68039.100000000006</v>
      </c>
      <c r="E194" s="109"/>
      <c r="F194" s="106"/>
      <c r="G194" s="93">
        <f t="shared" si="33"/>
        <v>68039.100000000006</v>
      </c>
      <c r="H194" s="61" t="s">
        <v>115</v>
      </c>
    </row>
    <row r="195" spans="1:8" x14ac:dyDescent="0.25">
      <c r="A195" s="13">
        <v>42058</v>
      </c>
      <c r="B195" s="8">
        <v>12868</v>
      </c>
      <c r="C195" s="16" t="s">
        <v>17</v>
      </c>
      <c r="D195" s="108">
        <v>28251.3</v>
      </c>
      <c r="E195" s="109"/>
      <c r="F195" s="106"/>
      <c r="G195" s="93">
        <f t="shared" si="33"/>
        <v>28251.3</v>
      </c>
      <c r="H195" s="98" t="s">
        <v>97</v>
      </c>
    </row>
    <row r="196" spans="1:8" x14ac:dyDescent="0.25">
      <c r="A196" s="13">
        <v>42058</v>
      </c>
      <c r="B196" s="8">
        <v>12958</v>
      </c>
      <c r="C196" s="16" t="s">
        <v>17</v>
      </c>
      <c r="D196" s="108">
        <v>62259.199999999997</v>
      </c>
      <c r="E196" s="109"/>
      <c r="F196" s="112"/>
      <c r="G196" s="93">
        <f t="shared" si="33"/>
        <v>62259.199999999997</v>
      </c>
      <c r="H196" s="98" t="s">
        <v>106</v>
      </c>
    </row>
    <row r="197" spans="1:8" x14ac:dyDescent="0.25">
      <c r="A197" s="13">
        <v>42060</v>
      </c>
      <c r="B197" s="8">
        <v>13090</v>
      </c>
      <c r="C197" s="9" t="s">
        <v>17</v>
      </c>
      <c r="D197" s="101">
        <v>42440.76</v>
      </c>
      <c r="E197" s="105"/>
      <c r="F197" s="106"/>
      <c r="G197" s="93">
        <f t="shared" si="33"/>
        <v>42440.76</v>
      </c>
      <c r="H197" s="61" t="s">
        <v>102</v>
      </c>
    </row>
    <row r="198" spans="1:8" x14ac:dyDescent="0.25">
      <c r="A198" s="13">
        <v>42063</v>
      </c>
      <c r="B198" s="8">
        <v>13499</v>
      </c>
      <c r="C198" s="9" t="s">
        <v>17</v>
      </c>
      <c r="D198" s="101">
        <v>148809.15</v>
      </c>
      <c r="E198" s="109"/>
      <c r="F198" s="106"/>
      <c r="G198" s="93">
        <f t="shared" si="33"/>
        <v>148809.15</v>
      </c>
      <c r="H198" s="61" t="s">
        <v>97</v>
      </c>
    </row>
    <row r="199" spans="1:8" x14ac:dyDescent="0.25">
      <c r="A199" s="13"/>
      <c r="B199" s="8"/>
      <c r="C199" s="9"/>
      <c r="D199" s="101"/>
      <c r="E199" s="11"/>
      <c r="F199" s="102"/>
      <c r="G199" s="87"/>
      <c r="H199" s="54"/>
    </row>
    <row r="200" spans="1:8" x14ac:dyDescent="0.25">
      <c r="A200" s="13">
        <v>42063</v>
      </c>
      <c r="B200" s="8">
        <v>13440</v>
      </c>
      <c r="C200" s="9" t="s">
        <v>150</v>
      </c>
      <c r="D200" s="101">
        <v>2287.8000000000002</v>
      </c>
      <c r="E200" s="105"/>
      <c r="F200" s="106"/>
      <c r="G200" s="93">
        <f t="shared" si="33"/>
        <v>2287.8000000000002</v>
      </c>
      <c r="H200" s="61" t="s">
        <v>100</v>
      </c>
    </row>
    <row r="201" spans="1:8" x14ac:dyDescent="0.25">
      <c r="A201" s="13"/>
      <c r="B201" s="8"/>
      <c r="C201" s="9"/>
      <c r="D201" s="101"/>
      <c r="E201" s="11"/>
      <c r="F201" s="102"/>
      <c r="G201" s="93"/>
      <c r="H201" s="61"/>
    </row>
    <row r="202" spans="1:8" x14ac:dyDescent="0.25">
      <c r="A202" s="13">
        <v>42062</v>
      </c>
      <c r="B202" s="8">
        <v>13398</v>
      </c>
      <c r="C202" s="9" t="s">
        <v>18</v>
      </c>
      <c r="D202" s="101">
        <v>280558</v>
      </c>
      <c r="E202" s="105"/>
      <c r="F202" s="106"/>
      <c r="G202" s="93">
        <f t="shared" si="33"/>
        <v>280558</v>
      </c>
      <c r="H202" s="61" t="s">
        <v>102</v>
      </c>
    </row>
    <row r="203" spans="1:8" x14ac:dyDescent="0.25">
      <c r="A203" s="13">
        <v>42062</v>
      </c>
      <c r="B203" s="8">
        <v>13401</v>
      </c>
      <c r="C203" s="9" t="s">
        <v>18</v>
      </c>
      <c r="D203" s="101">
        <v>229822</v>
      </c>
      <c r="E203" s="105"/>
      <c r="F203" s="106"/>
      <c r="G203" s="93">
        <f t="shared" si="33"/>
        <v>229822</v>
      </c>
      <c r="H203" s="61" t="s">
        <v>102</v>
      </c>
    </row>
    <row r="204" spans="1:8" x14ac:dyDescent="0.25">
      <c r="A204" s="13"/>
      <c r="B204" s="8"/>
      <c r="C204" s="9"/>
      <c r="D204" s="101"/>
      <c r="E204" s="11"/>
      <c r="F204" s="102"/>
      <c r="G204" s="93"/>
      <c r="H204" s="54"/>
    </row>
    <row r="205" spans="1:8" x14ac:dyDescent="0.25">
      <c r="A205" s="13">
        <v>42060</v>
      </c>
      <c r="B205" s="8">
        <v>13088</v>
      </c>
      <c r="C205" s="9" t="s">
        <v>19</v>
      </c>
      <c r="D205" s="101">
        <v>18097.599999999999</v>
      </c>
      <c r="E205" s="105"/>
      <c r="F205" s="106"/>
      <c r="G205" s="93">
        <f t="shared" ref="G205:G207" si="34">D205-F205</f>
        <v>18097.599999999999</v>
      </c>
      <c r="H205" s="61" t="s">
        <v>102</v>
      </c>
    </row>
    <row r="206" spans="1:8" x14ac:dyDescent="0.25">
      <c r="A206" s="13">
        <v>42061</v>
      </c>
      <c r="B206" s="8">
        <v>13179</v>
      </c>
      <c r="C206" s="9" t="s">
        <v>19</v>
      </c>
      <c r="D206" s="101">
        <v>11874.9</v>
      </c>
      <c r="E206" s="105"/>
      <c r="F206" s="106"/>
      <c r="G206" s="93">
        <f t="shared" si="34"/>
        <v>11874.9</v>
      </c>
      <c r="H206" s="61" t="s">
        <v>102</v>
      </c>
    </row>
    <row r="207" spans="1:8" x14ac:dyDescent="0.25">
      <c r="A207" s="13">
        <v>42062</v>
      </c>
      <c r="B207" s="8">
        <v>13311</v>
      </c>
      <c r="C207" s="9" t="s">
        <v>19</v>
      </c>
      <c r="D207" s="101">
        <v>16030.4</v>
      </c>
      <c r="E207" s="105"/>
      <c r="F207" s="106"/>
      <c r="G207" s="93">
        <f t="shared" si="34"/>
        <v>16030.4</v>
      </c>
      <c r="H207" s="61" t="s">
        <v>102</v>
      </c>
    </row>
    <row r="208" spans="1:8" x14ac:dyDescent="0.25">
      <c r="A208" s="13">
        <v>42063</v>
      </c>
      <c r="B208" s="8">
        <v>13421</v>
      </c>
      <c r="C208" s="9" t="s">
        <v>19</v>
      </c>
      <c r="D208" s="101">
        <v>16510.599999999999</v>
      </c>
      <c r="E208" s="105"/>
      <c r="F208" s="106"/>
      <c r="G208" s="93">
        <f t="shared" ref="G208:G209" si="35">D208-F208</f>
        <v>16510.599999999999</v>
      </c>
      <c r="H208" s="61" t="s">
        <v>102</v>
      </c>
    </row>
    <row r="209" spans="1:8" x14ac:dyDescent="0.25">
      <c r="A209" s="13">
        <v>42063</v>
      </c>
      <c r="B209" s="8">
        <v>13425</v>
      </c>
      <c r="C209" s="9" t="s">
        <v>19</v>
      </c>
      <c r="D209" s="101">
        <v>8534.4</v>
      </c>
      <c r="E209" s="105"/>
      <c r="F209" s="106"/>
      <c r="G209" s="93">
        <f t="shared" si="35"/>
        <v>8534.4</v>
      </c>
      <c r="H209" s="61" t="s">
        <v>102</v>
      </c>
    </row>
    <row r="210" spans="1:8" x14ac:dyDescent="0.25">
      <c r="A210" s="13"/>
      <c r="B210" s="8"/>
      <c r="C210" s="9"/>
      <c r="D210" s="101"/>
      <c r="E210" s="11"/>
      <c r="F210" s="104"/>
      <c r="G210" s="93"/>
      <c r="H210" s="62"/>
    </row>
    <row r="211" spans="1:8" x14ac:dyDescent="0.25">
      <c r="A211" s="13">
        <v>42063</v>
      </c>
      <c r="B211" s="8">
        <v>13485</v>
      </c>
      <c r="C211" s="9" t="s">
        <v>151</v>
      </c>
      <c r="D211" s="101">
        <v>1464</v>
      </c>
      <c r="E211" s="105"/>
      <c r="F211" s="106"/>
      <c r="G211" s="93">
        <f t="shared" ref="G211:G215" si="36">D211-F211</f>
        <v>1464</v>
      </c>
      <c r="H211" s="61" t="s">
        <v>98</v>
      </c>
    </row>
    <row r="212" spans="1:8" x14ac:dyDescent="0.25">
      <c r="A212" s="13"/>
      <c r="B212" s="8"/>
      <c r="C212" s="9"/>
      <c r="D212" s="101"/>
      <c r="E212" s="15"/>
      <c r="F212" s="102"/>
      <c r="G212" s="93"/>
      <c r="H212" s="61"/>
    </row>
    <row r="213" spans="1:8" x14ac:dyDescent="0.25">
      <c r="A213" s="13">
        <v>42063</v>
      </c>
      <c r="B213" s="8">
        <v>13433</v>
      </c>
      <c r="C213" s="9" t="s">
        <v>103</v>
      </c>
      <c r="D213" s="101">
        <v>514.08000000000004</v>
      </c>
      <c r="E213" s="105"/>
      <c r="F213" s="106"/>
      <c r="G213" s="93">
        <f t="shared" si="36"/>
        <v>514.08000000000004</v>
      </c>
      <c r="H213" s="61" t="s">
        <v>100</v>
      </c>
    </row>
    <row r="214" spans="1:8" x14ac:dyDescent="0.25">
      <c r="A214" s="13"/>
      <c r="B214" s="8"/>
      <c r="C214" s="9"/>
      <c r="D214" s="101"/>
      <c r="E214" s="15"/>
      <c r="F214" s="102"/>
      <c r="G214" s="93"/>
      <c r="H214" s="61"/>
    </row>
    <row r="215" spans="1:8" x14ac:dyDescent="0.25">
      <c r="A215" s="13">
        <v>42058</v>
      </c>
      <c r="B215" s="8">
        <v>12962</v>
      </c>
      <c r="C215" s="16" t="s">
        <v>20</v>
      </c>
      <c r="D215" s="108">
        <v>7657.76</v>
      </c>
      <c r="E215" s="109"/>
      <c r="F215" s="112"/>
      <c r="G215" s="93">
        <f t="shared" si="36"/>
        <v>7657.76</v>
      </c>
      <c r="H215" s="98" t="s">
        <v>102</v>
      </c>
    </row>
    <row r="216" spans="1:8" x14ac:dyDescent="0.25">
      <c r="A216" s="13"/>
      <c r="B216" s="8"/>
      <c r="C216" s="9"/>
      <c r="D216" s="101"/>
      <c r="E216" s="11"/>
      <c r="F216" s="102"/>
      <c r="G216" s="93"/>
      <c r="H216" s="54"/>
    </row>
    <row r="217" spans="1:8" x14ac:dyDescent="0.25">
      <c r="A217" s="13">
        <v>42049</v>
      </c>
      <c r="B217" s="8">
        <v>12079</v>
      </c>
      <c r="C217" s="9" t="s">
        <v>21</v>
      </c>
      <c r="D217" s="101">
        <v>27800</v>
      </c>
      <c r="E217" s="109"/>
      <c r="F217" s="106"/>
      <c r="G217" s="93">
        <f t="shared" ref="G217:G226" si="37">D217-F217</f>
        <v>27800</v>
      </c>
      <c r="H217" s="54" t="s">
        <v>97</v>
      </c>
    </row>
    <row r="218" spans="1:8" x14ac:dyDescent="0.25">
      <c r="A218" s="13">
        <v>42061</v>
      </c>
      <c r="B218" s="8">
        <v>13251</v>
      </c>
      <c r="C218" s="9" t="s">
        <v>21</v>
      </c>
      <c r="D218" s="101">
        <v>163172</v>
      </c>
      <c r="E218" s="105"/>
      <c r="F218" s="106"/>
      <c r="G218" s="93">
        <f t="shared" si="37"/>
        <v>163172</v>
      </c>
      <c r="H218" s="61" t="s">
        <v>102</v>
      </c>
    </row>
    <row r="219" spans="1:8" x14ac:dyDescent="0.25">
      <c r="A219" s="13">
        <v>42063</v>
      </c>
      <c r="B219" s="8">
        <v>13481</v>
      </c>
      <c r="C219" s="9" t="s">
        <v>21</v>
      </c>
      <c r="D219" s="101">
        <v>154722</v>
      </c>
      <c r="E219" s="105"/>
      <c r="F219" s="106"/>
      <c r="G219" s="93">
        <f t="shared" si="37"/>
        <v>154722</v>
      </c>
      <c r="H219" s="61" t="s">
        <v>107</v>
      </c>
    </row>
    <row r="220" spans="1:8" x14ac:dyDescent="0.25">
      <c r="A220" s="13">
        <v>42063</v>
      </c>
      <c r="B220" s="8">
        <v>13501</v>
      </c>
      <c r="C220" s="9" t="s">
        <v>21</v>
      </c>
      <c r="D220" s="101">
        <v>346290</v>
      </c>
      <c r="E220" s="109"/>
      <c r="F220" s="106"/>
      <c r="G220" s="93">
        <f t="shared" si="37"/>
        <v>346290</v>
      </c>
      <c r="H220" s="61" t="s">
        <v>102</v>
      </c>
    </row>
    <row r="221" spans="1:8" x14ac:dyDescent="0.25">
      <c r="A221" s="13"/>
      <c r="B221" s="8"/>
      <c r="C221" s="9"/>
      <c r="D221" s="101"/>
      <c r="E221" s="96"/>
      <c r="F221" s="104"/>
      <c r="G221" s="93"/>
      <c r="H221" s="62"/>
    </row>
    <row r="222" spans="1:8" x14ac:dyDescent="0.25">
      <c r="A222" s="13">
        <v>42060</v>
      </c>
      <c r="B222" s="8">
        <v>13132</v>
      </c>
      <c r="C222" s="9" t="s">
        <v>152</v>
      </c>
      <c r="D222" s="101">
        <v>4778.12</v>
      </c>
      <c r="E222" s="105"/>
      <c r="F222" s="106"/>
      <c r="G222" s="93">
        <f t="shared" si="37"/>
        <v>4778.12</v>
      </c>
      <c r="H222" s="61" t="s">
        <v>102</v>
      </c>
    </row>
    <row r="223" spans="1:8" x14ac:dyDescent="0.25">
      <c r="A223" s="13"/>
      <c r="B223" s="8"/>
      <c r="C223" s="9"/>
      <c r="D223" s="101"/>
      <c r="E223" s="96"/>
      <c r="F223" s="102"/>
      <c r="G223" s="93"/>
      <c r="H223" s="54"/>
    </row>
    <row r="224" spans="1:8" x14ac:dyDescent="0.25">
      <c r="A224" s="13">
        <v>42059</v>
      </c>
      <c r="B224" s="8">
        <v>13055</v>
      </c>
      <c r="C224" s="9" t="s">
        <v>22</v>
      </c>
      <c r="D224" s="101">
        <v>35297.5</v>
      </c>
      <c r="E224" s="11">
        <v>42060</v>
      </c>
      <c r="F224" s="110">
        <v>33362.1</v>
      </c>
      <c r="G224" s="111">
        <f t="shared" si="37"/>
        <v>1935.4000000000015</v>
      </c>
      <c r="H224" s="61" t="s">
        <v>102</v>
      </c>
    </row>
    <row r="225" spans="1:8" x14ac:dyDescent="0.25">
      <c r="A225" s="13">
        <v>42061</v>
      </c>
      <c r="B225" s="8">
        <v>13237</v>
      </c>
      <c r="C225" s="9" t="s">
        <v>22</v>
      </c>
      <c r="D225" s="101">
        <v>34984.25</v>
      </c>
      <c r="E225" s="105"/>
      <c r="F225" s="106"/>
      <c r="G225" s="93">
        <f t="shared" si="37"/>
        <v>34984.25</v>
      </c>
      <c r="H225" s="61" t="s">
        <v>98</v>
      </c>
    </row>
    <row r="226" spans="1:8" x14ac:dyDescent="0.25">
      <c r="A226" s="13">
        <v>42063</v>
      </c>
      <c r="B226" s="8">
        <v>13477</v>
      </c>
      <c r="C226" s="9" t="s">
        <v>22</v>
      </c>
      <c r="D226" s="101">
        <v>34993</v>
      </c>
      <c r="E226" s="105"/>
      <c r="F226" s="106"/>
      <c r="G226" s="93">
        <f t="shared" si="37"/>
        <v>34993</v>
      </c>
      <c r="H226" s="61" t="s">
        <v>106</v>
      </c>
    </row>
    <row r="227" spans="1:8" x14ac:dyDescent="0.25">
      <c r="A227" s="13"/>
      <c r="B227" s="8"/>
      <c r="C227" s="16"/>
      <c r="D227" s="108"/>
      <c r="E227" s="11"/>
      <c r="F227" s="104"/>
      <c r="G227" s="93"/>
      <c r="H227" s="98"/>
    </row>
    <row r="228" spans="1:8" x14ac:dyDescent="0.25">
      <c r="A228" s="13">
        <v>42041</v>
      </c>
      <c r="B228" s="8">
        <v>11233</v>
      </c>
      <c r="C228" s="9" t="s">
        <v>23</v>
      </c>
      <c r="D228" s="101">
        <v>9840</v>
      </c>
      <c r="E228" s="109"/>
      <c r="F228" s="106"/>
      <c r="G228" s="93">
        <f t="shared" ref="G228:G232" si="38">D228-F228</f>
        <v>9840</v>
      </c>
      <c r="H228" s="61" t="s">
        <v>100</v>
      </c>
    </row>
    <row r="229" spans="1:8" x14ac:dyDescent="0.25">
      <c r="A229" s="13"/>
      <c r="B229" s="8"/>
      <c r="C229" s="9"/>
      <c r="D229" s="101"/>
      <c r="E229" s="11"/>
      <c r="F229" s="102"/>
      <c r="G229" s="93"/>
      <c r="H229" s="54"/>
    </row>
    <row r="230" spans="1:8" x14ac:dyDescent="0.25">
      <c r="A230" s="13">
        <v>42061</v>
      </c>
      <c r="B230" s="8">
        <v>13201</v>
      </c>
      <c r="C230" s="9" t="s">
        <v>23</v>
      </c>
      <c r="D230" s="101">
        <v>11767.2</v>
      </c>
      <c r="E230" s="15">
        <v>42062</v>
      </c>
      <c r="F230" s="110">
        <v>744</v>
      </c>
      <c r="G230" s="111">
        <f t="shared" si="38"/>
        <v>11023.2</v>
      </c>
      <c r="H230" s="61" t="s">
        <v>100</v>
      </c>
    </row>
    <row r="231" spans="1:8" x14ac:dyDescent="0.25">
      <c r="A231" s="13"/>
      <c r="B231" s="8"/>
      <c r="C231" s="9"/>
      <c r="D231" s="101"/>
      <c r="E231" s="15"/>
      <c r="F231" s="102"/>
      <c r="G231" s="93"/>
      <c r="H231" s="61"/>
    </row>
    <row r="232" spans="1:8" x14ac:dyDescent="0.25">
      <c r="A232" s="13">
        <v>42062</v>
      </c>
      <c r="B232" s="8">
        <v>13393</v>
      </c>
      <c r="C232" s="9" t="s">
        <v>23</v>
      </c>
      <c r="D232" s="101">
        <v>12176</v>
      </c>
      <c r="E232" s="105"/>
      <c r="F232" s="106"/>
      <c r="G232" s="93">
        <f t="shared" si="38"/>
        <v>12176</v>
      </c>
      <c r="H232" s="61" t="s">
        <v>108</v>
      </c>
    </row>
    <row r="233" spans="1:8" x14ac:dyDescent="0.25">
      <c r="A233" s="13"/>
      <c r="B233" s="8"/>
      <c r="C233" s="9"/>
      <c r="D233" s="101"/>
      <c r="E233" s="15"/>
      <c r="F233" s="102"/>
      <c r="G233" s="93"/>
      <c r="H233" s="61"/>
    </row>
    <row r="234" spans="1:8" x14ac:dyDescent="0.25">
      <c r="A234" s="13">
        <v>42063</v>
      </c>
      <c r="B234" s="8">
        <v>13468</v>
      </c>
      <c r="C234" s="9" t="s">
        <v>24</v>
      </c>
      <c r="D234" s="101">
        <v>11657.1</v>
      </c>
      <c r="E234" s="105"/>
      <c r="F234" s="106"/>
      <c r="G234" s="93">
        <f t="shared" ref="G234" si="39">D234-F234</f>
        <v>11657.1</v>
      </c>
      <c r="H234" s="61" t="s">
        <v>108</v>
      </c>
    </row>
    <row r="235" spans="1:8" x14ac:dyDescent="0.25">
      <c r="A235" s="13"/>
      <c r="B235" s="8"/>
      <c r="C235" s="107"/>
      <c r="D235" s="101"/>
      <c r="E235" s="11"/>
      <c r="F235" s="102"/>
      <c r="G235" s="87"/>
      <c r="H235" s="103"/>
    </row>
    <row r="236" spans="1:8" x14ac:dyDescent="0.25">
      <c r="A236" s="13">
        <v>42037</v>
      </c>
      <c r="B236" s="8">
        <v>10852</v>
      </c>
      <c r="C236" s="107" t="s">
        <v>153</v>
      </c>
      <c r="D236" s="101">
        <v>2968</v>
      </c>
      <c r="E236" s="109"/>
      <c r="F236" s="106"/>
      <c r="G236" s="87">
        <f t="shared" ref="G236" si="40">D236-F236</f>
        <v>2968</v>
      </c>
      <c r="H236" s="103" t="s">
        <v>108</v>
      </c>
    </row>
    <row r="237" spans="1:8" x14ac:dyDescent="0.25">
      <c r="A237" s="13"/>
      <c r="B237" s="8"/>
      <c r="C237" s="107"/>
      <c r="D237" s="101"/>
      <c r="E237" s="11"/>
      <c r="F237" s="102"/>
      <c r="G237" s="93"/>
      <c r="H237" s="103"/>
    </row>
    <row r="238" spans="1:8" x14ac:dyDescent="0.25">
      <c r="A238" s="13">
        <v>42052</v>
      </c>
      <c r="B238" s="8">
        <v>12317</v>
      </c>
      <c r="C238" s="9" t="s">
        <v>154</v>
      </c>
      <c r="D238" s="101">
        <v>1914.6</v>
      </c>
      <c r="E238" s="109"/>
      <c r="F238" s="106"/>
      <c r="G238" s="93">
        <f t="shared" ref="G238" si="41">D238-F238</f>
        <v>1914.6</v>
      </c>
      <c r="H238" s="61" t="s">
        <v>107</v>
      </c>
    </row>
    <row r="239" spans="1:8" x14ac:dyDescent="0.25">
      <c r="A239" s="13"/>
      <c r="B239" s="8"/>
      <c r="C239" s="9"/>
      <c r="D239" s="101"/>
      <c r="E239" s="11"/>
      <c r="F239" s="104"/>
      <c r="G239" s="93"/>
      <c r="H239" s="62"/>
    </row>
    <row r="240" spans="1:8" x14ac:dyDescent="0.25">
      <c r="A240" s="13">
        <v>42062</v>
      </c>
      <c r="B240" s="8">
        <v>13390</v>
      </c>
      <c r="C240" s="9" t="s">
        <v>25</v>
      </c>
      <c r="D240" s="101">
        <v>25369.1</v>
      </c>
      <c r="E240" s="15">
        <v>42062</v>
      </c>
      <c r="F240" s="110">
        <v>18450</v>
      </c>
      <c r="G240" s="111">
        <f t="shared" ref="G240" si="42">D240-F240</f>
        <v>6919.0999999999985</v>
      </c>
      <c r="H240" s="61" t="s">
        <v>102</v>
      </c>
    </row>
    <row r="241" spans="1:8" x14ac:dyDescent="0.25">
      <c r="A241" s="13"/>
      <c r="B241" s="8"/>
      <c r="C241" s="107"/>
      <c r="D241" s="101"/>
      <c r="E241" s="11"/>
      <c r="F241" s="102"/>
      <c r="G241" s="87"/>
      <c r="H241" s="103"/>
    </row>
    <row r="242" spans="1:8" x14ac:dyDescent="0.25">
      <c r="A242" s="13">
        <v>42058</v>
      </c>
      <c r="B242" s="8">
        <v>12915</v>
      </c>
      <c r="C242" s="16" t="s">
        <v>26</v>
      </c>
      <c r="D242" s="108">
        <v>13965.4</v>
      </c>
      <c r="E242" s="109"/>
      <c r="F242" s="112"/>
      <c r="G242" s="93">
        <f t="shared" ref="G242:G250" si="43">D242-F242</f>
        <v>13965.4</v>
      </c>
      <c r="H242" s="98" t="s">
        <v>107</v>
      </c>
    </row>
    <row r="243" spans="1:8" x14ac:dyDescent="0.25">
      <c r="A243" s="13">
        <v>42062</v>
      </c>
      <c r="B243" s="8">
        <v>13353</v>
      </c>
      <c r="C243" s="9" t="s">
        <v>26</v>
      </c>
      <c r="D243" s="101">
        <v>18403.95</v>
      </c>
      <c r="E243" s="105"/>
      <c r="F243" s="106"/>
      <c r="G243" s="93">
        <f t="shared" si="43"/>
        <v>18403.95</v>
      </c>
      <c r="H243" s="61" t="s">
        <v>107</v>
      </c>
    </row>
    <row r="244" spans="1:8" x14ac:dyDescent="0.25">
      <c r="A244" s="13"/>
      <c r="B244" s="8"/>
      <c r="C244" s="107"/>
      <c r="D244" s="101"/>
      <c r="E244" s="96"/>
      <c r="F244" s="102"/>
      <c r="G244" s="87"/>
      <c r="H244" s="103"/>
    </row>
    <row r="245" spans="1:8" x14ac:dyDescent="0.25">
      <c r="A245" s="13">
        <v>42058</v>
      </c>
      <c r="B245" s="8">
        <v>12908</v>
      </c>
      <c r="C245" s="16" t="s">
        <v>27</v>
      </c>
      <c r="D245" s="108">
        <v>8914.9</v>
      </c>
      <c r="E245" s="109"/>
      <c r="F245" s="112"/>
      <c r="G245" s="93">
        <f t="shared" si="43"/>
        <v>8914.9</v>
      </c>
      <c r="H245" s="98" t="s">
        <v>107</v>
      </c>
    </row>
    <row r="246" spans="1:8" x14ac:dyDescent="0.25">
      <c r="A246" s="13">
        <v>42062</v>
      </c>
      <c r="B246" s="8">
        <v>13348</v>
      </c>
      <c r="C246" s="9" t="s">
        <v>27</v>
      </c>
      <c r="D246" s="101">
        <v>8458.7000000000007</v>
      </c>
      <c r="E246" s="105"/>
      <c r="F246" s="106"/>
      <c r="G246" s="93">
        <f t="shared" si="43"/>
        <v>8458.7000000000007</v>
      </c>
      <c r="H246" s="61" t="s">
        <v>107</v>
      </c>
    </row>
    <row r="247" spans="1:8" x14ac:dyDescent="0.25">
      <c r="A247" s="13"/>
      <c r="B247" s="8"/>
      <c r="C247" s="107"/>
      <c r="D247" s="101"/>
      <c r="E247" s="96"/>
      <c r="F247" s="102"/>
      <c r="G247" s="87"/>
      <c r="H247" s="103"/>
    </row>
    <row r="248" spans="1:8" x14ac:dyDescent="0.25">
      <c r="A248" s="13">
        <v>42055</v>
      </c>
      <c r="B248" s="8">
        <v>12624</v>
      </c>
      <c r="C248" s="9" t="s">
        <v>28</v>
      </c>
      <c r="D248" s="101">
        <v>38281.199999999997</v>
      </c>
      <c r="E248" s="109"/>
      <c r="F248" s="106"/>
      <c r="G248" s="93">
        <f t="shared" si="43"/>
        <v>38281.199999999997</v>
      </c>
      <c r="H248" s="54" t="s">
        <v>107</v>
      </c>
    </row>
    <row r="249" spans="1:8" x14ac:dyDescent="0.25">
      <c r="A249" s="13">
        <v>42058</v>
      </c>
      <c r="B249" s="8">
        <v>12905</v>
      </c>
      <c r="C249" s="16" t="s">
        <v>28</v>
      </c>
      <c r="D249" s="108">
        <v>39715.599999999999</v>
      </c>
      <c r="E249" s="109"/>
      <c r="F249" s="112"/>
      <c r="G249" s="93">
        <f t="shared" si="43"/>
        <v>39715.599999999999</v>
      </c>
      <c r="H249" s="98" t="s">
        <v>107</v>
      </c>
    </row>
    <row r="250" spans="1:8" x14ac:dyDescent="0.25">
      <c r="A250" s="13">
        <v>42062</v>
      </c>
      <c r="B250" s="8">
        <v>13346</v>
      </c>
      <c r="C250" s="9" t="s">
        <v>28</v>
      </c>
      <c r="D250" s="101">
        <v>42569.2</v>
      </c>
      <c r="E250" s="105"/>
      <c r="F250" s="106"/>
      <c r="G250" s="93">
        <f t="shared" si="43"/>
        <v>42569.2</v>
      </c>
      <c r="H250" s="61" t="s">
        <v>107</v>
      </c>
    </row>
    <row r="251" spans="1:8" x14ac:dyDescent="0.25">
      <c r="A251" s="13"/>
      <c r="B251" s="8"/>
      <c r="C251" s="9"/>
      <c r="D251" s="101"/>
      <c r="E251" s="11"/>
      <c r="F251" s="104"/>
      <c r="G251" s="93"/>
      <c r="H251" s="62"/>
    </row>
    <row r="252" spans="1:8" x14ac:dyDescent="0.25">
      <c r="A252" s="13">
        <v>42061</v>
      </c>
      <c r="B252" s="8">
        <v>13268</v>
      </c>
      <c r="C252" s="9" t="s">
        <v>29</v>
      </c>
      <c r="D252" s="101">
        <v>12696.52</v>
      </c>
      <c r="E252" s="105"/>
      <c r="F252" s="106"/>
      <c r="G252" s="93">
        <f t="shared" ref="G252:G254" si="44">D252-F252</f>
        <v>12696.52</v>
      </c>
      <c r="H252" s="61" t="s">
        <v>97</v>
      </c>
    </row>
    <row r="253" spans="1:8" x14ac:dyDescent="0.25">
      <c r="A253" s="13"/>
      <c r="B253" s="8"/>
      <c r="C253" s="9"/>
      <c r="D253" s="101">
        <v>0</v>
      </c>
      <c r="E253" s="11"/>
      <c r="F253" s="102"/>
      <c r="G253" s="93">
        <f t="shared" si="44"/>
        <v>0</v>
      </c>
      <c r="H253" s="61"/>
    </row>
    <row r="254" spans="1:8" x14ac:dyDescent="0.25">
      <c r="D254" s="125">
        <v>0</v>
      </c>
      <c r="G254" s="126">
        <f t="shared" si="44"/>
        <v>0</v>
      </c>
    </row>
    <row r="255" spans="1:8" ht="15.75" x14ac:dyDescent="0.25">
      <c r="D255" s="127">
        <f>SUM(D3:D254)</f>
        <v>7903682.1400000006</v>
      </c>
      <c r="E255" s="127"/>
      <c r="F255" s="127">
        <f t="shared" ref="F255:G255" si="45">SUM(F3:F254)</f>
        <v>213644.63000000003</v>
      </c>
      <c r="G255" s="127">
        <f t="shared" si="45"/>
        <v>7612018.6700000018</v>
      </c>
    </row>
  </sheetData>
  <pageMargins left="0.31496062992125984" right="0.11811023622047245" top="0.35433070866141736" bottom="0.35433070866141736" header="0.31496062992125984" footer="0.31496062992125984"/>
  <pageSetup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OBRADOR AÑO 2014</vt:lpstr>
      <vt:lpstr>ENERO  2015</vt:lpstr>
      <vt:lpstr>FEBRERO 2015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2015-03-04T18:30:14Z</cp:lastPrinted>
  <dcterms:created xsi:type="dcterms:W3CDTF">2015-02-06T15:07:57Z</dcterms:created>
  <dcterms:modified xsi:type="dcterms:W3CDTF">2015-03-04T21:15:05Z</dcterms:modified>
</cp:coreProperties>
</file>