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L38" i="1" l="1"/>
  <c r="I38" i="1"/>
  <c r="K40" i="1" s="1"/>
  <c r="F38" i="1"/>
  <c r="F41" i="1" s="1"/>
  <c r="C38" i="1"/>
  <c r="F43" i="1" s="1"/>
  <c r="M37" i="1"/>
  <c r="F44" i="1" l="1"/>
  <c r="F48" i="1" s="1"/>
  <c r="K44" i="1" s="1"/>
  <c r="K49" i="1" s="1"/>
</calcChain>
</file>

<file path=xl/comments1.xml><?xml version="1.0" encoding="utf-8"?>
<comments xmlns="http://schemas.openxmlformats.org/spreadsheetml/2006/main">
  <authors>
    <author>ROUSS</author>
  </authors>
  <commentList>
    <comment ref="J22" author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<sst xmlns="http://schemas.openxmlformats.org/spreadsheetml/2006/main" count="97" uniqueCount="86">
  <si>
    <t>BALANCE       DE  M A R Z O       2015    11  S U R   ( 2 )</t>
  </si>
  <si>
    <t>Elaborado por Rosy Tellez</t>
  </si>
  <si>
    <t>COMPRAS</t>
  </si>
  <si>
    <t>INVENTARIO INICIAL</t>
  </si>
  <si>
    <t xml:space="preserve">VENTAS  </t>
  </si>
  <si>
    <t>G  A  S   T  O  S</t>
  </si>
  <si>
    <t xml:space="preserve">Notas de VENTA </t>
  </si>
  <si>
    <t>BANCO</t>
  </si>
  <si>
    <t># 35639---# 35772</t>
  </si>
  <si>
    <t>pollo</t>
  </si>
  <si>
    <t>TELEFONOS</t>
  </si>
  <si>
    <t># 35773---# 35892</t>
  </si>
  <si>
    <t>chorizo--longaniza</t>
  </si>
  <si>
    <t>LUZ</t>
  </si>
  <si>
    <t># 35893---# 35990</t>
  </si>
  <si>
    <t>pozole-vinagre</t>
  </si>
  <si>
    <t>RENTA</t>
  </si>
  <si>
    <t># 35991---# 36080</t>
  </si>
  <si>
    <t>NOMINA 10</t>
  </si>
  <si>
    <t># 36081---# 36174</t>
  </si>
  <si>
    <t>mecanico-+gasolina+vigilancia+garrafon</t>
  </si>
  <si>
    <t>NOMINA 11</t>
  </si>
  <si>
    <t>#  36175---# 36277</t>
  </si>
  <si>
    <t>gasolina--basura</t>
  </si>
  <si>
    <t>NOMINA 12</t>
  </si>
  <si>
    <t># 36278---# 36408</t>
  </si>
  <si>
    <t>gasolina-casetas</t>
  </si>
  <si>
    <t>NOMINA 13</t>
  </si>
  <si>
    <t># 36409---# 36532</t>
  </si>
  <si>
    <t>Jabon</t>
  </si>
  <si>
    <t>NOMINA 14</t>
  </si>
  <si>
    <t># 36533---# 36646</t>
  </si>
  <si>
    <t>POLLO</t>
  </si>
  <si>
    <t>bolsa-basura-gasolina</t>
  </si>
  <si>
    <t xml:space="preserve">NOMINA </t>
  </si>
  <si>
    <t># 36647---# 36756</t>
  </si>
  <si>
    <t>arreglos-emplaye-basura-agua</t>
  </si>
  <si>
    <t>CAMARAS</t>
  </si>
  <si>
    <t># 36757---# 36869</t>
  </si>
  <si>
    <t>Salchicha</t>
  </si>
  <si>
    <t>SEGURO Qulitas</t>
  </si>
  <si>
    <t># 36870---# 36971</t>
  </si>
  <si>
    <t>calendarios</t>
  </si>
  <si>
    <t># 36972---# 37070</t>
  </si>
  <si>
    <t>Pollo--tortilla</t>
  </si>
  <si>
    <t>ADT 02-Mar</t>
  </si>
  <si>
    <t># 37071---# 37221</t>
  </si>
  <si>
    <t>ADT 30-Mar</t>
  </si>
  <si>
    <t># 37222---# 37324</t>
  </si>
  <si>
    <t>MANTENIMIENTO</t>
  </si>
  <si>
    <t># 37325---# 37457</t>
  </si>
  <si>
    <t>Vacaciones</t>
  </si>
  <si>
    <t># 37458---# 37564</t>
  </si>
  <si>
    <t>Fumigacion 24-mar</t>
  </si>
  <si>
    <t># 37565---# 37678</t>
  </si>
  <si>
    <t>LONA</t>
  </si>
  <si>
    <t># 37679---# 37782</t>
  </si>
  <si>
    <t># 37783---# 37884</t>
  </si>
  <si>
    <t>MAIZ --POLLO</t>
  </si>
  <si>
    <t># 37885---# 38532</t>
  </si>
  <si>
    <t># 38533---# 38100</t>
  </si>
  <si>
    <t># 38101---# 38229</t>
  </si>
  <si>
    <t># 38230---# 38335</t>
  </si>
  <si>
    <t>POLLO-POZOLE</t>
  </si>
  <si>
    <t># 38336---# 38460</t>
  </si>
  <si>
    <t>pollo-chorizo</t>
  </si>
  <si>
    <t># 38461---# 38615</t>
  </si>
  <si>
    <t># 38616---# 38712</t>
  </si>
  <si>
    <t># 38713---# 38860</t>
  </si>
  <si>
    <t># 38861---# 38953</t>
  </si>
  <si>
    <t># 38954---# 39077</t>
  </si>
  <si>
    <t>sancocho</t>
  </si>
  <si>
    <t># 39078---# 39172</t>
  </si>
  <si>
    <t>TOTAL</t>
  </si>
  <si>
    <t>GRAN TOTAL GASTOS</t>
  </si>
  <si>
    <t>VENTAS NETAS</t>
  </si>
  <si>
    <t>COMPRAS OBRADOR</t>
  </si>
  <si>
    <t xml:space="preserve"> </t>
  </si>
  <si>
    <t>Sub Total 1</t>
  </si>
  <si>
    <t>SUB TOTAL</t>
  </si>
  <si>
    <t>MAS</t>
  </si>
  <si>
    <t>CREDITOS</t>
  </si>
  <si>
    <t>INVENTARIO FINAL</t>
  </si>
  <si>
    <t>INVENTARIO INICIAL  -</t>
  </si>
  <si>
    <t xml:space="preserve">Sub Total 2 </t>
  </si>
  <si>
    <t xml:space="preserve">GANANCIA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</si>
</sst>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[$-C0A]dd\-mmm\-yy;@"/>
    <numFmt numFmtId="165" formatCode="&quot;$&quot;#,##0.00"/>
    <numFmt numFmtId="166" formatCode="[$$-80A]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thick">
        <color indexed="64"/>
      </left>
      <right style="mediumDashed">
        <color indexed="64"/>
      </right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thick">
        <color indexed="64"/>
      </left>
      <right style="mediumDashed">
        <color indexed="64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 style="thick">
        <color auto="1"/>
      </right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0">
    <xf numFmtId="0" fontId="0" fillId="0" borderId="0" xfId="0"/>
    <xf numFmtId="164" fontId="0" fillId="0" borderId="0" xfId="0" applyNumberFormat="1" applyAlignment="1">
      <alignment horizontal="center"/>
    </xf>
    <xf numFmtId="0" fontId="3" fillId="0" borderId="0" xfId="0" applyFont="1" applyFill="1" applyAlignment="1"/>
    <xf numFmtId="0" fontId="4" fillId="2" borderId="0" xfId="0" applyFont="1" applyFill="1"/>
    <xf numFmtId="164" fontId="0" fillId="2" borderId="0" xfId="0" applyNumberFormat="1" applyFill="1" applyAlignment="1">
      <alignment horizontal="center"/>
    </xf>
    <xf numFmtId="44" fontId="0" fillId="0" borderId="0" xfId="1" applyFont="1"/>
    <xf numFmtId="0" fontId="0" fillId="0" borderId="0" xfId="0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5" fillId="0" borderId="1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2" xfId="0" applyFont="1" applyBorder="1"/>
    <xf numFmtId="164" fontId="7" fillId="0" borderId="3" xfId="0" applyNumberFormat="1" applyFont="1" applyBorder="1" applyAlignment="1">
      <alignment horizontal="center"/>
    </xf>
    <xf numFmtId="44" fontId="8" fillId="0" borderId="4" xfId="1" applyFont="1" applyBorder="1"/>
    <xf numFmtId="165" fontId="0" fillId="0" borderId="0" xfId="0" applyNumberFormat="1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9" xfId="0" applyFont="1" applyBorder="1"/>
    <xf numFmtId="44" fontId="11" fillId="3" borderId="0" xfId="1" applyFont="1" applyFill="1" applyAlignment="1">
      <alignment horizontal="center"/>
    </xf>
    <xf numFmtId="16" fontId="0" fillId="0" borderId="0" xfId="0" applyNumberFormat="1"/>
    <xf numFmtId="164" fontId="0" fillId="0" borderId="10" xfId="0" applyNumberFormat="1" applyFill="1" applyBorder="1" applyAlignment="1">
      <alignment horizontal="center"/>
    </xf>
    <xf numFmtId="44" fontId="2" fillId="0" borderId="11" xfId="1" applyFont="1" applyFill="1" applyBorder="1"/>
    <xf numFmtId="165" fontId="0" fillId="0" borderId="0" xfId="0" applyNumberFormat="1" applyFont="1" applyFill="1"/>
    <xf numFmtId="15" fontId="0" fillId="0" borderId="12" xfId="0" applyNumberFormat="1" applyFill="1" applyBorder="1"/>
    <xf numFmtId="44" fontId="2" fillId="0" borderId="13" xfId="1" applyFont="1" applyFill="1" applyBorder="1"/>
    <xf numFmtId="0" fontId="0" fillId="0" borderId="0" xfId="0" applyFill="1"/>
    <xf numFmtId="15" fontId="0" fillId="0" borderId="14" xfId="0" applyNumberFormat="1" applyFill="1" applyBorder="1"/>
    <xf numFmtId="44" fontId="2" fillId="0" borderId="15" xfId="1" applyFont="1" applyFill="1" applyBorder="1"/>
    <xf numFmtId="44" fontId="2" fillId="0" borderId="16" xfId="1" applyFont="1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0" xfId="0" applyFill="1" applyAlignment="1">
      <alignment horizontal="center"/>
    </xf>
    <xf numFmtId="44" fontId="0" fillId="0" borderId="18" xfId="1" applyFont="1" applyFill="1" applyBorder="1"/>
    <xf numFmtId="165" fontId="7" fillId="0" borderId="0" xfId="0" applyNumberFormat="1" applyFont="1" applyFill="1"/>
    <xf numFmtId="165" fontId="0" fillId="0" borderId="0" xfId="0" applyNumberFormat="1" applyFill="1" applyBorder="1"/>
    <xf numFmtId="15" fontId="0" fillId="0" borderId="19" xfId="0" applyNumberFormat="1" applyFill="1" applyBorder="1"/>
    <xf numFmtId="44" fontId="2" fillId="0" borderId="20" xfId="1" applyFont="1" applyFill="1" applyBorder="1"/>
    <xf numFmtId="44" fontId="2" fillId="0" borderId="0" xfId="1" applyFont="1" applyFill="1" applyBorder="1"/>
    <xf numFmtId="0" fontId="0" fillId="0" borderId="0" xfId="0" applyFill="1" applyBorder="1"/>
    <xf numFmtId="165" fontId="2" fillId="0" borderId="13" xfId="0" applyNumberFormat="1" applyFont="1" applyFill="1" applyBorder="1"/>
    <xf numFmtId="0" fontId="0" fillId="0" borderId="0" xfId="0" applyFont="1" applyFill="1"/>
    <xf numFmtId="44" fontId="0" fillId="0" borderId="21" xfId="1" applyFont="1" applyFill="1" applyBorder="1"/>
    <xf numFmtId="0" fontId="0" fillId="0" borderId="0" xfId="0" applyFont="1" applyFill="1" applyBorder="1"/>
    <xf numFmtId="165" fontId="12" fillId="0" borderId="0" xfId="0" applyNumberFormat="1" applyFont="1" applyFill="1"/>
    <xf numFmtId="165" fontId="0" fillId="0" borderId="13" xfId="0" applyNumberFormat="1" applyFill="1" applyBorder="1"/>
    <xf numFmtId="44" fontId="13" fillId="0" borderId="0" xfId="1" applyFont="1" applyFill="1" applyBorder="1"/>
    <xf numFmtId="166" fontId="2" fillId="0" borderId="13" xfId="0" applyNumberFormat="1" applyFont="1" applyFill="1" applyBorder="1"/>
    <xf numFmtId="0" fontId="0" fillId="0" borderId="0" xfId="0" applyFont="1" applyFill="1" applyBorder="1" applyAlignment="1"/>
    <xf numFmtId="165" fontId="14" fillId="0" borderId="0" xfId="0" applyNumberFormat="1" applyFont="1" applyFill="1"/>
    <xf numFmtId="0" fontId="14" fillId="0" borderId="0" xfId="0" applyFont="1" applyFill="1" applyBorder="1"/>
    <xf numFmtId="166" fontId="2" fillId="0" borderId="13" xfId="1" applyNumberFormat="1" applyFont="1" applyFill="1" applyBorder="1" applyAlignment="1">
      <alignment horizontal="right"/>
    </xf>
    <xf numFmtId="166" fontId="2" fillId="0" borderId="13" xfId="0" applyNumberFormat="1" applyFont="1" applyFill="1" applyBorder="1" applyAlignment="1">
      <alignment horizontal="right"/>
    </xf>
    <xf numFmtId="0" fontId="2" fillId="0" borderId="0" xfId="0" applyFont="1" applyFill="1" applyBorder="1"/>
    <xf numFmtId="166" fontId="2" fillId="0" borderId="0" xfId="0" applyNumberFormat="1" applyFont="1" applyFill="1" applyBorder="1" applyAlignment="1">
      <alignment horizontal="right"/>
    </xf>
    <xf numFmtId="44" fontId="2" fillId="0" borderId="22" xfId="1" applyFont="1" applyFill="1" applyBorder="1"/>
    <xf numFmtId="16" fontId="14" fillId="0" borderId="0" xfId="0" applyNumberFormat="1" applyFont="1" applyFill="1" applyBorder="1"/>
    <xf numFmtId="16" fontId="0" fillId="0" borderId="19" xfId="0" applyNumberFormat="1" applyFill="1" applyBorder="1"/>
    <xf numFmtId="44" fontId="13" fillId="0" borderId="19" xfId="1" applyFont="1" applyFill="1" applyBorder="1" applyAlignment="1"/>
    <xf numFmtId="44" fontId="13" fillId="0" borderId="0" xfId="1" applyFont="1" applyFill="1" applyBorder="1" applyAlignment="1"/>
    <xf numFmtId="0" fontId="0" fillId="0" borderId="19" xfId="0" applyFill="1" applyBorder="1"/>
    <xf numFmtId="44" fontId="15" fillId="0" borderId="0" xfId="1" applyFont="1" applyFill="1" applyBorder="1"/>
    <xf numFmtId="0" fontId="0" fillId="0" borderId="19" xfId="0" applyBorder="1"/>
    <xf numFmtId="166" fontId="2" fillId="0" borderId="13" xfId="0" applyNumberFormat="1" applyFont="1" applyBorder="1" applyAlignment="1">
      <alignment horizontal="right"/>
    </xf>
    <xf numFmtId="0" fontId="2" fillId="0" borderId="0" xfId="0" applyFont="1" applyFill="1" applyBorder="1" applyAlignment="1"/>
    <xf numFmtId="166" fontId="0" fillId="0" borderId="13" xfId="0" applyNumberFormat="1" applyBorder="1"/>
    <xf numFmtId="165" fontId="0" fillId="0" borderId="13" xfId="0" applyNumberFormat="1" applyBorder="1"/>
    <xf numFmtId="0" fontId="16" fillId="0" borderId="2" xfId="0" applyFont="1" applyBorder="1"/>
    <xf numFmtId="164" fontId="13" fillId="0" borderId="3" xfId="0" applyNumberFormat="1" applyFont="1" applyBorder="1" applyAlignment="1">
      <alignment horizontal="right"/>
    </xf>
    <xf numFmtId="44" fontId="2" fillId="0" borderId="11" xfId="1" applyFont="1" applyBorder="1"/>
    <xf numFmtId="0" fontId="17" fillId="0" borderId="23" xfId="0" applyFont="1" applyFill="1" applyBorder="1" applyAlignment="1">
      <alignment horizontal="center"/>
    </xf>
    <xf numFmtId="44" fontId="0" fillId="0" borderId="22" xfId="1" applyFont="1" applyFill="1" applyBorder="1"/>
    <xf numFmtId="44" fontId="0" fillId="0" borderId="0" xfId="1" applyFont="1" applyBorder="1"/>
    <xf numFmtId="0" fontId="0" fillId="0" borderId="0" xfId="0" applyAlignment="1"/>
    <xf numFmtId="44" fontId="0" fillId="0" borderId="21" xfId="1" applyFont="1" applyBorder="1"/>
    <xf numFmtId="0" fontId="18" fillId="0" borderId="0" xfId="0" applyFont="1"/>
    <xf numFmtId="164" fontId="17" fillId="0" borderId="24" xfId="0" applyNumberFormat="1" applyFont="1" applyBorder="1" applyAlignment="1">
      <alignment horizontal="center"/>
    </xf>
    <xf numFmtId="44" fontId="2" fillId="0" borderId="25" xfId="1" applyFont="1" applyBorder="1"/>
    <xf numFmtId="0" fontId="0" fillId="0" borderId="26" xfId="0" applyBorder="1"/>
    <xf numFmtId="44" fontId="0" fillId="0" borderId="27" xfId="1" applyFont="1" applyBorder="1"/>
    <xf numFmtId="0" fontId="17" fillId="0" borderId="28" xfId="0" applyFont="1" applyBorder="1" applyAlignment="1">
      <alignment horizontal="center"/>
    </xf>
    <xf numFmtId="44" fontId="0" fillId="0" borderId="29" xfId="1" applyFont="1" applyBorder="1"/>
    <xf numFmtId="0" fontId="0" fillId="0" borderId="30" xfId="0" applyBorder="1"/>
    <xf numFmtId="165" fontId="0" fillId="0" borderId="31" xfId="0" applyNumberFormat="1" applyBorder="1"/>
    <xf numFmtId="44" fontId="11" fillId="4" borderId="2" xfId="1" applyFont="1" applyFill="1" applyBorder="1" applyAlignment="1">
      <alignment horizontal="center"/>
    </xf>
    <xf numFmtId="44" fontId="11" fillId="4" borderId="32" xfId="1" applyFont="1" applyFill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44" fontId="8" fillId="0" borderId="0" xfId="1" applyFont="1"/>
    <xf numFmtId="0" fontId="17" fillId="0" borderId="0" xfId="0" applyFont="1" applyAlignment="1">
      <alignment horizontal="center"/>
    </xf>
    <xf numFmtId="44" fontId="17" fillId="0" borderId="0" xfId="1" applyFont="1"/>
    <xf numFmtId="44" fontId="2" fillId="0" borderId="0" xfId="1" applyFont="1"/>
    <xf numFmtId="165" fontId="2" fillId="0" borderId="0" xfId="0" applyNumberFormat="1" applyFont="1" applyAlignment="1">
      <alignment horizontal="center"/>
    </xf>
    <xf numFmtId="165" fontId="2" fillId="0" borderId="0" xfId="0" applyNumberFormat="1" applyFont="1"/>
    <xf numFmtId="0" fontId="2" fillId="0" borderId="0" xfId="0" applyFont="1"/>
    <xf numFmtId="164" fontId="15" fillId="0" borderId="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65" fontId="10" fillId="0" borderId="33" xfId="0" applyNumberFormat="1" applyFont="1" applyBorder="1" applyAlignment="1">
      <alignment horizontal="center" vertical="center" wrapText="1"/>
    </xf>
    <xf numFmtId="165" fontId="10" fillId="0" borderId="34" xfId="0" applyNumberFormat="1" applyFont="1" applyBorder="1" applyAlignment="1">
      <alignment horizontal="center" vertical="center" wrapText="1"/>
    </xf>
    <xf numFmtId="165" fontId="10" fillId="0" borderId="34" xfId="0" applyNumberFormat="1" applyFont="1" applyBorder="1" applyAlignment="1">
      <alignment horizontal="center" vertical="center" wrapText="1"/>
    </xf>
    <xf numFmtId="165" fontId="10" fillId="0" borderId="34" xfId="0" applyNumberFormat="1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10" fillId="0" borderId="0" xfId="0" applyNumberFormat="1" applyFont="1" applyBorder="1" applyAlignment="1">
      <alignment horizontal="center" vertical="center" wrapText="1"/>
    </xf>
    <xf numFmtId="44" fontId="2" fillId="0" borderId="0" xfId="1" applyFont="1" applyBorder="1"/>
    <xf numFmtId="44" fontId="10" fillId="0" borderId="0" xfId="1" applyFont="1" applyAlignment="1">
      <alignment horizontal="center" vertical="center" wrapText="1"/>
    </xf>
    <xf numFmtId="165" fontId="8" fillId="0" borderId="0" xfId="0" applyNumberFormat="1" applyFont="1" applyBorder="1" applyAlignment="1">
      <alignment horizontal="center" vertical="center" wrapText="1"/>
    </xf>
    <xf numFmtId="0" fontId="0" fillId="0" borderId="31" xfId="0" applyFont="1" applyBorder="1"/>
    <xf numFmtId="0" fontId="2" fillId="0" borderId="31" xfId="0" applyFont="1" applyBorder="1"/>
    <xf numFmtId="44" fontId="2" fillId="0" borderId="31" xfId="1" applyFont="1" applyBorder="1"/>
    <xf numFmtId="0" fontId="11" fillId="5" borderId="36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165" fontId="9" fillId="0" borderId="16" xfId="0" applyNumberFormat="1" applyFont="1" applyBorder="1" applyAlignment="1">
      <alignment horizontal="center"/>
    </xf>
    <xf numFmtId="165" fontId="9" fillId="0" borderId="17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11" fillId="5" borderId="26" xfId="0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/>
    </xf>
    <xf numFmtId="165" fontId="9" fillId="0" borderId="31" xfId="0" applyNumberFormat="1" applyFont="1" applyBorder="1" applyAlignment="1">
      <alignment horizontal="center"/>
    </xf>
    <xf numFmtId="165" fontId="9" fillId="0" borderId="27" xfId="0" applyNumberFormat="1" applyFont="1" applyBorder="1" applyAlignment="1">
      <alignment horizontal="center"/>
    </xf>
    <xf numFmtId="0" fontId="19" fillId="0" borderId="0" xfId="0" applyFont="1"/>
    <xf numFmtId="0" fontId="17" fillId="0" borderId="0" xfId="0" applyFont="1" applyAlignment="1">
      <alignment horizontal="center"/>
    </xf>
    <xf numFmtId="44" fontId="17" fillId="0" borderId="37" xfId="1" applyFont="1" applyBorder="1"/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20" fillId="0" borderId="0" xfId="0" applyNumberFormat="1" applyFont="1"/>
    <xf numFmtId="44" fontId="17" fillId="0" borderId="0" xfId="1" applyFont="1" applyBorder="1"/>
    <xf numFmtId="0" fontId="0" fillId="0" borderId="31" xfId="0" applyBorder="1"/>
    <xf numFmtId="0" fontId="2" fillId="0" borderId="31" xfId="0" applyFont="1" applyBorder="1" applyAlignment="1">
      <alignment horizontal="center"/>
    </xf>
    <xf numFmtId="44" fontId="21" fillId="0" borderId="2" xfId="1" applyFont="1" applyBorder="1" applyAlignment="1">
      <alignment horizontal="center"/>
    </xf>
    <xf numFmtId="44" fontId="21" fillId="0" borderId="32" xfId="1" applyFont="1" applyBorder="1" applyAlignment="1">
      <alignment horizontal="center"/>
    </xf>
    <xf numFmtId="0" fontId="8" fillId="0" borderId="0" xfId="0" applyFont="1"/>
    <xf numFmtId="44" fontId="10" fillId="0" borderId="0" xfId="1" applyFont="1"/>
    <xf numFmtId="0" fontId="18" fillId="0" borderId="0" xfId="0" applyFont="1" applyAlignment="1">
      <alignment horizontal="center"/>
    </xf>
    <xf numFmtId="44" fontId="21" fillId="2" borderId="2" xfId="1" applyFont="1" applyFill="1" applyBorder="1" applyAlignment="1">
      <alignment horizontal="center"/>
    </xf>
    <xf numFmtId="44" fontId="21" fillId="2" borderId="3" xfId="1" applyFont="1" applyFill="1" applyBorder="1" applyAlignment="1">
      <alignment horizontal="center"/>
    </xf>
    <xf numFmtId="165" fontId="21" fillId="2" borderId="3" xfId="1" applyNumberFormat="1" applyFont="1" applyFill="1" applyBorder="1" applyAlignment="1">
      <alignment horizontal="center"/>
    </xf>
    <xf numFmtId="44" fontId="21" fillId="2" borderId="32" xfId="1" applyFont="1" applyFill="1" applyBorder="1" applyAlignment="1">
      <alignment horizontal="center"/>
    </xf>
    <xf numFmtId="44" fontId="4" fillId="0" borderId="0" xfId="1" applyFont="1"/>
    <xf numFmtId="0" fontId="4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4705350" y="749617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4686300" y="786764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44</xdr:row>
      <xdr:rowOff>171450</xdr:rowOff>
    </xdr:from>
    <xdr:to>
      <xdr:col>7</xdr:col>
      <xdr:colOff>723900</xdr:colOff>
      <xdr:row>47</xdr:row>
      <xdr:rowOff>123825</xdr:rowOff>
    </xdr:to>
    <xdr:cxnSp macro="">
      <xdr:nvCxnSpPr>
        <xdr:cNvPr id="4" name="3 Conector recto de flecha"/>
        <xdr:cNvCxnSpPr/>
      </xdr:nvCxnSpPr>
      <xdr:spPr>
        <a:xfrm flipV="1">
          <a:off x="4752975" y="8839200"/>
          <a:ext cx="809625" cy="61912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F17" sqref="F17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5" customWidth="1"/>
    <col min="4" max="4" width="9" style="6" customWidth="1"/>
    <col min="6" max="6" width="17.85546875" style="5" customWidth="1"/>
    <col min="7" max="7" width="2.85546875" customWidth="1"/>
    <col min="9" max="9" width="12.140625" style="5" customWidth="1"/>
    <col min="10" max="10" width="9.85546875" style="5" customWidth="1"/>
    <col min="12" max="12" width="11.28515625" customWidth="1"/>
    <col min="13" max="13" width="17.140625" customWidth="1"/>
    <col min="14" max="14" width="12.5703125" style="5" bestFit="1" customWidth="1"/>
  </cols>
  <sheetData>
    <row r="1" spans="1:14" ht="23.25" x14ac:dyDescent="0.35">
      <c r="C1" s="2" t="s">
        <v>0</v>
      </c>
      <c r="D1" s="2"/>
      <c r="E1" s="2"/>
      <c r="F1" s="2"/>
      <c r="G1" s="2"/>
      <c r="H1" s="2"/>
      <c r="I1" s="2"/>
      <c r="J1" s="2"/>
      <c r="K1" s="2"/>
      <c r="L1" s="3" t="s">
        <v>1</v>
      </c>
      <c r="M1" s="4"/>
    </row>
    <row r="2" spans="1:14" ht="15.75" thickBot="1" x14ac:dyDescent="0.3">
      <c r="E2" s="7"/>
      <c r="F2" s="8"/>
    </row>
    <row r="3" spans="1:14" ht="15.75" thickBot="1" x14ac:dyDescent="0.3">
      <c r="C3" s="9" t="s">
        <v>2</v>
      </c>
      <c r="D3" s="10"/>
    </row>
    <row r="4" spans="1:14" ht="20.25" thickTop="1" thickBot="1" x14ac:dyDescent="0.35">
      <c r="A4" s="11" t="s">
        <v>3</v>
      </c>
      <c r="B4" s="12"/>
      <c r="C4" s="13">
        <v>105169.23</v>
      </c>
      <c r="D4" s="14"/>
      <c r="E4" s="15" t="s">
        <v>4</v>
      </c>
      <c r="F4" s="16"/>
      <c r="I4" s="17" t="s">
        <v>5</v>
      </c>
      <c r="J4" s="18"/>
      <c r="K4" s="18"/>
      <c r="L4" s="18"/>
      <c r="M4" s="19" t="s">
        <v>6</v>
      </c>
      <c r="N4" s="20" t="s">
        <v>7</v>
      </c>
    </row>
    <row r="5" spans="1:14" ht="15.75" thickTop="1" x14ac:dyDescent="0.25">
      <c r="A5" s="21"/>
      <c r="B5" s="22">
        <v>42064</v>
      </c>
      <c r="C5" s="23">
        <v>0</v>
      </c>
      <c r="D5" s="24"/>
      <c r="E5" s="25">
        <v>42064</v>
      </c>
      <c r="F5" s="26">
        <v>45687</v>
      </c>
      <c r="G5" s="27"/>
      <c r="H5" s="28">
        <v>42064</v>
      </c>
      <c r="I5" s="29">
        <v>0</v>
      </c>
      <c r="J5" s="30"/>
      <c r="K5" s="31"/>
      <c r="L5" s="32"/>
      <c r="M5" s="33" t="s">
        <v>8</v>
      </c>
      <c r="N5" s="34">
        <v>38596.5</v>
      </c>
    </row>
    <row r="6" spans="1:14" x14ac:dyDescent="0.25">
      <c r="A6" s="21"/>
      <c r="B6" s="22">
        <v>42065</v>
      </c>
      <c r="C6" s="23">
        <v>791</v>
      </c>
      <c r="D6" s="35" t="s">
        <v>9</v>
      </c>
      <c r="E6" s="25">
        <v>42065</v>
      </c>
      <c r="F6" s="26">
        <v>39794.5</v>
      </c>
      <c r="G6" s="36"/>
      <c r="H6" s="37">
        <v>42065</v>
      </c>
      <c r="I6" s="38">
        <v>1741</v>
      </c>
      <c r="J6" s="39"/>
      <c r="K6" s="40" t="s">
        <v>10</v>
      </c>
      <c r="L6" s="41">
        <v>1030</v>
      </c>
      <c r="M6" s="42" t="s">
        <v>11</v>
      </c>
      <c r="N6" s="43">
        <v>38247.5</v>
      </c>
    </row>
    <row r="7" spans="1:14" x14ac:dyDescent="0.25">
      <c r="A7" s="21"/>
      <c r="B7" s="22">
        <v>42066</v>
      </c>
      <c r="C7" s="23">
        <v>984</v>
      </c>
      <c r="D7" s="24" t="s">
        <v>12</v>
      </c>
      <c r="E7" s="25">
        <v>42066</v>
      </c>
      <c r="F7" s="26">
        <v>31910.5</v>
      </c>
      <c r="G7" s="27"/>
      <c r="H7" s="37">
        <v>42066</v>
      </c>
      <c r="I7" s="38">
        <v>170.5</v>
      </c>
      <c r="J7" s="39"/>
      <c r="K7" s="40" t="s">
        <v>13</v>
      </c>
      <c r="L7" s="41">
        <v>11810</v>
      </c>
      <c r="M7" s="44" t="s">
        <v>14</v>
      </c>
      <c r="N7" s="43">
        <v>34532.699999999997</v>
      </c>
    </row>
    <row r="8" spans="1:14" x14ac:dyDescent="0.25">
      <c r="A8" s="21"/>
      <c r="B8" s="22">
        <v>42067</v>
      </c>
      <c r="C8" s="23">
        <v>454</v>
      </c>
      <c r="D8" s="45" t="s">
        <v>15</v>
      </c>
      <c r="E8" s="25">
        <v>42067</v>
      </c>
      <c r="F8" s="26">
        <v>33158.5</v>
      </c>
      <c r="G8" s="27"/>
      <c r="H8" s="37">
        <v>42067</v>
      </c>
      <c r="I8" s="38">
        <v>62</v>
      </c>
      <c r="J8" s="39"/>
      <c r="K8" s="40" t="s">
        <v>16</v>
      </c>
      <c r="L8" s="46">
        <v>28750</v>
      </c>
      <c r="M8" s="44" t="s">
        <v>17</v>
      </c>
      <c r="N8" s="43">
        <v>32642.5</v>
      </c>
    </row>
    <row r="9" spans="1:14" x14ac:dyDescent="0.25">
      <c r="A9" s="21"/>
      <c r="B9" s="22">
        <v>42068</v>
      </c>
      <c r="C9" s="23">
        <v>669</v>
      </c>
      <c r="D9" s="24" t="s">
        <v>9</v>
      </c>
      <c r="E9" s="25">
        <v>42068</v>
      </c>
      <c r="F9" s="26">
        <v>31324.5</v>
      </c>
      <c r="G9" s="27"/>
      <c r="H9" s="37">
        <v>42068</v>
      </c>
      <c r="I9" s="38">
        <v>22.5</v>
      </c>
      <c r="J9" s="47"/>
      <c r="K9" s="40" t="s">
        <v>18</v>
      </c>
      <c r="L9" s="41">
        <v>8187.84</v>
      </c>
      <c r="M9" s="44" t="s">
        <v>19</v>
      </c>
      <c r="N9" s="43">
        <v>38123</v>
      </c>
    </row>
    <row r="10" spans="1:14" x14ac:dyDescent="0.25">
      <c r="A10" s="21"/>
      <c r="B10" s="22">
        <v>42069</v>
      </c>
      <c r="C10" s="23">
        <v>1013</v>
      </c>
      <c r="D10" s="24" t="s">
        <v>9</v>
      </c>
      <c r="E10" s="25">
        <v>42069</v>
      </c>
      <c r="F10" s="26">
        <v>47212.5</v>
      </c>
      <c r="G10" s="27"/>
      <c r="H10" s="37">
        <v>42069</v>
      </c>
      <c r="I10" s="38">
        <v>829</v>
      </c>
      <c r="J10" s="47" t="s">
        <v>20</v>
      </c>
      <c r="K10" s="40" t="s">
        <v>21</v>
      </c>
      <c r="L10" s="41">
        <v>8366</v>
      </c>
      <c r="M10" s="44" t="s">
        <v>22</v>
      </c>
      <c r="N10" s="43">
        <v>45370.5</v>
      </c>
    </row>
    <row r="11" spans="1:14" x14ac:dyDescent="0.25">
      <c r="A11" s="21"/>
      <c r="B11" s="22">
        <v>42070</v>
      </c>
      <c r="C11" s="23">
        <v>0</v>
      </c>
      <c r="D11" s="24"/>
      <c r="E11" s="25">
        <v>42070</v>
      </c>
      <c r="F11" s="26">
        <v>52319</v>
      </c>
      <c r="G11" s="27"/>
      <c r="H11" s="37">
        <v>42070</v>
      </c>
      <c r="I11" s="38">
        <v>279</v>
      </c>
      <c r="J11" s="47" t="s">
        <v>23</v>
      </c>
      <c r="K11" s="40" t="s">
        <v>24</v>
      </c>
      <c r="L11" s="48">
        <v>5425</v>
      </c>
      <c r="M11" s="44" t="s">
        <v>25</v>
      </c>
      <c r="N11" s="43">
        <v>52040</v>
      </c>
    </row>
    <row r="12" spans="1:14" x14ac:dyDescent="0.25">
      <c r="A12" s="21"/>
      <c r="B12" s="22">
        <v>42071</v>
      </c>
      <c r="C12" s="23">
        <v>0</v>
      </c>
      <c r="D12" s="24"/>
      <c r="E12" s="25">
        <v>42071</v>
      </c>
      <c r="F12" s="26">
        <v>43326.5</v>
      </c>
      <c r="G12" s="27"/>
      <c r="H12" s="37">
        <v>42071</v>
      </c>
      <c r="I12" s="38">
        <v>0</v>
      </c>
      <c r="J12" s="47" t="s">
        <v>26</v>
      </c>
      <c r="K12" s="40" t="s">
        <v>27</v>
      </c>
      <c r="L12" s="48">
        <v>5500</v>
      </c>
      <c r="M12" s="44" t="s">
        <v>28</v>
      </c>
      <c r="N12" s="43">
        <v>35138.5</v>
      </c>
    </row>
    <row r="13" spans="1:14" x14ac:dyDescent="0.25">
      <c r="A13" s="21"/>
      <c r="B13" s="22">
        <v>42072</v>
      </c>
      <c r="C13" s="23">
        <v>0</v>
      </c>
      <c r="D13" s="24"/>
      <c r="E13" s="25">
        <v>42072</v>
      </c>
      <c r="F13" s="26">
        <v>35012.5</v>
      </c>
      <c r="G13" s="27"/>
      <c r="H13" s="37">
        <v>42072</v>
      </c>
      <c r="I13" s="38">
        <v>0</v>
      </c>
      <c r="J13" s="47" t="s">
        <v>29</v>
      </c>
      <c r="K13" s="40" t="s">
        <v>30</v>
      </c>
      <c r="L13" s="48">
        <v>0</v>
      </c>
      <c r="M13" s="49" t="s">
        <v>31</v>
      </c>
      <c r="N13" s="43">
        <v>35012.5</v>
      </c>
    </row>
    <row r="14" spans="1:14" x14ac:dyDescent="0.25">
      <c r="A14" s="21"/>
      <c r="B14" s="22">
        <v>42073</v>
      </c>
      <c r="C14" s="23">
        <v>993</v>
      </c>
      <c r="D14" s="50" t="s">
        <v>32</v>
      </c>
      <c r="E14" s="25">
        <v>42073</v>
      </c>
      <c r="F14" s="26">
        <v>26662.5</v>
      </c>
      <c r="G14" s="27"/>
      <c r="H14" s="37">
        <v>42073</v>
      </c>
      <c r="I14" s="38">
        <v>1887</v>
      </c>
      <c r="J14" s="47" t="s">
        <v>33</v>
      </c>
      <c r="K14" s="44" t="s">
        <v>34</v>
      </c>
      <c r="L14" s="48">
        <v>0</v>
      </c>
      <c r="M14" s="49" t="s">
        <v>35</v>
      </c>
      <c r="N14" s="43">
        <v>23782.5</v>
      </c>
    </row>
    <row r="15" spans="1:14" x14ac:dyDescent="0.25">
      <c r="A15" s="21"/>
      <c r="B15" s="22">
        <v>42074</v>
      </c>
      <c r="C15" s="23">
        <v>1023</v>
      </c>
      <c r="D15" s="24" t="s">
        <v>9</v>
      </c>
      <c r="E15" s="25">
        <v>42074</v>
      </c>
      <c r="F15" s="26">
        <v>41103.5</v>
      </c>
      <c r="G15" s="27"/>
      <c r="H15" s="37">
        <v>42074</v>
      </c>
      <c r="I15" s="38">
        <v>1204.95</v>
      </c>
      <c r="J15" s="47" t="s">
        <v>36</v>
      </c>
      <c r="K15" s="40" t="s">
        <v>37</v>
      </c>
      <c r="L15" s="48">
        <v>0</v>
      </c>
      <c r="M15" s="49" t="s">
        <v>38</v>
      </c>
      <c r="N15" s="43">
        <v>41037</v>
      </c>
    </row>
    <row r="16" spans="1:14" x14ac:dyDescent="0.25">
      <c r="A16" s="21"/>
      <c r="B16" s="22">
        <v>42075</v>
      </c>
      <c r="C16" s="23">
        <v>584</v>
      </c>
      <c r="D16" s="24" t="s">
        <v>39</v>
      </c>
      <c r="E16" s="25">
        <v>42075</v>
      </c>
      <c r="F16" s="26">
        <v>31994</v>
      </c>
      <c r="G16" s="27"/>
      <c r="H16" s="37">
        <v>42075</v>
      </c>
      <c r="I16" s="38">
        <v>192.07</v>
      </c>
      <c r="J16" s="47"/>
      <c r="K16" s="51" t="s">
        <v>40</v>
      </c>
      <c r="L16" s="52">
        <v>0</v>
      </c>
      <c r="M16" s="49" t="s">
        <v>41</v>
      </c>
      <c r="N16" s="43">
        <v>33023</v>
      </c>
    </row>
    <row r="17" spans="1:14" x14ac:dyDescent="0.25">
      <c r="A17" s="21"/>
      <c r="B17" s="22">
        <v>42076</v>
      </c>
      <c r="C17" s="23">
        <v>0</v>
      </c>
      <c r="D17" s="24"/>
      <c r="E17" s="25">
        <v>42076</v>
      </c>
      <c r="F17" s="26">
        <v>41030.5</v>
      </c>
      <c r="G17" s="27"/>
      <c r="H17" s="37">
        <v>42076</v>
      </c>
      <c r="I17" s="38">
        <v>1991</v>
      </c>
      <c r="J17" s="47"/>
      <c r="K17" s="40" t="s">
        <v>42</v>
      </c>
      <c r="L17" s="53">
        <v>0</v>
      </c>
      <c r="M17" s="49" t="s">
        <v>43</v>
      </c>
      <c r="N17" s="43">
        <v>38009.5</v>
      </c>
    </row>
    <row r="18" spans="1:14" x14ac:dyDescent="0.25">
      <c r="A18" s="21"/>
      <c r="B18" s="22">
        <v>42077</v>
      </c>
      <c r="C18" s="23">
        <v>925</v>
      </c>
      <c r="D18" s="50" t="s">
        <v>44</v>
      </c>
      <c r="E18" s="25">
        <v>42077</v>
      </c>
      <c r="F18" s="26">
        <v>50146.5</v>
      </c>
      <c r="G18" s="27"/>
      <c r="H18" s="37">
        <v>42077</v>
      </c>
      <c r="I18" s="38">
        <v>0</v>
      </c>
      <c r="J18" s="47"/>
      <c r="K18" s="54" t="s">
        <v>45</v>
      </c>
      <c r="L18" s="55">
        <v>765</v>
      </c>
      <c r="M18" s="49" t="s">
        <v>46</v>
      </c>
      <c r="N18" s="43">
        <v>49221.5</v>
      </c>
    </row>
    <row r="19" spans="1:14" x14ac:dyDescent="0.25">
      <c r="A19" s="21"/>
      <c r="B19" s="22">
        <v>42078</v>
      </c>
      <c r="C19" s="23">
        <v>0</v>
      </c>
      <c r="D19" s="24"/>
      <c r="E19" s="25">
        <v>42078</v>
      </c>
      <c r="F19" s="26">
        <v>35006</v>
      </c>
      <c r="G19" s="27"/>
      <c r="H19" s="37">
        <v>42078</v>
      </c>
      <c r="I19" s="38">
        <v>517.4</v>
      </c>
      <c r="J19" s="47"/>
      <c r="K19" s="54" t="s">
        <v>47</v>
      </c>
      <c r="L19" s="55">
        <v>764</v>
      </c>
      <c r="M19" s="49" t="s">
        <v>48</v>
      </c>
      <c r="N19" s="43">
        <v>26122.5</v>
      </c>
    </row>
    <row r="20" spans="1:14" x14ac:dyDescent="0.25">
      <c r="A20" s="21"/>
      <c r="B20" s="22">
        <v>42079</v>
      </c>
      <c r="C20" s="23">
        <v>1019</v>
      </c>
      <c r="D20" s="24" t="s">
        <v>9</v>
      </c>
      <c r="E20" s="25">
        <v>42079</v>
      </c>
      <c r="F20" s="26">
        <v>34412.5</v>
      </c>
      <c r="G20" s="27"/>
      <c r="H20" s="37">
        <v>42079</v>
      </c>
      <c r="I20" s="56">
        <v>500.67</v>
      </c>
      <c r="J20" s="47"/>
      <c r="K20" s="57" t="s">
        <v>49</v>
      </c>
      <c r="L20" s="53">
        <v>0</v>
      </c>
      <c r="M20" s="49" t="s">
        <v>50</v>
      </c>
      <c r="N20" s="43">
        <v>32893</v>
      </c>
    </row>
    <row r="21" spans="1:14" x14ac:dyDescent="0.25">
      <c r="A21" s="21"/>
      <c r="B21" s="22">
        <v>42080</v>
      </c>
      <c r="C21" s="23">
        <v>1092</v>
      </c>
      <c r="D21" s="24" t="s">
        <v>32</v>
      </c>
      <c r="E21" s="25">
        <v>42080</v>
      </c>
      <c r="F21" s="26">
        <v>30066.5</v>
      </c>
      <c r="G21" s="27"/>
      <c r="H21" s="37">
        <v>42080</v>
      </c>
      <c r="I21" s="56">
        <v>20</v>
      </c>
      <c r="J21" s="47"/>
      <c r="K21" s="58" t="s">
        <v>51</v>
      </c>
      <c r="L21" s="53">
        <v>0</v>
      </c>
      <c r="M21" s="49" t="s">
        <v>52</v>
      </c>
      <c r="N21" s="43">
        <v>28954.5</v>
      </c>
    </row>
    <row r="22" spans="1:14" x14ac:dyDescent="0.25">
      <c r="A22" s="21"/>
      <c r="B22" s="22">
        <v>42081</v>
      </c>
      <c r="C22" s="23">
        <v>0</v>
      </c>
      <c r="D22" s="24"/>
      <c r="E22" s="25">
        <v>42081</v>
      </c>
      <c r="F22" s="26">
        <v>31761.5</v>
      </c>
      <c r="G22" s="27"/>
      <c r="H22" s="37">
        <v>42081</v>
      </c>
      <c r="I22" s="56">
        <v>0</v>
      </c>
      <c r="J22" s="59"/>
      <c r="K22" s="60" t="s">
        <v>53</v>
      </c>
      <c r="L22" s="53">
        <v>800</v>
      </c>
      <c r="M22" s="49" t="s">
        <v>54</v>
      </c>
      <c r="N22" s="43">
        <v>31761.5</v>
      </c>
    </row>
    <row r="23" spans="1:14" x14ac:dyDescent="0.25">
      <c r="A23" s="21"/>
      <c r="B23" s="22">
        <v>42082</v>
      </c>
      <c r="C23" s="23">
        <v>0</v>
      </c>
      <c r="D23" s="24"/>
      <c r="E23" s="25">
        <v>42082</v>
      </c>
      <c r="F23" s="26">
        <v>29348</v>
      </c>
      <c r="G23" s="27"/>
      <c r="H23" s="37">
        <v>42082</v>
      </c>
      <c r="I23" s="56">
        <v>496</v>
      </c>
      <c r="J23" s="39"/>
      <c r="K23" s="61" t="s">
        <v>55</v>
      </c>
      <c r="L23" s="53">
        <v>0</v>
      </c>
      <c r="M23" s="49" t="s">
        <v>56</v>
      </c>
      <c r="N23" s="43">
        <v>28852</v>
      </c>
    </row>
    <row r="24" spans="1:14" x14ac:dyDescent="0.25">
      <c r="A24" s="21"/>
      <c r="B24" s="22">
        <v>42083</v>
      </c>
      <c r="C24" s="23">
        <v>0</v>
      </c>
      <c r="D24" s="24"/>
      <c r="E24" s="25">
        <v>42083</v>
      </c>
      <c r="F24" s="26">
        <v>50663</v>
      </c>
      <c r="G24" s="27"/>
      <c r="H24" s="37">
        <v>42083</v>
      </c>
      <c r="I24" s="56">
        <v>600</v>
      </c>
      <c r="J24" s="47"/>
      <c r="K24" s="61"/>
      <c r="L24" s="53"/>
      <c r="M24" s="49" t="s">
        <v>57</v>
      </c>
      <c r="N24" s="43">
        <v>52063</v>
      </c>
    </row>
    <row r="25" spans="1:14" x14ac:dyDescent="0.25">
      <c r="A25" s="21"/>
      <c r="B25" s="22">
        <v>42084</v>
      </c>
      <c r="C25" s="23">
        <v>1409</v>
      </c>
      <c r="D25" s="50" t="s">
        <v>58</v>
      </c>
      <c r="E25" s="25">
        <v>42084</v>
      </c>
      <c r="F25" s="26">
        <v>44223</v>
      </c>
      <c r="G25" s="27"/>
      <c r="H25" s="37">
        <v>42084</v>
      </c>
      <c r="I25" s="56">
        <v>3956.9</v>
      </c>
      <c r="J25" s="39"/>
      <c r="K25" s="61"/>
      <c r="L25" s="53"/>
      <c r="M25" s="49" t="s">
        <v>59</v>
      </c>
      <c r="N25" s="43">
        <v>41460</v>
      </c>
    </row>
    <row r="26" spans="1:14" x14ac:dyDescent="0.25">
      <c r="A26" s="21"/>
      <c r="B26" s="22">
        <v>42085</v>
      </c>
      <c r="C26" s="23">
        <v>0</v>
      </c>
      <c r="D26" s="24"/>
      <c r="E26" s="25">
        <v>42085</v>
      </c>
      <c r="F26" s="26">
        <v>33845</v>
      </c>
      <c r="G26" s="27"/>
      <c r="H26" s="37">
        <v>42085</v>
      </c>
      <c r="I26" s="56">
        <v>50</v>
      </c>
      <c r="J26" s="62"/>
      <c r="K26" s="61"/>
      <c r="L26" s="53"/>
      <c r="M26" s="49" t="s">
        <v>60</v>
      </c>
      <c r="N26" s="43">
        <v>28370</v>
      </c>
    </row>
    <row r="27" spans="1:14" x14ac:dyDescent="0.25">
      <c r="A27" s="21"/>
      <c r="B27" s="22">
        <v>42086</v>
      </c>
      <c r="C27" s="23">
        <v>382</v>
      </c>
      <c r="D27" s="24" t="s">
        <v>32</v>
      </c>
      <c r="E27" s="25">
        <v>42086</v>
      </c>
      <c r="F27" s="26">
        <v>34934.5</v>
      </c>
      <c r="G27" s="27"/>
      <c r="H27" s="37">
        <v>42086</v>
      </c>
      <c r="I27" s="56">
        <v>48</v>
      </c>
      <c r="J27" s="39"/>
      <c r="K27" s="61"/>
      <c r="L27" s="53"/>
      <c r="M27" s="49" t="s">
        <v>61</v>
      </c>
      <c r="N27" s="43">
        <v>34504.5</v>
      </c>
    </row>
    <row r="28" spans="1:14" x14ac:dyDescent="0.25">
      <c r="A28" s="21"/>
      <c r="B28" s="22">
        <v>42087</v>
      </c>
      <c r="C28" s="23"/>
      <c r="D28" s="50"/>
      <c r="E28" s="25">
        <v>42087</v>
      </c>
      <c r="F28" s="26">
        <v>20384</v>
      </c>
      <c r="G28" s="27"/>
      <c r="H28" s="37">
        <v>42087</v>
      </c>
      <c r="I28" s="56">
        <v>45</v>
      </c>
      <c r="J28" s="39"/>
      <c r="K28" s="61"/>
      <c r="L28" s="53"/>
      <c r="M28" s="49" t="s">
        <v>62</v>
      </c>
      <c r="N28" s="43">
        <v>19539</v>
      </c>
    </row>
    <row r="29" spans="1:14" x14ac:dyDescent="0.25">
      <c r="A29" s="21"/>
      <c r="B29" s="22">
        <v>42088</v>
      </c>
      <c r="C29" s="23">
        <v>1118</v>
      </c>
      <c r="D29" s="50" t="s">
        <v>63</v>
      </c>
      <c r="E29" s="25">
        <v>42088</v>
      </c>
      <c r="F29" s="26">
        <v>61335.5</v>
      </c>
      <c r="G29" s="27"/>
      <c r="H29" s="37">
        <v>42088</v>
      </c>
      <c r="I29" s="56">
        <v>1865.03</v>
      </c>
      <c r="J29" s="39"/>
      <c r="K29" s="63"/>
      <c r="L29" s="64"/>
      <c r="M29" s="65" t="s">
        <v>64</v>
      </c>
      <c r="N29" s="43">
        <v>58351.5</v>
      </c>
    </row>
    <row r="30" spans="1:14" x14ac:dyDescent="0.25">
      <c r="A30" s="21"/>
      <c r="B30" s="22">
        <v>42089</v>
      </c>
      <c r="C30" s="23">
        <v>1389</v>
      </c>
      <c r="D30" s="50" t="s">
        <v>65</v>
      </c>
      <c r="E30" s="25">
        <v>42089</v>
      </c>
      <c r="F30" s="26">
        <v>33300</v>
      </c>
      <c r="G30" s="27"/>
      <c r="H30" s="37">
        <v>42089</v>
      </c>
      <c r="I30" s="56">
        <v>1375.33</v>
      </c>
      <c r="J30" s="62"/>
      <c r="K30" s="63"/>
      <c r="L30" s="64"/>
      <c r="M30" s="49" t="s">
        <v>66</v>
      </c>
      <c r="N30" s="43">
        <v>30535.67</v>
      </c>
    </row>
    <row r="31" spans="1:14" x14ac:dyDescent="0.25">
      <c r="A31" s="21"/>
      <c r="B31" s="22">
        <v>42090</v>
      </c>
      <c r="C31" s="23">
        <v>0</v>
      </c>
      <c r="D31" s="24"/>
      <c r="E31" s="25">
        <v>42090</v>
      </c>
      <c r="F31" s="26">
        <v>40985</v>
      </c>
      <c r="G31" s="27"/>
      <c r="H31" s="37">
        <v>42090</v>
      </c>
      <c r="I31" s="56">
        <v>50</v>
      </c>
      <c r="J31" s="47"/>
      <c r="K31" s="63"/>
      <c r="L31" s="64"/>
      <c r="M31" s="49" t="s">
        <v>67</v>
      </c>
      <c r="N31" s="43">
        <v>29125</v>
      </c>
    </row>
    <row r="32" spans="1:14" x14ac:dyDescent="0.25">
      <c r="A32" s="21"/>
      <c r="B32" s="22">
        <v>42091</v>
      </c>
      <c r="C32" s="23">
        <v>1002</v>
      </c>
      <c r="D32" s="24" t="s">
        <v>32</v>
      </c>
      <c r="E32" s="25">
        <v>42091</v>
      </c>
      <c r="F32" s="26">
        <v>43083.5</v>
      </c>
      <c r="G32" s="27"/>
      <c r="H32" s="37">
        <v>42091</v>
      </c>
      <c r="I32" s="56">
        <v>20</v>
      </c>
      <c r="J32" s="39"/>
      <c r="K32" s="63"/>
      <c r="L32" s="64"/>
      <c r="M32" s="49" t="s">
        <v>68</v>
      </c>
      <c r="N32" s="43">
        <v>42061.5</v>
      </c>
    </row>
    <row r="33" spans="1:14" x14ac:dyDescent="0.25">
      <c r="A33" s="21"/>
      <c r="B33" s="22">
        <v>42092</v>
      </c>
      <c r="C33" s="23">
        <v>0</v>
      </c>
      <c r="D33" s="24"/>
      <c r="E33" s="25">
        <v>42092</v>
      </c>
      <c r="F33" s="26">
        <v>28529</v>
      </c>
      <c r="G33" s="27"/>
      <c r="H33" s="37">
        <v>42092</v>
      </c>
      <c r="I33" s="56">
        <v>0</v>
      </c>
      <c r="J33" s="39"/>
      <c r="K33" s="63"/>
      <c r="L33" s="66"/>
      <c r="M33" s="49" t="s">
        <v>69</v>
      </c>
      <c r="N33" s="43">
        <v>29029.119999999999</v>
      </c>
    </row>
    <row r="34" spans="1:14" x14ac:dyDescent="0.25">
      <c r="A34" s="21"/>
      <c r="B34" s="22">
        <v>42093</v>
      </c>
      <c r="C34" s="23">
        <v>0</v>
      </c>
      <c r="D34" s="24"/>
      <c r="E34" s="25">
        <v>42093</v>
      </c>
      <c r="F34" s="26">
        <v>28743</v>
      </c>
      <c r="G34" s="27"/>
      <c r="H34" s="37">
        <v>42093</v>
      </c>
      <c r="I34" s="56">
        <v>503.5</v>
      </c>
      <c r="J34" s="39"/>
      <c r="K34" s="63"/>
      <c r="L34" s="66"/>
      <c r="M34" s="49" t="s">
        <v>70</v>
      </c>
      <c r="N34" s="43">
        <v>27447</v>
      </c>
    </row>
    <row r="35" spans="1:14" ht="15.75" thickBot="1" x14ac:dyDescent="0.3">
      <c r="A35" s="21"/>
      <c r="B35" s="22">
        <v>42094</v>
      </c>
      <c r="C35" s="23">
        <v>3500</v>
      </c>
      <c r="D35" s="24" t="s">
        <v>71</v>
      </c>
      <c r="E35" s="25">
        <v>42094</v>
      </c>
      <c r="F35" s="26">
        <v>29672.5</v>
      </c>
      <c r="G35" s="27"/>
      <c r="H35" s="37">
        <v>42094</v>
      </c>
      <c r="I35" s="56">
        <v>61</v>
      </c>
      <c r="J35" s="39"/>
      <c r="K35" s="63"/>
      <c r="L35" s="67"/>
      <c r="M35" s="49" t="s">
        <v>72</v>
      </c>
      <c r="N35" s="43">
        <v>26111.5</v>
      </c>
    </row>
    <row r="36" spans="1:14" ht="15.75" thickBot="1" x14ac:dyDescent="0.3">
      <c r="A36" s="68"/>
      <c r="B36" s="69"/>
      <c r="C36" s="70">
        <v>0</v>
      </c>
      <c r="D36" s="14"/>
      <c r="E36" s="25"/>
      <c r="F36" s="26">
        <v>0</v>
      </c>
      <c r="G36" s="27"/>
      <c r="H36" s="71"/>
      <c r="I36" s="72">
        <v>0</v>
      </c>
      <c r="J36" s="73"/>
      <c r="K36" s="63"/>
      <c r="L36" s="67"/>
      <c r="M36" s="74"/>
      <c r="N36" s="75"/>
    </row>
    <row r="37" spans="1:14" ht="16.5" thickBot="1" x14ac:dyDescent="0.3">
      <c r="A37" s="76"/>
      <c r="B37" s="77"/>
      <c r="C37" s="78">
        <v>0</v>
      </c>
      <c r="D37" s="14"/>
      <c r="E37" s="79"/>
      <c r="F37" s="80">
        <v>0</v>
      </c>
      <c r="H37" s="81"/>
      <c r="I37" s="82">
        <v>0</v>
      </c>
      <c r="J37" s="73"/>
      <c r="K37" s="83"/>
      <c r="L37" s="84"/>
      <c r="M37" s="85">
        <f>SUM(N5:N36)</f>
        <v>1101958.49</v>
      </c>
      <c r="N37" s="86"/>
    </row>
    <row r="38" spans="1:14" x14ac:dyDescent="0.25">
      <c r="B38" s="87" t="s">
        <v>73</v>
      </c>
      <c r="C38" s="88">
        <f>SUM(C5:C37)</f>
        <v>18347</v>
      </c>
      <c r="E38" s="89" t="s">
        <v>73</v>
      </c>
      <c r="F38" s="90">
        <f>SUM(F5:F37)</f>
        <v>1160975</v>
      </c>
      <c r="H38" s="7" t="s">
        <v>73</v>
      </c>
      <c r="I38" s="91">
        <f>SUM(I5:I37)</f>
        <v>18487.849999999999</v>
      </c>
      <c r="J38" s="91"/>
      <c r="K38" s="92" t="s">
        <v>73</v>
      </c>
      <c r="L38" s="93">
        <f>SUM(L5:L37)</f>
        <v>71397.84</v>
      </c>
      <c r="M38" s="74"/>
    </row>
    <row r="39" spans="1:14" x14ac:dyDescent="0.25">
      <c r="M39" s="74"/>
    </row>
    <row r="40" spans="1:14" ht="15.75" x14ac:dyDescent="0.25">
      <c r="A40" s="94"/>
      <c r="B40" s="95"/>
      <c r="C40" s="39"/>
      <c r="D40" s="96"/>
      <c r="E40" s="97"/>
      <c r="F40" s="73"/>
      <c r="H40" s="98" t="s">
        <v>74</v>
      </c>
      <c r="I40" s="99"/>
      <c r="J40" s="100"/>
      <c r="K40" s="101">
        <f>I38+L38</f>
        <v>89885.69</v>
      </c>
      <c r="L40" s="102"/>
      <c r="M40" s="74"/>
    </row>
    <row r="41" spans="1:14" ht="15.75" x14ac:dyDescent="0.25">
      <c r="B41" s="103"/>
      <c r="C41" s="73"/>
      <c r="D41" s="104" t="s">
        <v>75</v>
      </c>
      <c r="E41" s="104"/>
      <c r="F41" s="105">
        <f>F38-K40</f>
        <v>1071089.31</v>
      </c>
      <c r="I41" s="106"/>
      <c r="J41" s="106"/>
      <c r="M41" s="74"/>
    </row>
    <row r="42" spans="1:14" ht="15.75" x14ac:dyDescent="0.25">
      <c r="D42" s="107" t="s">
        <v>76</v>
      </c>
      <c r="E42" s="107"/>
      <c r="F42" s="105">
        <v>-986923.46</v>
      </c>
      <c r="I42" s="106"/>
      <c r="J42" s="106"/>
      <c r="M42" s="74"/>
    </row>
    <row r="43" spans="1:14" ht="15.75" thickBot="1" x14ac:dyDescent="0.3">
      <c r="D43" s="108"/>
      <c r="E43" s="109" t="s">
        <v>2</v>
      </c>
      <c r="F43" s="110">
        <f>-C38</f>
        <v>-18347</v>
      </c>
    </row>
    <row r="44" spans="1:14" ht="15.75" thickTop="1" x14ac:dyDescent="0.25">
      <c r="C44" s="5" t="s">
        <v>77</v>
      </c>
      <c r="E44" s="94" t="s">
        <v>78</v>
      </c>
      <c r="F44" s="91">
        <f>SUM(F41:F43)</f>
        <v>65818.850000000093</v>
      </c>
      <c r="I44" s="111" t="s">
        <v>79</v>
      </c>
      <c r="J44" s="112"/>
      <c r="K44" s="113">
        <f>F48+L46</f>
        <v>224404.37000000008</v>
      </c>
      <c r="L44" s="114"/>
    </row>
    <row r="45" spans="1:14" ht="15.75" thickBot="1" x14ac:dyDescent="0.3">
      <c r="D45" s="115" t="s">
        <v>80</v>
      </c>
      <c r="E45" s="94" t="s">
        <v>81</v>
      </c>
      <c r="F45" s="91">
        <v>15183.5</v>
      </c>
      <c r="I45" s="116"/>
      <c r="J45" s="117"/>
      <c r="K45" s="118"/>
      <c r="L45" s="119"/>
      <c r="M45" s="120"/>
    </row>
    <row r="46" spans="1:14" ht="17.25" thickTop="1" thickBot="1" x14ac:dyDescent="0.3">
      <c r="C46" s="90"/>
      <c r="D46" s="121" t="s">
        <v>82</v>
      </c>
      <c r="E46" s="121"/>
      <c r="F46" s="122">
        <v>143402.01999999999</v>
      </c>
      <c r="I46" s="123"/>
      <c r="J46" s="123"/>
      <c r="K46" s="124"/>
      <c r="L46" s="125"/>
    </row>
    <row r="47" spans="1:14" ht="19.5" thickBot="1" x14ac:dyDescent="0.35">
      <c r="C47" s="90"/>
      <c r="D47" s="89"/>
      <c r="E47" s="89"/>
      <c r="F47" s="126"/>
      <c r="H47" s="127"/>
      <c r="I47" s="128" t="s">
        <v>83</v>
      </c>
      <c r="J47" s="128"/>
      <c r="K47" s="129">
        <v>105169.23</v>
      </c>
      <c r="L47" s="130"/>
    </row>
    <row r="48" spans="1:14" ht="17.25" thickTop="1" thickBot="1" x14ac:dyDescent="0.3">
      <c r="E48" s="131" t="s">
        <v>84</v>
      </c>
      <c r="F48" s="132">
        <f>F44+F45+F46</f>
        <v>224404.37000000008</v>
      </c>
    </row>
    <row r="49" spans="2:14" ht="19.5" thickBot="1" x14ac:dyDescent="0.35">
      <c r="B49"/>
      <c r="C49"/>
      <c r="D49" s="133"/>
      <c r="E49" s="133"/>
      <c r="F49" s="73"/>
      <c r="I49" s="134" t="s">
        <v>85</v>
      </c>
      <c r="J49" s="135"/>
      <c r="K49" s="136">
        <f>K44-K47</f>
        <v>119235.14000000009</v>
      </c>
      <c r="L49" s="137"/>
      <c r="N49" s="138"/>
    </row>
    <row r="50" spans="2:14" x14ac:dyDescent="0.25">
      <c r="B50"/>
      <c r="C50"/>
      <c r="M50" s="139"/>
      <c r="N50" s="138"/>
    </row>
    <row r="51" spans="2:14" x14ac:dyDescent="0.25">
      <c r="B51"/>
      <c r="C51"/>
    </row>
    <row r="52" spans="2:14" x14ac:dyDescent="0.25">
      <c r="B52"/>
      <c r="C52"/>
      <c r="F52"/>
      <c r="I52"/>
      <c r="J52"/>
      <c r="N52"/>
    </row>
    <row r="53" spans="2:14" x14ac:dyDescent="0.25">
      <c r="B53"/>
      <c r="C53"/>
    </row>
    <row r="54" spans="2:14" x14ac:dyDescent="0.25">
      <c r="N54" s="73"/>
    </row>
    <row r="55" spans="2:14" x14ac:dyDescent="0.25">
      <c r="N55" s="73"/>
    </row>
    <row r="56" spans="2:14" x14ac:dyDescent="0.25">
      <c r="N56" s="73"/>
    </row>
    <row r="57" spans="2:14" x14ac:dyDescent="0.25">
      <c r="N57" s="73"/>
    </row>
  </sheetData>
  <mergeCells count="16">
    <mergeCell ref="K47:L47"/>
    <mergeCell ref="D49:E49"/>
    <mergeCell ref="I49:J49"/>
    <mergeCell ref="K49:L49"/>
    <mergeCell ref="D41:E41"/>
    <mergeCell ref="D42:E42"/>
    <mergeCell ref="I44:J45"/>
    <mergeCell ref="K44:L45"/>
    <mergeCell ref="D46:E46"/>
    <mergeCell ref="I46:K46"/>
    <mergeCell ref="C1:K1"/>
    <mergeCell ref="E4:F4"/>
    <mergeCell ref="I4:L4"/>
    <mergeCell ref="M37:N37"/>
    <mergeCell ref="H40:I40"/>
    <mergeCell ref="K40:L40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2015-04-02T19:57:25Z</dcterms:created>
  <dcterms:modified xsi:type="dcterms:W3CDTF">2015-04-02T19:58:04Z</dcterms:modified>
</cp:coreProperties>
</file>