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840" windowWidth="14040" windowHeight="7035" activeTab="5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Hoja2" sheetId="13" r:id="rId8"/>
    <sheet name="Hoja3" sheetId="14" r:id="rId9"/>
    <sheet name="Hoja5" sheetId="15" r:id="rId10"/>
  </sheets>
  <externalReferences>
    <externalReference r:id="rId11"/>
  </externalReferences>
  <calcPr calcId="144525"/>
</workbook>
</file>

<file path=xl/calcChain.xml><?xml version="1.0" encoding="utf-8"?>
<calcChain xmlns="http://schemas.openxmlformats.org/spreadsheetml/2006/main">
  <c r="C38" i="11" l="1"/>
  <c r="C38" i="10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7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<sst xmlns="http://schemas.openxmlformats.org/spreadsheetml/2006/main" count="790" uniqueCount="348">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</sst>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34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44" fontId="1" fillId="4" borderId="0" xfId="1" applyFont="1" applyFill="1" applyBorder="1"/>
    <xf numFmtId="44" fontId="23" fillId="4" borderId="45" xfId="1" applyFont="1" applyFill="1" applyBorder="1"/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0" xfId="1" applyNumberFormat="1" applyFont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0" fontId="13" fillId="2" borderId="0" xfId="0" applyFont="1" applyFill="1" applyBorder="1" applyAlignment="1">
      <alignment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0">
          <cell r="I30" t="str">
            <v># 55020---# 55058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308" t="s">
        <v>17</v>
      </c>
      <c r="D1" s="308"/>
      <c r="E1" s="308"/>
      <c r="F1" s="308"/>
      <c r="G1" s="308"/>
      <c r="H1" s="308"/>
      <c r="I1" s="308"/>
      <c r="J1" s="308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309" t="s">
        <v>14</v>
      </c>
      <c r="F4" s="310"/>
      <c r="I4" s="311" t="s">
        <v>4</v>
      </c>
      <c r="J4" s="312"/>
      <c r="K4" s="312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313" t="s">
        <v>7</v>
      </c>
      <c r="I40" s="314"/>
      <c r="J40" s="315">
        <f>I38+K38</f>
        <v>110987.84</v>
      </c>
      <c r="K40" s="316"/>
    </row>
    <row r="41" spans="1:12" ht="15.75" x14ac:dyDescent="0.25">
      <c r="D41" s="307" t="s">
        <v>8</v>
      </c>
      <c r="E41" s="307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317"/>
      <c r="J43" s="317"/>
      <c r="K43" s="2"/>
    </row>
    <row r="44" spans="1:12" ht="16.5" thickBot="1" x14ac:dyDescent="0.3">
      <c r="D44" s="306" t="s">
        <v>9</v>
      </c>
      <c r="E44" s="306"/>
      <c r="F44" s="59">
        <v>199262.3</v>
      </c>
      <c r="I44" s="318"/>
      <c r="J44" s="318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319" t="s">
        <v>13</v>
      </c>
      <c r="J45" s="320"/>
      <c r="K45" s="323">
        <f>F45+K44</f>
        <v>-229991.74999999983</v>
      </c>
    </row>
    <row r="46" spans="1:12" ht="15.75" thickBot="1" x14ac:dyDescent="0.3">
      <c r="D46" s="305"/>
      <c r="E46" s="305"/>
      <c r="F46" s="55"/>
      <c r="I46" s="321"/>
      <c r="J46" s="322"/>
      <c r="K46" s="324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308" t="s">
        <v>56</v>
      </c>
      <c r="D1" s="308"/>
      <c r="E1" s="308"/>
      <c r="F1" s="308"/>
      <c r="G1" s="308"/>
      <c r="H1" s="308"/>
      <c r="I1" s="308"/>
      <c r="J1" s="308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309" t="s">
        <v>14</v>
      </c>
      <c r="F4" s="310"/>
      <c r="I4" s="311" t="s">
        <v>4</v>
      </c>
      <c r="J4" s="312"/>
      <c r="K4" s="312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313" t="s">
        <v>7</v>
      </c>
      <c r="I40" s="314"/>
      <c r="J40" s="315">
        <f>I38+K38</f>
        <v>74761.744999999995</v>
      </c>
      <c r="K40" s="316"/>
      <c r="N40" s="43">
        <v>97788.05</v>
      </c>
    </row>
    <row r="41" spans="1:14" ht="15.75" x14ac:dyDescent="0.25">
      <c r="D41" s="307" t="s">
        <v>8</v>
      </c>
      <c r="E41" s="307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317"/>
      <c r="J43" s="317"/>
      <c r="K43" s="2"/>
      <c r="N43" s="43">
        <v>32473.27</v>
      </c>
    </row>
    <row r="44" spans="1:14" ht="16.5" thickBot="1" x14ac:dyDescent="0.3">
      <c r="D44" s="306" t="s">
        <v>9</v>
      </c>
      <c r="E44" s="306"/>
      <c r="F44" s="59">
        <v>232988.59</v>
      </c>
      <c r="I44" s="318"/>
      <c r="J44" s="318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319" t="s">
        <v>13</v>
      </c>
      <c r="J45" s="320"/>
      <c r="K45" s="323">
        <f>F45+K44</f>
        <v>20895.104999999661</v>
      </c>
      <c r="N45" s="43">
        <v>64614.3</v>
      </c>
    </row>
    <row r="46" spans="1:14" ht="15.75" thickBot="1" x14ac:dyDescent="0.3">
      <c r="D46" s="305"/>
      <c r="E46" s="305"/>
      <c r="F46" s="55"/>
      <c r="I46" s="321"/>
      <c r="J46" s="322"/>
      <c r="K46" s="324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308" t="s">
        <v>103</v>
      </c>
      <c r="D1" s="308"/>
      <c r="E1" s="308"/>
      <c r="F1" s="308"/>
      <c r="G1" s="308"/>
      <c r="H1" s="308"/>
      <c r="I1" s="308"/>
      <c r="J1" s="308"/>
      <c r="K1" s="308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329" t="s">
        <v>14</v>
      </c>
      <c r="F4" s="330"/>
      <c r="I4" s="311" t="s">
        <v>4</v>
      </c>
      <c r="J4" s="312"/>
      <c r="K4" s="312"/>
      <c r="L4" s="312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325" t="s">
        <v>173</v>
      </c>
      <c r="P17" s="326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327"/>
      <c r="P18" s="328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313" t="s">
        <v>7</v>
      </c>
      <c r="I40" s="314"/>
      <c r="J40" s="86"/>
      <c r="K40" s="315">
        <f>I38+L38</f>
        <v>53434.49</v>
      </c>
      <c r="L40" s="316"/>
      <c r="O40" t="s">
        <v>169</v>
      </c>
      <c r="P40" s="43">
        <v>16673.759999999998</v>
      </c>
    </row>
    <row r="41" spans="1:16" ht="15.75" x14ac:dyDescent="0.25">
      <c r="D41" s="307" t="s">
        <v>8</v>
      </c>
      <c r="E41" s="307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317"/>
      <c r="J43" s="317"/>
      <c r="K43" s="317"/>
      <c r="L43" s="2"/>
      <c r="O43" t="s">
        <v>172</v>
      </c>
      <c r="P43" s="43">
        <v>58093</v>
      </c>
    </row>
    <row r="44" spans="1:16" ht="16.5" thickBot="1" x14ac:dyDescent="0.3">
      <c r="D44" s="306" t="s">
        <v>9</v>
      </c>
      <c r="E44" s="306"/>
      <c r="F44" s="59">
        <v>174723.71</v>
      </c>
      <c r="I44" s="318"/>
      <c r="J44" s="318"/>
      <c r="K44" s="318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319" t="s">
        <v>13</v>
      </c>
      <c r="J45" s="320"/>
      <c r="K45" s="320"/>
      <c r="L45" s="323">
        <f>F45+L44</f>
        <v>-119565.35599999988</v>
      </c>
    </row>
    <row r="46" spans="1:16" ht="15.75" thickBot="1" x14ac:dyDescent="0.3">
      <c r="D46" s="305"/>
      <c r="E46" s="305"/>
      <c r="F46" s="55"/>
      <c r="I46" s="321"/>
      <c r="J46" s="322"/>
      <c r="K46" s="322"/>
      <c r="L46" s="324"/>
    </row>
    <row r="47" spans="1:16" ht="15.75" thickTop="1" x14ac:dyDescent="0.25"/>
  </sheetData>
  <mergeCells count="13">
    <mergeCell ref="O17:P18"/>
    <mergeCell ref="D41:E41"/>
    <mergeCell ref="C1:K1"/>
    <mergeCell ref="E4:F4"/>
    <mergeCell ref="I4:L4"/>
    <mergeCell ref="H40:I40"/>
    <mergeCell ref="K40:L40"/>
    <mergeCell ref="I43:K43"/>
    <mergeCell ref="D44:E44"/>
    <mergeCell ref="I44:K44"/>
    <mergeCell ref="I45:K46"/>
    <mergeCell ref="L45:L46"/>
    <mergeCell ref="D46:E4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28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308" t="s">
        <v>176</v>
      </c>
      <c r="D1" s="308"/>
      <c r="E1" s="308"/>
      <c r="F1" s="308"/>
      <c r="G1" s="308"/>
      <c r="H1" s="308"/>
      <c r="I1" s="308"/>
      <c r="J1" s="308"/>
      <c r="K1" s="308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331" t="s">
        <v>240</v>
      </c>
      <c r="R3" s="332"/>
      <c r="S3" s="333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329" t="s">
        <v>14</v>
      </c>
      <c r="F4" s="330"/>
      <c r="I4" s="311" t="s">
        <v>4</v>
      </c>
      <c r="J4" s="312"/>
      <c r="K4" s="312"/>
      <c r="L4" s="312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313" t="s">
        <v>7</v>
      </c>
      <c r="I40" s="314"/>
      <c r="J40" s="98"/>
      <c r="K40" s="315">
        <f>I38+L38</f>
        <v>81575.08</v>
      </c>
      <c r="L40" s="316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307" t="s">
        <v>8</v>
      </c>
      <c r="E41" s="307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334">
        <f>F46</f>
        <v>423444.86999999988</v>
      </c>
      <c r="K43" s="335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318" t="s">
        <v>257</v>
      </c>
      <c r="I44" s="318"/>
      <c r="J44" s="343">
        <v>-174723.71</v>
      </c>
      <c r="K44" s="343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337">
        <v>0</v>
      </c>
      <c r="K45" s="337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305" t="s">
        <v>250</v>
      </c>
      <c r="E46" s="305"/>
      <c r="F46" s="55">
        <f>F44+F45</f>
        <v>423444.86999999988</v>
      </c>
      <c r="I46" s="178" t="s">
        <v>13</v>
      </c>
      <c r="J46" s="338">
        <f t="shared" ref="J46" si="1">SUM(J43:K45)</f>
        <v>248721.15999999989</v>
      </c>
      <c r="K46" s="339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K46" sqref="K46:L46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308" t="s">
        <v>241</v>
      </c>
      <c r="D1" s="308"/>
      <c r="E1" s="308"/>
      <c r="F1" s="308"/>
      <c r="G1" s="308"/>
      <c r="H1" s="308"/>
      <c r="I1" s="308"/>
      <c r="J1" s="308"/>
      <c r="K1" s="308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331" t="s">
        <v>240</v>
      </c>
      <c r="S3" s="332"/>
      <c r="T3" s="333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329" t="s">
        <v>14</v>
      </c>
      <c r="F4" s="330"/>
      <c r="I4" s="311" t="s">
        <v>4</v>
      </c>
      <c r="J4" s="312"/>
      <c r="K4" s="312"/>
      <c r="L4" s="312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313" t="s">
        <v>7</v>
      </c>
      <c r="I40" s="314"/>
      <c r="J40" s="256"/>
      <c r="K40" s="315">
        <f>I38+L38</f>
        <v>70568.180000000008</v>
      </c>
      <c r="L40" s="316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307" t="s">
        <v>8</v>
      </c>
      <c r="E41" s="307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317"/>
      <c r="J43" s="317"/>
      <c r="K43" s="317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334">
        <f>F46</f>
        <v>284330.06000000035</v>
      </c>
      <c r="L44" s="335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336" t="s">
        <v>2</v>
      </c>
      <c r="J45" s="336"/>
      <c r="K45" s="343">
        <v>-218235.22</v>
      </c>
      <c r="L45" s="343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337">
        <v>0</v>
      </c>
      <c r="L46" s="337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347"/>
      <c r="E47" s="347"/>
      <c r="I47"/>
      <c r="J47" s="344" t="s">
        <v>13</v>
      </c>
      <c r="K47" s="345">
        <f t="shared" ref="K47" si="2">SUM(K44:L46)</f>
        <v>66094.840000000346</v>
      </c>
      <c r="L47" s="346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abSelected="1" topLeftCell="A22" workbookViewId="0">
      <selection activeCell="I46" sqref="I46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308" t="s">
        <v>304</v>
      </c>
      <c r="D1" s="308"/>
      <c r="E1" s="308"/>
      <c r="F1" s="308"/>
      <c r="G1" s="308"/>
      <c r="H1" s="308"/>
      <c r="I1" s="308"/>
      <c r="J1" s="308"/>
      <c r="K1" s="308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329" t="s">
        <v>14</v>
      </c>
      <c r="F4" s="330"/>
      <c r="I4" s="311" t="s">
        <v>4</v>
      </c>
      <c r="J4" s="312"/>
      <c r="K4" s="312"/>
      <c r="L4" s="312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13" t="s">
        <v>7</v>
      </c>
      <c r="I40" s="314"/>
      <c r="J40" s="256"/>
      <c r="K40" s="315">
        <f>I38+L38</f>
        <v>79594.55</v>
      </c>
      <c r="L40" s="316"/>
    </row>
    <row r="41" spans="1:15" ht="15.75" customHeight="1" x14ac:dyDescent="0.25">
      <c r="D41" s="307" t="s">
        <v>8</v>
      </c>
      <c r="E41" s="307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-1286111.3899999999</v>
      </c>
      <c r="I43" s="317"/>
      <c r="J43" s="317"/>
      <c r="K43" s="317"/>
      <c r="L43" s="2"/>
    </row>
    <row r="44" spans="1:15" ht="16.5" thickTop="1" x14ac:dyDescent="0.25">
      <c r="E44" s="5" t="s">
        <v>10</v>
      </c>
      <c r="F44" s="58">
        <f>SUM(F41:F43)</f>
        <v>85415.260000000009</v>
      </c>
      <c r="I44"/>
      <c r="J44" s="182" t="s">
        <v>251</v>
      </c>
      <c r="K44" s="334">
        <f>F48</f>
        <v>229834.23</v>
      </c>
      <c r="L44" s="335"/>
    </row>
    <row r="45" spans="1:15" ht="15.75" customHeight="1" thickBot="1" x14ac:dyDescent="0.3">
      <c r="D45" s="304" t="s">
        <v>9</v>
      </c>
      <c r="E45" s="304"/>
      <c r="F45" s="59">
        <v>141644.97</v>
      </c>
      <c r="I45" s="336" t="s">
        <v>2</v>
      </c>
      <c r="J45" s="336"/>
      <c r="K45" s="343">
        <v>-181901.18</v>
      </c>
      <c r="L45" s="343"/>
    </row>
    <row r="46" spans="1:15" ht="15.75" customHeight="1" thickBot="1" x14ac:dyDescent="0.3">
      <c r="E46" s="6" t="s">
        <v>347</v>
      </c>
      <c r="F46" s="48">
        <f>F45+F44</f>
        <v>227060.23</v>
      </c>
      <c r="I46"/>
      <c r="J46" s="178"/>
      <c r="K46" s="337">
        <v>0</v>
      </c>
      <c r="L46" s="337"/>
    </row>
    <row r="47" spans="1:15" ht="19.5" thickBot="1" x14ac:dyDescent="0.3">
      <c r="E47" s="5" t="s">
        <v>346</v>
      </c>
      <c r="F47" s="125">
        <v>2774</v>
      </c>
      <c r="I47"/>
      <c r="J47" s="344" t="s">
        <v>13</v>
      </c>
      <c r="K47" s="345">
        <f t="shared" ref="K47" si="1">SUM(K44:L46)</f>
        <v>47933.050000000017</v>
      </c>
      <c r="L47" s="346"/>
    </row>
    <row r="48" spans="1:15" ht="15.75" thickTop="1" x14ac:dyDescent="0.25">
      <c r="D48" s="317" t="s">
        <v>251</v>
      </c>
      <c r="E48" s="317"/>
      <c r="F48" s="58">
        <f>F47+F46</f>
        <v>229834.23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9" workbookViewId="0">
      <selection activeCell="H67" sqref="H67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340" t="s">
        <v>240</v>
      </c>
      <c r="D3" s="341"/>
      <c r="E3" s="342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300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300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00">
        <v>42093</v>
      </c>
      <c r="E40" s="298">
        <v>20609.54</v>
      </c>
      <c r="F40" s="299">
        <f t="shared" si="0"/>
        <v>35844.370000000003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01"/>
      <c r="E41" s="88"/>
      <c r="F41" s="241">
        <f t="shared" si="0"/>
        <v>48340.9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02"/>
      <c r="E42" s="56"/>
      <c r="F42" s="241">
        <f t="shared" si="0"/>
        <v>565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02"/>
      <c r="E43" s="56"/>
      <c r="F43" s="241">
        <f t="shared" si="0"/>
        <v>52754.85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02"/>
      <c r="E44" s="56"/>
      <c r="F44" s="241">
        <f t="shared" si="0"/>
        <v>8076.4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16522</v>
      </c>
      <c r="C45" s="130">
        <v>42297.82</v>
      </c>
      <c r="D45" s="104"/>
      <c r="E45" s="103"/>
      <c r="F45" s="241">
        <f t="shared" si="0"/>
        <v>42297.82</v>
      </c>
      <c r="I45" s="103"/>
      <c r="J45" s="104"/>
      <c r="K45" s="103"/>
      <c r="L45" s="103"/>
      <c r="M45" s="103"/>
      <c r="N45" s="213"/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3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3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3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1286111.3899999999</v>
      </c>
      <c r="D61" s="58"/>
      <c r="E61" s="58">
        <f>SUM(E5:E60)</f>
        <v>1098232.05</v>
      </c>
      <c r="F61" s="43">
        <f>SUM(F5:F60)</f>
        <v>187879.34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34:E48">
    <sortCondition ref="B34:B48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Hoja2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2015-04-09T16:01:55Z</cp:lastPrinted>
  <dcterms:created xsi:type="dcterms:W3CDTF">2009-02-04T18:28:43Z</dcterms:created>
  <dcterms:modified xsi:type="dcterms:W3CDTF">2015-04-09T16:22:13Z</dcterms:modified>
</cp:coreProperties>
</file>