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60" windowWidth="14040" windowHeight="7215" firstSheet="12" activeTab="12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JULIANA   &amp;&amp;&amp;&amp;   MARCOS " sheetId="14" r:id="rId5"/>
    <sheet name="ENERO ( 2 )  2015" sheetId="10" r:id="rId6"/>
    <sheet name="FEBRERO 2015" sheetId="11" r:id="rId7"/>
    <sheet name="Remisiones Febrero 2015" sheetId="19" r:id="rId8"/>
    <sheet name="MARZO 2015" sheetId="12" r:id="rId9"/>
    <sheet name="Remisiones Marzo 2015" sheetId="13" r:id="rId10"/>
    <sheet name="A B R I L   2015" sheetId="15" r:id="rId11"/>
    <sheet name="Remisiones ABRIL 2015" sheetId="16" r:id="rId12"/>
    <sheet name="M A Y O   2015" sheetId="17" r:id="rId13"/>
    <sheet name="REMISIONES MAYO 2015" sheetId="18" r:id="rId14"/>
    <sheet name="Hoja1" sheetId="20" r:id="rId15"/>
    <sheet name="Hoja2" sheetId="21" r:id="rId16"/>
    <sheet name="Hoja3" sheetId="22" r:id="rId17"/>
    <sheet name="Hoja6" sheetId="23" r:id="rId18"/>
    <sheet name="Hoja7" sheetId="24" r:id="rId19"/>
    <sheet name="Hoja8" sheetId="25" r:id="rId20"/>
    <sheet name="Hoja9" sheetId="26" r:id="rId21"/>
    <sheet name="Hoja10" sheetId="27" r:id="rId22"/>
  </sheets>
  <calcPr calcId="144525"/>
</workbook>
</file>

<file path=xl/calcChain.xml><?xml version="1.0" encoding="utf-8"?>
<calcChain xmlns="http://schemas.openxmlformats.org/spreadsheetml/2006/main">
  <c r="U10" i="14" l="1"/>
  <c r="U6" i="14"/>
  <c r="U8" i="14"/>
  <c r="U9" i="14"/>
  <c r="U5" i="14"/>
  <c r="R7" i="14"/>
  <c r="T14" i="9"/>
  <c r="K39" i="18" l="1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39" i="18"/>
  <c r="N8" i="18"/>
  <c r="N7" i="18"/>
  <c r="N6" i="18"/>
  <c r="N5" i="18"/>
  <c r="N4" i="18"/>
  <c r="N3" i="18"/>
  <c r="L38" i="17"/>
  <c r="I38" i="17"/>
  <c r="K40" i="17" s="1"/>
  <c r="F38" i="17"/>
  <c r="F41" i="17" s="1"/>
  <c r="C38" i="17"/>
  <c r="F43" i="17" s="1"/>
  <c r="M37" i="17"/>
  <c r="N9" i="18" l="1"/>
  <c r="N39" i="18" s="1"/>
  <c r="F44" i="17"/>
  <c r="F48" i="17" s="1"/>
  <c r="K44" i="17" s="1"/>
  <c r="K49" i="17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G49" i="14" l="1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<sst xmlns="http://schemas.openxmlformats.org/spreadsheetml/2006/main" count="1137" uniqueCount="467">
  <si>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</si>
  <si>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</si>
  <si>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</si>
  <si>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</si>
  <si>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</si>
  <si>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</si>
  <si>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</si>
  <si>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</si>
  <si>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</si>
  <si>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</si>
  <si>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</si>
  <si>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</si>
  <si>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</si>
  <si>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</si>
  <si>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</si>
  <si>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</si>
  <si>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</si>
  <si>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</si>
  <si>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</si>
  <si>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</si>
  <si>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</si>
  <si>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</si>
  <si>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</si>
  <si>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</si>
  <si>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</si>
  <si>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</si>
  <si>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</si>
  <si>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</si>
  <si>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</si>
  <si>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</si>
  <si>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</si>
  <si>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</si>
  <si>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</si>
  <si>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</si>
  <si>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</si>
  <si>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</si>
  <si>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</si>
  <si>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</si>
  <si>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</si>
  <si>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</si>
  <si>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</si>
  <si>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</si>
  <si>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</si>
  <si>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</si>
  <si>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</si>
  <si>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</si>
  <si>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</si>
  <si>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</si>
  <si>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</si>
  <si>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</si>
  <si>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</si>
  <si>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</si>
  <si>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</si>
  <si>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</si>
  <si>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</si>
  <si>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</si>
  <si>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</si>
  <si>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</si>
  <si>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</si>
  <si>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</si>
  <si>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</si>
  <si>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</si>
  <si>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</si>
  <si>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</si>
  <si>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</si>
  <si>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</si>
  <si>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</si>
  <si>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</si>
  <si>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</si>
  <si>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</si>
  <si>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</si>
  <si>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</si>
  <si>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</si>
  <si>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</si>
  <si>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</si>
  <si>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</si>
  <si>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</si>
  <si>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</si>
  <si>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</si>
  <si>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</si>
  <si>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</si>
  <si>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</si>
  <si>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</si>
  <si>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</si>
  <si>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</si>
  <si>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</si>
  <si>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</si>
  <si>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</si>
  <si>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</si>
  <si>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</si>
  <si>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</si>
  <si>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</si>
  <si>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</si>
  <si>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</si>
  <si>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</si>
  <si>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</si>
  <si>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</si>
  <si>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</si>
  <si>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</si>
  <si>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</si>
  <si>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</si>
  <si>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</si>
  <si>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</si>
  <si>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</si>
  <si>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</si>
  <si>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</si>
  <si>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</si>
  <si>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</si>
  <si>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</si>
  <si>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</si>
  <si>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</si>
  <si>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</si>
  <si>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</si>
  <si>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</si>
  <si>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</si>
  <si>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</si>
  <si>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</si>
  <si>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</si>
  <si>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</si>
  <si>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</si>
  <si>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</si>
  <si>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</si>
  <si>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</si>
  <si>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</si>
  <si>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</si>
  <si>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</si>
  <si>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</si>
  <si>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</si>
  <si>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</si>
  <si>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</si>
  <si>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</si>
  <si>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</si>
  <si>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</si>
  <si>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</si>
  <si>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</si>
  <si>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</si>
  <si>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</si>
  <si>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</si>
  <si>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</si>
  <si>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</si>
  <si>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</si>
  <si>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</si>
  <si>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</si>
  <si>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</si>
  <si>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</si>
  <si>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</si>
  <si>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</si>
  <si>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</si>
  <si>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</si>
  <si>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</si>
  <si>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</si>
  <si>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</si>
  <si>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</si>
  <si>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</si>
  <si>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</si>
  <si>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</si>
  <si>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</si>
  <si>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</si>
  <si>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</si>
  <si>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</si>
  <si>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</si>
  <si>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</si>
  <si>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</si>
  <si>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</si>
  <si>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</si>
  <si>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</si>
  <si>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</si>
  <si>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</si>
  <si>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</si>
  <si>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</si>
  <si>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</si>
  <si>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</si>
  <si>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</si>
  <si>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</si>
  <si>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</si>
  <si>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</si>
  <si>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</si>
  <si>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</si>
  <si>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</si>
  <si>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</si>
  <si>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</si>
  <si>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</si>
  <si>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</si>
  <si>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</si>
  <si>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</si>
  <si>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</si>
  <si>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</si>
  <si>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</si>
  <si>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</si>
  <si>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</si>
  <si>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</si>
  <si>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</si>
  <si>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</si>
  <si>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</si>
  <si>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</si>
  <si>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</si>
  <si>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</si>
  <si>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</si>
  <si>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</si>
  <si>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</si>
  <si>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</si>
  <si>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</si>
  <si>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</si>
  <si>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</si>
  <si>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</si>
  <si>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</si>
  <si>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</si>
  <si>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</si>
  <si>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</si>
  <si>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</si>
  <si>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</si>
  <si>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</si>
  <si>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</si>
  <si>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</si>
  <si>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</si>
  <si>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</si>
  <si>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</si>
  <si>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</si>
  <si>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</si>
  <si>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</si>
  <si>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</si>
  <si>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</si>
  <si>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</si>
  <si>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</si>
  <si>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</si>
  <si>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</si>
  <si>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</si>
  <si>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</si>
  <si>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</si>
  <si>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</si>
  <si>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</si>
  <si>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</si>
  <si>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</si>
  <si>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</si>
  <si>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</si>
  <si>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</si>
  <si>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</si>
  <si>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</si>
  <si>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</si>
  <si>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</si>
  <si>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</si>
  <si>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</si>
  <si>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</si>
  <si>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</si>
  <si>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</si>
  <si>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</si>
  <si>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</si>
  <si>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</si>
  <si>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</si>
  <si>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</si>
  <si>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</si>
  <si>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</si>
  <si>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</si>
  <si>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</si>
  <si>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</si>
  <si>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</si>
  <si>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</si>
  <si>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</si>
  <si>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</si>
  <si>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</si>
  <si>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</si>
  <si>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</si>
  <si>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</si>
  <si>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</si>
  <si>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</si>
  <si>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</si>
  <si>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</si>
  <si>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</si>
  <si>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</si>
  <si>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</si>
  <si>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</si>
  <si>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</si>
  <si>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</si>
  <si>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</si>
  <si>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</si>
  <si>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</si>
  <si>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</si>
  <si>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</si>
  <si>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</si>
  <si>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</si>
  <si>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</si>
  <si>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</si>
  <si>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</si>
  <si>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</si>
  <si>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</si>
  <si>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</si>
  <si>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</si>
  <si>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</si>
  <si>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</si>
  <si>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</si>
  <si>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</si>
  <si>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</si>
  <si>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</si>
  <si>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</si>
  <si>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</si>
  <si>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</si>
  <si>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</si>
  <si>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</si>
  <si>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</si>
  <si>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</si>
  <si>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</si>
  <si>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</si>
  <si>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</si>
  <si>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</si>
  <si>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</si>
  <si>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</si>
  <si>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</si>
  <si>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</si>
  <si>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</si>
  <si>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</si>
  <si>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</si>
  <si>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</si>
  <si>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</si>
  <si>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</si>
  <si>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</si>
  <si>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</si>
  <si>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</si>
  <si>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</si>
  <si>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</si>
  <si>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</si>
  <si>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</si>
  <si>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</si>
  <si>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</si>
  <si>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</si>
  <si>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</si>
  <si>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</si>
  <si>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</si>
  <si>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</si>
  <si>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</si>
  <si>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</si>
  <si>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</si>
  <si>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</si>
  <si>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</si>
  <si>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</si>
  <si>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</si>
  <si>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</si>
  <si>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</si>
  <si>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</si>
  <si>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</si>
  <si>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</si>
  <si>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</si>
  <si>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</si>
  <si>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</si>
  <si>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</si>
  <si>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</si>
  <si>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</si>
  <si>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</si>
  <si>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</si>
  <si>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</si>
  <si>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</si>
  <si>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</si>
  <si>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</si>
  <si>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</si>
  <si>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</si>
  <si>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</si>
  <si>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</si>
  <si>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</si>
  <si>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</si>
  <si>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</si>
  <si>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</si>
  <si>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</si>
  <si>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</si>
  <si>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</si>
  <si>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</si>
  <si>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</si>
  <si>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</si>
  <si>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</si>
  <si>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</si>
  <si>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</si>
  <si>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</si>
  <si>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</si>
  <si>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</si>
  <si>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</si>
  <si>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</si>
  <si>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</si>
  <si>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</si>
  <si>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</si>
  <si>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</si>
  <si>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</si>
  <si>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</si>
  <si>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</si>
  <si>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</si>
  <si>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</si>
  <si>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</si>
  <si>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</si>
  <si>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</si>
  <si>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</si>
  <si>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</si>
  <si>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</si>
  <si>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</si>
  <si>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</si>
  <si>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</si>
  <si>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</si>
  <si>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</si>
  <si>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</si>
  <si>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</si>
  <si>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</si>
  <si>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</si>
  <si>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</si>
  <si>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</si>
  <si>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</si>
  <si>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</si>
  <si>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</si>
  <si>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</si>
  <si>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</si>
  <si>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</si>
  <si>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</si>
  <si>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</si>
  <si>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</si>
  <si>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</si>
  <si>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</si>
  <si>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</si>
  <si>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</si>
  <si>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</si>
  <si>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</si>
  <si>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</si>
  <si>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</si>
  <si>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</si>
  <si>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</si>
  <si>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</si>
  <si>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</si>
  <si>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</si>
  <si>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</si>
  <si>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</si>
  <si>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</si>
  <si>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</si>
  <si>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</si>
  <si>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</si>
  <si>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</si>
  <si>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</si>
  <si>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</si>
  <si>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</si>
  <si>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</si>
  <si>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</si>
  <si>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</si>
  <si>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</si>
  <si>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</si>
  <si>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</si>
  <si>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</si>
  <si>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</si>
  <si>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</si>
  <si>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</si>
  <si>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</si>
  <si>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</si>
  <si>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</si>
  <si>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</si>
  <si>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</si>
  <si>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</si>
  <si>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</si>
  <si>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</si>
  <si>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</si>
  <si>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</si>
  <si>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01-054</t>
  </si>
  <si>
    <t>BALANCE       DE      M A Y O         2015    11  S U R   ( 2 )</t>
  </si>
  <si>
    <t>NOMINA 19</t>
  </si>
  <si>
    <t>NOMINA 20</t>
  </si>
  <si>
    <t>NOMINA 21</t>
  </si>
  <si>
    <t>NOMINA 22</t>
  </si>
  <si>
    <t>NOMINA 23</t>
  </si>
  <si>
    <t>REMISIONES  11 SUR    M A Y O       2015</t>
  </si>
  <si>
    <t>Elias 25-Abril</t>
  </si>
  <si>
    <t>02-054</t>
  </si>
  <si>
    <t xml:space="preserve">15-Ene--28-Ene </t>
  </si>
  <si>
    <t>SALDO PENDIENTE</t>
  </si>
  <si>
    <t xml:space="preserve">REMISIONES ENERO 2015  JULIANA </t>
  </si>
  <si>
    <t>Rosy Tellez</t>
  </si>
  <si>
    <t>IMPRENTA 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</si>
</sst>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5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44" fontId="36" fillId="3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44" fontId="14" fillId="0" borderId="0" xfId="1" applyFont="1" applyFill="1" applyBorder="1"/>
    <xf numFmtId="165" fontId="14" fillId="0" borderId="0" xfId="0" applyNumberFormat="1" applyFont="1" applyFill="1" applyBorder="1"/>
    <xf numFmtId="44" fontId="14" fillId="0" borderId="0" xfId="0" applyNumberFormat="1" applyFont="1" applyFill="1" applyBorder="1"/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0" fillId="0" borderId="44" xfId="1" applyNumberFormat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3" fillId="0" borderId="44" xfId="0" applyNumberFormat="1" applyFont="1" applyBorder="1"/>
    <xf numFmtId="165" fontId="0" fillId="0" borderId="44" xfId="1" applyNumberFormat="1" applyFont="1" applyBorder="1" applyAlignment="1">
      <alignment horizontal="center"/>
    </xf>
    <xf numFmtId="44" fontId="0" fillId="0" borderId="25" xfId="1" applyFont="1" applyBorder="1"/>
    <xf numFmtId="0" fontId="0" fillId="0" borderId="25" xfId="0" applyBorder="1"/>
    <xf numFmtId="44" fontId="0" fillId="0" borderId="44" xfId="0" applyNumberFormat="1" applyBorder="1"/>
    <xf numFmtId="44" fontId="0" fillId="0" borderId="45" xfId="0" applyNumberForma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4" fontId="13" fillId="0" borderId="4" xfId="0" applyNumberFormat="1" applyFont="1" applyBorder="1" applyAlignment="1">
      <alignment horizontal="center" vertical="center"/>
    </xf>
    <xf numFmtId="44" fontId="13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8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FF99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509" t="s">
        <v>21</v>
      </c>
      <c r="D1" s="509"/>
      <c r="E1" s="509"/>
      <c r="F1" s="509"/>
      <c r="G1" s="509"/>
      <c r="H1" s="509"/>
      <c r="I1" s="509"/>
      <c r="J1" s="509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510" t="s">
        <v>19</v>
      </c>
      <c r="F4" s="511"/>
      <c r="I4" s="512" t="s">
        <v>4</v>
      </c>
      <c r="J4" s="513"/>
      <c r="K4" s="513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514" t="s">
        <v>11</v>
      </c>
      <c r="I40" s="515"/>
      <c r="J40" s="516">
        <f>I38+K38</f>
        <v>92768.73</v>
      </c>
      <c r="K40" s="517"/>
      <c r="L40" s="72"/>
    </row>
    <row r="41" spans="1:12" ht="15.75" x14ac:dyDescent="0.25">
      <c r="D41" s="508" t="s">
        <v>12</v>
      </c>
      <c r="E41" s="508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518"/>
      <c r="J43" s="518"/>
      <c r="K43" s="2"/>
    </row>
    <row r="44" spans="1:12" ht="16.5" thickBot="1" x14ac:dyDescent="0.3">
      <c r="D44" s="507" t="s">
        <v>13</v>
      </c>
      <c r="E44" s="507"/>
      <c r="F44" s="60">
        <v>67799.12</v>
      </c>
      <c r="I44" s="519"/>
      <c r="J44" s="519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520" t="s">
        <v>18</v>
      </c>
      <c r="J45" s="521"/>
      <c r="K45" s="524">
        <f>F45+K44</f>
        <v>45465.780000000144</v>
      </c>
    </row>
    <row r="46" spans="1:12" ht="15.75" thickBot="1" x14ac:dyDescent="0.3">
      <c r="D46" s="506"/>
      <c r="E46" s="506"/>
      <c r="F46" s="56"/>
      <c r="I46" s="522"/>
      <c r="J46" s="523"/>
      <c r="K46" s="525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K47" sqref="K4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workbookViewId="0">
      <selection activeCell="C15" sqref="C15"/>
    </sheetView>
  </sheetViews>
  <sheetFormatPr baseColWidth="10" defaultRowHeight="15" x14ac:dyDescent="0.25"/>
  <cols>
    <col min="1" max="1" width="2.710937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509" t="s">
        <v>381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460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0">
        <f>SUM(N5:N36)</f>
        <v>1170950.67</v>
      </c>
      <c r="N37" s="531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514" t="s">
        <v>11</v>
      </c>
      <c r="I40" s="515"/>
      <c r="J40" s="438"/>
      <c r="K40" s="516">
        <f>I38+L38</f>
        <v>69816.569999999992</v>
      </c>
      <c r="L40" s="517"/>
      <c r="M40" s="72"/>
    </row>
    <row r="41" spans="1:15" ht="15.75" x14ac:dyDescent="0.25">
      <c r="B41" s="281"/>
      <c r="C41" s="56"/>
      <c r="D41" s="508" t="s">
        <v>12</v>
      </c>
      <c r="E41" s="508"/>
      <c r="F41" s="57">
        <f>F38-K40</f>
        <v>1153095.43</v>
      </c>
      <c r="I41" s="66"/>
      <c r="J41" s="66"/>
      <c r="M41" s="72"/>
    </row>
    <row r="42" spans="1:15" ht="15.75" x14ac:dyDescent="0.25">
      <c r="D42" s="541" t="s">
        <v>246</v>
      </c>
      <c r="E42" s="541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549" t="s">
        <v>248</v>
      </c>
      <c r="J44" s="550"/>
      <c r="K44" s="532">
        <f>F48+L46</f>
        <v>233559.99999999985</v>
      </c>
      <c r="L44" s="524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551"/>
      <c r="J45" s="552"/>
      <c r="K45" s="533"/>
      <c r="L45" s="525"/>
      <c r="M45" s="110"/>
    </row>
    <row r="46" spans="1:15" ht="17.25" thickTop="1" thickBot="1" x14ac:dyDescent="0.3">
      <c r="C46" s="55"/>
      <c r="D46" s="507" t="s">
        <v>13</v>
      </c>
      <c r="E46" s="507"/>
      <c r="F46" s="60">
        <v>144149.15</v>
      </c>
      <c r="I46" s="519"/>
      <c r="J46" s="519"/>
      <c r="K46" s="548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542">
        <v>143402.01999999999</v>
      </c>
      <c r="L47" s="543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506"/>
      <c r="E49" s="506"/>
      <c r="F49" s="56"/>
      <c r="I49" s="546" t="s">
        <v>249</v>
      </c>
      <c r="J49" s="547"/>
      <c r="K49" s="544">
        <f>K44-K47</f>
        <v>90157.979999999865</v>
      </c>
      <c r="L49" s="545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23" workbookViewId="0">
      <selection activeCell="J42" sqref="J42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281">
        <v>42112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452</v>
      </c>
      <c r="M33" s="482">
        <v>65449.21</v>
      </c>
      <c r="N33" s="476">
        <f t="shared" si="0"/>
        <v>1150.6100000000079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/>
      <c r="M35" s="294"/>
      <c r="N35" s="297">
        <f t="shared" si="0"/>
        <v>3567.4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/>
      <c r="M36" s="294"/>
      <c r="N36" s="297">
        <f t="shared" si="0"/>
        <v>4681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/>
      <c r="M37" s="294"/>
      <c r="N37" s="297">
        <f t="shared" si="0"/>
        <v>69805.22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979484.54999999981</v>
      </c>
      <c r="N39" s="336">
        <f>SUM(N3:N38)</f>
        <v>79497.03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O57"/>
  <sheetViews>
    <sheetView tabSelected="1" workbookViewId="0">
      <selection activeCell="K17" sqref="K17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5" ht="23.25" x14ac:dyDescent="0.35">
      <c r="C1" s="509" t="s">
        <v>453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  <c r="O1"/>
    </row>
    <row r="2" spans="1:15" ht="15.75" thickBot="1" x14ac:dyDescent="0.3">
      <c r="E2" s="485"/>
      <c r="F2" s="51"/>
      <c r="O2"/>
    </row>
    <row r="3" spans="1:15" ht="15.75" thickBot="1" x14ac:dyDescent="0.3">
      <c r="C3" s="45" t="s">
        <v>0</v>
      </c>
      <c r="D3" s="3"/>
      <c r="O3"/>
    </row>
    <row r="4" spans="1:15" ht="20.25" thickTop="1" thickBot="1" x14ac:dyDescent="0.35">
      <c r="A4" s="415" t="s">
        <v>2</v>
      </c>
      <c r="B4" s="414"/>
      <c r="C4" s="97">
        <v>144149.15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  <c r="O4"/>
    </row>
    <row r="5" spans="1:15" ht="15.75" thickTop="1" x14ac:dyDescent="0.25">
      <c r="A5" s="21"/>
      <c r="B5" s="40">
        <v>42125</v>
      </c>
      <c r="C5" s="46"/>
      <c r="D5" s="96"/>
      <c r="E5" s="28">
        <v>42125</v>
      </c>
      <c r="F5" s="52"/>
      <c r="G5" s="25"/>
      <c r="H5" s="26">
        <v>42125</v>
      </c>
      <c r="I5" s="61"/>
      <c r="J5" s="80"/>
      <c r="K5" s="122"/>
      <c r="L5" s="123"/>
      <c r="M5" s="152"/>
      <c r="N5" s="151"/>
      <c r="O5" s="25"/>
    </row>
    <row r="6" spans="1:15" x14ac:dyDescent="0.25">
      <c r="A6" s="21"/>
      <c r="B6" s="40">
        <v>42126</v>
      </c>
      <c r="C6" s="46"/>
      <c r="D6" s="70"/>
      <c r="E6" s="28">
        <v>42126</v>
      </c>
      <c r="F6" s="52"/>
      <c r="G6" s="20"/>
      <c r="H6" s="29">
        <v>42126</v>
      </c>
      <c r="I6" s="62"/>
      <c r="J6" s="81"/>
      <c r="K6" s="73" t="s">
        <v>5</v>
      </c>
      <c r="L6" s="125">
        <v>0</v>
      </c>
      <c r="M6" s="392"/>
      <c r="N6" s="116"/>
      <c r="O6" s="25"/>
    </row>
    <row r="7" spans="1:15" x14ac:dyDescent="0.25">
      <c r="A7" s="21"/>
      <c r="B7" s="40">
        <v>42127</v>
      </c>
      <c r="C7" s="46"/>
      <c r="D7" s="96"/>
      <c r="E7" s="28">
        <v>42127</v>
      </c>
      <c r="F7" s="52"/>
      <c r="G7" s="25"/>
      <c r="H7" s="29">
        <v>42127</v>
      </c>
      <c r="I7" s="62"/>
      <c r="J7" s="81"/>
      <c r="K7" s="73" t="s">
        <v>3</v>
      </c>
      <c r="L7" s="125">
        <v>0</v>
      </c>
      <c r="M7" s="487"/>
      <c r="N7" s="116"/>
      <c r="O7" s="25"/>
    </row>
    <row r="8" spans="1:15" x14ac:dyDescent="0.25">
      <c r="A8" s="21"/>
      <c r="B8" s="40">
        <v>42128</v>
      </c>
      <c r="C8" s="46"/>
      <c r="D8" s="33"/>
      <c r="E8" s="28">
        <v>42128</v>
      </c>
      <c r="F8" s="52"/>
      <c r="G8" s="25"/>
      <c r="H8" s="29">
        <v>42128</v>
      </c>
      <c r="I8" s="62"/>
      <c r="J8" s="81"/>
      <c r="K8" s="73" t="s">
        <v>6</v>
      </c>
      <c r="L8" s="124">
        <v>28750</v>
      </c>
      <c r="M8" s="395"/>
      <c r="N8" s="116"/>
      <c r="O8" s="25"/>
    </row>
    <row r="9" spans="1:15" x14ac:dyDescent="0.25">
      <c r="A9" s="21"/>
      <c r="B9" s="40">
        <v>42129</v>
      </c>
      <c r="C9" s="46"/>
      <c r="D9" s="96"/>
      <c r="E9" s="28">
        <v>42129</v>
      </c>
      <c r="F9" s="52"/>
      <c r="G9" s="25"/>
      <c r="H9" s="29">
        <v>42129</v>
      </c>
      <c r="I9" s="62"/>
      <c r="J9" s="82"/>
      <c r="K9" s="73" t="s">
        <v>454</v>
      </c>
      <c r="L9" s="125">
        <v>0</v>
      </c>
      <c r="M9" s="395"/>
      <c r="N9" s="116"/>
      <c r="O9" s="25"/>
    </row>
    <row r="10" spans="1:15" x14ac:dyDescent="0.25">
      <c r="A10" s="21"/>
      <c r="B10" s="40">
        <v>42130</v>
      </c>
      <c r="C10" s="46"/>
      <c r="D10" s="96"/>
      <c r="E10" s="28">
        <v>42130</v>
      </c>
      <c r="F10" s="52"/>
      <c r="G10" s="25"/>
      <c r="H10" s="29">
        <v>42130</v>
      </c>
      <c r="I10" s="62"/>
      <c r="J10" s="82"/>
      <c r="K10" s="73" t="s">
        <v>455</v>
      </c>
      <c r="L10" s="125">
        <v>0</v>
      </c>
      <c r="M10" s="395"/>
      <c r="N10" s="116"/>
      <c r="O10" s="25"/>
    </row>
    <row r="11" spans="1:15" x14ac:dyDescent="0.25">
      <c r="A11" s="21"/>
      <c r="B11" s="40">
        <v>42131</v>
      </c>
      <c r="C11" s="46"/>
      <c r="D11" s="96"/>
      <c r="E11" s="28">
        <v>42131</v>
      </c>
      <c r="F11" s="52"/>
      <c r="G11" s="25"/>
      <c r="H11" s="29">
        <v>42131</v>
      </c>
      <c r="I11" s="62"/>
      <c r="J11" s="82"/>
      <c r="K11" s="73" t="s">
        <v>456</v>
      </c>
      <c r="L11" s="126">
        <v>0</v>
      </c>
      <c r="M11" s="395"/>
      <c r="N11" s="116"/>
      <c r="O11" s="25"/>
    </row>
    <row r="12" spans="1:15" x14ac:dyDescent="0.25">
      <c r="A12" s="21"/>
      <c r="B12" s="40">
        <v>42132</v>
      </c>
      <c r="C12" s="46"/>
      <c r="D12" s="30"/>
      <c r="E12" s="28">
        <v>42132</v>
      </c>
      <c r="F12" s="52"/>
      <c r="G12" s="25"/>
      <c r="H12" s="29">
        <v>42132</v>
      </c>
      <c r="I12" s="62"/>
      <c r="J12" s="82"/>
      <c r="K12" s="73" t="s">
        <v>457</v>
      </c>
      <c r="L12" s="126">
        <v>0</v>
      </c>
      <c r="M12" s="395"/>
      <c r="N12" s="116"/>
      <c r="O12" s="25"/>
    </row>
    <row r="13" spans="1:15" x14ac:dyDescent="0.25">
      <c r="A13" s="21"/>
      <c r="B13" s="40">
        <v>42133</v>
      </c>
      <c r="C13" s="46"/>
      <c r="D13" s="96"/>
      <c r="E13" s="28">
        <v>42133</v>
      </c>
      <c r="F13" s="52"/>
      <c r="G13" s="25"/>
      <c r="H13" s="29">
        <v>42133</v>
      </c>
      <c r="I13" s="62"/>
      <c r="J13" s="82"/>
      <c r="K13" s="73" t="s">
        <v>458</v>
      </c>
      <c r="L13" s="126">
        <v>0</v>
      </c>
      <c r="M13" s="395"/>
      <c r="N13" s="116"/>
      <c r="O13" s="25"/>
    </row>
    <row r="14" spans="1:15" x14ac:dyDescent="0.25">
      <c r="A14" s="21"/>
      <c r="B14" s="40">
        <v>42134</v>
      </c>
      <c r="C14" s="46"/>
      <c r="D14" s="30"/>
      <c r="E14" s="28">
        <v>42134</v>
      </c>
      <c r="F14" s="52"/>
      <c r="G14" s="25"/>
      <c r="H14" s="29">
        <v>42134</v>
      </c>
      <c r="I14" s="62"/>
      <c r="J14" s="82"/>
      <c r="K14" s="165" t="s">
        <v>268</v>
      </c>
      <c r="L14" s="126">
        <v>0</v>
      </c>
      <c r="M14" s="395"/>
      <c r="N14" s="116"/>
      <c r="O14" s="25"/>
    </row>
    <row r="15" spans="1:15" x14ac:dyDescent="0.25">
      <c r="A15" s="21"/>
      <c r="B15" s="40">
        <v>42135</v>
      </c>
      <c r="C15" s="46"/>
      <c r="D15" s="96"/>
      <c r="E15" s="28">
        <v>42135</v>
      </c>
      <c r="F15" s="52"/>
      <c r="G15" s="25"/>
      <c r="H15" s="29">
        <v>42135</v>
      </c>
      <c r="I15" s="62"/>
      <c r="J15" s="82"/>
      <c r="K15" s="73" t="s">
        <v>57</v>
      </c>
      <c r="L15" s="126">
        <v>0</v>
      </c>
      <c r="M15" s="395"/>
      <c r="N15" s="116"/>
      <c r="O15" s="25"/>
    </row>
    <row r="16" spans="1:15" x14ac:dyDescent="0.25">
      <c r="A16" s="21"/>
      <c r="B16" s="40">
        <v>42136</v>
      </c>
      <c r="C16" s="46"/>
      <c r="D16" s="96"/>
      <c r="E16" s="28">
        <v>42136</v>
      </c>
      <c r="F16" s="52"/>
      <c r="G16" s="25"/>
      <c r="H16" s="29">
        <v>42136</v>
      </c>
      <c r="I16" s="62"/>
      <c r="J16" s="82"/>
      <c r="K16" s="192" t="s">
        <v>61</v>
      </c>
      <c r="L16" s="128">
        <v>0</v>
      </c>
      <c r="M16" s="395"/>
      <c r="N16" s="116"/>
      <c r="O16" s="25"/>
    </row>
    <row r="17" spans="1:15" x14ac:dyDescent="0.25">
      <c r="A17" s="21"/>
      <c r="B17" s="40">
        <v>42137</v>
      </c>
      <c r="C17" s="46"/>
      <c r="D17" s="96"/>
      <c r="E17" s="28">
        <v>42137</v>
      </c>
      <c r="F17" s="52"/>
      <c r="G17" s="25"/>
      <c r="H17" s="29">
        <v>42137</v>
      </c>
      <c r="I17" s="62"/>
      <c r="J17" s="82"/>
      <c r="K17" s="553" t="s">
        <v>466</v>
      </c>
      <c r="L17" s="129">
        <v>4941.6000000000004</v>
      </c>
      <c r="M17" s="395"/>
      <c r="N17" s="116"/>
      <c r="O17" s="336"/>
    </row>
    <row r="18" spans="1:15" x14ac:dyDescent="0.25">
      <c r="A18" s="21"/>
      <c r="B18" s="40">
        <v>42138</v>
      </c>
      <c r="C18" s="46"/>
      <c r="D18" s="30"/>
      <c r="E18" s="28">
        <v>42138</v>
      </c>
      <c r="F18" s="52"/>
      <c r="G18" s="25"/>
      <c r="H18" s="29">
        <v>42138</v>
      </c>
      <c r="I18" s="62"/>
      <c r="J18" s="82"/>
      <c r="K18" s="286" t="s">
        <v>439</v>
      </c>
      <c r="L18" s="88">
        <v>0</v>
      </c>
      <c r="M18" s="395"/>
      <c r="N18" s="116"/>
      <c r="O18" s="336"/>
    </row>
    <row r="19" spans="1:15" x14ac:dyDescent="0.25">
      <c r="A19" s="21"/>
      <c r="B19" s="40">
        <v>42139</v>
      </c>
      <c r="C19" s="46"/>
      <c r="D19" s="96"/>
      <c r="E19" s="28">
        <v>42139</v>
      </c>
      <c r="F19" s="52"/>
      <c r="G19" s="25"/>
      <c r="H19" s="29">
        <v>42139</v>
      </c>
      <c r="I19" s="62"/>
      <c r="J19" s="82"/>
      <c r="K19" s="286" t="s">
        <v>386</v>
      </c>
      <c r="L19" s="88">
        <v>0</v>
      </c>
      <c r="M19" s="395"/>
      <c r="N19" s="116"/>
      <c r="O19" s="336"/>
    </row>
    <row r="20" spans="1:15" x14ac:dyDescent="0.25">
      <c r="A20" s="21"/>
      <c r="B20" s="40">
        <v>42140</v>
      </c>
      <c r="C20" s="46"/>
      <c r="D20" s="96"/>
      <c r="E20" s="28">
        <v>42140</v>
      </c>
      <c r="F20" s="52"/>
      <c r="G20" s="25"/>
      <c r="H20" s="29">
        <v>42140</v>
      </c>
      <c r="I20" s="63"/>
      <c r="J20" s="82"/>
      <c r="K20" s="130" t="s">
        <v>111</v>
      </c>
      <c r="L20" s="129">
        <v>0</v>
      </c>
      <c r="M20" s="395"/>
      <c r="N20" s="116"/>
      <c r="O20" s="336"/>
    </row>
    <row r="21" spans="1:15" x14ac:dyDescent="0.25">
      <c r="A21" s="21"/>
      <c r="B21" s="40">
        <v>42141</v>
      </c>
      <c r="C21" s="46"/>
      <c r="D21" s="96"/>
      <c r="E21" s="28">
        <v>42141</v>
      </c>
      <c r="F21" s="52"/>
      <c r="G21" s="25"/>
      <c r="H21" s="29">
        <v>42141</v>
      </c>
      <c r="I21" s="63"/>
      <c r="J21" s="82"/>
      <c r="K21" s="131" t="s">
        <v>240</v>
      </c>
      <c r="L21" s="129">
        <v>0</v>
      </c>
      <c r="M21" s="395"/>
      <c r="N21" s="116"/>
      <c r="O21" s="336"/>
    </row>
    <row r="22" spans="1:15" x14ac:dyDescent="0.25">
      <c r="A22" s="21"/>
      <c r="B22" s="40">
        <v>42142</v>
      </c>
      <c r="C22" s="46"/>
      <c r="D22" s="96"/>
      <c r="E22" s="28">
        <v>42142</v>
      </c>
      <c r="F22" s="52"/>
      <c r="G22" s="25"/>
      <c r="H22" s="29">
        <v>42142</v>
      </c>
      <c r="I22" s="63"/>
      <c r="J22" s="149"/>
      <c r="K22" s="150" t="s">
        <v>414</v>
      </c>
      <c r="L22" s="129">
        <v>0</v>
      </c>
      <c r="M22" s="395"/>
      <c r="N22" s="116"/>
      <c r="O22" s="336"/>
    </row>
    <row r="23" spans="1:15" x14ac:dyDescent="0.25">
      <c r="A23" s="21"/>
      <c r="B23" s="40">
        <v>42143</v>
      </c>
      <c r="C23" s="46"/>
      <c r="D23" s="96"/>
      <c r="E23" s="28">
        <v>42143</v>
      </c>
      <c r="F23" s="52"/>
      <c r="G23" s="25"/>
      <c r="H23" s="29">
        <v>42143</v>
      </c>
      <c r="I23" s="63"/>
      <c r="J23" s="81"/>
      <c r="K23" s="470" t="s">
        <v>398</v>
      </c>
      <c r="L23" s="129">
        <v>0</v>
      </c>
      <c r="M23" s="395"/>
      <c r="N23" s="116"/>
      <c r="O23" s="336"/>
    </row>
    <row r="24" spans="1:15" x14ac:dyDescent="0.25">
      <c r="A24" s="21"/>
      <c r="B24" s="40">
        <v>42144</v>
      </c>
      <c r="C24" s="46"/>
      <c r="D24" s="96"/>
      <c r="E24" s="28">
        <v>42144</v>
      </c>
      <c r="F24" s="52"/>
      <c r="G24" s="25"/>
      <c r="H24" s="29">
        <v>42144</v>
      </c>
      <c r="I24" s="63"/>
      <c r="J24" s="82"/>
      <c r="K24" s="132"/>
      <c r="L24" s="129"/>
      <c r="M24" s="395"/>
      <c r="N24" s="116"/>
      <c r="O24" s="336"/>
    </row>
    <row r="25" spans="1:15" x14ac:dyDescent="0.25">
      <c r="A25" s="21"/>
      <c r="B25" s="40">
        <v>42145</v>
      </c>
      <c r="C25" s="46"/>
      <c r="D25" s="30"/>
      <c r="E25" s="28">
        <v>42145</v>
      </c>
      <c r="F25" s="52"/>
      <c r="G25" s="25"/>
      <c r="H25" s="29">
        <v>42145</v>
      </c>
      <c r="I25" s="63"/>
      <c r="J25" s="81"/>
      <c r="K25" s="132"/>
      <c r="L25" s="129"/>
      <c r="M25" s="395"/>
      <c r="N25" s="116"/>
      <c r="O25" s="450"/>
    </row>
    <row r="26" spans="1:15" x14ac:dyDescent="0.25">
      <c r="A26" s="21"/>
      <c r="B26" s="40">
        <v>42146</v>
      </c>
      <c r="C26" s="46"/>
      <c r="D26" s="96"/>
      <c r="E26" s="28">
        <v>42146</v>
      </c>
      <c r="F26" s="52"/>
      <c r="G26" s="25"/>
      <c r="H26" s="29">
        <v>42146</v>
      </c>
      <c r="I26" s="63"/>
      <c r="J26" s="98"/>
      <c r="K26" s="132"/>
      <c r="L26" s="129"/>
      <c r="M26" s="395"/>
      <c r="N26" s="116"/>
      <c r="O26" s="336"/>
    </row>
    <row r="27" spans="1:15" x14ac:dyDescent="0.25">
      <c r="A27" s="21"/>
      <c r="B27" s="40">
        <v>42147</v>
      </c>
      <c r="C27" s="46"/>
      <c r="D27" s="96"/>
      <c r="E27" s="28">
        <v>42147</v>
      </c>
      <c r="F27" s="52"/>
      <c r="G27" s="25"/>
      <c r="H27" s="29">
        <v>42147</v>
      </c>
      <c r="I27" s="63"/>
      <c r="J27" s="81"/>
      <c r="K27" s="132"/>
      <c r="L27" s="129"/>
      <c r="M27" s="395"/>
      <c r="N27" s="116"/>
      <c r="O27" s="336"/>
    </row>
    <row r="28" spans="1:15" x14ac:dyDescent="0.25">
      <c r="A28" s="21"/>
      <c r="B28" s="40">
        <v>42148</v>
      </c>
      <c r="C28" s="46"/>
      <c r="D28" s="30"/>
      <c r="E28" s="28">
        <v>42148</v>
      </c>
      <c r="F28" s="52"/>
      <c r="G28" s="25"/>
      <c r="H28" s="29">
        <v>42148</v>
      </c>
      <c r="I28" s="63"/>
      <c r="J28" s="81"/>
      <c r="K28" s="132"/>
      <c r="L28" s="129"/>
      <c r="M28" s="395"/>
      <c r="N28" s="116"/>
      <c r="O28" s="336"/>
    </row>
    <row r="29" spans="1:15" x14ac:dyDescent="0.25">
      <c r="A29" s="21"/>
      <c r="B29" s="40">
        <v>42149</v>
      </c>
      <c r="C29" s="46"/>
      <c r="D29" s="30"/>
      <c r="E29" s="28">
        <v>42149</v>
      </c>
      <c r="F29" s="52"/>
      <c r="G29" s="25"/>
      <c r="H29" s="29">
        <v>42149</v>
      </c>
      <c r="I29" s="63"/>
      <c r="J29" s="81"/>
      <c r="K29" s="11"/>
      <c r="L29" s="87"/>
      <c r="M29" s="361"/>
      <c r="N29" s="116"/>
      <c r="O29" s="336"/>
    </row>
    <row r="30" spans="1:15" x14ac:dyDescent="0.25">
      <c r="A30" s="21"/>
      <c r="B30" s="40">
        <v>42150</v>
      </c>
      <c r="C30" s="46"/>
      <c r="D30" s="30"/>
      <c r="E30" s="28">
        <v>42150</v>
      </c>
      <c r="F30" s="52"/>
      <c r="G30" s="25"/>
      <c r="H30" s="29">
        <v>42150</v>
      </c>
      <c r="I30" s="63"/>
      <c r="J30" s="98"/>
      <c r="K30" s="11"/>
      <c r="L30" s="87"/>
      <c r="M30" s="395"/>
      <c r="N30" s="116"/>
      <c r="O30" s="336"/>
    </row>
    <row r="31" spans="1:15" x14ac:dyDescent="0.25">
      <c r="A31" s="21"/>
      <c r="B31" s="40">
        <v>42151</v>
      </c>
      <c r="C31" s="46"/>
      <c r="D31" s="96"/>
      <c r="E31" s="28">
        <v>42151</v>
      </c>
      <c r="F31" s="52"/>
      <c r="G31" s="25"/>
      <c r="H31" s="29">
        <v>42151</v>
      </c>
      <c r="I31" s="63"/>
      <c r="J31" s="82"/>
      <c r="K31" s="11"/>
      <c r="L31" s="87"/>
      <c r="M31" s="395"/>
      <c r="N31" s="116"/>
      <c r="O31" s="336"/>
    </row>
    <row r="32" spans="1:15" x14ac:dyDescent="0.25">
      <c r="A32" s="21"/>
      <c r="B32" s="40">
        <v>42152</v>
      </c>
      <c r="C32" s="46"/>
      <c r="D32" s="30"/>
      <c r="E32" s="28">
        <v>42152</v>
      </c>
      <c r="F32" s="52"/>
      <c r="G32" s="25"/>
      <c r="H32" s="29">
        <v>42152</v>
      </c>
      <c r="I32" s="63"/>
      <c r="J32" s="81"/>
      <c r="K32" s="11"/>
      <c r="L32" s="87"/>
      <c r="M32" s="395"/>
      <c r="N32" s="116"/>
      <c r="O32" s="336"/>
    </row>
    <row r="33" spans="1:15" x14ac:dyDescent="0.25">
      <c r="A33" s="21"/>
      <c r="B33" s="40">
        <v>42153</v>
      </c>
      <c r="C33" s="46"/>
      <c r="D33" s="96"/>
      <c r="E33" s="28">
        <v>42153</v>
      </c>
      <c r="F33" s="52"/>
      <c r="G33" s="25"/>
      <c r="H33" s="29">
        <v>42153</v>
      </c>
      <c r="I33" s="63"/>
      <c r="J33" s="81"/>
      <c r="K33" s="11"/>
      <c r="L33" s="86"/>
      <c r="M33" s="395"/>
      <c r="N33" s="116"/>
      <c r="O33" s="336"/>
    </row>
    <row r="34" spans="1:15" x14ac:dyDescent="0.25">
      <c r="A34" s="21"/>
      <c r="B34" s="40">
        <v>42154</v>
      </c>
      <c r="C34" s="46"/>
      <c r="D34" s="96"/>
      <c r="E34" s="28">
        <v>42154</v>
      </c>
      <c r="F34" s="52"/>
      <c r="G34" s="25"/>
      <c r="H34" s="29">
        <v>42154</v>
      </c>
      <c r="I34" s="63"/>
      <c r="J34" s="81"/>
      <c r="K34" s="11"/>
      <c r="L34" s="86"/>
      <c r="M34" s="395"/>
      <c r="N34" s="116"/>
      <c r="O34" s="336"/>
    </row>
    <row r="35" spans="1:15" ht="15.75" thickBot="1" x14ac:dyDescent="0.3">
      <c r="A35" s="21"/>
      <c r="B35" s="40">
        <v>42155</v>
      </c>
      <c r="C35" s="46"/>
      <c r="D35" s="96"/>
      <c r="E35" s="28">
        <v>42155</v>
      </c>
      <c r="F35" s="52"/>
      <c r="G35" s="25"/>
      <c r="H35" s="29">
        <v>42155</v>
      </c>
      <c r="I35" s="63"/>
      <c r="J35" s="81"/>
      <c r="K35" s="11"/>
      <c r="L35" s="7"/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0">
        <f>SUM(N5:N36)</f>
        <v>0</v>
      </c>
      <c r="N37" s="531"/>
    </row>
    <row r="38" spans="1:15" x14ac:dyDescent="0.25">
      <c r="B38" s="43" t="s">
        <v>1</v>
      </c>
      <c r="C38" s="49">
        <f>SUM(C5:C37)</f>
        <v>0</v>
      </c>
      <c r="E38" s="483" t="s">
        <v>1</v>
      </c>
      <c r="F38" s="55">
        <f>SUM(F5:F37)</f>
        <v>0</v>
      </c>
      <c r="H38" s="485" t="s">
        <v>1</v>
      </c>
      <c r="I38" s="59">
        <f>SUM(I5:I37)</f>
        <v>0</v>
      </c>
      <c r="J38" s="59"/>
      <c r="K38" s="18" t="s">
        <v>1</v>
      </c>
      <c r="L38" s="4">
        <f>SUM(L5:L37)</f>
        <v>33691.599999999999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514" t="s">
        <v>11</v>
      </c>
      <c r="I40" s="515"/>
      <c r="J40" s="484"/>
      <c r="K40" s="516">
        <f>I38+L38</f>
        <v>33691.599999999999</v>
      </c>
      <c r="L40" s="517"/>
      <c r="M40" s="72"/>
    </row>
    <row r="41" spans="1:15" ht="15.75" x14ac:dyDescent="0.25">
      <c r="B41" s="281"/>
      <c r="C41" s="56"/>
      <c r="D41" s="508" t="s">
        <v>12</v>
      </c>
      <c r="E41" s="508"/>
      <c r="F41" s="57">
        <f>F38-K40</f>
        <v>-33691.599999999999</v>
      </c>
      <c r="I41" s="66"/>
      <c r="J41" s="66"/>
      <c r="M41" s="72"/>
    </row>
    <row r="42" spans="1:15" ht="15.75" x14ac:dyDescent="0.25">
      <c r="D42" s="541" t="s">
        <v>246</v>
      </c>
      <c r="E42" s="541"/>
      <c r="F42" s="57">
        <v>0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0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-33691.599999999999</v>
      </c>
      <c r="I44" s="549" t="s">
        <v>248</v>
      </c>
      <c r="J44" s="550"/>
      <c r="K44" s="532">
        <f>F48+L46</f>
        <v>-33691.599999999999</v>
      </c>
      <c r="L44" s="524"/>
    </row>
    <row r="45" spans="1:15" ht="15.75" thickBot="1" x14ac:dyDescent="0.3">
      <c r="D45" s="265" t="s">
        <v>253</v>
      </c>
      <c r="E45" s="5" t="s">
        <v>247</v>
      </c>
      <c r="F45" s="59">
        <v>0</v>
      </c>
      <c r="I45" s="551"/>
      <c r="J45" s="552"/>
      <c r="K45" s="533"/>
      <c r="L45" s="525"/>
      <c r="M45" s="110"/>
    </row>
    <row r="46" spans="1:15" ht="17.25" thickTop="1" thickBot="1" x14ac:dyDescent="0.3">
      <c r="C46" s="55"/>
      <c r="D46" s="507" t="s">
        <v>13</v>
      </c>
      <c r="E46" s="507"/>
      <c r="F46" s="60">
        <v>0</v>
      </c>
      <c r="I46" s="519"/>
      <c r="J46" s="519"/>
      <c r="K46" s="548"/>
      <c r="L46" s="34"/>
    </row>
    <row r="47" spans="1:15" ht="19.5" thickBot="1" x14ac:dyDescent="0.35">
      <c r="C47" s="55"/>
      <c r="D47" s="483"/>
      <c r="E47" s="483"/>
      <c r="F47" s="139"/>
      <c r="H47" s="19"/>
      <c r="I47" s="486" t="s">
        <v>254</v>
      </c>
      <c r="J47" s="486"/>
      <c r="K47" s="542">
        <v>0</v>
      </c>
      <c r="L47" s="543"/>
    </row>
    <row r="48" spans="1:15" ht="17.25" thickTop="1" thickBot="1" x14ac:dyDescent="0.3">
      <c r="E48" s="6" t="s">
        <v>16</v>
      </c>
      <c r="F48" s="264">
        <f>F44+F45+F46</f>
        <v>-33691.599999999999</v>
      </c>
    </row>
    <row r="49" spans="2:14" customFormat="1" ht="19.5" thickBot="1" x14ac:dyDescent="0.35">
      <c r="D49" s="506"/>
      <c r="E49" s="506"/>
      <c r="F49" s="56"/>
      <c r="I49" s="546" t="s">
        <v>249</v>
      </c>
      <c r="J49" s="547"/>
      <c r="K49" s="544">
        <f>K44-K47</f>
        <v>-33691.599999999999</v>
      </c>
      <c r="L49" s="545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86"/>
  <sheetViews>
    <sheetView workbookViewId="0">
      <selection activeCell="D30" sqref="D30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8.75" x14ac:dyDescent="0.3">
      <c r="B1" s="475"/>
      <c r="C1" s="282"/>
      <c r="D1" s="283"/>
      <c r="E1" s="284"/>
      <c r="J1" s="204" t="s">
        <v>459</v>
      </c>
    </row>
    <row r="2" spans="1:14" ht="15.75" x14ac:dyDescent="0.25">
      <c r="A2" s="445"/>
      <c r="B2" s="293"/>
      <c r="C2" s="445"/>
      <c r="D2" s="488"/>
      <c r="E2" s="489"/>
      <c r="F2" s="490"/>
    </row>
    <row r="3" spans="1:14" ht="15.75" x14ac:dyDescent="0.25">
      <c r="A3" s="446"/>
      <c r="B3" s="293"/>
      <c r="C3" s="445"/>
      <c r="D3" s="488"/>
      <c r="E3" s="489"/>
      <c r="F3" s="490"/>
      <c r="I3" s="249">
        <v>42125</v>
      </c>
      <c r="J3" s="339">
        <v>19659</v>
      </c>
      <c r="K3" s="336">
        <v>63806.33</v>
      </c>
      <c r="L3" s="178"/>
      <c r="N3" s="296">
        <f t="shared" ref="N3:N37" si="0">K3-M3</f>
        <v>63806.33</v>
      </c>
    </row>
    <row r="4" spans="1:14" ht="15.75" x14ac:dyDescent="0.25">
      <c r="A4" s="443"/>
      <c r="B4" s="246"/>
      <c r="C4" s="246"/>
      <c r="D4" s="362"/>
      <c r="E4" s="293"/>
      <c r="F4" s="363"/>
      <c r="G4" s="364"/>
      <c r="I4" s="249" t="s">
        <v>461</v>
      </c>
      <c r="J4" s="492">
        <v>19744</v>
      </c>
      <c r="K4" s="336">
        <v>661767</v>
      </c>
      <c r="L4" s="178"/>
      <c r="N4" s="296">
        <f t="shared" si="0"/>
        <v>661767</v>
      </c>
    </row>
    <row r="5" spans="1:14" ht="15.75" x14ac:dyDescent="0.25">
      <c r="A5" s="197"/>
      <c r="B5" s="358"/>
      <c r="C5" s="358"/>
      <c r="D5" s="362"/>
      <c r="E5" s="293"/>
      <c r="F5" s="363"/>
      <c r="G5" s="364"/>
      <c r="I5" s="249"/>
      <c r="J5" s="492"/>
      <c r="K5" s="336"/>
      <c r="L5" s="178"/>
      <c r="N5" s="296">
        <f t="shared" si="0"/>
        <v>0</v>
      </c>
    </row>
    <row r="6" spans="1:14" ht="15.75" x14ac:dyDescent="0.25">
      <c r="A6" s="197"/>
      <c r="B6" s="358"/>
      <c r="C6" s="358"/>
      <c r="D6" s="362"/>
      <c r="E6" s="293"/>
      <c r="F6" s="363"/>
      <c r="G6" s="364"/>
      <c r="I6" s="249"/>
      <c r="J6" s="492"/>
      <c r="K6" s="336"/>
      <c r="L6" s="178"/>
      <c r="N6" s="296">
        <f t="shared" si="0"/>
        <v>0</v>
      </c>
    </row>
    <row r="7" spans="1:14" ht="15.75" x14ac:dyDescent="0.25">
      <c r="A7" s="197"/>
      <c r="B7" s="358"/>
      <c r="C7" s="358"/>
      <c r="D7" s="362"/>
      <c r="E7" s="293"/>
      <c r="F7" s="363"/>
      <c r="G7" s="364"/>
      <c r="I7" s="249"/>
      <c r="J7" s="492"/>
      <c r="K7" s="336"/>
      <c r="L7" s="178"/>
      <c r="N7" s="296">
        <f t="shared" si="0"/>
        <v>0</v>
      </c>
    </row>
    <row r="8" spans="1:14" ht="15.75" x14ac:dyDescent="0.25">
      <c r="A8" s="197"/>
      <c r="B8" s="358"/>
      <c r="C8" s="358"/>
      <c r="D8" s="362"/>
      <c r="E8" s="293"/>
      <c r="F8" s="363"/>
      <c r="G8" s="364"/>
      <c r="I8" s="249"/>
      <c r="J8" s="492"/>
      <c r="K8" s="336"/>
      <c r="L8" s="493"/>
      <c r="N8" s="296">
        <f t="shared" si="0"/>
        <v>0</v>
      </c>
    </row>
    <row r="9" spans="1:14" ht="15.75" x14ac:dyDescent="0.25">
      <c r="A9" s="197"/>
      <c r="B9" s="358"/>
      <c r="C9" s="358"/>
      <c r="D9" s="362"/>
      <c r="E9" s="293"/>
      <c r="F9" s="363"/>
      <c r="G9" s="364"/>
      <c r="I9" s="249"/>
      <c r="J9" s="492"/>
      <c r="K9" s="50"/>
      <c r="L9" s="494"/>
      <c r="M9" s="50"/>
      <c r="N9" s="296">
        <f t="shared" si="0"/>
        <v>0</v>
      </c>
    </row>
    <row r="10" spans="1:14" ht="15.75" x14ac:dyDescent="0.25">
      <c r="A10" s="361"/>
      <c r="D10" s="362"/>
      <c r="E10" s="81"/>
      <c r="F10" s="252"/>
      <c r="G10" s="364"/>
      <c r="I10" s="249"/>
      <c r="J10" s="344"/>
      <c r="K10" s="50"/>
      <c r="L10" s="495"/>
      <c r="M10" s="50"/>
      <c r="N10" s="296">
        <f t="shared" si="0"/>
        <v>0</v>
      </c>
    </row>
    <row r="11" spans="1:14" ht="15.75" x14ac:dyDescent="0.25">
      <c r="A11" s="361"/>
      <c r="D11" s="362"/>
      <c r="E11" s="81"/>
      <c r="F11" s="252"/>
      <c r="G11" s="364"/>
      <c r="I11" s="249"/>
      <c r="J11" s="344"/>
      <c r="K11" s="50"/>
      <c r="L11" s="495"/>
      <c r="M11" s="50"/>
      <c r="N11" s="297">
        <f t="shared" si="0"/>
        <v>0</v>
      </c>
    </row>
    <row r="12" spans="1:14" ht="15.75" x14ac:dyDescent="0.25">
      <c r="A12" s="361"/>
      <c r="D12" s="362"/>
      <c r="E12" s="81"/>
      <c r="F12" s="252"/>
      <c r="G12" s="364"/>
      <c r="H12" s="252"/>
      <c r="I12" s="249"/>
      <c r="J12" s="344"/>
      <c r="K12" s="50"/>
      <c r="L12" s="495"/>
      <c r="M12" s="50"/>
      <c r="N12" s="297">
        <f t="shared" si="0"/>
        <v>0</v>
      </c>
    </row>
    <row r="13" spans="1:14" ht="15.75" x14ac:dyDescent="0.25">
      <c r="A13" s="361"/>
      <c r="D13" s="362"/>
      <c r="G13" s="364"/>
      <c r="H13" s="252"/>
      <c r="I13" s="249"/>
      <c r="J13" s="344"/>
      <c r="K13" s="50"/>
      <c r="L13" s="495"/>
      <c r="M13" s="50"/>
      <c r="N13" s="297">
        <f t="shared" si="0"/>
        <v>0</v>
      </c>
    </row>
    <row r="14" spans="1:14" ht="15.75" x14ac:dyDescent="0.25">
      <c r="A14" s="361"/>
      <c r="C14" s="286"/>
      <c r="D14" s="362"/>
      <c r="G14" s="364"/>
      <c r="H14" s="287"/>
      <c r="I14" s="343"/>
      <c r="J14" s="344"/>
      <c r="K14" s="81"/>
      <c r="L14" s="495"/>
      <c r="M14" s="81"/>
      <c r="N14" s="297">
        <f t="shared" si="0"/>
        <v>0</v>
      </c>
    </row>
    <row r="15" spans="1:14" ht="15.75" x14ac:dyDescent="0.25">
      <c r="A15" s="361"/>
      <c r="D15" s="362"/>
      <c r="G15" s="364"/>
      <c r="H15" s="287"/>
      <c r="I15" s="343"/>
      <c r="J15" s="344"/>
      <c r="K15" s="81"/>
      <c r="L15" s="495"/>
      <c r="M15" s="81"/>
      <c r="N15" s="297">
        <f t="shared" si="0"/>
        <v>0</v>
      </c>
    </row>
    <row r="16" spans="1:14" ht="15.75" x14ac:dyDescent="0.25">
      <c r="D16" s="362"/>
      <c r="G16" s="364"/>
      <c r="H16" s="287"/>
      <c r="I16" s="343"/>
      <c r="J16" s="344"/>
      <c r="K16" s="81"/>
      <c r="L16" s="465"/>
      <c r="M16" s="81"/>
      <c r="N16" s="297">
        <f t="shared" si="0"/>
        <v>0</v>
      </c>
    </row>
    <row r="17" spans="1:14" ht="18.75" x14ac:dyDescent="0.3">
      <c r="B17" s="475"/>
      <c r="C17" s="282"/>
      <c r="D17" s="283"/>
      <c r="E17" s="284"/>
      <c r="H17" s="287"/>
      <c r="I17" s="343"/>
      <c r="J17" s="344"/>
      <c r="K17" s="81"/>
      <c r="L17" s="496"/>
      <c r="M17" s="81"/>
      <c r="N17" s="297">
        <f t="shared" si="0"/>
        <v>0</v>
      </c>
    </row>
    <row r="18" spans="1:14" ht="15.75" x14ac:dyDescent="0.25">
      <c r="B18" s="246"/>
      <c r="C18" s="246"/>
      <c r="H18" s="287"/>
      <c r="I18" s="343"/>
      <c r="J18" s="344"/>
      <c r="K18" s="81"/>
      <c r="L18" s="465"/>
      <c r="M18" s="81"/>
      <c r="N18" s="297">
        <f t="shared" si="0"/>
        <v>0</v>
      </c>
    </row>
    <row r="19" spans="1:14" ht="15.75" x14ac:dyDescent="0.25">
      <c r="B19" s="293"/>
      <c r="C19" s="491"/>
      <c r="D19" s="488"/>
      <c r="E19" s="489"/>
      <c r="H19" s="287"/>
      <c r="I19" s="343"/>
      <c r="J19" s="344"/>
      <c r="K19" s="81"/>
      <c r="L19" s="465"/>
      <c r="M19" s="429"/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/>
      <c r="J20" s="344"/>
      <c r="K20" s="81"/>
      <c r="L20" s="465"/>
      <c r="M20" s="429"/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/>
      <c r="J21" s="344"/>
      <c r="K21" s="81"/>
      <c r="L21" s="465"/>
      <c r="M21" s="429"/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/>
      <c r="J22" s="344"/>
      <c r="K22" s="81"/>
      <c r="L22" s="465"/>
      <c r="M22" s="429"/>
      <c r="N22" s="297">
        <f t="shared" si="0"/>
        <v>0</v>
      </c>
    </row>
    <row r="23" spans="1:14" ht="15.75" x14ac:dyDescent="0.25">
      <c r="A23" s="197"/>
      <c r="B23" s="358"/>
      <c r="C23" s="358"/>
      <c r="D23" s="362"/>
      <c r="E23" s="293"/>
      <c r="F23" s="363"/>
      <c r="G23" s="364"/>
      <c r="H23" s="287"/>
      <c r="I23" s="359"/>
      <c r="J23" s="344"/>
      <c r="K23" s="81"/>
      <c r="L23" s="481"/>
      <c r="M23" s="429"/>
      <c r="N23" s="297">
        <f t="shared" si="0"/>
        <v>0</v>
      </c>
    </row>
    <row r="24" spans="1:14" ht="18.75" x14ac:dyDescent="0.3">
      <c r="B24" s="475"/>
      <c r="C24" s="282"/>
      <c r="D24" s="283"/>
      <c r="E24" s="284"/>
      <c r="G24" s="364"/>
      <c r="H24" s="287"/>
      <c r="I24" s="359"/>
      <c r="J24" s="344"/>
      <c r="K24" s="322"/>
      <c r="L24" s="465"/>
      <c r="M24" s="429"/>
      <c r="N24" s="297">
        <f t="shared" si="0"/>
        <v>0</v>
      </c>
    </row>
    <row r="25" spans="1:14" ht="15.75" x14ac:dyDescent="0.25">
      <c r="A25" s="445"/>
      <c r="B25" s="293"/>
      <c r="C25" s="445"/>
      <c r="D25" s="488"/>
      <c r="E25" s="489"/>
      <c r="F25" s="490"/>
      <c r="G25" s="364"/>
      <c r="H25" s="287"/>
      <c r="I25" s="359"/>
      <c r="J25" s="344"/>
      <c r="K25" s="81"/>
      <c r="L25" s="480"/>
      <c r="M25" s="366"/>
      <c r="N25" s="297">
        <f t="shared" si="0"/>
        <v>0</v>
      </c>
    </row>
    <row r="26" spans="1:14" ht="15.75" x14ac:dyDescent="0.25">
      <c r="A26" s="446"/>
      <c r="B26" s="293"/>
      <c r="C26" s="445"/>
      <c r="D26" s="488"/>
      <c r="E26" s="489"/>
      <c r="F26" s="490"/>
      <c r="G26" s="364"/>
      <c r="H26" s="287"/>
      <c r="I26" s="359"/>
      <c r="J26" s="344"/>
      <c r="K26" s="81"/>
      <c r="L26" s="480"/>
      <c r="M26" s="366"/>
      <c r="N26" s="297">
        <f t="shared" si="0"/>
        <v>0</v>
      </c>
    </row>
    <row r="27" spans="1:14" ht="15.75" x14ac:dyDescent="0.25">
      <c r="A27" s="443"/>
      <c r="B27" s="246"/>
      <c r="C27" s="246"/>
      <c r="D27" s="362"/>
      <c r="E27" s="293"/>
      <c r="F27" s="363"/>
      <c r="G27" s="364"/>
      <c r="H27" s="287"/>
      <c r="I27" s="359"/>
      <c r="J27" s="344"/>
      <c r="K27" s="81"/>
      <c r="L27" s="480"/>
      <c r="M27" s="366"/>
      <c r="N27" s="297">
        <f t="shared" si="0"/>
        <v>0</v>
      </c>
    </row>
    <row r="28" spans="1:14" ht="15.75" x14ac:dyDescent="0.25">
      <c r="A28" s="197"/>
      <c r="B28" s="358"/>
      <c r="C28" s="358"/>
      <c r="D28" s="362"/>
      <c r="E28" s="293"/>
      <c r="F28" s="363"/>
      <c r="G28" s="364"/>
      <c r="H28" s="287"/>
      <c r="I28" s="359"/>
      <c r="J28" s="344"/>
      <c r="K28" s="450"/>
      <c r="L28" s="497"/>
      <c r="M28" s="369"/>
      <c r="N28" s="297">
        <f t="shared" si="0"/>
        <v>0</v>
      </c>
    </row>
    <row r="29" spans="1:14" ht="15.75" x14ac:dyDescent="0.25">
      <c r="A29" s="197"/>
      <c r="B29" s="358"/>
      <c r="C29" s="358"/>
      <c r="D29" s="362"/>
      <c r="E29" s="293"/>
      <c r="F29" s="363"/>
      <c r="G29" s="364"/>
      <c r="H29" s="287"/>
      <c r="I29" s="359"/>
      <c r="J29" s="344"/>
      <c r="K29" s="450"/>
      <c r="L29" s="497"/>
      <c r="M29" s="369"/>
      <c r="N29" s="297">
        <f t="shared" si="0"/>
        <v>0</v>
      </c>
    </row>
    <row r="30" spans="1:14" ht="15.75" x14ac:dyDescent="0.25">
      <c r="A30" s="197"/>
      <c r="B30" s="358"/>
      <c r="C30" s="358"/>
      <c r="D30" s="362"/>
      <c r="E30" s="293"/>
      <c r="F30" s="363"/>
      <c r="G30" s="364"/>
      <c r="H30" s="287"/>
      <c r="I30" s="359"/>
      <c r="J30" s="344"/>
      <c r="K30" s="81"/>
      <c r="L30" s="480"/>
      <c r="M30" s="366"/>
      <c r="N30" s="297">
        <f t="shared" si="0"/>
        <v>0</v>
      </c>
    </row>
    <row r="31" spans="1:14" ht="15.75" x14ac:dyDescent="0.25">
      <c r="A31" s="197"/>
      <c r="B31" s="358"/>
      <c r="C31" s="358"/>
      <c r="D31" s="362"/>
      <c r="E31" s="293"/>
      <c r="F31" s="363"/>
      <c r="G31" s="364"/>
      <c r="H31" s="287"/>
      <c r="I31" s="359"/>
      <c r="J31" s="344"/>
      <c r="K31" s="292"/>
      <c r="L31" s="480"/>
      <c r="M31" s="366"/>
      <c r="N31" s="297">
        <f t="shared" si="0"/>
        <v>0</v>
      </c>
    </row>
    <row r="32" spans="1:14" ht="15.75" x14ac:dyDescent="0.25">
      <c r="A32" s="197"/>
      <c r="B32" s="358"/>
      <c r="C32" s="358"/>
      <c r="D32" s="362"/>
      <c r="E32" s="293"/>
      <c r="F32" s="363"/>
      <c r="G32" s="364"/>
      <c r="H32" s="287"/>
      <c r="I32" s="359"/>
      <c r="J32" s="344"/>
      <c r="K32" s="81"/>
      <c r="L32" s="480"/>
      <c r="M32" s="366"/>
      <c r="N32" s="297">
        <f t="shared" si="0"/>
        <v>0</v>
      </c>
    </row>
    <row r="33" spans="1:15" ht="15.75" x14ac:dyDescent="0.25">
      <c r="A33" s="361"/>
      <c r="D33" s="362"/>
      <c r="E33" s="81"/>
      <c r="F33" s="252"/>
      <c r="G33" s="364"/>
      <c r="H33" s="287"/>
      <c r="I33" s="359"/>
      <c r="J33" s="344"/>
      <c r="K33" s="81"/>
      <c r="L33" s="480"/>
      <c r="M33" s="366"/>
      <c r="N33" s="297">
        <f t="shared" si="0"/>
        <v>0</v>
      </c>
    </row>
    <row r="34" spans="1:15" ht="15.75" x14ac:dyDescent="0.25">
      <c r="A34" s="361"/>
      <c r="D34" s="362"/>
      <c r="E34" s="81"/>
      <c r="F34" s="252"/>
      <c r="G34" s="364"/>
      <c r="H34" s="287"/>
      <c r="I34" s="359"/>
      <c r="J34" s="344"/>
      <c r="K34" s="81"/>
      <c r="L34" s="480"/>
      <c r="M34" s="366"/>
      <c r="N34" s="297">
        <f t="shared" si="0"/>
        <v>0</v>
      </c>
    </row>
    <row r="35" spans="1:15" ht="15.75" x14ac:dyDescent="0.25">
      <c r="A35" s="361"/>
      <c r="D35" s="362"/>
      <c r="E35" s="81"/>
      <c r="F35" s="252"/>
      <c r="G35" s="364"/>
      <c r="H35" s="287"/>
      <c r="I35" s="359"/>
      <c r="J35" s="344"/>
      <c r="K35" s="81"/>
      <c r="L35" s="287"/>
      <c r="M35" s="294"/>
      <c r="N35" s="297">
        <f t="shared" si="0"/>
        <v>0</v>
      </c>
    </row>
    <row r="36" spans="1:15" ht="15.75" x14ac:dyDescent="0.25">
      <c r="A36" s="361"/>
      <c r="D36" s="362"/>
      <c r="G36" s="364"/>
      <c r="H36" s="287"/>
      <c r="I36" s="359"/>
      <c r="J36" s="344"/>
      <c r="K36" s="81"/>
      <c r="L36" s="287"/>
      <c r="M36" s="294"/>
      <c r="N36" s="297">
        <f t="shared" si="0"/>
        <v>0</v>
      </c>
    </row>
    <row r="37" spans="1:15" ht="15.75" x14ac:dyDescent="0.25">
      <c r="A37" s="361"/>
      <c r="C37" s="286"/>
      <c r="D37" s="362"/>
      <c r="G37" s="364"/>
      <c r="H37" s="287"/>
      <c r="I37" s="359"/>
      <c r="J37" s="344"/>
      <c r="K37" s="81"/>
      <c r="L37" s="287"/>
      <c r="M37" s="294"/>
      <c r="N37" s="297">
        <f t="shared" si="0"/>
        <v>0</v>
      </c>
    </row>
    <row r="38" spans="1:15" ht="16.5" thickBot="1" x14ac:dyDescent="0.3">
      <c r="A38" s="361"/>
      <c r="D38" s="362"/>
      <c r="G38" s="364"/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361"/>
      <c r="D39" s="362"/>
      <c r="G39" s="364"/>
      <c r="H39" s="287"/>
      <c r="I39" s="288"/>
      <c r="J39" s="5"/>
      <c r="K39" s="44">
        <f>SUM(K3:K38)</f>
        <v>725573.33</v>
      </c>
      <c r="L39" s="38"/>
      <c r="M39" s="336">
        <f>SUM(M3:M38)</f>
        <v>0</v>
      </c>
      <c r="N39" s="336">
        <f>SUM(N3:N38)</f>
        <v>725573.33</v>
      </c>
    </row>
    <row r="40" spans="1:15" ht="15.75" customHeight="1" x14ac:dyDescent="0.3">
      <c r="A40" s="361"/>
      <c r="C40" s="282"/>
      <c r="D40" s="361"/>
      <c r="E40" s="358"/>
      <c r="G40" s="364"/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361"/>
      <c r="C41" s="286"/>
      <c r="D41" s="361"/>
      <c r="G41" s="364"/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361"/>
      <c r="D42" s="361"/>
      <c r="G42" s="364"/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443"/>
      <c r="B43" s="246"/>
      <c r="C43" s="246"/>
      <c r="D43" s="362"/>
      <c r="E43" s="81"/>
      <c r="F43" s="252"/>
      <c r="G43" s="364"/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197"/>
      <c r="B44" s="358"/>
      <c r="C44" s="358"/>
      <c r="D44" s="362"/>
      <c r="E44" s="81"/>
      <c r="F44" s="252"/>
      <c r="G44" s="364"/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444"/>
      <c r="D45" s="362"/>
      <c r="E45" s="81"/>
      <c r="F45" s="252"/>
      <c r="G45" s="364"/>
      <c r="H45" s="287"/>
      <c r="I45" s="288"/>
      <c r="J45" s="253"/>
      <c r="K45" s="81"/>
      <c r="L45" s="253"/>
      <c r="M45" s="294"/>
      <c r="N45" s="294"/>
    </row>
    <row r="46" spans="1:15" ht="15.75" x14ac:dyDescent="0.25">
      <c r="B46" s="246"/>
      <c r="C46" s="246"/>
      <c r="G46" s="364"/>
      <c r="H46" s="252"/>
      <c r="I46" s="286"/>
      <c r="J46" s="290"/>
      <c r="K46" s="293"/>
      <c r="L46" s="290"/>
      <c r="M46" s="50"/>
      <c r="N46" s="50"/>
    </row>
    <row r="47" spans="1:15" ht="15.75" x14ac:dyDescent="0.25">
      <c r="B47" s="293"/>
      <c r="C47" s="491"/>
      <c r="D47" s="488"/>
      <c r="E47" s="489"/>
      <c r="G47" s="364"/>
      <c r="H47" s="252"/>
    </row>
    <row r="48" spans="1:15" x14ac:dyDescent="0.25">
      <c r="D48" s="361"/>
      <c r="E48" s="81"/>
      <c r="F48" s="252"/>
      <c r="G48" s="364"/>
      <c r="H48" s="252"/>
    </row>
    <row r="49" spans="1:14" x14ac:dyDescent="0.25">
      <c r="G49" s="364"/>
      <c r="H49" s="252"/>
      <c r="J49" t="s">
        <v>101</v>
      </c>
      <c r="M49" s="25"/>
      <c r="N49" s="25"/>
    </row>
    <row r="50" spans="1:14" x14ac:dyDescent="0.25">
      <c r="G50" s="364"/>
      <c r="H50" s="252"/>
      <c r="M50" s="25"/>
      <c r="N50" s="25"/>
    </row>
    <row r="51" spans="1:14" ht="18.75" x14ac:dyDescent="0.3">
      <c r="B51" s="475"/>
      <c r="C51" s="282"/>
      <c r="D51" s="283"/>
      <c r="E51" s="284"/>
      <c r="G51" s="364"/>
      <c r="H51" s="252"/>
      <c r="M51" s="25"/>
      <c r="N51" s="25"/>
    </row>
    <row r="52" spans="1:14" ht="15.75" x14ac:dyDescent="0.25">
      <c r="A52" s="445"/>
      <c r="B52" s="293"/>
      <c r="C52" s="445"/>
      <c r="D52" s="488"/>
      <c r="E52" s="489"/>
      <c r="F52" s="490"/>
      <c r="G52" s="364"/>
      <c r="H52" s="252"/>
      <c r="M52" s="25"/>
      <c r="N52" s="25"/>
    </row>
    <row r="53" spans="1:14" ht="15.75" x14ac:dyDescent="0.25">
      <c r="A53" s="446"/>
      <c r="B53" s="293"/>
      <c r="C53" s="445"/>
      <c r="D53" s="488"/>
      <c r="E53" s="489"/>
      <c r="F53" s="490"/>
      <c r="G53" s="364"/>
      <c r="H53" s="252"/>
      <c r="M53" s="25"/>
      <c r="N53" s="25"/>
    </row>
    <row r="54" spans="1:14" ht="15.75" x14ac:dyDescent="0.25">
      <c r="A54" s="443"/>
      <c r="B54" s="246"/>
      <c r="C54" s="246"/>
      <c r="D54" s="362"/>
      <c r="E54" s="293"/>
      <c r="F54" s="363"/>
      <c r="G54" s="364"/>
      <c r="H54" s="252"/>
      <c r="M54" s="25"/>
      <c r="N54" s="25"/>
    </row>
    <row r="55" spans="1:14" ht="15.75" x14ac:dyDescent="0.25">
      <c r="A55" s="197"/>
      <c r="B55" s="358"/>
      <c r="C55" s="358"/>
      <c r="D55" s="362"/>
      <c r="E55" s="293"/>
      <c r="F55" s="363"/>
      <c r="G55" s="364"/>
      <c r="H55" s="252"/>
      <c r="M55" s="25"/>
      <c r="N55" s="25"/>
    </row>
    <row r="56" spans="1:14" ht="15.75" x14ac:dyDescent="0.25">
      <c r="A56" s="197"/>
      <c r="B56" s="358"/>
      <c r="C56" s="358"/>
      <c r="D56" s="362"/>
      <c r="E56" s="293"/>
      <c r="F56" s="363"/>
      <c r="G56" s="364"/>
      <c r="H56" s="252"/>
      <c r="M56" s="25"/>
      <c r="N56" s="25"/>
    </row>
    <row r="57" spans="1:14" ht="15.75" x14ac:dyDescent="0.25">
      <c r="A57" s="197"/>
      <c r="B57" s="358"/>
      <c r="C57" s="358"/>
      <c r="D57" s="362"/>
      <c r="E57" s="293"/>
      <c r="F57" s="363"/>
      <c r="G57" s="364"/>
      <c r="H57" s="252"/>
      <c r="M57" s="25"/>
      <c r="N57" s="25"/>
    </row>
    <row r="58" spans="1:14" ht="15.75" x14ac:dyDescent="0.25">
      <c r="A58" s="197"/>
      <c r="B58" s="358"/>
      <c r="C58" s="358"/>
      <c r="D58" s="362"/>
      <c r="E58" s="293"/>
      <c r="F58" s="363"/>
      <c r="G58" s="364"/>
      <c r="H58" s="252"/>
      <c r="M58" s="25"/>
      <c r="N58" s="25"/>
    </row>
    <row r="59" spans="1:14" ht="15.75" x14ac:dyDescent="0.25">
      <c r="A59" s="197"/>
      <c r="B59" s="358"/>
      <c r="C59" s="358"/>
      <c r="D59" s="362"/>
      <c r="E59" s="293"/>
      <c r="F59" s="363"/>
      <c r="G59" s="364"/>
      <c r="H59" s="252"/>
      <c r="M59" s="25"/>
      <c r="N59" s="25"/>
    </row>
    <row r="60" spans="1:14" ht="15.75" x14ac:dyDescent="0.25">
      <c r="A60" s="361"/>
      <c r="D60" s="362"/>
      <c r="E60" s="81"/>
      <c r="F60" s="252"/>
      <c r="G60" s="364"/>
      <c r="H60" s="252"/>
      <c r="I60" s="5" t="s">
        <v>315</v>
      </c>
      <c r="M60" s="25"/>
      <c r="N60" s="25"/>
    </row>
    <row r="61" spans="1:14" ht="15.75" x14ac:dyDescent="0.25">
      <c r="A61" s="361"/>
      <c r="D61" s="362"/>
      <c r="E61" s="81"/>
      <c r="F61" s="252"/>
      <c r="G61" s="364"/>
      <c r="H61" s="252"/>
      <c r="L61" s="4"/>
      <c r="M61" s="25"/>
      <c r="N61" s="25"/>
    </row>
    <row r="62" spans="1:14" ht="15.75" x14ac:dyDescent="0.25">
      <c r="A62" s="361"/>
      <c r="D62" s="362"/>
      <c r="E62" s="81"/>
      <c r="F62" s="252"/>
      <c r="G62" s="364"/>
      <c r="H62" s="252"/>
      <c r="M62" s="25"/>
      <c r="N62" s="25"/>
    </row>
    <row r="63" spans="1:14" ht="15.75" x14ac:dyDescent="0.25">
      <c r="A63" s="361"/>
      <c r="D63" s="362"/>
      <c r="E63" s="81"/>
      <c r="F63" s="252"/>
      <c r="G63" s="364"/>
      <c r="H63" s="252"/>
      <c r="M63" s="25"/>
      <c r="N63" s="25"/>
    </row>
    <row r="64" spans="1:14" ht="15.75" x14ac:dyDescent="0.25">
      <c r="A64" s="361"/>
      <c r="C64" s="286"/>
      <c r="D64" s="362"/>
      <c r="E64" s="81"/>
      <c r="F64" s="252"/>
      <c r="G64" s="364"/>
      <c r="H64" s="252"/>
      <c r="M64" s="25"/>
      <c r="N64" s="25"/>
    </row>
    <row r="65" spans="1:14" ht="15.75" x14ac:dyDescent="0.25">
      <c r="A65" s="361"/>
      <c r="C65" s="286"/>
      <c r="D65" s="362"/>
      <c r="E65" s="81"/>
      <c r="F65" s="252"/>
      <c r="G65" s="364"/>
      <c r="H65" s="73"/>
      <c r="I65"/>
      <c r="K65"/>
      <c r="M65" s="25"/>
      <c r="N65" s="25"/>
    </row>
    <row r="66" spans="1:14" ht="15.75" x14ac:dyDescent="0.25">
      <c r="A66" s="361"/>
      <c r="D66" s="362"/>
      <c r="E66" s="81"/>
      <c r="F66" s="252"/>
      <c r="G66" s="364"/>
      <c r="H66" s="73"/>
      <c r="I66"/>
      <c r="K66"/>
      <c r="M66" s="25"/>
      <c r="N66" s="25"/>
    </row>
    <row r="67" spans="1:14" ht="18.75" x14ac:dyDescent="0.3">
      <c r="C67" s="282"/>
      <c r="D67" s="361"/>
      <c r="E67" s="358"/>
      <c r="F67" s="252"/>
      <c r="G67" s="364"/>
      <c r="H67" s="73"/>
      <c r="I67"/>
      <c r="K67"/>
      <c r="M67" s="25"/>
      <c r="N67" s="25"/>
    </row>
    <row r="68" spans="1:14" x14ac:dyDescent="0.25">
      <c r="C68" s="286"/>
      <c r="D68" s="361"/>
      <c r="E68" s="81"/>
      <c r="F68" s="252"/>
      <c r="G68" s="364"/>
      <c r="H68" s="73"/>
      <c r="I68"/>
      <c r="K68"/>
      <c r="M68" s="25"/>
      <c r="N68" s="25"/>
    </row>
    <row r="69" spans="1:14" x14ac:dyDescent="0.25">
      <c r="D69" s="361"/>
      <c r="E69" s="81"/>
      <c r="F69" s="252"/>
      <c r="G69" s="364"/>
      <c r="H69" s="73"/>
      <c r="I69"/>
      <c r="K69"/>
      <c r="M69" s="25"/>
      <c r="N69" s="25"/>
    </row>
    <row r="70" spans="1:14" ht="15.75" x14ac:dyDescent="0.25">
      <c r="A70" s="443"/>
      <c r="B70" s="246"/>
      <c r="C70" s="246"/>
      <c r="D70" s="362"/>
      <c r="E70" s="81"/>
      <c r="F70" s="252"/>
      <c r="G70" s="364"/>
      <c r="H70" s="73"/>
      <c r="I70"/>
      <c r="K70"/>
      <c r="M70" s="25"/>
      <c r="N70" s="25"/>
    </row>
    <row r="71" spans="1:14" ht="15.75" x14ac:dyDescent="0.25">
      <c r="A71" s="197"/>
      <c r="B71" s="358"/>
      <c r="C71" s="358"/>
      <c r="D71" s="362"/>
      <c r="E71" s="81"/>
      <c r="F71" s="252"/>
      <c r="G71" s="364"/>
      <c r="H71" s="73"/>
      <c r="I71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H72" s="73"/>
      <c r="I72"/>
      <c r="K72"/>
      <c r="M72" s="25"/>
      <c r="N72" s="25"/>
    </row>
    <row r="73" spans="1:14" ht="18.75" x14ac:dyDescent="0.3">
      <c r="B73" s="475"/>
      <c r="C73" s="282"/>
      <c r="D73" s="283"/>
      <c r="E73" s="358"/>
      <c r="H73"/>
      <c r="I73"/>
      <c r="K73"/>
      <c r="M73" s="25"/>
      <c r="N73" s="25"/>
    </row>
    <row r="74" spans="1:14" ht="15.75" x14ac:dyDescent="0.25">
      <c r="A74" s="445"/>
      <c r="B74" s="246"/>
      <c r="C74" s="246"/>
      <c r="H74"/>
      <c r="I74"/>
      <c r="K74"/>
      <c r="M74" s="25"/>
      <c r="N74" s="25"/>
    </row>
    <row r="75" spans="1:14" ht="15.75" x14ac:dyDescent="0.25">
      <c r="A75" s="446"/>
      <c r="B75" s="293"/>
      <c r="C75" s="491"/>
      <c r="D75" s="488"/>
      <c r="E75" s="293"/>
      <c r="K75"/>
      <c r="M75" s="25"/>
      <c r="N75" s="25"/>
    </row>
    <row r="76" spans="1:14" ht="15.75" x14ac:dyDescent="0.25">
      <c r="A76" s="449"/>
      <c r="C76" s="246"/>
      <c r="D76" s="362"/>
      <c r="E76" s="293"/>
      <c r="F76" s="363"/>
      <c r="G76" s="364"/>
      <c r="K76"/>
      <c r="M76" s="25"/>
      <c r="N76" s="25"/>
    </row>
    <row r="77" spans="1:14" ht="15.75" x14ac:dyDescent="0.25">
      <c r="A77" s="449"/>
      <c r="C77" s="358"/>
      <c r="D77" s="362"/>
      <c r="E77" s="293"/>
      <c r="F77" s="363"/>
      <c r="G77" s="364"/>
      <c r="K77"/>
      <c r="M77" s="25"/>
      <c r="N77" s="25"/>
    </row>
    <row r="78" spans="1:14" ht="15.75" x14ac:dyDescent="0.25">
      <c r="A78" s="444"/>
      <c r="C78" s="358"/>
      <c r="D78" s="362"/>
      <c r="E78" s="293"/>
      <c r="F78" s="363"/>
      <c r="G78" s="364"/>
      <c r="K78"/>
      <c r="M78" s="25"/>
      <c r="N78" s="25"/>
    </row>
    <row r="79" spans="1:14" ht="15.75" x14ac:dyDescent="0.25">
      <c r="A79" s="444"/>
      <c r="C79" s="358"/>
      <c r="D79" s="362"/>
      <c r="E79" s="293"/>
      <c r="F79" s="363"/>
      <c r="G79" s="364"/>
      <c r="K79"/>
      <c r="M79" s="25"/>
      <c r="N79" s="25"/>
    </row>
    <row r="80" spans="1:14" ht="15.75" x14ac:dyDescent="0.25">
      <c r="A80" s="444"/>
      <c r="C80" s="358"/>
      <c r="D80" s="362"/>
      <c r="E80" s="293"/>
      <c r="F80" s="363"/>
      <c r="G80" s="364"/>
      <c r="K80"/>
      <c r="M80" s="25"/>
      <c r="N80" s="25"/>
    </row>
    <row r="81" spans="1:14" ht="15.75" x14ac:dyDescent="0.25">
      <c r="A81" s="444"/>
      <c r="C81" s="358"/>
      <c r="D81" s="362"/>
      <c r="E81" s="293"/>
      <c r="F81" s="363"/>
      <c r="G81" s="364"/>
      <c r="K81"/>
      <c r="M81" s="25"/>
      <c r="N81" s="25"/>
    </row>
    <row r="82" spans="1:14" ht="15.75" x14ac:dyDescent="0.25">
      <c r="A82" s="444"/>
      <c r="C82" s="286"/>
      <c r="D82" s="362"/>
      <c r="E82" s="81"/>
      <c r="F82" s="252"/>
      <c r="G82" s="364"/>
      <c r="K82"/>
      <c r="M82" s="25"/>
      <c r="N82" s="25"/>
    </row>
    <row r="83" spans="1:14" ht="15.75" x14ac:dyDescent="0.25">
      <c r="A83" s="444"/>
      <c r="D83" s="362"/>
      <c r="E83" s="81"/>
      <c r="F83" s="252"/>
      <c r="G83" s="364"/>
      <c r="K83"/>
      <c r="M83" s="25"/>
      <c r="N83" s="25"/>
    </row>
    <row r="84" spans="1:14" ht="15.75" x14ac:dyDescent="0.25">
      <c r="A84" s="443"/>
      <c r="B84" s="246"/>
      <c r="C84" s="246"/>
      <c r="D84" s="362"/>
      <c r="E84" s="293"/>
      <c r="F84" s="363"/>
      <c r="K84"/>
      <c r="M84" s="25"/>
      <c r="N84" s="25"/>
    </row>
    <row r="85" spans="1:14" ht="15.75" x14ac:dyDescent="0.25">
      <c r="B85" s="246"/>
      <c r="C85" s="246"/>
      <c r="K85"/>
      <c r="M85" s="25"/>
      <c r="N85" s="25"/>
    </row>
    <row r="86" spans="1:14" ht="15.75" x14ac:dyDescent="0.25">
      <c r="B86" s="293"/>
      <c r="C86" s="448"/>
      <c r="D86" s="362"/>
      <c r="E86" s="293"/>
      <c r="K86"/>
      <c r="M86" s="25"/>
      <c r="N86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509" t="s">
        <v>60</v>
      </c>
      <c r="D1" s="509"/>
      <c r="E1" s="509"/>
      <c r="F1" s="509"/>
      <c r="G1" s="509"/>
      <c r="H1" s="509"/>
      <c r="I1" s="509"/>
      <c r="J1" s="509"/>
      <c r="K1" s="509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514" t="s">
        <v>11</v>
      </c>
      <c r="I40" s="515"/>
      <c r="J40" s="84"/>
      <c r="K40" s="516">
        <f>I38+L38</f>
        <v>81370.039999999994</v>
      </c>
      <c r="L40" s="517"/>
      <c r="M40" s="72"/>
    </row>
    <row r="41" spans="1:13" ht="15.75" x14ac:dyDescent="0.25">
      <c r="D41" s="508" t="s">
        <v>12</v>
      </c>
      <c r="E41" s="508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518"/>
      <c r="J43" s="518"/>
      <c r="K43" s="518"/>
      <c r="L43" s="2"/>
    </row>
    <row r="44" spans="1:13" ht="16.5" thickBot="1" x14ac:dyDescent="0.3">
      <c r="D44" s="507" t="s">
        <v>13</v>
      </c>
      <c r="E44" s="507"/>
      <c r="F44" s="60">
        <v>109094</v>
      </c>
      <c r="I44" s="519"/>
      <c r="J44" s="519"/>
      <c r="K44" s="519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520" t="s">
        <v>18</v>
      </c>
      <c r="J45" s="521"/>
      <c r="K45" s="521"/>
      <c r="L45" s="524">
        <f>F45+L44</f>
        <v>109785.37999999989</v>
      </c>
    </row>
    <row r="46" spans="1:13" ht="15.75" thickBot="1" x14ac:dyDescent="0.3">
      <c r="D46" s="506"/>
      <c r="E46" s="506"/>
      <c r="F46" s="56"/>
      <c r="I46" s="522"/>
      <c r="J46" s="523"/>
      <c r="K46" s="523"/>
      <c r="L46" s="525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9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509" t="s">
        <v>82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528" t="s">
        <v>107</v>
      </c>
      <c r="K22" s="529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530">
        <f>SUM(N5:N36)</f>
        <v>1464875.7</v>
      </c>
      <c r="N37" s="531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514" t="s">
        <v>11</v>
      </c>
      <c r="I40" s="515"/>
      <c r="J40" s="77"/>
      <c r="K40" s="516">
        <f>I38+L38</f>
        <v>108721.5</v>
      </c>
      <c r="L40" s="517"/>
      <c r="M40" s="72"/>
      <c r="P40"/>
    </row>
    <row r="41" spans="1:16" ht="15.75" x14ac:dyDescent="0.25">
      <c r="D41" s="508" t="s">
        <v>12</v>
      </c>
      <c r="E41" s="508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518">
        <v>105856</v>
      </c>
      <c r="J44" s="518"/>
      <c r="K44" s="518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507" t="s">
        <v>13</v>
      </c>
      <c r="E46" s="507"/>
      <c r="F46" s="60">
        <v>105856</v>
      </c>
      <c r="I46" s="519"/>
      <c r="J46" s="519"/>
      <c r="K46" s="519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520" t="s">
        <v>18</v>
      </c>
      <c r="J48" s="521"/>
      <c r="K48" s="532">
        <f>F48+L46</f>
        <v>38843.179999999935</v>
      </c>
      <c r="L48" s="524"/>
      <c r="P48"/>
    </row>
    <row r="49" spans="4:15" customFormat="1" ht="15.75" customHeight="1" thickBot="1" x14ac:dyDescent="0.3">
      <c r="D49" s="506"/>
      <c r="E49" s="506"/>
      <c r="F49" s="56"/>
      <c r="I49" s="522"/>
      <c r="J49" s="523"/>
      <c r="K49" s="533"/>
      <c r="L49" s="525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I7" workbookViewId="0">
      <selection activeCell="P15" sqref="P15:T17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509" t="s">
        <v>164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198" t="s">
        <v>462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42032</v>
      </c>
      <c r="T15" s="44">
        <v>11219.83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0">
        <f>SUM(N5:N36)</f>
        <v>72464.17</v>
      </c>
      <c r="N37" s="531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514" t="s">
        <v>11</v>
      </c>
      <c r="I40" s="515"/>
      <c r="J40" s="143"/>
      <c r="K40" s="516">
        <f>I38+L38</f>
        <v>60366.65</v>
      </c>
      <c r="L40" s="517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508" t="s">
        <v>12</v>
      </c>
      <c r="E41" s="508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518">
        <v>105856</v>
      </c>
      <c r="J44" s="518"/>
      <c r="K44" s="518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507" t="s">
        <v>13</v>
      </c>
      <c r="E46" s="507"/>
      <c r="F46" s="60">
        <v>142316.12</v>
      </c>
      <c r="I46" s="519"/>
      <c r="J46" s="519"/>
      <c r="K46" s="519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520" t="s">
        <v>18</v>
      </c>
      <c r="J48" s="521"/>
      <c r="K48" s="532">
        <f>F48+L46</f>
        <v>137497.94999999995</v>
      </c>
      <c r="L48" s="524"/>
      <c r="P48" s="38"/>
      <c r="S48"/>
    </row>
    <row r="49" spans="4:22" customFormat="1" ht="15.75" customHeight="1" thickBot="1" x14ac:dyDescent="0.3">
      <c r="D49" s="506"/>
      <c r="E49" s="506"/>
      <c r="F49" s="56"/>
      <c r="I49" s="522"/>
      <c r="J49" s="523"/>
      <c r="K49" s="533"/>
      <c r="L49" s="525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50"/>
  <sheetViews>
    <sheetView topLeftCell="F1" workbookViewId="0">
      <selection activeCell="P16" sqref="P16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8" max="18" width="14.28515625" customWidth="1"/>
    <col min="21" max="21" width="17.42578125" bestFit="1" customWidth="1"/>
  </cols>
  <sheetData>
    <row r="1" spans="2:21" ht="15.75" thickBot="1" x14ac:dyDescent="0.3"/>
    <row r="2" spans="2:21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  <c r="T2" s="518" t="s">
        <v>465</v>
      </c>
      <c r="U2" s="518"/>
    </row>
    <row r="3" spans="2:21" ht="18.75" x14ac:dyDescent="0.3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  <c r="Q3" s="534" t="s">
        <v>464</v>
      </c>
      <c r="R3" s="534"/>
      <c r="S3" s="534"/>
      <c r="T3" s="534"/>
    </row>
    <row r="4" spans="2:21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</row>
    <row r="5" spans="2:21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  <c r="P5" s="498">
        <v>42014</v>
      </c>
      <c r="Q5" s="499" t="s">
        <v>190</v>
      </c>
      <c r="R5" s="432">
        <v>34464.6</v>
      </c>
      <c r="S5" s="500">
        <v>42032</v>
      </c>
      <c r="T5" s="502">
        <v>11219.83</v>
      </c>
      <c r="U5" s="504">
        <f>R5-T5</f>
        <v>23244.769999999997</v>
      </c>
    </row>
    <row r="6" spans="2:21" ht="15.75" x14ac:dyDescent="0.25">
      <c r="B6" s="233"/>
      <c r="C6" s="234"/>
      <c r="D6" s="234"/>
      <c r="E6" s="305">
        <v>42045</v>
      </c>
      <c r="F6" s="218">
        <v>1000</v>
      </c>
      <c r="G6" s="224"/>
      <c r="I6" s="233"/>
      <c r="J6" s="234"/>
      <c r="K6" s="216" t="s">
        <v>420</v>
      </c>
      <c r="L6" s="305">
        <v>42073</v>
      </c>
      <c r="M6" s="218">
        <v>800</v>
      </c>
      <c r="N6" s="224"/>
      <c r="P6" s="501">
        <v>42014</v>
      </c>
      <c r="Q6" s="499" t="s">
        <v>198</v>
      </c>
      <c r="R6" s="432">
        <v>79015.710000000006</v>
      </c>
      <c r="S6" s="500"/>
      <c r="T6" s="503"/>
      <c r="U6" s="504">
        <f t="shared" ref="U6:U9" si="0">R6-T6</f>
        <v>79015.710000000006</v>
      </c>
    </row>
    <row r="7" spans="2:21" ht="15.75" x14ac:dyDescent="0.25">
      <c r="B7" s="233"/>
      <c r="C7" s="234"/>
      <c r="D7" s="234"/>
      <c r="E7" s="305">
        <v>42056</v>
      </c>
      <c r="F7" s="218">
        <v>1000</v>
      </c>
      <c r="G7" s="224"/>
      <c r="I7" s="233"/>
      <c r="J7" s="234"/>
      <c r="K7" s="216" t="s">
        <v>421</v>
      </c>
      <c r="L7" s="305">
        <v>42079</v>
      </c>
      <c r="M7" s="218">
        <v>800</v>
      </c>
      <c r="N7" s="224"/>
      <c r="P7" s="176"/>
      <c r="R7" s="59">
        <f>SUM(R5:R6)</f>
        <v>113480.31</v>
      </c>
      <c r="U7" s="504">
        <v>0</v>
      </c>
    </row>
    <row r="8" spans="2:21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234" t="s">
        <v>401</v>
      </c>
      <c r="K8" s="216" t="s">
        <v>422</v>
      </c>
      <c r="L8" s="305">
        <v>42086</v>
      </c>
      <c r="M8" s="218">
        <v>800</v>
      </c>
      <c r="N8" s="224"/>
      <c r="U8" s="504">
        <f t="shared" si="0"/>
        <v>0</v>
      </c>
    </row>
    <row r="9" spans="2:21" ht="16.5" thickBot="1" x14ac:dyDescent="0.3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  <c r="U9" s="505">
        <f t="shared" si="0"/>
        <v>0</v>
      </c>
    </row>
    <row r="10" spans="2:21" ht="18.75" customHeight="1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  <c r="S10" s="537" t="s">
        <v>463</v>
      </c>
      <c r="T10" s="538"/>
      <c r="U10" s="535">
        <f>SUM(U5:U9)</f>
        <v>102260.48000000001</v>
      </c>
    </row>
    <row r="11" spans="2:21" ht="16.5" thickBot="1" x14ac:dyDescent="0.3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/>
      <c r="M11" s="218"/>
      <c r="N11" s="224"/>
      <c r="S11" s="539"/>
      <c r="T11" s="540"/>
      <c r="U11" s="536"/>
    </row>
    <row r="12" spans="2:21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/>
      <c r="M12" s="218"/>
      <c r="N12" s="224"/>
    </row>
    <row r="13" spans="2:21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/>
      <c r="M13" s="218"/>
      <c r="N13" s="224"/>
    </row>
    <row r="14" spans="2:21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/>
      <c r="M14" s="218"/>
      <c r="N14" s="224"/>
    </row>
    <row r="15" spans="2:21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/>
      <c r="M15" s="218"/>
      <c r="N15" s="224"/>
    </row>
    <row r="16" spans="2:21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/>
      <c r="M16" s="218"/>
      <c r="N16" s="224"/>
    </row>
    <row r="17" spans="2:14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/>
      <c r="M17" s="218"/>
      <c r="N17" s="224"/>
    </row>
    <row r="18" spans="2:14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</row>
    <row r="19" spans="2:14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</row>
    <row r="20" spans="2:14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</row>
    <row r="21" spans="2:14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</row>
    <row r="22" spans="2:14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</row>
    <row r="23" spans="2:14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</row>
    <row r="24" spans="2:14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</row>
    <row r="25" spans="2:14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</row>
    <row r="26" spans="2:14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</row>
    <row r="27" spans="2:14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</row>
    <row r="28" spans="2:14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</row>
    <row r="29" spans="2:14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</row>
    <row r="30" spans="2:14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</row>
    <row r="31" spans="2:14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</row>
    <row r="32" spans="2:14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</row>
    <row r="33" spans="2:14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</row>
    <row r="34" spans="2:14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</row>
    <row r="35" spans="2:14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</row>
    <row r="36" spans="2:14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</row>
    <row r="37" spans="2:14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</row>
    <row r="38" spans="2:14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</row>
    <row r="39" spans="2:14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</row>
    <row r="40" spans="2:14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</row>
    <row r="41" spans="2:14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</row>
    <row r="42" spans="2:14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</row>
    <row r="43" spans="2:14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</row>
    <row r="44" spans="2:14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</row>
    <row r="45" spans="2:14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</row>
    <row r="46" spans="2:14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</row>
    <row r="47" spans="2:14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</row>
    <row r="48" spans="2:14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</row>
    <row r="49" spans="3:14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10540</v>
      </c>
      <c r="K49" s="208"/>
      <c r="L49" s="206"/>
      <c r="M49" s="207">
        <f>SUM(M5:M48)</f>
        <v>4800</v>
      </c>
      <c r="N49" s="222"/>
    </row>
    <row r="50" spans="3:14" x14ac:dyDescent="0.25">
      <c r="C50" s="44"/>
    </row>
  </sheetData>
  <mergeCells count="4">
    <mergeCell ref="Q3:T3"/>
    <mergeCell ref="U10:U11"/>
    <mergeCell ref="S10:T11"/>
    <mergeCell ref="T2:U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R22" workbookViewId="0">
      <selection activeCell="AG20" sqref="AG20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509" t="s">
        <v>191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0">
        <f>SUM(N5:N36)</f>
        <v>835879</v>
      </c>
      <c r="N37" s="531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514" t="s">
        <v>11</v>
      </c>
      <c r="I40" s="515"/>
      <c r="J40" s="162"/>
      <c r="K40" s="516">
        <f>I38+L38</f>
        <v>62561.18</v>
      </c>
      <c r="L40" s="517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508" t="s">
        <v>12</v>
      </c>
      <c r="E41" s="508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541" t="s">
        <v>246</v>
      </c>
      <c r="E42" s="541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549" t="s">
        <v>248</v>
      </c>
      <c r="J44" s="550"/>
      <c r="K44" s="532">
        <f>F48+L46</f>
        <v>211149.93</v>
      </c>
      <c r="L44" s="524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551"/>
      <c r="J45" s="552"/>
      <c r="K45" s="533"/>
      <c r="L45" s="525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507" t="s">
        <v>13</v>
      </c>
      <c r="E46" s="507"/>
      <c r="F46" s="60">
        <v>84436.98</v>
      </c>
      <c r="I46" s="519"/>
      <c r="J46" s="519"/>
      <c r="K46" s="548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542">
        <v>142316.12</v>
      </c>
      <c r="L47" s="543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506"/>
      <c r="E49" s="506"/>
      <c r="F49" s="56"/>
      <c r="I49" s="546" t="s">
        <v>249</v>
      </c>
      <c r="J49" s="547"/>
      <c r="K49" s="544">
        <f>K44-K47</f>
        <v>68833.81</v>
      </c>
      <c r="L49" s="545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509" t="s">
        <v>260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30">
        <f>SUM(N5:N36)</f>
        <v>1212068.6499999999</v>
      </c>
      <c r="N37" s="531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514" t="s">
        <v>11</v>
      </c>
      <c r="I40" s="515"/>
      <c r="J40" s="378"/>
      <c r="K40" s="516">
        <f>I38+L38</f>
        <v>82452</v>
      </c>
      <c r="L40" s="517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508" t="s">
        <v>12</v>
      </c>
      <c r="E41" s="508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541" t="s">
        <v>246</v>
      </c>
      <c r="E42" s="541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549" t="s">
        <v>248</v>
      </c>
      <c r="J44" s="550"/>
      <c r="K44" s="532">
        <f>F48+L46</f>
        <v>168656.53000000003</v>
      </c>
      <c r="L44" s="524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551"/>
      <c r="J45" s="552"/>
      <c r="K45" s="533"/>
      <c r="L45" s="525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507" t="s">
        <v>13</v>
      </c>
      <c r="E46" s="507"/>
      <c r="F46" s="60">
        <v>105169.23</v>
      </c>
      <c r="I46" s="519"/>
      <c r="J46" s="519"/>
      <c r="K46" s="548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542">
        <v>84436.98</v>
      </c>
      <c r="L47" s="543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506"/>
      <c r="E49" s="506"/>
      <c r="F49" s="56"/>
      <c r="I49" s="546" t="s">
        <v>249</v>
      </c>
      <c r="J49" s="547"/>
      <c r="K49" s="544">
        <f>K44-K47</f>
        <v>84219.550000000032</v>
      </c>
      <c r="L49" s="545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534" t="s">
        <v>261</v>
      </c>
      <c r="K1" s="534"/>
      <c r="L1" s="534"/>
      <c r="M1" s="534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509" t="s">
        <v>320</v>
      </c>
      <c r="D1" s="509"/>
      <c r="E1" s="509"/>
      <c r="F1" s="509"/>
      <c r="G1" s="509"/>
      <c r="H1" s="509"/>
      <c r="I1" s="509"/>
      <c r="J1" s="509"/>
      <c r="K1" s="509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526" t="s">
        <v>19</v>
      </c>
      <c r="F4" s="527"/>
      <c r="I4" s="512" t="s">
        <v>4</v>
      </c>
      <c r="J4" s="513"/>
      <c r="K4" s="513"/>
      <c r="L4" s="513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30">
        <f>SUM(N5:N36)</f>
        <v>1101958.49</v>
      </c>
      <c r="N37" s="531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514" t="s">
        <v>11</v>
      </c>
      <c r="I40" s="515"/>
      <c r="J40" s="355"/>
      <c r="K40" s="516">
        <f>I38+L38</f>
        <v>89885.69</v>
      </c>
      <c r="L40" s="517"/>
      <c r="M40" s="72"/>
    </row>
    <row r="41" spans="1:14" ht="15.75" x14ac:dyDescent="0.25">
      <c r="B41" s="281"/>
      <c r="C41" s="56"/>
      <c r="D41" s="508" t="s">
        <v>12</v>
      </c>
      <c r="E41" s="508"/>
      <c r="F41" s="57">
        <f>F38-K40</f>
        <v>1071089.31</v>
      </c>
      <c r="I41" s="66"/>
      <c r="J41" s="66"/>
      <c r="M41" s="72"/>
    </row>
    <row r="42" spans="1:14" ht="15.75" x14ac:dyDescent="0.25">
      <c r="D42" s="541" t="s">
        <v>246</v>
      </c>
      <c r="E42" s="541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549" t="s">
        <v>248</v>
      </c>
      <c r="J44" s="550"/>
      <c r="K44" s="532">
        <f>F48+L46</f>
        <v>224404.37000000008</v>
      </c>
      <c r="L44" s="524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551"/>
      <c r="J45" s="552"/>
      <c r="K45" s="533"/>
      <c r="L45" s="525"/>
      <c r="M45" s="110"/>
    </row>
    <row r="46" spans="1:14" ht="17.25" thickTop="1" thickBot="1" x14ac:dyDescent="0.3">
      <c r="C46" s="55"/>
      <c r="D46" s="507" t="s">
        <v>13</v>
      </c>
      <c r="E46" s="507"/>
      <c r="F46" s="60">
        <v>143402.01999999999</v>
      </c>
      <c r="I46" s="519"/>
      <c r="J46" s="519"/>
      <c r="K46" s="548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542">
        <v>105169.23</v>
      </c>
      <c r="L47" s="543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506"/>
      <c r="E49" s="506"/>
      <c r="F49" s="56"/>
      <c r="I49" s="546" t="s">
        <v>249</v>
      </c>
      <c r="J49" s="547"/>
      <c r="K49" s="544">
        <f>K44-K47</f>
        <v>119235.14000000009</v>
      </c>
      <c r="L49" s="545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OCTUBRE 2014 </vt:lpstr>
      <vt:lpstr>NOVIEMBRE 2014</vt:lpstr>
      <vt:lpstr>DICIEMBRE 2014</vt:lpstr>
      <vt:lpstr>E N E R O  2015</vt:lpstr>
      <vt:lpstr>JULIANA   &amp;&amp;&amp;&amp;   MARCOS 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Hoja1</vt:lpstr>
      <vt:lpstr>Hoja2</vt:lpstr>
      <vt:lpstr>Hoja3</vt:lpstr>
      <vt:lpstr>Hoja6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2015-05-07T19:12:10Z</cp:lastPrinted>
  <dcterms:created xsi:type="dcterms:W3CDTF">2009-02-04T18:28:43Z</dcterms:created>
  <dcterms:modified xsi:type="dcterms:W3CDTF">2015-05-08T15:26:39Z</dcterms:modified>
</cp:coreProperties>
</file>