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60" windowWidth="14040" windowHeight="7215" firstSheet="1" activeTab="7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Hoja4" sheetId="13" r:id="rId9"/>
    <sheet name="Hoja5" sheetId="14" r:id="rId10"/>
  </sheets>
  <calcPr calcId="144525"/>
</workbook>
</file>

<file path=xl/calcChain.xml><?xml version="1.0" encoding="utf-8"?>
<calcChain xmlns="http://schemas.openxmlformats.org/spreadsheetml/2006/main">
  <c r="C37" i="11" l="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K43" i="12"/>
  <c r="S42" i="12"/>
  <c r="S41" i="12"/>
  <c r="S40" i="12"/>
  <c r="S39" i="12"/>
  <c r="S38" i="12"/>
  <c r="S37" i="12"/>
  <c r="L37" i="12"/>
  <c r="K37" i="12"/>
  <c r="I37" i="12"/>
  <c r="J39" i="12" s="1"/>
  <c r="F37" i="12"/>
  <c r="F40" i="12" s="1"/>
  <c r="C37" i="12"/>
  <c r="F41" i="12" s="1"/>
  <c r="F43" i="12" s="1"/>
  <c r="F45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S20" i="12" l="1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L37" i="11"/>
  <c r="K37" i="11"/>
  <c r="I37" i="11"/>
  <c r="J39" i="11" s="1"/>
  <c r="F40" i="11" s="1"/>
  <c r="F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F43" i="11" l="1"/>
  <c r="F45" i="11" s="1"/>
  <c r="K43" i="11" s="1"/>
  <c r="K45" i="11" s="1"/>
  <c r="S25" i="1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<sst xmlns="http://schemas.openxmlformats.org/spreadsheetml/2006/main" count="898" uniqueCount="278">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</sst>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353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164" fontId="19" fillId="4" borderId="27" xfId="0" applyNumberFormat="1" applyFont="1" applyFill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164" fontId="25" fillId="4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5" name="4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20" t="s">
        <v>17</v>
      </c>
      <c r="D1" s="320"/>
      <c r="E1" s="320"/>
      <c r="F1" s="320"/>
      <c r="G1" s="320"/>
      <c r="H1" s="320"/>
      <c r="I1" s="320"/>
      <c r="J1" s="32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329" t="s">
        <v>13</v>
      </c>
      <c r="F3" s="330"/>
      <c r="I3" s="331" t="s">
        <v>4</v>
      </c>
      <c r="J3" s="332"/>
      <c r="K3" s="333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323" t="s">
        <v>7</v>
      </c>
      <c r="I39" s="324"/>
      <c r="J39" s="321">
        <f>I37+K37</f>
        <v>99221.62</v>
      </c>
      <c r="K39" s="322"/>
    </row>
    <row r="40" spans="1:11" ht="15" customHeight="1" x14ac:dyDescent="0.25">
      <c r="D40" s="328" t="s">
        <v>8</v>
      </c>
      <c r="E40" s="328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327" t="s">
        <v>31</v>
      </c>
      <c r="E43" s="327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325" t="s">
        <v>12</v>
      </c>
      <c r="E46" s="326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20" t="s">
        <v>32</v>
      </c>
      <c r="D1" s="320"/>
      <c r="E1" s="320"/>
      <c r="F1" s="320"/>
      <c r="G1" s="320"/>
      <c r="H1" s="320"/>
      <c r="I1" s="320"/>
      <c r="J1" s="32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329" t="s">
        <v>13</v>
      </c>
      <c r="F3" s="330"/>
      <c r="I3" s="331" t="s">
        <v>4</v>
      </c>
      <c r="J3" s="332"/>
      <c r="K3" s="333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323" t="s">
        <v>7</v>
      </c>
      <c r="I39" s="324"/>
      <c r="J39" s="321">
        <f>I37+K37</f>
        <v>88664.68</v>
      </c>
      <c r="K39" s="322"/>
    </row>
    <row r="40" spans="1:11" ht="16.5" customHeight="1" x14ac:dyDescent="0.25">
      <c r="D40" s="328" t="s">
        <v>8</v>
      </c>
      <c r="E40" s="328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327" t="s">
        <v>31</v>
      </c>
      <c r="E43" s="327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325" t="s">
        <v>12</v>
      </c>
      <c r="E46" s="326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320" t="s">
        <v>54</v>
      </c>
      <c r="D1" s="320"/>
      <c r="E1" s="320"/>
      <c r="F1" s="320"/>
      <c r="G1" s="320"/>
      <c r="H1" s="320"/>
      <c r="I1" s="320"/>
      <c r="J1" s="320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329" t="s">
        <v>13</v>
      </c>
      <c r="F3" s="330"/>
      <c r="I3" s="331" t="s">
        <v>4</v>
      </c>
      <c r="J3" s="332"/>
      <c r="K3" s="333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323" t="s">
        <v>7</v>
      </c>
      <c r="I39" s="324"/>
      <c r="J39" s="321">
        <f>I37+K37</f>
        <v>98319.99</v>
      </c>
      <c r="K39" s="322"/>
      <c r="M39" t="s">
        <v>92</v>
      </c>
      <c r="N39" s="66">
        <v>189868.79999999999</v>
      </c>
    </row>
    <row r="40" spans="1:14" ht="16.5" customHeight="1" x14ac:dyDescent="0.25">
      <c r="D40" s="328" t="s">
        <v>8</v>
      </c>
      <c r="E40" s="328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336">
        <f>F46</f>
        <v>407249.6500000002</v>
      </c>
      <c r="K42" s="336"/>
      <c r="M42" t="s">
        <v>95</v>
      </c>
      <c r="N42" s="66">
        <v>105450.18</v>
      </c>
    </row>
    <row r="43" spans="1:14" ht="16.5" thickBot="1" x14ac:dyDescent="0.3">
      <c r="D43" s="327" t="s">
        <v>31</v>
      </c>
      <c r="E43" s="327"/>
      <c r="F43" s="18">
        <v>79070</v>
      </c>
      <c r="H43" s="4" t="s">
        <v>169</v>
      </c>
      <c r="J43" s="336">
        <f>-C3</f>
        <v>-366127.74</v>
      </c>
      <c r="K43" s="336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337">
        <f>J43+J42</f>
        <v>41121.910000000207</v>
      </c>
      <c r="K44" s="338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334" t="s">
        <v>168</v>
      </c>
      <c r="E46" s="335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workbookViewId="0">
      <selection activeCell="H3" sqref="H3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320" t="s">
        <v>99</v>
      </c>
      <c r="D1" s="320"/>
      <c r="E1" s="320"/>
      <c r="F1" s="320"/>
      <c r="G1" s="320"/>
      <c r="H1" s="320"/>
      <c r="I1" s="320"/>
      <c r="J1" s="320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329" t="s">
        <v>13</v>
      </c>
      <c r="F3" s="330"/>
      <c r="I3" s="331" t="s">
        <v>4</v>
      </c>
      <c r="J3" s="332"/>
      <c r="K3" s="333"/>
      <c r="L3" s="278"/>
      <c r="M3" s="278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341"/>
      <c r="B38" s="341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323" t="s">
        <v>7</v>
      </c>
      <c r="I39" s="324"/>
      <c r="J39" s="321">
        <f>I37+K37</f>
        <v>98759.88</v>
      </c>
      <c r="K39" s="322"/>
      <c r="L39" s="279"/>
      <c r="M39" s="279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342"/>
      <c r="B40" s="342"/>
      <c r="C40" s="36"/>
      <c r="D40" s="328" t="s">
        <v>8</v>
      </c>
      <c r="E40" s="328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344" t="s">
        <v>9</v>
      </c>
      <c r="J42" s="344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343" t="s">
        <v>147</v>
      </c>
      <c r="J43" s="343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327" t="s">
        <v>31</v>
      </c>
      <c r="E44" s="327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339" t="s">
        <v>12</v>
      </c>
      <c r="J45" s="340"/>
      <c r="K45" s="277">
        <f>K43+K44</f>
        <v>231454.35999999981</v>
      </c>
      <c r="L45" s="280"/>
      <c r="M45" s="280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C1:J1"/>
    <mergeCell ref="E3:F3"/>
    <mergeCell ref="I3:K3"/>
    <mergeCell ref="H39:I39"/>
    <mergeCell ref="J39:K39"/>
    <mergeCell ref="I45:J45"/>
    <mergeCell ref="A38:B38"/>
    <mergeCell ref="A40:B40"/>
    <mergeCell ref="D44:E44"/>
    <mergeCell ref="I43:J43"/>
    <mergeCell ref="D40:E40"/>
    <mergeCell ref="I42:J42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320" t="s">
        <v>144</v>
      </c>
      <c r="D1" s="320"/>
      <c r="E1" s="320"/>
      <c r="F1" s="320"/>
      <c r="G1" s="320"/>
      <c r="H1" s="320"/>
      <c r="I1" s="320"/>
      <c r="J1" s="320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329" t="s">
        <v>13</v>
      </c>
      <c r="F3" s="330"/>
      <c r="I3" s="331" t="s">
        <v>4</v>
      </c>
      <c r="J3" s="332"/>
      <c r="K3" s="33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349"/>
      <c r="B38" s="349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323" t="s">
        <v>7</v>
      </c>
      <c r="I39" s="324"/>
      <c r="J39" s="321">
        <f>I37+K37</f>
        <v>77501.62</v>
      </c>
      <c r="K39" s="322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347"/>
      <c r="B40" s="347"/>
      <c r="D40" s="328" t="s">
        <v>8</v>
      </c>
      <c r="E40" s="328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348" t="s">
        <v>187</v>
      </c>
      <c r="J43" s="348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345" t="s">
        <v>12</v>
      </c>
      <c r="J45" s="346"/>
      <c r="K45" s="281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workbookViewId="0">
      <selection activeCell="H55" sqref="H55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320" t="s">
        <v>188</v>
      </c>
      <c r="D1" s="320"/>
      <c r="E1" s="320"/>
      <c r="F1" s="320"/>
      <c r="G1" s="320"/>
      <c r="H1" s="320"/>
      <c r="I1" s="320"/>
      <c r="J1" s="320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329" t="s">
        <v>13</v>
      </c>
      <c r="F3" s="330"/>
      <c r="I3" s="331" t="s">
        <v>4</v>
      </c>
      <c r="J3" s="332"/>
      <c r="K3" s="33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352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352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341"/>
      <c r="B38" s="341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323" t="s">
        <v>7</v>
      </c>
      <c r="I39" s="324"/>
      <c r="J39" s="321">
        <f>I37+K37</f>
        <v>99380.81</v>
      </c>
      <c r="K39" s="322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342"/>
      <c r="B40" s="342"/>
      <c r="C40" s="88"/>
      <c r="D40" s="328" t="s">
        <v>8</v>
      </c>
      <c r="E40" s="328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6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348" t="s">
        <v>187</v>
      </c>
      <c r="J43" s="348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9" t="s">
        <v>31</v>
      </c>
      <c r="E44" s="259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350" t="s">
        <v>235</v>
      </c>
      <c r="J45" s="351"/>
      <c r="K45" s="282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6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6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5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6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6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7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4" t="s">
        <v>151</v>
      </c>
      <c r="Z96" s="285">
        <v>50000</v>
      </c>
      <c r="AA96" s="230">
        <v>42082</v>
      </c>
      <c r="AB96" s="145"/>
      <c r="AC96" s="258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8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6" t="s">
        <v>151</v>
      </c>
      <c r="Z103" s="287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8" t="s">
        <v>151</v>
      </c>
      <c r="Z105" s="289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5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4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workbookViewId="0">
      <selection activeCell="F29" sqref="F2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10" bestFit="1" customWidth="1"/>
    <col min="26" max="26" width="19.5703125" style="66" bestFit="1" customWidth="1"/>
    <col min="27" max="27" width="10.42578125" style="228" bestFit="1" customWidth="1"/>
    <col min="31" max="31" width="12.5703125" style="283" bestFit="1" customWidth="1"/>
    <col min="32" max="32" width="17.140625" style="66" customWidth="1"/>
  </cols>
  <sheetData>
    <row r="1" spans="1:34" ht="24" thickBot="1" x14ac:dyDescent="0.4">
      <c r="C1" s="320" t="s">
        <v>229</v>
      </c>
      <c r="D1" s="320"/>
      <c r="E1" s="320"/>
      <c r="F1" s="320"/>
      <c r="G1" s="320"/>
      <c r="H1" s="320"/>
      <c r="I1" s="320"/>
      <c r="J1" s="320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3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329" t="s">
        <v>13</v>
      </c>
      <c r="F3" s="330"/>
      <c r="I3" s="331" t="s">
        <v>4</v>
      </c>
      <c r="J3" s="332"/>
      <c r="K3" s="33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5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3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90"/>
      <c r="AF5" s="138"/>
      <c r="AG5" s="8"/>
      <c r="AH5" s="8"/>
    </row>
    <row r="6" spans="1:34" x14ac:dyDescent="0.25">
      <c r="B6" s="43">
        <v>42097</v>
      </c>
      <c r="C6" s="267">
        <v>0</v>
      </c>
      <c r="D6" s="268"/>
      <c r="E6" s="269">
        <v>42097</v>
      </c>
      <c r="F6" s="63">
        <v>0</v>
      </c>
      <c r="G6" s="270"/>
      <c r="H6" s="271">
        <v>42097</v>
      </c>
      <c r="I6" s="64">
        <v>0</v>
      </c>
      <c r="J6" s="261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90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90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90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90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90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90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90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2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90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90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90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90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90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90"/>
      <c r="AF18" s="138"/>
      <c r="AG18" s="8"/>
      <c r="AH18" s="8"/>
    </row>
    <row r="19" spans="1:34" ht="15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352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8" t="s">
        <v>151</v>
      </c>
      <c r="Z19" s="287">
        <v>50000</v>
      </c>
      <c r="AA19" s="230">
        <v>42094</v>
      </c>
      <c r="AB19" s="82"/>
      <c r="AD19" s="8"/>
      <c r="AE19" s="290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352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90"/>
      <c r="AF20" s="291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90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90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90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8" t="s">
        <v>151</v>
      </c>
      <c r="Z24" s="287">
        <v>50000</v>
      </c>
      <c r="AA24" s="230">
        <v>42095</v>
      </c>
      <c r="AB24" s="82"/>
      <c r="AD24" s="8"/>
      <c r="AE24" s="290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90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8" t="s">
        <v>151</v>
      </c>
      <c r="Z28" s="287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8" t="s">
        <v>151</v>
      </c>
      <c r="Z30" s="287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8" t="s">
        <v>151</v>
      </c>
      <c r="Z32" s="287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9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259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5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2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341"/>
      <c r="B38" s="341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3"/>
      <c r="W38" s="89"/>
      <c r="X38" s="145"/>
      <c r="Y38" s="204"/>
      <c r="Z38" s="205"/>
      <c r="AA38" s="233"/>
      <c r="AB38" s="273"/>
    </row>
    <row r="39" spans="1:28" customFormat="1" ht="16.5" thickBot="1" x14ac:dyDescent="0.3">
      <c r="A39" s="150"/>
      <c r="B39" s="36"/>
      <c r="C39" s="88"/>
      <c r="D39" s="8"/>
      <c r="E39" s="36"/>
      <c r="F39" s="36"/>
      <c r="H39" s="323" t="s">
        <v>7</v>
      </c>
      <c r="I39" s="324"/>
      <c r="J39" s="321">
        <f>I37+K37</f>
        <v>97998.12999999999</v>
      </c>
      <c r="K39" s="322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5">
        <v>20158.8</v>
      </c>
      <c r="S39" s="77">
        <f t="shared" si="0"/>
        <v>0</v>
      </c>
      <c r="V39" s="263"/>
      <c r="W39" s="89"/>
      <c r="X39" s="145"/>
      <c r="Y39" s="204"/>
      <c r="Z39" s="205"/>
      <c r="AA39" s="233"/>
      <c r="AB39" s="273"/>
    </row>
    <row r="40" spans="1:28" customFormat="1" ht="19.5" thickBot="1" x14ac:dyDescent="0.35">
      <c r="A40" s="342"/>
      <c r="B40" s="342"/>
      <c r="C40" s="88"/>
      <c r="D40" s="328" t="s">
        <v>8</v>
      </c>
      <c r="E40" s="328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6">
        <v>42115</v>
      </c>
      <c r="AA40" s="229"/>
      <c r="AB40" s="273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5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3"/>
    </row>
    <row r="42" spans="1:28" customFormat="1" ht="16.5" thickBot="1" x14ac:dyDescent="0.3">
      <c r="B42" s="4"/>
      <c r="C42" s="67"/>
      <c r="E42" s="260" t="s">
        <v>146</v>
      </c>
      <c r="F42" s="3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5">
        <v>16816.8</v>
      </c>
      <c r="S42" s="77">
        <f t="shared" si="0"/>
        <v>0</v>
      </c>
      <c r="V42" s="303" t="s">
        <v>126</v>
      </c>
      <c r="W42" s="304" t="s">
        <v>127</v>
      </c>
      <c r="X42" s="304"/>
      <c r="Y42" s="305" t="s">
        <v>128</v>
      </c>
      <c r="Z42" s="306" t="s">
        <v>129</v>
      </c>
      <c r="AA42" s="307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348" t="s">
        <v>187</v>
      </c>
      <c r="J43" s="348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5">
        <v>959.2</v>
      </c>
      <c r="S43" s="77">
        <f t="shared" si="0"/>
        <v>0</v>
      </c>
      <c r="V43" s="298">
        <v>16706</v>
      </c>
      <c r="W43" s="299">
        <v>148562.70000000001</v>
      </c>
      <c r="X43" s="299"/>
      <c r="Y43" s="300" t="s">
        <v>203</v>
      </c>
      <c r="Z43" s="301">
        <v>7500</v>
      </c>
      <c r="AA43" s="302">
        <v>42101</v>
      </c>
      <c r="AB43" s="217">
        <v>42099</v>
      </c>
    </row>
    <row r="44" spans="1:28" customFormat="1" ht="16.5" thickBot="1" x14ac:dyDescent="0.3">
      <c r="B44" s="4"/>
      <c r="C44" s="67"/>
      <c r="D44" s="259" t="s">
        <v>31</v>
      </c>
      <c r="E44" s="259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5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345" t="s">
        <v>276</v>
      </c>
      <c r="J45" s="346"/>
      <c r="K45" s="319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5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5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5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5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14:32" customFormat="1" x14ac:dyDescent="0.25">
      <c r="N49" s="74">
        <v>42119</v>
      </c>
      <c r="O49" s="126">
        <v>18971</v>
      </c>
      <c r="P49" s="70">
        <v>34908</v>
      </c>
      <c r="Q49" s="146">
        <v>42126</v>
      </c>
      <c r="R49" s="275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  <c r="AE49" s="283"/>
      <c r="AF49" s="66"/>
    </row>
    <row r="50" spans="14:32" customFormat="1" x14ac:dyDescent="0.25">
      <c r="N50" s="74">
        <v>42119</v>
      </c>
      <c r="O50" s="126">
        <v>19070</v>
      </c>
      <c r="P50" s="70">
        <v>97824.01</v>
      </c>
      <c r="Q50" s="146">
        <v>42126</v>
      </c>
      <c r="R50" s="275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  <c r="AE50" s="283"/>
      <c r="AF50" s="66"/>
    </row>
    <row r="51" spans="14:32" customFormat="1" x14ac:dyDescent="0.25">
      <c r="N51" s="74">
        <v>42121</v>
      </c>
      <c r="O51" s="126">
        <v>19129</v>
      </c>
      <c r="P51" s="70">
        <v>24996.7</v>
      </c>
      <c r="Q51" s="146">
        <v>42126</v>
      </c>
      <c r="R51" s="275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  <c r="AE51" s="283"/>
      <c r="AF51" s="66"/>
    </row>
    <row r="52" spans="14:32" customFormat="1" x14ac:dyDescent="0.25">
      <c r="N52" s="74">
        <v>42121</v>
      </c>
      <c r="O52" s="126">
        <v>19150</v>
      </c>
      <c r="P52" s="129">
        <v>259811.82</v>
      </c>
      <c r="Q52" s="146">
        <v>42126</v>
      </c>
      <c r="R52" s="315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  <c r="AE52" s="283"/>
      <c r="AF52" s="66"/>
    </row>
    <row r="53" spans="14:32" customFormat="1" ht="15" x14ac:dyDescent="0.25">
      <c r="N53" s="74">
        <v>42122</v>
      </c>
      <c r="O53" s="126">
        <v>19262</v>
      </c>
      <c r="P53" s="70">
        <v>13382.5</v>
      </c>
      <c r="Q53" s="146">
        <v>42126</v>
      </c>
      <c r="R53" s="275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7" t="s">
        <v>255</v>
      </c>
      <c r="Z53" s="193">
        <v>7500</v>
      </c>
      <c r="AA53" s="230">
        <v>42109</v>
      </c>
      <c r="AB53" s="217">
        <v>42103</v>
      </c>
      <c r="AC53" s="145"/>
      <c r="AD53" s="145"/>
      <c r="AE53" s="283"/>
      <c r="AF53" s="66"/>
    </row>
    <row r="54" spans="14:32" customFormat="1" ht="15" x14ac:dyDescent="0.25">
      <c r="N54" s="74">
        <v>42122</v>
      </c>
      <c r="O54" s="126">
        <v>19344</v>
      </c>
      <c r="P54" s="70">
        <v>250481.97</v>
      </c>
      <c r="Q54" s="146">
        <v>42126</v>
      </c>
      <c r="R54" s="275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7" t="s">
        <v>255</v>
      </c>
      <c r="Z54" s="193">
        <v>3500</v>
      </c>
      <c r="AA54" s="230">
        <v>42109</v>
      </c>
      <c r="AB54" s="217">
        <v>42103</v>
      </c>
      <c r="AC54" s="145"/>
      <c r="AD54" s="145"/>
      <c r="AE54" s="283"/>
      <c r="AF54" s="66"/>
    </row>
    <row r="55" spans="14:32" customFormat="1" x14ac:dyDescent="0.25">
      <c r="N55" s="74">
        <v>42122</v>
      </c>
      <c r="O55" s="126">
        <v>19345</v>
      </c>
      <c r="P55" s="70">
        <v>249722.19</v>
      </c>
      <c r="Q55" s="146">
        <v>42126</v>
      </c>
      <c r="R55" s="316">
        <v>86742.96</v>
      </c>
      <c r="S55" s="253">
        <f t="shared" si="0"/>
        <v>162979.22999999998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  <c r="AE55" s="283"/>
      <c r="AF55" s="66"/>
    </row>
    <row r="56" spans="14:32" customFormat="1" ht="15" x14ac:dyDescent="0.25">
      <c r="N56" s="74">
        <v>42123</v>
      </c>
      <c r="O56" s="126">
        <v>19354</v>
      </c>
      <c r="P56" s="70">
        <v>22652.65</v>
      </c>
      <c r="Q56" s="146">
        <v>42126</v>
      </c>
      <c r="R56" s="275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  <c r="AE56" s="283"/>
      <c r="AF56" s="66"/>
    </row>
    <row r="57" spans="14:32" customFormat="1" ht="15" x14ac:dyDescent="0.25">
      <c r="N57" s="74">
        <v>42123</v>
      </c>
      <c r="O57" s="126">
        <v>19385</v>
      </c>
      <c r="P57" s="70">
        <v>14102.4</v>
      </c>
      <c r="Q57" s="146">
        <v>42126</v>
      </c>
      <c r="R57" s="275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  <c r="AE57" s="283"/>
      <c r="AF57" s="66"/>
    </row>
    <row r="58" spans="14:32" customFormat="1" ht="15" x14ac:dyDescent="0.25">
      <c r="N58" s="74">
        <v>42123</v>
      </c>
      <c r="O58" s="126">
        <v>19420</v>
      </c>
      <c r="P58" s="70">
        <v>4160</v>
      </c>
      <c r="Q58" s="146">
        <v>42126</v>
      </c>
      <c r="R58" s="275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  <c r="AE58" s="283"/>
      <c r="AF58" s="66"/>
    </row>
    <row r="59" spans="14:32" customFormat="1" ht="15" x14ac:dyDescent="0.25">
      <c r="N59" s="74">
        <v>42124</v>
      </c>
      <c r="O59" s="126">
        <v>19464</v>
      </c>
      <c r="P59" s="70">
        <v>15015.75</v>
      </c>
      <c r="Q59" s="146">
        <v>42126</v>
      </c>
      <c r="R59" s="275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  <c r="AE59" s="283"/>
      <c r="AF59" s="66"/>
    </row>
    <row r="60" spans="14:32" customFormat="1" ht="15" x14ac:dyDescent="0.25">
      <c r="N60" s="74">
        <v>42124</v>
      </c>
      <c r="O60" s="126">
        <v>19528</v>
      </c>
      <c r="P60" s="70">
        <v>9101.2000000000007</v>
      </c>
      <c r="Q60" s="146">
        <v>42126</v>
      </c>
      <c r="R60" s="275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  <c r="AE60" s="283"/>
      <c r="AF60" s="66"/>
    </row>
    <row r="61" spans="14:32" customFormat="1" ht="15" x14ac:dyDescent="0.25"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  <c r="AE61" s="283"/>
      <c r="AF61" s="66"/>
    </row>
    <row r="62" spans="14:32" customFormat="1" ht="15" x14ac:dyDescent="0.25"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  <c r="AE62" s="283"/>
      <c r="AF62" s="66"/>
    </row>
    <row r="63" spans="14:32" customFormat="1" ht="15" x14ac:dyDescent="0.25"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  <c r="AE63" s="283"/>
      <c r="AF63" s="66"/>
    </row>
    <row r="64" spans="14:32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  <c r="AE64" s="283"/>
      <c r="AF64" s="66"/>
    </row>
    <row r="65" spans="14:32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  <c r="AE65" s="283"/>
      <c r="AF65" s="66"/>
    </row>
    <row r="66" spans="14:32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  <c r="AE66" s="283"/>
      <c r="AF66" s="66"/>
    </row>
    <row r="67" spans="14:32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  <c r="AE67" s="283"/>
      <c r="AF67" s="66"/>
    </row>
    <row r="68" spans="14:32" customFormat="1" ht="15" x14ac:dyDescent="0.25"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  <c r="AE68" s="283"/>
      <c r="AF68" s="66"/>
    </row>
    <row r="69" spans="14:32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  <c r="AE69" s="283"/>
      <c r="AF69" s="66"/>
    </row>
    <row r="70" spans="14:32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  <c r="AE70" s="283"/>
      <c r="AF70" s="66"/>
    </row>
    <row r="71" spans="14:32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  <c r="AE71" s="283"/>
      <c r="AF71" s="66"/>
    </row>
    <row r="72" spans="14:32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  <c r="AE72" s="283"/>
      <c r="AF72" s="66"/>
    </row>
    <row r="73" spans="14:32" customFormat="1" ht="16.5" thickTop="1" x14ac:dyDescent="0.25">
      <c r="P73" s="132">
        <f>SUM(P4:P72)</f>
        <v>3571547.69</v>
      </c>
      <c r="Q73" s="132"/>
      <c r="R73" s="132">
        <f t="shared" ref="R73" si="6">SUM(R4:R72)</f>
        <v>3408568.46</v>
      </c>
      <c r="S73" s="144">
        <f>SUM(S4:S72)</f>
        <v>162979.22999999998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  <c r="AE73" s="283"/>
      <c r="AF73" s="66"/>
    </row>
    <row r="74" spans="14:32" customFormat="1" ht="15" x14ac:dyDescent="0.25"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  <c r="AE74" s="283"/>
      <c r="AF74" s="66"/>
    </row>
    <row r="75" spans="14:32" customFormat="1" x14ac:dyDescent="0.25">
      <c r="N75" s="79"/>
      <c r="O75" s="80"/>
      <c r="Q75" s="81"/>
      <c r="R75" s="66"/>
      <c r="S75" s="23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  <c r="AE75" s="283"/>
      <c r="AF75" s="66"/>
    </row>
    <row r="76" spans="14:32" customFormat="1" x14ac:dyDescent="0.25">
      <c r="N76" s="79"/>
      <c r="O76" s="80"/>
      <c r="Q76" s="81"/>
      <c r="R76" s="66"/>
      <c r="S76" s="23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  <c r="AE76" s="283"/>
      <c r="AF76" s="66"/>
    </row>
    <row r="77" spans="14:32" customFormat="1" x14ac:dyDescent="0.25">
      <c r="N77" s="79"/>
      <c r="O77" s="80"/>
      <c r="Q77" s="81"/>
      <c r="R77" s="66"/>
      <c r="S77" s="23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  <c r="AE77" s="283"/>
      <c r="AF77" s="66"/>
    </row>
    <row r="78" spans="14:32" customFormat="1" x14ac:dyDescent="0.25">
      <c r="N78" s="79"/>
      <c r="O78" s="80"/>
      <c r="Q78" s="81"/>
      <c r="R78" s="66"/>
      <c r="S78" s="23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  <c r="AE78" s="283"/>
      <c r="AF78" s="66"/>
    </row>
    <row r="79" spans="14:32" customFormat="1" x14ac:dyDescent="0.25">
      <c r="N79" s="79"/>
      <c r="O79" s="80"/>
      <c r="Q79" s="81"/>
      <c r="R79" s="66"/>
      <c r="S79" s="23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  <c r="AE79" s="283"/>
      <c r="AF79" s="66"/>
    </row>
    <row r="80" spans="14:32" customFormat="1" x14ac:dyDescent="0.25">
      <c r="N80" s="79"/>
      <c r="O80" s="80"/>
      <c r="Q80" s="81"/>
      <c r="R80" s="66"/>
      <c r="S80" s="23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  <c r="AE80" s="283"/>
      <c r="AF80" s="66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9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2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3"/>
      <c r="W85" s="89"/>
      <c r="X85" s="145"/>
      <c r="Y85" s="262"/>
      <c r="Z85" s="205"/>
      <c r="AA85" s="233"/>
      <c r="AB85" s="217"/>
      <c r="AC85" s="145"/>
      <c r="AD85" s="264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2"/>
      <c r="Z86" s="205"/>
      <c r="AA86" s="233"/>
      <c r="AB86" s="217"/>
      <c r="AC86" s="145"/>
      <c r="AD86" s="264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2">
        <v>42126</v>
      </c>
      <c r="AA87" s="229"/>
      <c r="AB87" s="145"/>
      <c r="AC87" s="145"/>
      <c r="AD87" s="264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4"/>
      <c r="AE88" s="205"/>
      <c r="AF88" s="233"/>
    </row>
    <row r="89" spans="2:32" ht="16.5" thickBot="1" x14ac:dyDescent="0.3">
      <c r="U89" s="8"/>
      <c r="V89" s="303" t="s">
        <v>126</v>
      </c>
      <c r="W89" s="304" t="s">
        <v>127</v>
      </c>
      <c r="X89" s="304"/>
      <c r="Y89" s="305" t="s">
        <v>128</v>
      </c>
      <c r="Z89" s="306" t="s">
        <v>129</v>
      </c>
      <c r="AA89" s="307"/>
      <c r="AB89" s="145"/>
      <c r="AC89" s="145"/>
      <c r="AD89" s="264"/>
      <c r="AE89" s="205"/>
      <c r="AF89" s="233"/>
    </row>
    <row r="90" spans="2:32" ht="16.5" thickTop="1" x14ac:dyDescent="0.25">
      <c r="U90" s="8"/>
      <c r="V90" s="298">
        <v>18400</v>
      </c>
      <c r="W90" s="299">
        <v>15733.86</v>
      </c>
      <c r="X90" s="299"/>
      <c r="Y90" s="300" t="s">
        <v>203</v>
      </c>
      <c r="Z90" s="301">
        <v>46000</v>
      </c>
      <c r="AA90" s="302">
        <v>42112</v>
      </c>
      <c r="AB90" s="217">
        <v>42112</v>
      </c>
      <c r="AC90" s="145"/>
      <c r="AD90" s="264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4"/>
      <c r="AE91" s="138"/>
      <c r="AF91" s="274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4"/>
      <c r="AE92" s="138"/>
      <c r="AF92" s="274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4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4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4"/>
      <c r="AE95" s="138"/>
      <c r="AF95" s="274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4"/>
      <c r="AD96" s="145"/>
      <c r="AE96" s="294"/>
      <c r="AF96" s="138"/>
    </row>
    <row r="97" spans="22:32" customFormat="1" x14ac:dyDescent="0.25"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4"/>
      <c r="AD97" s="145"/>
      <c r="AE97" s="308"/>
      <c r="AF97" s="138"/>
    </row>
    <row r="98" spans="22:32" customFormat="1" x14ac:dyDescent="0.25"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4"/>
      <c r="AF98" s="138"/>
    </row>
    <row r="99" spans="22:32" customFormat="1" x14ac:dyDescent="0.25"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  <c r="AE99" s="283"/>
      <c r="AF99" s="66"/>
    </row>
    <row r="100" spans="22:32" customFormat="1" x14ac:dyDescent="0.25"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  <c r="AE100" s="283"/>
      <c r="AF100" s="66"/>
    </row>
    <row r="101" spans="22:32" customFormat="1" x14ac:dyDescent="0.25"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  <c r="AE101" s="283"/>
      <c r="AF101" s="66"/>
    </row>
    <row r="102" spans="22:32" customFormat="1" x14ac:dyDescent="0.25"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  <c r="AE102" s="283"/>
      <c r="AF102" s="66"/>
    </row>
    <row r="103" spans="22:32" customFormat="1" x14ac:dyDescent="0.25"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  <c r="AE103" s="283"/>
      <c r="AF103" s="66"/>
    </row>
    <row r="104" spans="22:32" customFormat="1" x14ac:dyDescent="0.25"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  <c r="AE104" s="283"/>
      <c r="AF104" s="66"/>
    </row>
    <row r="105" spans="22:32" customFormat="1" x14ac:dyDescent="0.25"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  <c r="AE105" s="283"/>
      <c r="AF105" s="66"/>
    </row>
    <row r="106" spans="22:32" customFormat="1" x14ac:dyDescent="0.25">
      <c r="V106" s="126">
        <v>19345</v>
      </c>
      <c r="W106" s="70">
        <v>86742.96</v>
      </c>
      <c r="X106" s="226"/>
      <c r="Y106" s="297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  <c r="AE106" s="283"/>
      <c r="AF106" s="66"/>
    </row>
    <row r="107" spans="22:32" customFormat="1" x14ac:dyDescent="0.25"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  <c r="AE107" s="283"/>
      <c r="AF107" s="66"/>
    </row>
    <row r="108" spans="22:32" customFormat="1" x14ac:dyDescent="0.25"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  <c r="AE108" s="283"/>
      <c r="AF108" s="66"/>
    </row>
    <row r="109" spans="22:32" customFormat="1" x14ac:dyDescent="0.25"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  <c r="AE109" s="283"/>
      <c r="AF109" s="66"/>
    </row>
    <row r="110" spans="22:32" customFormat="1" x14ac:dyDescent="0.25"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  <c r="AE110" s="283"/>
      <c r="AF110" s="66"/>
    </row>
    <row r="111" spans="22:32" customFormat="1" x14ac:dyDescent="0.25"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  <c r="AE111" s="283"/>
      <c r="AF111" s="66"/>
    </row>
    <row r="112" spans="22:32" customFormat="1" x14ac:dyDescent="0.25"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  <c r="AE112" s="283"/>
      <c r="AF112" s="66"/>
    </row>
    <row r="113" spans="22:32" customFormat="1" x14ac:dyDescent="0.25"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  <c r="AE113" s="283"/>
      <c r="AF113" s="66"/>
    </row>
    <row r="114" spans="22:32" customFormat="1" x14ac:dyDescent="0.25"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  <c r="AE114" s="283"/>
      <c r="AF114" s="66"/>
    </row>
    <row r="115" spans="22:32" customFormat="1" x14ac:dyDescent="0.25"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  <c r="AE115" s="283"/>
      <c r="AF115" s="66"/>
    </row>
    <row r="116" spans="22:32" customFormat="1" x14ac:dyDescent="0.25"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  <c r="AE116" s="283"/>
      <c r="AF116" s="66"/>
    </row>
    <row r="117" spans="22:32" customFormat="1" x14ac:dyDescent="0.25"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  <c r="AE117" s="283"/>
      <c r="AF117" s="66"/>
    </row>
    <row r="118" spans="22:32" customFormat="1" x14ac:dyDescent="0.25"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  <c r="AE118" s="283"/>
      <c r="AF118" s="66"/>
    </row>
    <row r="119" spans="22:32" customFormat="1" x14ac:dyDescent="0.25"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  <c r="AE119" s="283"/>
      <c r="AF119" s="66"/>
    </row>
    <row r="120" spans="22:32" customFormat="1" x14ac:dyDescent="0.25"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  <c r="AE120" s="283"/>
      <c r="AF120" s="66"/>
    </row>
    <row r="121" spans="22:32" customFormat="1" x14ac:dyDescent="0.25"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  <c r="AE121" s="283"/>
      <c r="AF121" s="66"/>
    </row>
    <row r="122" spans="22:32" customFormat="1" x14ac:dyDescent="0.25"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  <c r="AE122" s="283"/>
      <c r="AF122" s="66"/>
    </row>
    <row r="123" spans="22:32" customFormat="1" x14ac:dyDescent="0.25"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  <c r="AE123" s="283"/>
      <c r="AF123" s="66"/>
    </row>
    <row r="124" spans="22:32" customFormat="1" x14ac:dyDescent="0.25"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  <c r="AE124" s="283"/>
      <c r="AF124" s="66"/>
    </row>
    <row r="125" spans="22:32" customFormat="1" x14ac:dyDescent="0.25"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  <c r="AE125" s="283"/>
      <c r="AF125" s="66"/>
    </row>
    <row r="126" spans="22:32" customFormat="1" x14ac:dyDescent="0.25"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  <c r="AE126" s="283"/>
      <c r="AF126" s="66"/>
    </row>
    <row r="127" spans="22:32" customFormat="1" x14ac:dyDescent="0.25"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  <c r="AE127" s="283"/>
      <c r="AF127" s="66"/>
    </row>
    <row r="128" spans="22:32" customFormat="1" x14ac:dyDescent="0.25"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  <c r="AE128" s="283"/>
      <c r="AF128" s="66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4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4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4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4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4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3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3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9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2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5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5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5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5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5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5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5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5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5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5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5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5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5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5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5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5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5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5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5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5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5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5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5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5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5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5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5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5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5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5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5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5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5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5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5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5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5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5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5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5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5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5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5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5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5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5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5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5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5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5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5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5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5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5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5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5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5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5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5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5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5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5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5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5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5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5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5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5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5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5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5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5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5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5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5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5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5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5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5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5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5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5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5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5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5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5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5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5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5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5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5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5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5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5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5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5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5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5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5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5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5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5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5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5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5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5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5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5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5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5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5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5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5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5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5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5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5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5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5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5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5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5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5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5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5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5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5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5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5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5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31496062992125984" right="0.11811023622047245" top="0.15748031496062992" bottom="0.19685039370078741" header="0.31496062992125984" footer="0.31496062992125984"/>
  <pageSetup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U270"/>
  <sheetViews>
    <sheetView tabSelected="1" workbookViewId="0">
      <selection activeCell="C4" sqref="C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7" bestFit="1" customWidth="1"/>
    <col min="19" max="19" width="14.140625" style="23" bestFit="1" customWidth="1"/>
  </cols>
  <sheetData>
    <row r="1" spans="1:20" ht="24" thickBot="1" x14ac:dyDescent="0.4">
      <c r="C1" s="320" t="s">
        <v>277</v>
      </c>
      <c r="D1" s="320"/>
      <c r="E1" s="320"/>
      <c r="F1" s="320"/>
      <c r="G1" s="320"/>
      <c r="H1" s="320"/>
      <c r="I1" s="320"/>
      <c r="J1" s="320"/>
    </row>
    <row r="2" spans="1:20" ht="19.5" thickBot="1" x14ac:dyDescent="0.35">
      <c r="C2" s="174" t="s">
        <v>0</v>
      </c>
      <c r="E2" s="33"/>
      <c r="F2" s="33"/>
      <c r="P2" s="96" t="s">
        <v>139</v>
      </c>
    </row>
    <row r="3" spans="1:20" ht="32.25" thickTop="1" thickBot="1" x14ac:dyDescent="0.35">
      <c r="A3" s="9" t="s">
        <v>2</v>
      </c>
      <c r="B3" s="42"/>
      <c r="C3" s="175">
        <v>0</v>
      </c>
      <c r="D3" s="2"/>
      <c r="E3" s="329" t="s">
        <v>13</v>
      </c>
      <c r="F3" s="330"/>
      <c r="I3" s="331" t="s">
        <v>4</v>
      </c>
      <c r="J3" s="332"/>
      <c r="K3" s="333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8" t="s">
        <v>127</v>
      </c>
      <c r="S3" s="173" t="s">
        <v>156</v>
      </c>
    </row>
    <row r="4" spans="1:20" thickTop="1" x14ac:dyDescent="0.25">
      <c r="B4" s="43">
        <v>42125</v>
      </c>
      <c r="C4" s="176"/>
      <c r="D4" s="59"/>
      <c r="E4" s="224">
        <v>42125</v>
      </c>
      <c r="F4" s="28"/>
      <c r="G4" s="23"/>
      <c r="H4" s="46"/>
      <c r="I4" s="29"/>
      <c r="J4" s="48"/>
      <c r="K4" s="49"/>
      <c r="L4" s="89">
        <v>94057</v>
      </c>
      <c r="N4" s="74">
        <v>42126</v>
      </c>
      <c r="O4" s="168">
        <v>19703</v>
      </c>
      <c r="P4" s="169">
        <v>16719.3</v>
      </c>
      <c r="Q4" s="71"/>
      <c r="R4" s="169"/>
      <c r="S4" s="170">
        <f t="shared" ref="S4:S67" si="0">P4-R4</f>
        <v>16719.3</v>
      </c>
      <c r="T4" s="73"/>
    </row>
    <row r="5" spans="1:20" ht="15" x14ac:dyDescent="0.25">
      <c r="B5" s="43">
        <v>42126</v>
      </c>
      <c r="C5" s="176"/>
      <c r="D5" s="25"/>
      <c r="E5" s="225">
        <v>42126</v>
      </c>
      <c r="F5" s="28"/>
      <c r="G5" s="20"/>
      <c r="H5" s="47"/>
      <c r="I5" s="29"/>
      <c r="J5" s="50" t="s">
        <v>5</v>
      </c>
      <c r="K5" s="34">
        <v>0</v>
      </c>
      <c r="L5" s="89">
        <v>116823</v>
      </c>
      <c r="N5" s="74">
        <v>42127</v>
      </c>
      <c r="O5" s="126">
        <v>19873</v>
      </c>
      <c r="P5" s="70">
        <v>18345.75</v>
      </c>
      <c r="Q5" s="71"/>
      <c r="R5" s="70"/>
      <c r="S5" s="72">
        <f t="shared" si="0"/>
        <v>18345.75</v>
      </c>
      <c r="T5" s="75"/>
    </row>
    <row r="6" spans="1:20" ht="15" x14ac:dyDescent="0.25">
      <c r="B6" s="43">
        <v>42127</v>
      </c>
      <c r="C6" s="176"/>
      <c r="D6" s="25"/>
      <c r="E6" s="225">
        <v>42127</v>
      </c>
      <c r="F6" s="28"/>
      <c r="G6" s="23"/>
      <c r="H6" s="47"/>
      <c r="I6" s="29"/>
      <c r="J6" s="261" t="s">
        <v>230</v>
      </c>
      <c r="K6" s="34">
        <v>0</v>
      </c>
      <c r="L6" s="89">
        <v>0</v>
      </c>
      <c r="N6" s="74">
        <v>42128</v>
      </c>
      <c r="O6" s="126">
        <v>19890</v>
      </c>
      <c r="P6" s="70">
        <v>15265.2</v>
      </c>
      <c r="Q6" s="71"/>
      <c r="R6" s="70"/>
      <c r="S6" s="72">
        <f t="shared" si="0"/>
        <v>15265.2</v>
      </c>
      <c r="T6" s="76"/>
    </row>
    <row r="7" spans="1:20" ht="15" x14ac:dyDescent="0.25">
      <c r="B7" s="43">
        <v>42128</v>
      </c>
      <c r="C7" s="176"/>
      <c r="D7" s="24"/>
      <c r="E7" s="225">
        <v>42128</v>
      </c>
      <c r="F7" s="28"/>
      <c r="G7" s="23"/>
      <c r="H7" s="47"/>
      <c r="I7" s="29"/>
      <c r="J7" s="50" t="s">
        <v>6</v>
      </c>
      <c r="K7" s="34">
        <v>28750</v>
      </c>
      <c r="L7" s="89">
        <v>152090</v>
      </c>
      <c r="N7" s="74"/>
      <c r="O7" s="126"/>
      <c r="P7" s="70"/>
      <c r="Q7" s="71"/>
      <c r="R7" s="70"/>
      <c r="S7" s="77">
        <f t="shared" si="0"/>
        <v>0</v>
      </c>
      <c r="T7" s="76"/>
    </row>
    <row r="8" spans="1:20" ht="15" x14ac:dyDescent="0.25">
      <c r="B8" s="43">
        <v>42129</v>
      </c>
      <c r="C8" s="176"/>
      <c r="D8" s="24"/>
      <c r="E8" s="225">
        <v>42129</v>
      </c>
      <c r="F8" s="28"/>
      <c r="G8" s="23"/>
      <c r="H8" s="47"/>
      <c r="I8" s="29"/>
      <c r="J8" s="50" t="s">
        <v>271</v>
      </c>
      <c r="K8" s="28">
        <v>0</v>
      </c>
      <c r="L8" s="89">
        <v>148296.5</v>
      </c>
      <c r="N8" s="74"/>
      <c r="O8" s="126"/>
      <c r="P8" s="70"/>
      <c r="Q8" s="71"/>
      <c r="R8" s="70"/>
      <c r="S8" s="72">
        <f t="shared" si="0"/>
        <v>0</v>
      </c>
      <c r="T8" s="76"/>
    </row>
    <row r="9" spans="1:20" ht="15" x14ac:dyDescent="0.25">
      <c r="B9" s="43">
        <v>42130</v>
      </c>
      <c r="C9" s="176"/>
      <c r="D9" s="24"/>
      <c r="E9" s="225">
        <v>42130</v>
      </c>
      <c r="F9" s="28"/>
      <c r="G9" s="23"/>
      <c r="H9" s="47"/>
      <c r="I9" s="29"/>
      <c r="J9" s="50" t="s">
        <v>272</v>
      </c>
      <c r="K9" s="28">
        <v>0</v>
      </c>
      <c r="L9" s="89">
        <v>117047</v>
      </c>
      <c r="N9" s="74"/>
      <c r="O9" s="126"/>
      <c r="P9" s="70"/>
      <c r="Q9" s="71"/>
      <c r="R9" s="70"/>
      <c r="S9" s="72">
        <f t="shared" si="0"/>
        <v>0</v>
      </c>
      <c r="T9" s="76"/>
    </row>
    <row r="10" spans="1:20" ht="15" x14ac:dyDescent="0.25">
      <c r="A10" s="21"/>
      <c r="B10" s="43">
        <v>42131</v>
      </c>
      <c r="C10" s="176"/>
      <c r="D10" s="24"/>
      <c r="E10" s="225">
        <v>42131</v>
      </c>
      <c r="F10" s="28"/>
      <c r="G10" s="23"/>
      <c r="H10" s="47"/>
      <c r="I10" s="29"/>
      <c r="J10" s="50" t="s">
        <v>273</v>
      </c>
      <c r="K10" s="28">
        <v>9658.0300000000007</v>
      </c>
      <c r="L10" s="89">
        <v>116485</v>
      </c>
      <c r="N10" s="74"/>
      <c r="O10" s="126"/>
      <c r="P10" s="70"/>
      <c r="Q10" s="71"/>
      <c r="R10" s="70"/>
      <c r="S10" s="77">
        <f t="shared" si="0"/>
        <v>0</v>
      </c>
      <c r="T10" s="76"/>
    </row>
    <row r="11" spans="1:20" ht="15" x14ac:dyDescent="0.25">
      <c r="B11" s="43">
        <v>42132</v>
      </c>
      <c r="C11" s="176"/>
      <c r="D11" s="24"/>
      <c r="E11" s="225">
        <v>42132</v>
      </c>
      <c r="F11" s="28"/>
      <c r="G11" s="23"/>
      <c r="H11" s="47"/>
      <c r="I11" s="29"/>
      <c r="J11" s="50" t="s">
        <v>274</v>
      </c>
      <c r="K11" s="28">
        <v>0</v>
      </c>
      <c r="L11" s="89">
        <v>99875</v>
      </c>
      <c r="N11" s="74"/>
      <c r="O11" s="126"/>
      <c r="P11" s="70"/>
      <c r="Q11" s="71"/>
      <c r="R11" s="70"/>
      <c r="S11" s="77">
        <f t="shared" si="0"/>
        <v>0</v>
      </c>
      <c r="T11" s="76"/>
    </row>
    <row r="12" spans="1:20" ht="15" x14ac:dyDescent="0.25">
      <c r="A12" s="13"/>
      <c r="B12" s="43">
        <v>42133</v>
      </c>
      <c r="C12" s="176"/>
      <c r="D12" s="24"/>
      <c r="E12" s="225">
        <v>42133</v>
      </c>
      <c r="F12" s="28"/>
      <c r="G12" s="23"/>
      <c r="H12" s="47"/>
      <c r="I12" s="29"/>
      <c r="J12" s="50"/>
      <c r="K12" s="28">
        <v>0</v>
      </c>
      <c r="L12" s="89">
        <v>112516</v>
      </c>
      <c r="N12" s="74"/>
      <c r="O12" s="126"/>
      <c r="P12" s="70"/>
      <c r="Q12" s="71"/>
      <c r="R12" s="70"/>
      <c r="S12" s="77">
        <f t="shared" si="0"/>
        <v>0</v>
      </c>
      <c r="T12" s="76"/>
    </row>
    <row r="13" spans="1:20" ht="15" x14ac:dyDescent="0.25">
      <c r="A13" s="13"/>
      <c r="B13" s="43">
        <v>42134</v>
      </c>
      <c r="C13" s="176"/>
      <c r="D13" s="292"/>
      <c r="E13" s="225">
        <v>42134</v>
      </c>
      <c r="F13" s="28"/>
      <c r="G13" s="23"/>
      <c r="H13" s="47"/>
      <c r="I13" s="29"/>
      <c r="J13" s="50"/>
      <c r="K13" s="28">
        <v>0</v>
      </c>
      <c r="L13" s="89">
        <v>115248</v>
      </c>
      <c r="N13" s="74"/>
      <c r="O13" s="126"/>
      <c r="P13" s="70"/>
      <c r="Q13" s="71"/>
      <c r="R13" s="70"/>
      <c r="S13" s="77">
        <f t="shared" si="0"/>
        <v>0</v>
      </c>
      <c r="T13" s="73"/>
    </row>
    <row r="14" spans="1:20" ht="15" x14ac:dyDescent="0.25">
      <c r="B14" s="43">
        <v>42135</v>
      </c>
      <c r="C14" s="176"/>
      <c r="D14" s="24"/>
      <c r="E14" s="225">
        <v>42135</v>
      </c>
      <c r="F14" s="28"/>
      <c r="G14" s="23"/>
      <c r="H14" s="47"/>
      <c r="I14" s="29"/>
      <c r="J14" s="50"/>
      <c r="K14" s="28">
        <v>0</v>
      </c>
      <c r="L14" s="89">
        <v>135350</v>
      </c>
      <c r="N14" s="74"/>
      <c r="O14" s="126"/>
      <c r="P14" s="70"/>
      <c r="Q14" s="71"/>
      <c r="R14" s="70"/>
      <c r="S14" s="77">
        <f t="shared" si="0"/>
        <v>0</v>
      </c>
      <c r="T14" s="73"/>
    </row>
    <row r="15" spans="1:20" ht="15" x14ac:dyDescent="0.25">
      <c r="A15" s="13"/>
      <c r="B15" s="43">
        <v>42136</v>
      </c>
      <c r="C15" s="176"/>
      <c r="D15" s="24"/>
      <c r="E15" s="225">
        <v>42136</v>
      </c>
      <c r="F15" s="28"/>
      <c r="G15" s="23"/>
      <c r="H15" s="47"/>
      <c r="I15" s="29"/>
      <c r="J15" s="50"/>
      <c r="K15" s="28">
        <v>0</v>
      </c>
      <c r="L15" s="89">
        <v>73845.5</v>
      </c>
      <c r="N15" s="74"/>
      <c r="O15" s="126"/>
      <c r="P15" s="70"/>
      <c r="Q15" s="71"/>
      <c r="R15" s="70"/>
      <c r="S15" s="77">
        <f t="shared" si="0"/>
        <v>0</v>
      </c>
      <c r="T15" s="73"/>
    </row>
    <row r="16" spans="1:20" ht="15" x14ac:dyDescent="0.25">
      <c r="A16" s="13"/>
      <c r="B16" s="43">
        <v>42137</v>
      </c>
      <c r="C16" s="176"/>
      <c r="D16" s="24"/>
      <c r="E16" s="225">
        <v>42137</v>
      </c>
      <c r="F16" s="28"/>
      <c r="G16" s="23"/>
      <c r="H16" s="47"/>
      <c r="I16" s="29"/>
      <c r="J16" s="50"/>
      <c r="K16" s="28">
        <v>0</v>
      </c>
      <c r="L16" s="89">
        <v>74816</v>
      </c>
      <c r="N16" s="74"/>
      <c r="O16" s="126"/>
      <c r="P16" s="70"/>
      <c r="Q16" s="71"/>
      <c r="R16" s="70"/>
      <c r="S16" s="77">
        <f t="shared" si="0"/>
        <v>0</v>
      </c>
    </row>
    <row r="17" spans="1:19" ht="15" x14ac:dyDescent="0.25">
      <c r="A17" s="13"/>
      <c r="B17" s="43">
        <v>42138</v>
      </c>
      <c r="C17" s="176"/>
      <c r="D17" s="24"/>
      <c r="E17" s="225">
        <v>42138</v>
      </c>
      <c r="F17" s="28"/>
      <c r="G17" s="23"/>
      <c r="H17" s="47"/>
      <c r="I17" s="29"/>
      <c r="J17" s="50"/>
      <c r="K17" s="28">
        <v>0</v>
      </c>
      <c r="L17" s="89">
        <v>72766</v>
      </c>
      <c r="N17" s="74"/>
      <c r="O17" s="126"/>
      <c r="P17" s="70"/>
      <c r="Q17" s="71"/>
      <c r="R17" s="70"/>
      <c r="S17" s="77">
        <f t="shared" si="0"/>
        <v>0</v>
      </c>
    </row>
    <row r="18" spans="1:19" ht="15" x14ac:dyDescent="0.25">
      <c r="B18" s="43">
        <v>42139</v>
      </c>
      <c r="C18" s="176"/>
      <c r="D18" s="24"/>
      <c r="E18" s="225">
        <v>42139</v>
      </c>
      <c r="F18" s="28"/>
      <c r="G18" s="23"/>
      <c r="H18" s="47"/>
      <c r="I18" s="29"/>
      <c r="J18" s="51" t="s">
        <v>16</v>
      </c>
      <c r="K18" s="34">
        <v>0</v>
      </c>
      <c r="L18" s="89">
        <v>163020</v>
      </c>
      <c r="N18" s="74"/>
      <c r="O18" s="126"/>
      <c r="P18" s="70"/>
      <c r="Q18" s="71"/>
      <c r="R18" s="70"/>
      <c r="S18" s="77">
        <f t="shared" si="0"/>
        <v>0</v>
      </c>
    </row>
    <row r="19" spans="1:19" ht="15" x14ac:dyDescent="0.25">
      <c r="A19" s="13"/>
      <c r="B19" s="43">
        <v>42140</v>
      </c>
      <c r="C19" s="176"/>
      <c r="D19" s="24"/>
      <c r="E19" s="225">
        <v>42140</v>
      </c>
      <c r="F19" s="28"/>
      <c r="G19" s="23"/>
      <c r="H19" s="47"/>
      <c r="I19" s="29"/>
      <c r="J19" s="352" t="s">
        <v>212</v>
      </c>
      <c r="K19" s="28">
        <v>0</v>
      </c>
      <c r="L19" s="89">
        <v>92552.5</v>
      </c>
      <c r="N19" s="74"/>
      <c r="O19" s="126"/>
      <c r="P19" s="70"/>
      <c r="Q19" s="71"/>
      <c r="R19" s="70"/>
      <c r="S19" s="77">
        <f t="shared" si="0"/>
        <v>0</v>
      </c>
    </row>
    <row r="20" spans="1:19" ht="15" x14ac:dyDescent="0.25">
      <c r="B20" s="43">
        <v>42141</v>
      </c>
      <c r="C20" s="176"/>
      <c r="D20" s="24"/>
      <c r="E20" s="225">
        <v>42141</v>
      </c>
      <c r="F20" s="28"/>
      <c r="G20" s="23"/>
      <c r="H20" s="47"/>
      <c r="I20" s="29"/>
      <c r="J20" s="352"/>
      <c r="K20" s="34">
        <v>0</v>
      </c>
      <c r="L20" s="89">
        <v>105673.5</v>
      </c>
      <c r="N20" s="74"/>
      <c r="O20" s="126"/>
      <c r="P20" s="70"/>
      <c r="Q20" s="196"/>
      <c r="R20" s="70"/>
      <c r="S20" s="77">
        <f t="shared" si="0"/>
        <v>0</v>
      </c>
    </row>
    <row r="21" spans="1:19" ht="15" x14ac:dyDescent="0.25">
      <c r="B21" s="43">
        <v>42142</v>
      </c>
      <c r="C21" s="176"/>
      <c r="D21" s="59"/>
      <c r="E21" s="225">
        <v>42142</v>
      </c>
      <c r="F21" s="28"/>
      <c r="G21" s="23"/>
      <c r="H21" s="47"/>
      <c r="I21" s="29"/>
      <c r="J21" s="50" t="s">
        <v>29</v>
      </c>
      <c r="K21" s="34">
        <v>0</v>
      </c>
      <c r="L21" s="89">
        <v>128256</v>
      </c>
      <c r="N21" s="74"/>
      <c r="O21" s="126"/>
      <c r="P21" s="70"/>
      <c r="Q21" s="71"/>
      <c r="R21" s="70"/>
      <c r="S21" s="77">
        <f t="shared" si="0"/>
        <v>0</v>
      </c>
    </row>
    <row r="22" spans="1:19" ht="15" x14ac:dyDescent="0.25">
      <c r="B22" s="43">
        <v>42143</v>
      </c>
      <c r="C22" s="176"/>
      <c r="D22" s="59"/>
      <c r="E22" s="225">
        <v>42143</v>
      </c>
      <c r="F22" s="28"/>
      <c r="G22" s="20"/>
      <c r="H22" s="47"/>
      <c r="I22" s="29"/>
      <c r="J22" s="50" t="s">
        <v>221</v>
      </c>
      <c r="K22" s="34">
        <v>0</v>
      </c>
      <c r="L22" s="89">
        <v>65658.5</v>
      </c>
      <c r="N22" s="74"/>
      <c r="O22" s="126"/>
      <c r="P22" s="70"/>
      <c r="Q22" s="71"/>
      <c r="R22" s="70"/>
      <c r="S22" s="77">
        <f t="shared" si="0"/>
        <v>0</v>
      </c>
    </row>
    <row r="23" spans="1:19" ht="15" x14ac:dyDescent="0.25">
      <c r="A23" s="13"/>
      <c r="B23" s="43">
        <v>42144</v>
      </c>
      <c r="C23" s="176"/>
      <c r="D23" s="59"/>
      <c r="E23" s="225">
        <v>42144</v>
      </c>
      <c r="F23" s="28"/>
      <c r="G23" s="23"/>
      <c r="H23" s="47"/>
      <c r="I23" s="29"/>
      <c r="J23" s="57" t="s">
        <v>252</v>
      </c>
      <c r="K23" s="34">
        <v>800</v>
      </c>
      <c r="L23" s="89">
        <v>118256.5</v>
      </c>
      <c r="N23" s="74"/>
      <c r="O23" s="126"/>
      <c r="P23" s="70"/>
      <c r="Q23" s="71"/>
      <c r="R23" s="70"/>
      <c r="S23" s="77">
        <f t="shared" si="0"/>
        <v>0</v>
      </c>
    </row>
    <row r="24" spans="1:19" ht="15" x14ac:dyDescent="0.25">
      <c r="A24" s="13"/>
      <c r="B24" s="43">
        <v>42145</v>
      </c>
      <c r="C24" s="176"/>
      <c r="D24" s="59"/>
      <c r="E24" s="225">
        <v>42145</v>
      </c>
      <c r="F24" s="28"/>
      <c r="G24" s="23"/>
      <c r="H24" s="47"/>
      <c r="I24" s="29"/>
      <c r="J24" s="50"/>
      <c r="K24" s="34"/>
      <c r="L24" s="89">
        <v>63470</v>
      </c>
      <c r="N24" s="74"/>
      <c r="O24" s="126"/>
      <c r="P24" s="70"/>
      <c r="Q24" s="71"/>
      <c r="R24" s="85"/>
      <c r="S24" s="77">
        <f t="shared" si="0"/>
        <v>0</v>
      </c>
    </row>
    <row r="25" spans="1:19" ht="15" x14ac:dyDescent="0.25">
      <c r="B25" s="43">
        <v>42146</v>
      </c>
      <c r="C25" s="176"/>
      <c r="D25" s="24"/>
      <c r="E25" s="225">
        <v>42146</v>
      </c>
      <c r="F25" s="28"/>
      <c r="G25" s="23"/>
      <c r="H25" s="47"/>
      <c r="I25" s="29"/>
      <c r="J25" s="50"/>
      <c r="K25" s="34"/>
      <c r="L25" s="89">
        <v>61802.5</v>
      </c>
      <c r="N25" s="74"/>
      <c r="O25" s="126"/>
      <c r="P25" s="70"/>
      <c r="Q25" s="71"/>
      <c r="R25" s="85"/>
      <c r="S25" s="77">
        <f t="shared" si="0"/>
        <v>0</v>
      </c>
    </row>
    <row r="26" spans="1:19" ht="15" x14ac:dyDescent="0.25">
      <c r="B26" s="43">
        <v>42147</v>
      </c>
      <c r="C26" s="176"/>
      <c r="D26" s="24"/>
      <c r="E26" s="225">
        <v>42147</v>
      </c>
      <c r="F26" s="28"/>
      <c r="G26" s="23"/>
      <c r="H26" s="47"/>
      <c r="I26" s="29"/>
      <c r="J26" s="50"/>
      <c r="K26" s="34"/>
      <c r="L26" s="89">
        <v>182113</v>
      </c>
      <c r="N26" s="74"/>
      <c r="O26" s="126"/>
      <c r="P26" s="70"/>
      <c r="Q26" s="71"/>
      <c r="R26" s="85"/>
      <c r="S26" s="77">
        <f t="shared" si="0"/>
        <v>0</v>
      </c>
    </row>
    <row r="27" spans="1:19" ht="15" x14ac:dyDescent="0.25">
      <c r="B27" s="43">
        <v>42148</v>
      </c>
      <c r="C27" s="176"/>
      <c r="D27" s="24"/>
      <c r="E27" s="225">
        <v>42148</v>
      </c>
      <c r="F27" s="28"/>
      <c r="G27" s="23"/>
      <c r="H27" s="47"/>
      <c r="I27" s="29"/>
      <c r="J27" s="50"/>
      <c r="K27" s="34"/>
      <c r="L27" s="89">
        <v>146221</v>
      </c>
      <c r="N27" s="74"/>
      <c r="O27" s="126"/>
      <c r="P27" s="70"/>
      <c r="Q27" s="71"/>
      <c r="R27" s="70"/>
      <c r="S27" s="77">
        <f t="shared" si="0"/>
        <v>0</v>
      </c>
    </row>
    <row r="28" spans="1:19" ht="15" x14ac:dyDescent="0.25">
      <c r="B28" s="43">
        <v>42149</v>
      </c>
      <c r="C28" s="176"/>
      <c r="D28" s="24"/>
      <c r="E28" s="225">
        <v>42149</v>
      </c>
      <c r="F28" s="28"/>
      <c r="G28" s="23"/>
      <c r="H28" s="47"/>
      <c r="I28" s="29"/>
      <c r="J28" s="50"/>
      <c r="K28" s="34"/>
      <c r="L28" s="89">
        <v>108446.5</v>
      </c>
      <c r="N28" s="74"/>
      <c r="O28" s="126"/>
      <c r="P28" s="70"/>
      <c r="Q28" s="71"/>
      <c r="R28" s="70"/>
      <c r="S28" s="77">
        <f t="shared" si="0"/>
        <v>0</v>
      </c>
    </row>
    <row r="29" spans="1:19" ht="15" x14ac:dyDescent="0.25">
      <c r="B29" s="43">
        <v>42150</v>
      </c>
      <c r="C29" s="176"/>
      <c r="D29" s="24"/>
      <c r="E29" s="225">
        <v>42150</v>
      </c>
      <c r="F29" s="28"/>
      <c r="G29" s="23"/>
      <c r="H29" s="47"/>
      <c r="I29" s="29"/>
      <c r="J29" s="50"/>
      <c r="K29" s="34"/>
      <c r="L29" s="89">
        <v>58526</v>
      </c>
      <c r="N29" s="74"/>
      <c r="O29" s="126"/>
      <c r="P29" s="70"/>
      <c r="Q29" s="71"/>
      <c r="R29" s="70"/>
      <c r="S29" s="77">
        <f t="shared" si="0"/>
        <v>0</v>
      </c>
    </row>
    <row r="30" spans="1:19" ht="15" x14ac:dyDescent="0.25">
      <c r="B30" s="43">
        <v>42151</v>
      </c>
      <c r="C30" s="176"/>
      <c r="D30" s="24"/>
      <c r="E30" s="225">
        <v>42151</v>
      </c>
      <c r="F30" s="28"/>
      <c r="G30" s="23"/>
      <c r="H30" s="47"/>
      <c r="I30" s="29"/>
      <c r="J30" s="50"/>
      <c r="K30" s="34"/>
      <c r="L30" s="89">
        <v>220691.5</v>
      </c>
      <c r="N30" s="74"/>
      <c r="O30" s="126"/>
      <c r="P30" s="70"/>
      <c r="Q30" s="71"/>
      <c r="R30" s="70"/>
      <c r="S30" s="77">
        <f t="shared" si="0"/>
        <v>0</v>
      </c>
    </row>
    <row r="31" spans="1:19" ht="15" x14ac:dyDescent="0.25">
      <c r="B31" s="43">
        <v>42152</v>
      </c>
      <c r="C31" s="176"/>
      <c r="D31" s="24"/>
      <c r="E31" s="225">
        <v>42152</v>
      </c>
      <c r="F31" s="28"/>
      <c r="G31" s="23"/>
      <c r="H31" s="47"/>
      <c r="I31" s="29"/>
      <c r="J31" s="50"/>
      <c r="K31" s="34"/>
      <c r="L31" s="89">
        <v>83858</v>
      </c>
      <c r="N31" s="74"/>
      <c r="O31" s="126"/>
      <c r="P31" s="70"/>
      <c r="Q31" s="71"/>
      <c r="R31" s="70"/>
      <c r="S31" s="77">
        <f t="shared" si="0"/>
        <v>0</v>
      </c>
    </row>
    <row r="32" spans="1:19" ht="15" x14ac:dyDescent="0.25">
      <c r="B32" s="43">
        <v>42153</v>
      </c>
      <c r="C32" s="176"/>
      <c r="D32" s="25"/>
      <c r="E32" s="225">
        <v>42153</v>
      </c>
      <c r="F32" s="28"/>
      <c r="G32" s="23"/>
      <c r="H32" s="47"/>
      <c r="I32" s="29"/>
      <c r="J32" s="50"/>
      <c r="K32" s="34"/>
      <c r="L32" s="89">
        <v>112243.5</v>
      </c>
      <c r="N32" s="74"/>
      <c r="O32" s="126"/>
      <c r="P32" s="70"/>
      <c r="Q32" s="71"/>
      <c r="R32" s="70"/>
      <c r="S32" s="77">
        <f t="shared" si="0"/>
        <v>0</v>
      </c>
    </row>
    <row r="33" spans="1:19" ht="15" x14ac:dyDescent="0.25">
      <c r="B33" s="43">
        <v>42154</v>
      </c>
      <c r="C33" s="176"/>
      <c r="D33" s="31"/>
      <c r="E33" s="225">
        <v>42154</v>
      </c>
      <c r="F33" s="28"/>
      <c r="G33" s="23"/>
      <c r="H33" s="47"/>
      <c r="I33" s="29"/>
      <c r="J33" s="50"/>
      <c r="K33" s="34"/>
      <c r="L33" s="89"/>
      <c r="N33" s="74"/>
      <c r="O33" s="126"/>
      <c r="P33" s="70"/>
      <c r="Q33" s="71"/>
      <c r="R33" s="70"/>
      <c r="S33" s="77">
        <f t="shared" si="0"/>
        <v>0</v>
      </c>
    </row>
    <row r="34" spans="1:19" thickBot="1" x14ac:dyDescent="0.3">
      <c r="A34" s="13"/>
      <c r="B34" s="43">
        <v>42155</v>
      </c>
      <c r="C34" s="176"/>
      <c r="D34" s="24"/>
      <c r="E34" s="225">
        <v>42155</v>
      </c>
      <c r="F34" s="28"/>
      <c r="G34" s="23"/>
      <c r="H34" s="47"/>
      <c r="I34" s="29"/>
      <c r="J34" s="50"/>
      <c r="K34" s="34"/>
      <c r="L34" s="89"/>
      <c r="N34" s="74"/>
      <c r="O34" s="126"/>
      <c r="P34" s="70"/>
      <c r="Q34" s="71"/>
      <c r="R34" s="70"/>
      <c r="S34" s="77">
        <f t="shared" si="0"/>
        <v>0</v>
      </c>
    </row>
    <row r="35" spans="1:19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/>
      <c r="O35" s="126"/>
      <c r="P35" s="70"/>
      <c r="Q35" s="71"/>
      <c r="R35" s="70"/>
      <c r="S35" s="77">
        <f t="shared" si="0"/>
        <v>0</v>
      </c>
    </row>
    <row r="36" spans="1:19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/>
      <c r="O36" s="126"/>
      <c r="P36" s="70"/>
      <c r="Q36" s="71"/>
      <c r="R36" s="70"/>
      <c r="S36" s="77">
        <f t="shared" si="0"/>
        <v>0</v>
      </c>
    </row>
    <row r="37" spans="1:19" ht="15" x14ac:dyDescent="0.25">
      <c r="B37" s="5" t="s">
        <v>1</v>
      </c>
      <c r="C37" s="179">
        <f>SUM(C4:C36)</f>
        <v>0</v>
      </c>
      <c r="D37" s="1"/>
      <c r="E37" s="311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1">SUM(K4:K36)</f>
        <v>39208.03</v>
      </c>
      <c r="L37" s="67">
        <f>SUM(L4:L36)</f>
        <v>3140004</v>
      </c>
      <c r="N37" s="74"/>
      <c r="O37" s="126"/>
      <c r="P37" s="129"/>
      <c r="Q37" s="149"/>
      <c r="R37" s="315"/>
      <c r="S37" s="77">
        <f t="shared" si="0"/>
        <v>0</v>
      </c>
    </row>
    <row r="38" spans="1:19" ht="15" x14ac:dyDescent="0.25">
      <c r="A38" s="341"/>
      <c r="B38" s="341"/>
      <c r="C38" s="88"/>
      <c r="I38" s="3"/>
      <c r="K38" s="3"/>
      <c r="N38" s="74"/>
      <c r="O38" s="126"/>
      <c r="P38" s="70"/>
      <c r="Q38" s="71"/>
      <c r="R38" s="70"/>
      <c r="S38" s="77">
        <f t="shared" si="0"/>
        <v>0</v>
      </c>
    </row>
    <row r="39" spans="1:19" x14ac:dyDescent="0.25">
      <c r="A39" s="150"/>
      <c r="B39" s="36"/>
      <c r="C39" s="88"/>
      <c r="D39" s="8"/>
      <c r="E39" s="36"/>
      <c r="F39" s="36"/>
      <c r="H39" s="323" t="s">
        <v>7</v>
      </c>
      <c r="I39" s="324"/>
      <c r="J39" s="321">
        <f>I37+K37</f>
        <v>39208.03</v>
      </c>
      <c r="K39" s="322"/>
      <c r="L39" s="90"/>
      <c r="N39" s="74"/>
      <c r="O39" s="126"/>
      <c r="P39" s="70"/>
      <c r="Q39" s="146"/>
      <c r="R39" s="275"/>
      <c r="S39" s="77">
        <f t="shared" si="0"/>
        <v>0</v>
      </c>
    </row>
    <row r="40" spans="1:19" x14ac:dyDescent="0.25">
      <c r="A40" s="342"/>
      <c r="B40" s="342"/>
      <c r="C40" s="88"/>
      <c r="D40" s="328" t="s">
        <v>8</v>
      </c>
      <c r="E40" s="328"/>
      <c r="F40" s="17">
        <f>F37-J39</f>
        <v>-39208.03</v>
      </c>
      <c r="I40" s="14"/>
      <c r="N40" s="74"/>
      <c r="O40" s="126"/>
      <c r="P40" s="70"/>
      <c r="Q40" s="71"/>
      <c r="R40" s="70"/>
      <c r="S40" s="77">
        <f t="shared" si="0"/>
        <v>0</v>
      </c>
    </row>
    <row r="41" spans="1:19" ht="15" x14ac:dyDescent="0.25">
      <c r="A41" s="8"/>
      <c r="B41" s="36"/>
      <c r="C41" s="88"/>
      <c r="D41" s="8"/>
      <c r="E41" s="36" t="s">
        <v>0</v>
      </c>
      <c r="F41" s="17">
        <f>-C37</f>
        <v>0</v>
      </c>
      <c r="N41" s="74"/>
      <c r="O41" s="126"/>
      <c r="P41" s="70"/>
      <c r="Q41" s="146"/>
      <c r="R41" s="275"/>
      <c r="S41" s="77">
        <f t="shared" si="0"/>
        <v>0</v>
      </c>
    </row>
    <row r="42" spans="1:19" thickBot="1" x14ac:dyDescent="0.3">
      <c r="E42" s="260" t="s">
        <v>146</v>
      </c>
      <c r="F42" s="3">
        <v>-3215120.23</v>
      </c>
      <c r="I42" s="19" t="s">
        <v>9</v>
      </c>
      <c r="K42" s="17">
        <v>0</v>
      </c>
      <c r="N42" s="74"/>
      <c r="O42" s="126"/>
      <c r="P42" s="70"/>
      <c r="Q42" s="146"/>
      <c r="R42" s="275"/>
      <c r="S42" s="77">
        <f t="shared" si="0"/>
        <v>0</v>
      </c>
    </row>
    <row r="43" spans="1:19" ht="20.25" thickTop="1" thickBot="1" x14ac:dyDescent="0.35">
      <c r="E43" s="4" t="s">
        <v>10</v>
      </c>
      <c r="F43" s="3">
        <f>SUM(F41:F42)</f>
        <v>-3215120.23</v>
      </c>
      <c r="I43" s="325" t="s">
        <v>12</v>
      </c>
      <c r="J43" s="326"/>
      <c r="K43" s="93">
        <f>K42+F44</f>
        <v>30409.08</v>
      </c>
      <c r="N43" s="74"/>
      <c r="O43" s="126"/>
      <c r="P43" s="129"/>
      <c r="Q43" s="146"/>
      <c r="R43" s="315"/>
      <c r="S43" s="77">
        <f t="shared" si="0"/>
        <v>0</v>
      </c>
    </row>
    <row r="44" spans="1:19" ht="16.5" thickTop="1" thickBot="1" x14ac:dyDescent="0.3">
      <c r="D44" s="311" t="s">
        <v>31</v>
      </c>
      <c r="E44" s="311"/>
      <c r="F44" s="18">
        <v>30409.08</v>
      </c>
      <c r="N44" s="74"/>
      <c r="O44" s="126"/>
      <c r="P44" s="70"/>
      <c r="Q44" s="146"/>
      <c r="R44" s="275"/>
      <c r="S44" s="77">
        <f t="shared" si="0"/>
        <v>0</v>
      </c>
    </row>
    <row r="45" spans="1:19" ht="15" x14ac:dyDescent="0.25">
      <c r="E45" s="5" t="s">
        <v>11</v>
      </c>
      <c r="F45" s="6">
        <f>F44+F43</f>
        <v>-3184711.15</v>
      </c>
      <c r="N45" s="74"/>
      <c r="O45" s="126"/>
      <c r="P45" s="70"/>
      <c r="Q45" s="146"/>
      <c r="R45" s="275"/>
      <c r="S45" s="77">
        <f t="shared" si="0"/>
        <v>0</v>
      </c>
    </row>
    <row r="46" spans="1:19" ht="15" x14ac:dyDescent="0.25">
      <c r="N46" s="74"/>
      <c r="O46" s="126"/>
      <c r="P46" s="70"/>
      <c r="Q46" s="146"/>
      <c r="R46" s="275"/>
      <c r="S46" s="77">
        <f t="shared" si="0"/>
        <v>0</v>
      </c>
    </row>
    <row r="47" spans="1:19" ht="15" x14ac:dyDescent="0.25">
      <c r="N47" s="74"/>
      <c r="O47" s="126"/>
      <c r="P47" s="70"/>
      <c r="Q47" s="146"/>
      <c r="R47" s="275"/>
      <c r="S47" s="77">
        <f t="shared" si="0"/>
        <v>0</v>
      </c>
    </row>
    <row r="48" spans="1:19" ht="15" x14ac:dyDescent="0.25">
      <c r="N48" s="74"/>
      <c r="O48" s="126"/>
      <c r="P48" s="70"/>
      <c r="Q48" s="146"/>
      <c r="R48" s="275"/>
      <c r="S48" s="77">
        <f t="shared" si="0"/>
        <v>0</v>
      </c>
    </row>
    <row r="49" spans="14:19" customFormat="1" ht="15" x14ac:dyDescent="0.25">
      <c r="N49" s="74"/>
      <c r="O49" s="126"/>
      <c r="P49" s="70"/>
      <c r="Q49" s="146"/>
      <c r="R49" s="275"/>
      <c r="S49" s="77">
        <f t="shared" si="0"/>
        <v>0</v>
      </c>
    </row>
    <row r="50" spans="14:19" customFormat="1" ht="15" x14ac:dyDescent="0.25">
      <c r="N50" s="74"/>
      <c r="O50" s="126"/>
      <c r="P50" s="70"/>
      <c r="Q50" s="146"/>
      <c r="R50" s="275"/>
      <c r="S50" s="77">
        <f t="shared" si="0"/>
        <v>0</v>
      </c>
    </row>
    <row r="51" spans="14:19" customFormat="1" ht="15" x14ac:dyDescent="0.25">
      <c r="N51" s="74"/>
      <c r="O51" s="126"/>
      <c r="P51" s="70"/>
      <c r="Q51" s="146"/>
      <c r="R51" s="275"/>
      <c r="S51" s="77">
        <f t="shared" si="0"/>
        <v>0</v>
      </c>
    </row>
    <row r="52" spans="14:19" customFormat="1" ht="15" x14ac:dyDescent="0.25">
      <c r="N52" s="74"/>
      <c r="O52" s="126"/>
      <c r="P52" s="129"/>
      <c r="Q52" s="146"/>
      <c r="R52" s="315"/>
      <c r="S52" s="77">
        <f t="shared" si="0"/>
        <v>0</v>
      </c>
    </row>
    <row r="53" spans="14:19" customFormat="1" ht="15" x14ac:dyDescent="0.25">
      <c r="N53" s="74"/>
      <c r="O53" s="126"/>
      <c r="P53" s="70"/>
      <c r="Q53" s="146"/>
      <c r="R53" s="275"/>
      <c r="S53" s="77">
        <f t="shared" si="0"/>
        <v>0</v>
      </c>
    </row>
    <row r="54" spans="14:19" customFormat="1" ht="15" x14ac:dyDescent="0.25">
      <c r="N54" s="74"/>
      <c r="O54" s="126"/>
      <c r="P54" s="70"/>
      <c r="Q54" s="146"/>
      <c r="R54" s="275"/>
      <c r="S54" s="77">
        <f t="shared" si="0"/>
        <v>0</v>
      </c>
    </row>
    <row r="55" spans="14:19" customFormat="1" ht="15" x14ac:dyDescent="0.25">
      <c r="N55" s="74"/>
      <c r="O55" s="126"/>
      <c r="P55" s="70"/>
      <c r="Q55" s="146"/>
      <c r="R55" s="275"/>
      <c r="S55" s="77">
        <f t="shared" si="0"/>
        <v>0</v>
      </c>
    </row>
    <row r="56" spans="14:19" customFormat="1" ht="15" x14ac:dyDescent="0.25">
      <c r="N56" s="74"/>
      <c r="O56" s="126"/>
      <c r="P56" s="70"/>
      <c r="Q56" s="146"/>
      <c r="R56" s="275"/>
      <c r="S56" s="77">
        <f t="shared" si="0"/>
        <v>0</v>
      </c>
    </row>
    <row r="57" spans="14:19" customFormat="1" ht="15" x14ac:dyDescent="0.25">
      <c r="N57" s="74"/>
      <c r="O57" s="126"/>
      <c r="P57" s="70"/>
      <c r="Q57" s="146"/>
      <c r="R57" s="275"/>
      <c r="S57" s="77">
        <f t="shared" si="0"/>
        <v>0</v>
      </c>
    </row>
    <row r="58" spans="14:19" customFormat="1" ht="15" x14ac:dyDescent="0.25">
      <c r="N58" s="74"/>
      <c r="O58" s="126"/>
      <c r="P58" s="70"/>
      <c r="Q58" s="146"/>
      <c r="R58" s="275"/>
      <c r="S58" s="77">
        <f t="shared" si="0"/>
        <v>0</v>
      </c>
    </row>
    <row r="59" spans="14:19" customFormat="1" ht="15" x14ac:dyDescent="0.25">
      <c r="N59" s="74"/>
      <c r="O59" s="126"/>
      <c r="P59" s="70"/>
      <c r="Q59" s="146"/>
      <c r="R59" s="275"/>
      <c r="S59" s="77">
        <f t="shared" si="0"/>
        <v>0</v>
      </c>
    </row>
    <row r="60" spans="14:19" customFormat="1" ht="15" x14ac:dyDescent="0.25">
      <c r="N60" s="74"/>
      <c r="O60" s="126"/>
      <c r="P60" s="70"/>
      <c r="Q60" s="146"/>
      <c r="R60" s="275"/>
      <c r="S60" s="77">
        <f t="shared" si="0"/>
        <v>0</v>
      </c>
    </row>
    <row r="61" spans="14:19" customFormat="1" ht="15" x14ac:dyDescent="0.25">
      <c r="N61" s="74"/>
      <c r="O61" s="126"/>
      <c r="P61" s="70"/>
      <c r="Q61" s="71"/>
      <c r="R61" s="130"/>
      <c r="S61" s="77">
        <f t="shared" si="0"/>
        <v>0</v>
      </c>
    </row>
    <row r="62" spans="14:19" customFormat="1" ht="15" x14ac:dyDescent="0.25">
      <c r="N62" s="74"/>
      <c r="O62" s="126"/>
      <c r="P62" s="70"/>
      <c r="Q62" s="71"/>
      <c r="R62" s="213"/>
      <c r="S62" s="77">
        <f t="shared" si="0"/>
        <v>0</v>
      </c>
    </row>
    <row r="63" spans="14:19" customFormat="1" ht="15" x14ac:dyDescent="0.25">
      <c r="N63" s="74"/>
      <c r="O63" s="126"/>
      <c r="P63" s="70"/>
      <c r="Q63" s="71"/>
      <c r="R63" s="213"/>
      <c r="S63" s="77">
        <f t="shared" si="0"/>
        <v>0</v>
      </c>
    </row>
    <row r="64" spans="14:19" customFormat="1" ht="15" x14ac:dyDescent="0.25">
      <c r="N64" s="74"/>
      <c r="O64" s="126"/>
      <c r="P64" s="70"/>
      <c r="Q64" s="131"/>
      <c r="R64" s="85"/>
      <c r="S64" s="77">
        <f t="shared" si="0"/>
        <v>0</v>
      </c>
    </row>
    <row r="65" spans="14:20" customFormat="1" ht="15" x14ac:dyDescent="0.25">
      <c r="N65" s="74"/>
      <c r="O65" s="126"/>
      <c r="P65" s="70"/>
      <c r="Q65" s="131"/>
      <c r="R65" s="85"/>
      <c r="S65" s="77">
        <f t="shared" si="0"/>
        <v>0</v>
      </c>
    </row>
    <row r="66" spans="14:20" customFormat="1" ht="15" x14ac:dyDescent="0.25">
      <c r="N66" s="74"/>
      <c r="O66" s="126"/>
      <c r="P66" s="70"/>
      <c r="Q66" s="131"/>
      <c r="R66" s="85"/>
      <c r="S66" s="77">
        <f t="shared" si="0"/>
        <v>0</v>
      </c>
    </row>
    <row r="67" spans="14:20" customFormat="1" ht="15" x14ac:dyDescent="0.25">
      <c r="N67" s="74"/>
      <c r="O67" s="126"/>
      <c r="P67" s="70"/>
      <c r="Q67" s="131"/>
      <c r="R67" s="85"/>
      <c r="S67" s="77">
        <f t="shared" si="0"/>
        <v>0</v>
      </c>
    </row>
    <row r="68" spans="14:20" customFormat="1" ht="15" x14ac:dyDescent="0.25">
      <c r="N68" s="74"/>
      <c r="O68" s="126"/>
      <c r="P68" s="70"/>
      <c r="Q68" s="131"/>
      <c r="R68" s="85"/>
      <c r="S68" s="77">
        <f t="shared" ref="S68:S72" si="2">P68-R68</f>
        <v>0</v>
      </c>
    </row>
    <row r="69" spans="14:20" customFormat="1" ht="15" x14ac:dyDescent="0.25">
      <c r="N69" s="74"/>
      <c r="O69" s="126"/>
      <c r="P69" s="70"/>
      <c r="Q69" s="131"/>
      <c r="R69" s="85"/>
      <c r="S69" s="77">
        <f t="shared" si="2"/>
        <v>0</v>
      </c>
    </row>
    <row r="70" spans="14:20" customFormat="1" ht="15" x14ac:dyDescent="0.25">
      <c r="N70" s="74"/>
      <c r="O70" s="126"/>
      <c r="P70" s="70"/>
      <c r="Q70" s="131"/>
      <c r="R70" s="85"/>
      <c r="S70" s="77">
        <f t="shared" si="2"/>
        <v>0</v>
      </c>
    </row>
    <row r="71" spans="14:20" customFormat="1" ht="15" x14ac:dyDescent="0.25">
      <c r="N71" s="74"/>
      <c r="O71" s="126"/>
      <c r="P71" s="70"/>
      <c r="Q71" s="131"/>
      <c r="R71" s="85"/>
      <c r="S71" s="77">
        <f t="shared" si="2"/>
        <v>0</v>
      </c>
    </row>
    <row r="72" spans="14:20" customFormat="1" thickBot="1" x14ac:dyDescent="0.3">
      <c r="N72" s="23"/>
      <c r="O72" s="142"/>
      <c r="P72" s="133"/>
      <c r="Q72" s="142"/>
      <c r="R72" s="143"/>
      <c r="S72" s="134">
        <f t="shared" si="2"/>
        <v>0</v>
      </c>
    </row>
    <row r="73" spans="14:20" customFormat="1" ht="16.5" thickTop="1" x14ac:dyDescent="0.25">
      <c r="P73" s="132">
        <f>SUM(P4:P72)</f>
        <v>50330.25</v>
      </c>
      <c r="Q73" s="132"/>
      <c r="R73" s="144">
        <f t="shared" ref="R73" si="3">SUM(R4:R72)</f>
        <v>0</v>
      </c>
      <c r="S73" s="144">
        <f>SUM(S4:S72)</f>
        <v>50330.25</v>
      </c>
    </row>
    <row r="74" spans="14:20" customFormat="1" ht="15" x14ac:dyDescent="0.25">
      <c r="N74" s="8"/>
      <c r="O74" s="8"/>
      <c r="P74" s="8"/>
      <c r="Q74" s="8"/>
      <c r="R74" s="145"/>
      <c r="S74" s="145"/>
      <c r="T74" s="8"/>
    </row>
    <row r="75" spans="14:20" customFormat="1" x14ac:dyDescent="0.25">
      <c r="N75" s="79"/>
      <c r="O75" s="80"/>
      <c r="Q75" s="81"/>
      <c r="R75" s="317"/>
      <c r="S75" s="23"/>
    </row>
    <row r="76" spans="14:20" customFormat="1" x14ac:dyDescent="0.25">
      <c r="N76" s="79"/>
      <c r="O76" s="80"/>
      <c r="Q76" s="81"/>
      <c r="R76" s="317"/>
      <c r="S76" s="23"/>
    </row>
    <row r="77" spans="14:20" customFormat="1" x14ac:dyDescent="0.25">
      <c r="N77" s="79"/>
      <c r="O77" s="80"/>
      <c r="Q77" s="81"/>
      <c r="R77" s="317"/>
      <c r="S77" s="23"/>
    </row>
    <row r="78" spans="14:20" customFormat="1" x14ac:dyDescent="0.25">
      <c r="N78" s="79"/>
      <c r="O78" s="80"/>
      <c r="Q78" s="81"/>
      <c r="R78" s="317"/>
      <c r="S78" s="23"/>
    </row>
    <row r="79" spans="14:20" customFormat="1" x14ac:dyDescent="0.25">
      <c r="N79" s="79"/>
      <c r="O79" s="80"/>
      <c r="Q79" s="81"/>
      <c r="R79" s="317"/>
      <c r="S79" s="23"/>
    </row>
    <row r="80" spans="14:20" customFormat="1" x14ac:dyDescent="0.25">
      <c r="N80" s="79"/>
      <c r="O80" s="80"/>
      <c r="Q80" s="81"/>
      <c r="R80" s="317"/>
      <c r="S80" s="23"/>
    </row>
    <row r="81" spans="2:21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</row>
    <row r="82" spans="2:21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</row>
    <row r="83" spans="2:21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</row>
    <row r="84" spans="2:21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</row>
    <row r="85" spans="2:21" ht="15" x14ac:dyDescent="0.25">
      <c r="B85"/>
      <c r="C85"/>
      <c r="E85"/>
      <c r="F85"/>
      <c r="H85"/>
      <c r="I85"/>
      <c r="J85"/>
      <c r="K85"/>
      <c r="L85"/>
      <c r="N85"/>
      <c r="O85"/>
      <c r="Q85"/>
      <c r="R85" s="23"/>
      <c r="U85" s="8"/>
    </row>
    <row r="86" spans="2:21" ht="15" x14ac:dyDescent="0.25">
      <c r="B86"/>
      <c r="C86"/>
      <c r="E86"/>
      <c r="F86"/>
      <c r="H86"/>
      <c r="I86"/>
      <c r="J86"/>
      <c r="K86"/>
      <c r="L86"/>
      <c r="N86"/>
      <c r="O86"/>
      <c r="Q86"/>
      <c r="R86" s="23"/>
      <c r="U86" s="8"/>
    </row>
    <row r="87" spans="2:21" ht="15" x14ac:dyDescent="0.25">
      <c r="B87"/>
      <c r="C87"/>
      <c r="E87"/>
      <c r="F87"/>
      <c r="H87"/>
      <c r="I87"/>
      <c r="J87"/>
      <c r="K87"/>
      <c r="L87"/>
      <c r="N87"/>
      <c r="O87"/>
      <c r="Q87"/>
      <c r="R87" s="23"/>
      <c r="U87" s="8"/>
    </row>
    <row r="88" spans="2:21" x14ac:dyDescent="0.25">
      <c r="U88" s="8"/>
    </row>
    <row r="89" spans="2:21" x14ac:dyDescent="0.25">
      <c r="U89" s="8"/>
    </row>
    <row r="90" spans="2:21" x14ac:dyDescent="0.25">
      <c r="U90" s="8"/>
    </row>
    <row r="91" spans="2:21" x14ac:dyDescent="0.25">
      <c r="U91" s="8"/>
    </row>
    <row r="92" spans="2:21" x14ac:dyDescent="0.25">
      <c r="U92" s="8"/>
    </row>
    <row r="97" spans="18:19" customFormat="1" ht="15" x14ac:dyDescent="0.25">
      <c r="R97" s="23"/>
      <c r="S97" s="23"/>
    </row>
    <row r="98" spans="18:19" customFormat="1" ht="15" x14ac:dyDescent="0.25">
      <c r="R98" s="23"/>
      <c r="S98" s="23"/>
    </row>
    <row r="99" spans="18:19" customFormat="1" ht="15" x14ac:dyDescent="0.25">
      <c r="R99" s="23"/>
      <c r="S99" s="23"/>
    </row>
    <row r="100" spans="18:19" customFormat="1" ht="15" x14ac:dyDescent="0.25">
      <c r="R100" s="23"/>
      <c r="S100" s="23"/>
    </row>
    <row r="101" spans="18:19" customFormat="1" ht="15" x14ac:dyDescent="0.25">
      <c r="R101" s="23"/>
      <c r="S101" s="23"/>
    </row>
    <row r="102" spans="18:19" customFormat="1" ht="15" x14ac:dyDescent="0.25">
      <c r="R102" s="23"/>
      <c r="S102" s="23"/>
    </row>
    <row r="103" spans="18:19" customFormat="1" ht="15" x14ac:dyDescent="0.25">
      <c r="R103" s="23"/>
      <c r="S103" s="23"/>
    </row>
    <row r="104" spans="18:19" customFormat="1" ht="15" x14ac:dyDescent="0.25">
      <c r="R104" s="23"/>
      <c r="S104" s="23"/>
    </row>
    <row r="105" spans="18:19" customFormat="1" ht="15" x14ac:dyDescent="0.25">
      <c r="R105" s="23"/>
      <c r="S105" s="23"/>
    </row>
    <row r="106" spans="18:19" customFormat="1" ht="15" x14ac:dyDescent="0.25">
      <c r="R106" s="23"/>
      <c r="S106" s="23"/>
    </row>
    <row r="107" spans="18:19" customFormat="1" ht="15" x14ac:dyDescent="0.25">
      <c r="R107" s="23"/>
      <c r="S107" s="23"/>
    </row>
    <row r="108" spans="18:19" customFormat="1" ht="15" x14ac:dyDescent="0.25">
      <c r="R108" s="23"/>
      <c r="S108" s="23"/>
    </row>
    <row r="109" spans="18:19" customFormat="1" ht="15" x14ac:dyDescent="0.25">
      <c r="R109" s="23"/>
      <c r="S109" s="23"/>
    </row>
    <row r="110" spans="18:19" customFormat="1" ht="15" x14ac:dyDescent="0.25">
      <c r="R110" s="23"/>
      <c r="S110" s="23"/>
    </row>
    <row r="111" spans="18:19" customFormat="1" ht="15" x14ac:dyDescent="0.25">
      <c r="R111" s="23"/>
      <c r="S111" s="23"/>
    </row>
    <row r="112" spans="18:19" customFormat="1" ht="15" x14ac:dyDescent="0.25">
      <c r="R112" s="23"/>
      <c r="S112" s="23"/>
    </row>
    <row r="113" spans="18:19" customFormat="1" ht="15" x14ac:dyDescent="0.25">
      <c r="R113" s="23"/>
      <c r="S113" s="23"/>
    </row>
    <row r="114" spans="18:19" customFormat="1" ht="15" x14ac:dyDescent="0.25">
      <c r="R114" s="23"/>
      <c r="S114" s="23"/>
    </row>
    <row r="115" spans="18:19" customFormat="1" ht="15" x14ac:dyDescent="0.25">
      <c r="R115" s="23"/>
      <c r="S115" s="23"/>
    </row>
    <row r="116" spans="18:19" customFormat="1" ht="15" x14ac:dyDescent="0.25">
      <c r="R116" s="23"/>
      <c r="S116" s="23"/>
    </row>
    <row r="117" spans="18:19" customFormat="1" ht="15" x14ac:dyDescent="0.25">
      <c r="R117" s="23"/>
      <c r="S117" s="23"/>
    </row>
    <row r="118" spans="18:19" customFormat="1" ht="15" x14ac:dyDescent="0.25">
      <c r="R118" s="23"/>
      <c r="S118" s="23"/>
    </row>
    <row r="119" spans="18:19" customFormat="1" ht="15" x14ac:dyDescent="0.25">
      <c r="R119" s="23"/>
      <c r="S119" s="23"/>
    </row>
    <row r="120" spans="18:19" customFormat="1" ht="15" x14ac:dyDescent="0.25">
      <c r="R120" s="23"/>
      <c r="S120" s="23"/>
    </row>
    <row r="121" spans="18:19" customFormat="1" ht="15" x14ac:dyDescent="0.25">
      <c r="R121" s="23"/>
      <c r="S121" s="23"/>
    </row>
    <row r="122" spans="18:19" customFormat="1" ht="15" x14ac:dyDescent="0.25">
      <c r="R122" s="23"/>
      <c r="S122" s="23"/>
    </row>
    <row r="123" spans="18:19" customFormat="1" ht="15" x14ac:dyDescent="0.25">
      <c r="R123" s="23"/>
      <c r="S123" s="23"/>
    </row>
    <row r="124" spans="18:19" customFormat="1" ht="15" x14ac:dyDescent="0.25">
      <c r="R124" s="23"/>
      <c r="S124" s="23"/>
    </row>
    <row r="125" spans="18:19" customFormat="1" ht="15" x14ac:dyDescent="0.25">
      <c r="R125" s="23"/>
      <c r="S125" s="23"/>
    </row>
    <row r="126" spans="18:19" customFormat="1" ht="15" x14ac:dyDescent="0.25">
      <c r="R126" s="23"/>
      <c r="S126" s="23"/>
    </row>
    <row r="127" spans="18:19" customFormat="1" ht="15" x14ac:dyDescent="0.25">
      <c r="R127" s="23"/>
      <c r="S127" s="23"/>
    </row>
    <row r="128" spans="18:19" customFormat="1" ht="15" x14ac:dyDescent="0.25">
      <c r="R128" s="23"/>
      <c r="S128" s="23"/>
    </row>
    <row r="129" spans="18:19" customFormat="1" ht="15" x14ac:dyDescent="0.25">
      <c r="R129" s="23"/>
      <c r="S129" s="23"/>
    </row>
    <row r="130" spans="18:19" customFormat="1" ht="15" x14ac:dyDescent="0.25">
      <c r="R130" s="23"/>
      <c r="S130" s="23"/>
    </row>
    <row r="131" spans="18:19" customFormat="1" ht="15" x14ac:dyDescent="0.25">
      <c r="R131" s="23"/>
      <c r="S131" s="23"/>
    </row>
    <row r="132" spans="18:19" customFormat="1" ht="15" x14ac:dyDescent="0.25">
      <c r="R132" s="23"/>
      <c r="S132" s="23"/>
    </row>
    <row r="133" spans="18:19" customFormat="1" ht="15" x14ac:dyDescent="0.25">
      <c r="R133" s="23"/>
      <c r="S133" s="23"/>
    </row>
    <row r="134" spans="18:19" customFormat="1" ht="15" x14ac:dyDescent="0.25">
      <c r="R134" s="23"/>
      <c r="S134" s="23"/>
    </row>
    <row r="135" spans="18:19" customFormat="1" ht="15" x14ac:dyDescent="0.25">
      <c r="R135" s="23"/>
      <c r="S135" s="23"/>
    </row>
    <row r="136" spans="18:19" customFormat="1" ht="15" x14ac:dyDescent="0.25">
      <c r="R136" s="23"/>
      <c r="S136" s="23"/>
    </row>
    <row r="137" spans="18:19" customFormat="1" ht="15" x14ac:dyDescent="0.25">
      <c r="R137" s="23"/>
      <c r="S137" s="23"/>
    </row>
    <row r="138" spans="18:19" customFormat="1" ht="15" x14ac:dyDescent="0.25">
      <c r="R138" s="23"/>
      <c r="S138" s="23"/>
    </row>
    <row r="139" spans="18:19" customFormat="1" ht="15" x14ac:dyDescent="0.25">
      <c r="R139" s="23"/>
      <c r="S139" s="23"/>
    </row>
    <row r="140" spans="18:19" customFormat="1" ht="15" x14ac:dyDescent="0.25">
      <c r="R140" s="23"/>
      <c r="S140" s="23"/>
    </row>
    <row r="141" spans="18:19" customFormat="1" ht="15" x14ac:dyDescent="0.25">
      <c r="R141" s="23"/>
      <c r="S141" s="23"/>
    </row>
    <row r="142" spans="18:19" customFormat="1" ht="15" x14ac:dyDescent="0.25">
      <c r="R142" s="23"/>
      <c r="S142" s="23"/>
    </row>
    <row r="143" spans="18:19" customFormat="1" ht="15" x14ac:dyDescent="0.25">
      <c r="R143" s="23"/>
      <c r="S143" s="23"/>
    </row>
    <row r="144" spans="18:19" customFormat="1" ht="15" x14ac:dyDescent="0.25">
      <c r="R144" s="23"/>
      <c r="S144" s="23"/>
    </row>
    <row r="145" spans="18:19" customFormat="1" ht="15" x14ac:dyDescent="0.25">
      <c r="R145" s="23"/>
      <c r="S145" s="23"/>
    </row>
    <row r="146" spans="18:19" customFormat="1" ht="15" x14ac:dyDescent="0.25">
      <c r="R146" s="23"/>
      <c r="S146" s="23"/>
    </row>
    <row r="147" spans="18:19" customFormat="1" ht="15" x14ac:dyDescent="0.25">
      <c r="R147" s="23"/>
      <c r="S147" s="23"/>
    </row>
    <row r="148" spans="18:19" customFormat="1" ht="15" x14ac:dyDescent="0.25">
      <c r="R148" s="23"/>
      <c r="S148" s="23"/>
    </row>
    <row r="149" spans="18:19" customFormat="1" ht="15" x14ac:dyDescent="0.25">
      <c r="R149" s="23"/>
      <c r="S149" s="23"/>
    </row>
    <row r="150" spans="18:19" customFormat="1" ht="15" x14ac:dyDescent="0.25">
      <c r="R150" s="23"/>
      <c r="S150" s="23"/>
    </row>
    <row r="151" spans="18:19" customFormat="1" ht="15" x14ac:dyDescent="0.25">
      <c r="R151" s="23"/>
      <c r="S151" s="23"/>
    </row>
    <row r="152" spans="18:19" customFormat="1" ht="15" x14ac:dyDescent="0.25">
      <c r="R152" s="23"/>
      <c r="S152" s="23"/>
    </row>
    <row r="153" spans="18:19" customFormat="1" ht="15" x14ac:dyDescent="0.25">
      <c r="R153" s="23"/>
      <c r="S153" s="23"/>
    </row>
    <row r="154" spans="18:19" customFormat="1" ht="15" x14ac:dyDescent="0.25">
      <c r="R154" s="23"/>
      <c r="S154" s="23"/>
    </row>
    <row r="155" spans="18:19" customFormat="1" ht="15" x14ac:dyDescent="0.25">
      <c r="R155" s="23"/>
      <c r="S155" s="23"/>
    </row>
    <row r="156" spans="18:19" customFormat="1" ht="15" x14ac:dyDescent="0.25">
      <c r="R156" s="23"/>
      <c r="S156" s="23"/>
    </row>
    <row r="157" spans="18:19" customFormat="1" ht="15" x14ac:dyDescent="0.25">
      <c r="R157" s="23"/>
      <c r="S157" s="23"/>
    </row>
    <row r="158" spans="18:19" customFormat="1" ht="15" x14ac:dyDescent="0.25">
      <c r="R158" s="23"/>
      <c r="S158" s="23"/>
    </row>
    <row r="159" spans="18:19" customFormat="1" ht="15" x14ac:dyDescent="0.25">
      <c r="R159" s="23"/>
      <c r="S159" s="23"/>
    </row>
    <row r="160" spans="18:19" customFormat="1" ht="15" x14ac:dyDescent="0.25">
      <c r="R160" s="23"/>
      <c r="S160" s="23"/>
    </row>
    <row r="161" spans="18:19" customFormat="1" ht="15" x14ac:dyDescent="0.25">
      <c r="R161" s="23"/>
      <c r="S161" s="23"/>
    </row>
    <row r="162" spans="18:19" customFormat="1" ht="15" x14ac:dyDescent="0.25">
      <c r="R162" s="23"/>
      <c r="S162" s="23"/>
    </row>
    <row r="163" spans="18:19" customFormat="1" ht="15" x14ac:dyDescent="0.25">
      <c r="R163" s="23"/>
      <c r="S163" s="23"/>
    </row>
    <row r="164" spans="18:19" customFormat="1" ht="15" x14ac:dyDescent="0.25">
      <c r="R164" s="23"/>
      <c r="S164" s="23"/>
    </row>
    <row r="165" spans="18:19" customFormat="1" ht="15" x14ac:dyDescent="0.25">
      <c r="R165" s="23"/>
      <c r="S165" s="23"/>
    </row>
    <row r="166" spans="18:19" customFormat="1" ht="15" x14ac:dyDescent="0.25">
      <c r="R166" s="23"/>
      <c r="S166" s="23"/>
    </row>
    <row r="167" spans="18:19" customFormat="1" ht="15" x14ac:dyDescent="0.25">
      <c r="R167" s="23"/>
      <c r="S167" s="23"/>
    </row>
    <row r="168" spans="18:19" customFormat="1" ht="15" x14ac:dyDescent="0.25">
      <c r="R168" s="23"/>
      <c r="S168" s="23"/>
    </row>
    <row r="169" spans="18:19" customFormat="1" ht="15" x14ac:dyDescent="0.25">
      <c r="R169" s="23"/>
      <c r="S169" s="23"/>
    </row>
    <row r="170" spans="18:19" customFormat="1" ht="15" x14ac:dyDescent="0.25">
      <c r="R170" s="23"/>
      <c r="S170" s="23"/>
    </row>
    <row r="171" spans="18:19" customFormat="1" ht="15" x14ac:dyDescent="0.25">
      <c r="R171" s="23"/>
      <c r="S171" s="23"/>
    </row>
    <row r="172" spans="18:19" customFormat="1" ht="15" x14ac:dyDescent="0.25">
      <c r="R172" s="23"/>
      <c r="S172" s="23"/>
    </row>
    <row r="173" spans="18:19" customFormat="1" ht="15" x14ac:dyDescent="0.25">
      <c r="R173" s="23"/>
      <c r="S173" s="23"/>
    </row>
    <row r="174" spans="18:19" customFormat="1" ht="15" x14ac:dyDescent="0.25">
      <c r="R174" s="23"/>
      <c r="S174" s="23"/>
    </row>
    <row r="175" spans="18:19" customFormat="1" ht="15" x14ac:dyDescent="0.25">
      <c r="R175" s="23"/>
      <c r="S175" s="23"/>
    </row>
    <row r="176" spans="18:19" customFormat="1" ht="15" x14ac:dyDescent="0.25">
      <c r="R176" s="23"/>
      <c r="S176" s="23"/>
    </row>
    <row r="177" spans="18:19" customFormat="1" ht="15" x14ac:dyDescent="0.25">
      <c r="R177" s="23"/>
      <c r="S177" s="23"/>
    </row>
    <row r="178" spans="18:19" customFormat="1" ht="15" x14ac:dyDescent="0.25">
      <c r="R178" s="23"/>
      <c r="S178" s="23"/>
    </row>
    <row r="179" spans="18:19" customFormat="1" ht="15" x14ac:dyDescent="0.25">
      <c r="R179" s="23"/>
      <c r="S179" s="23"/>
    </row>
    <row r="180" spans="18:19" customFormat="1" ht="15" x14ac:dyDescent="0.25">
      <c r="R180" s="23"/>
      <c r="S180" s="23"/>
    </row>
    <row r="181" spans="18:19" customFormat="1" ht="15" x14ac:dyDescent="0.25">
      <c r="R181" s="23"/>
      <c r="S181" s="23"/>
    </row>
    <row r="182" spans="18:19" customFormat="1" ht="15" x14ac:dyDescent="0.25">
      <c r="R182" s="23"/>
      <c r="S182" s="23"/>
    </row>
    <row r="183" spans="18:19" customFormat="1" ht="15" x14ac:dyDescent="0.25">
      <c r="R183" s="23"/>
      <c r="S183" s="23"/>
    </row>
    <row r="184" spans="18:19" customFormat="1" ht="15" x14ac:dyDescent="0.25">
      <c r="R184" s="23"/>
      <c r="S184" s="23"/>
    </row>
    <row r="185" spans="18:19" customFormat="1" ht="15" x14ac:dyDescent="0.25">
      <c r="R185" s="23"/>
      <c r="S185" s="23"/>
    </row>
    <row r="186" spans="18:19" customFormat="1" ht="15" x14ac:dyDescent="0.25">
      <c r="R186" s="23"/>
      <c r="S186" s="23"/>
    </row>
    <row r="187" spans="18:19" customFormat="1" ht="15" x14ac:dyDescent="0.25">
      <c r="R187" s="23"/>
      <c r="S187" s="23"/>
    </row>
    <row r="188" spans="18:19" customFormat="1" ht="15" x14ac:dyDescent="0.25">
      <c r="R188" s="23"/>
      <c r="S188" s="23"/>
    </row>
    <row r="189" spans="18:19" customFormat="1" ht="15" x14ac:dyDescent="0.25">
      <c r="R189" s="23"/>
      <c r="S189" s="23"/>
    </row>
    <row r="190" spans="18:19" customFormat="1" ht="15" x14ac:dyDescent="0.25">
      <c r="R190" s="23"/>
      <c r="S190" s="23"/>
    </row>
    <row r="191" spans="18:19" customFormat="1" ht="15" x14ac:dyDescent="0.25">
      <c r="R191" s="23"/>
      <c r="S191" s="23"/>
    </row>
    <row r="192" spans="18:19" customFormat="1" ht="15" x14ac:dyDescent="0.25">
      <c r="R192" s="23"/>
      <c r="S192" s="23"/>
    </row>
    <row r="193" spans="18:19" customFormat="1" ht="15" x14ac:dyDescent="0.25">
      <c r="R193" s="23"/>
      <c r="S193" s="23"/>
    </row>
    <row r="194" spans="18:19" customFormat="1" ht="15" x14ac:dyDescent="0.25">
      <c r="R194" s="23"/>
      <c r="S194" s="23"/>
    </row>
    <row r="195" spans="18:19" customFormat="1" ht="15" x14ac:dyDescent="0.25">
      <c r="R195" s="23"/>
      <c r="S195" s="23"/>
    </row>
    <row r="196" spans="18:19" customFormat="1" ht="15" x14ac:dyDescent="0.25">
      <c r="R196" s="23"/>
      <c r="S196" s="23"/>
    </row>
    <row r="197" spans="18:19" customFormat="1" ht="15" x14ac:dyDescent="0.25">
      <c r="R197" s="23"/>
      <c r="S197" s="23"/>
    </row>
    <row r="198" spans="18:19" customFormat="1" ht="15" x14ac:dyDescent="0.25">
      <c r="R198" s="23"/>
      <c r="S198" s="23"/>
    </row>
    <row r="199" spans="18:19" customFormat="1" ht="15" x14ac:dyDescent="0.25">
      <c r="R199" s="23"/>
      <c r="S199" s="23"/>
    </row>
    <row r="200" spans="18:19" customFormat="1" ht="15" x14ac:dyDescent="0.25">
      <c r="R200" s="23"/>
      <c r="S200" s="23"/>
    </row>
    <row r="201" spans="18:19" customFormat="1" ht="15" x14ac:dyDescent="0.25">
      <c r="R201" s="23"/>
      <c r="S201" s="23"/>
    </row>
    <row r="202" spans="18:19" customFormat="1" ht="15" x14ac:dyDescent="0.25">
      <c r="R202" s="23"/>
      <c r="S202" s="23"/>
    </row>
    <row r="203" spans="18:19" customFormat="1" ht="15" x14ac:dyDescent="0.25">
      <c r="R203" s="23"/>
      <c r="S203" s="23"/>
    </row>
    <row r="204" spans="18:19" customFormat="1" ht="15" x14ac:dyDescent="0.25">
      <c r="R204" s="23"/>
      <c r="S204" s="23"/>
    </row>
    <row r="205" spans="18:19" customFormat="1" ht="15" x14ac:dyDescent="0.25">
      <c r="R205" s="23"/>
      <c r="S205" s="23"/>
    </row>
    <row r="206" spans="18:19" customFormat="1" ht="15" x14ac:dyDescent="0.25">
      <c r="R206" s="23"/>
      <c r="S206" s="23"/>
    </row>
    <row r="207" spans="18:19" customFormat="1" ht="15" x14ac:dyDescent="0.25">
      <c r="R207" s="23"/>
      <c r="S207" s="23"/>
    </row>
    <row r="208" spans="18:19" customFormat="1" ht="15" x14ac:dyDescent="0.25">
      <c r="R208" s="23"/>
      <c r="S208" s="23"/>
    </row>
    <row r="209" spans="18:19" customFormat="1" ht="15" x14ac:dyDescent="0.25">
      <c r="R209" s="23"/>
      <c r="S209" s="23"/>
    </row>
    <row r="210" spans="18:19" customFormat="1" ht="15" x14ac:dyDescent="0.25">
      <c r="R210" s="23"/>
      <c r="S210" s="23"/>
    </row>
    <row r="211" spans="18:19" customFormat="1" ht="15" x14ac:dyDescent="0.25">
      <c r="R211" s="23"/>
      <c r="S211" s="23"/>
    </row>
    <row r="212" spans="18:19" customFormat="1" ht="15" x14ac:dyDescent="0.25">
      <c r="R212" s="23"/>
      <c r="S212" s="23"/>
    </row>
    <row r="213" spans="18:19" customFormat="1" ht="15" x14ac:dyDescent="0.25">
      <c r="R213" s="23"/>
      <c r="S213" s="23"/>
    </row>
    <row r="214" spans="18:19" customFormat="1" ht="15" x14ac:dyDescent="0.25">
      <c r="R214" s="23"/>
      <c r="S214" s="23"/>
    </row>
    <row r="215" spans="18:19" customFormat="1" ht="15" x14ac:dyDescent="0.25">
      <c r="R215" s="23"/>
      <c r="S215" s="23"/>
    </row>
    <row r="216" spans="18:19" customFormat="1" ht="15" x14ac:dyDescent="0.25">
      <c r="R216" s="23"/>
      <c r="S216" s="23"/>
    </row>
    <row r="217" spans="18:19" customFormat="1" ht="15" x14ac:dyDescent="0.25">
      <c r="R217" s="23"/>
      <c r="S217" s="23"/>
    </row>
    <row r="218" spans="18:19" customFormat="1" ht="15" x14ac:dyDescent="0.25">
      <c r="R218" s="23"/>
      <c r="S218" s="23"/>
    </row>
    <row r="219" spans="18:19" customFormat="1" ht="15" x14ac:dyDescent="0.25">
      <c r="R219" s="23"/>
      <c r="S219" s="23"/>
    </row>
    <row r="220" spans="18:19" customFormat="1" ht="15" x14ac:dyDescent="0.25">
      <c r="R220" s="23"/>
      <c r="S220" s="23"/>
    </row>
    <row r="221" spans="18:19" customFormat="1" ht="15" x14ac:dyDescent="0.25">
      <c r="R221" s="23"/>
      <c r="S221" s="23"/>
    </row>
    <row r="222" spans="18:19" customFormat="1" ht="15" x14ac:dyDescent="0.25">
      <c r="R222" s="23"/>
      <c r="S222" s="23"/>
    </row>
    <row r="223" spans="18:19" customFormat="1" ht="15" x14ac:dyDescent="0.25">
      <c r="R223" s="23"/>
      <c r="S223" s="23"/>
    </row>
    <row r="224" spans="18:19" customFormat="1" ht="15" x14ac:dyDescent="0.25">
      <c r="R224" s="23"/>
      <c r="S224" s="23"/>
    </row>
    <row r="225" spans="18:19" customFormat="1" ht="15" x14ac:dyDescent="0.25">
      <c r="R225" s="23"/>
      <c r="S225" s="23"/>
    </row>
    <row r="226" spans="18:19" customFormat="1" ht="15" x14ac:dyDescent="0.25">
      <c r="R226" s="23"/>
      <c r="S226" s="23"/>
    </row>
    <row r="227" spans="18:19" customFormat="1" ht="15" x14ac:dyDescent="0.25">
      <c r="R227" s="23"/>
      <c r="S227" s="23"/>
    </row>
    <row r="228" spans="18:19" customFormat="1" ht="15" x14ac:dyDescent="0.25">
      <c r="R228" s="23"/>
      <c r="S228" s="23"/>
    </row>
    <row r="229" spans="18:19" customFormat="1" ht="15" x14ac:dyDescent="0.25">
      <c r="R229" s="23"/>
      <c r="S229" s="23"/>
    </row>
    <row r="230" spans="18:19" customFormat="1" ht="15" x14ac:dyDescent="0.25">
      <c r="R230" s="23"/>
      <c r="S230" s="23"/>
    </row>
    <row r="231" spans="18:19" customFormat="1" ht="15" x14ac:dyDescent="0.25">
      <c r="R231" s="23"/>
      <c r="S231" s="23"/>
    </row>
    <row r="232" spans="18:19" customFormat="1" ht="15" x14ac:dyDescent="0.25">
      <c r="R232" s="23"/>
      <c r="S232" s="23"/>
    </row>
    <row r="233" spans="18:19" customFormat="1" ht="15" x14ac:dyDescent="0.25">
      <c r="R233" s="23"/>
      <c r="S233" s="23"/>
    </row>
    <row r="234" spans="18:19" customFormat="1" ht="15" x14ac:dyDescent="0.25">
      <c r="R234" s="23"/>
      <c r="S234" s="23"/>
    </row>
    <row r="235" spans="18:19" customFormat="1" ht="15" x14ac:dyDescent="0.25">
      <c r="R235" s="23"/>
      <c r="S235" s="23"/>
    </row>
    <row r="236" spans="18:19" customFormat="1" ht="15" x14ac:dyDescent="0.25">
      <c r="R236" s="23"/>
      <c r="S236" s="23"/>
    </row>
    <row r="237" spans="18:19" customFormat="1" ht="15" x14ac:dyDescent="0.25">
      <c r="R237" s="23"/>
      <c r="S237" s="23"/>
    </row>
    <row r="238" spans="18:19" customFormat="1" ht="15" x14ac:dyDescent="0.25">
      <c r="R238" s="23"/>
      <c r="S238" s="23"/>
    </row>
    <row r="239" spans="18:19" customFormat="1" ht="15" x14ac:dyDescent="0.25">
      <c r="R239" s="23"/>
      <c r="S239" s="23"/>
    </row>
    <row r="240" spans="18:19" customFormat="1" ht="15" x14ac:dyDescent="0.25">
      <c r="R240" s="23"/>
      <c r="S240" s="23"/>
    </row>
    <row r="241" spans="18:19" customFormat="1" ht="15" x14ac:dyDescent="0.25">
      <c r="R241" s="23"/>
      <c r="S241" s="23"/>
    </row>
    <row r="242" spans="18:19" customFormat="1" ht="15" x14ac:dyDescent="0.25">
      <c r="R242" s="23"/>
      <c r="S242" s="23"/>
    </row>
    <row r="243" spans="18:19" customFormat="1" ht="15" x14ac:dyDescent="0.25">
      <c r="R243" s="23"/>
      <c r="S243" s="23"/>
    </row>
    <row r="244" spans="18:19" customFormat="1" ht="15" x14ac:dyDescent="0.25">
      <c r="R244" s="23"/>
      <c r="S244" s="23"/>
    </row>
    <row r="245" spans="18:19" customFormat="1" ht="15" x14ac:dyDescent="0.25">
      <c r="R245" s="23"/>
      <c r="S245" s="23"/>
    </row>
    <row r="246" spans="18:19" customFormat="1" ht="15" x14ac:dyDescent="0.25">
      <c r="R246" s="23"/>
      <c r="S246" s="23"/>
    </row>
    <row r="247" spans="18:19" customFormat="1" ht="15" x14ac:dyDescent="0.25">
      <c r="R247" s="23"/>
      <c r="S247" s="23"/>
    </row>
    <row r="248" spans="18:19" customFormat="1" ht="15" x14ac:dyDescent="0.25">
      <c r="R248" s="23"/>
      <c r="S248" s="23"/>
    </row>
    <row r="249" spans="18:19" customFormat="1" ht="15" x14ac:dyDescent="0.25">
      <c r="R249" s="23"/>
      <c r="S249" s="23"/>
    </row>
    <row r="250" spans="18:19" customFormat="1" ht="15" x14ac:dyDescent="0.25">
      <c r="R250" s="23"/>
      <c r="S250" s="23"/>
    </row>
    <row r="251" spans="18:19" customFormat="1" ht="15" x14ac:dyDescent="0.25">
      <c r="R251" s="23"/>
      <c r="S251" s="23"/>
    </row>
    <row r="252" spans="18:19" customFormat="1" ht="15" x14ac:dyDescent="0.25">
      <c r="R252" s="23"/>
      <c r="S252" s="23"/>
    </row>
    <row r="253" spans="18:19" customFormat="1" ht="15" x14ac:dyDescent="0.25">
      <c r="R253" s="23"/>
      <c r="S253" s="23"/>
    </row>
    <row r="254" spans="18:19" customFormat="1" ht="15" x14ac:dyDescent="0.25">
      <c r="R254" s="23"/>
      <c r="S254" s="23"/>
    </row>
    <row r="255" spans="18:19" customFormat="1" ht="15" x14ac:dyDescent="0.25">
      <c r="R255" s="23"/>
      <c r="S255" s="23"/>
    </row>
    <row r="256" spans="18:19" customFormat="1" ht="15" x14ac:dyDescent="0.25">
      <c r="R256" s="23"/>
      <c r="S256" s="23"/>
    </row>
    <row r="257" spans="18:19" customFormat="1" ht="15" x14ac:dyDescent="0.25">
      <c r="R257" s="23"/>
      <c r="S257" s="23"/>
    </row>
    <row r="258" spans="18:19" customFormat="1" ht="15" x14ac:dyDescent="0.25">
      <c r="R258" s="23"/>
      <c r="S258" s="23"/>
    </row>
    <row r="259" spans="18:19" customFormat="1" ht="15" x14ac:dyDescent="0.25">
      <c r="R259" s="23"/>
      <c r="S259" s="23"/>
    </row>
    <row r="260" spans="18:19" customFormat="1" ht="15" x14ac:dyDescent="0.25">
      <c r="R260" s="23"/>
      <c r="S260" s="23"/>
    </row>
    <row r="261" spans="18:19" customFormat="1" ht="15" x14ac:dyDescent="0.25">
      <c r="R261" s="23"/>
      <c r="S261" s="23"/>
    </row>
    <row r="262" spans="18:19" customFormat="1" ht="15" x14ac:dyDescent="0.25">
      <c r="R262" s="23"/>
      <c r="S262" s="23"/>
    </row>
    <row r="263" spans="18:19" customFormat="1" ht="15" x14ac:dyDescent="0.25">
      <c r="R263" s="23"/>
      <c r="S263" s="23"/>
    </row>
    <row r="264" spans="18:19" customFormat="1" ht="15" x14ac:dyDescent="0.25">
      <c r="R264" s="23"/>
      <c r="S264" s="23"/>
    </row>
    <row r="265" spans="18:19" customFormat="1" ht="15" x14ac:dyDescent="0.25">
      <c r="R265" s="23"/>
      <c r="S265" s="23"/>
    </row>
    <row r="266" spans="18:19" customFormat="1" ht="15" x14ac:dyDescent="0.25">
      <c r="R266" s="23"/>
      <c r="S266" s="23"/>
    </row>
    <row r="267" spans="18:19" customFormat="1" ht="15" x14ac:dyDescent="0.25">
      <c r="R267" s="23"/>
      <c r="S267" s="23"/>
    </row>
    <row r="268" spans="18:19" customFormat="1" ht="15" x14ac:dyDescent="0.25">
      <c r="R268" s="23"/>
      <c r="S268" s="23"/>
    </row>
    <row r="269" spans="18:19" customFormat="1" ht="15" x14ac:dyDescent="0.25">
      <c r="R269" s="23"/>
      <c r="S269" s="23"/>
    </row>
    <row r="270" spans="18:19" customFormat="1" ht="15" x14ac:dyDescent="0.25">
      <c r="R270" s="23"/>
      <c r="S270" s="23"/>
    </row>
  </sheetData>
  <mergeCells count="10"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2015-05-06T19:03:55Z</cp:lastPrinted>
  <dcterms:created xsi:type="dcterms:W3CDTF">2009-02-04T18:28:43Z</dcterms:created>
  <dcterms:modified xsi:type="dcterms:W3CDTF">2015-05-06T19:12:10Z</dcterms:modified>
</cp:coreProperties>
</file>