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11 SUR " sheetId="1" r:id="rId1"/>
    <sheet name="Comercio 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L37" i="2" l="1"/>
  <c r="K37" i="2"/>
  <c r="I37" i="2"/>
  <c r="J39" i="2" s="1"/>
  <c r="F37" i="2"/>
  <c r="F40" i="2" s="1"/>
  <c r="F43" i="2" s="1"/>
  <c r="F45" i="2" s="1"/>
  <c r="K43" i="2" s="1"/>
  <c r="K45" i="2" s="1"/>
  <c r="C37" i="2"/>
  <c r="L38" i="1" l="1"/>
  <c r="I38" i="1"/>
  <c r="K40" i="1" s="1"/>
  <c r="F38" i="1"/>
  <c r="F41" i="1" s="1"/>
  <c r="C38" i="1"/>
  <c r="F43" i="1" s="1"/>
  <c r="M37" i="1"/>
  <c r="F44" i="1" l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<sst xmlns="http://schemas.openxmlformats.org/spreadsheetml/2006/main" count="159" uniqueCount="128">
  <si>
    <t>BALANCE       DE      A B R I L        2015    11  S U R   ( 2 )</t>
  </si>
  <si>
    <t>Elaborado por Rosy Tellez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</si>
  <si>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</si>
  <si>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</si>
  <si>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</si>
  <si>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</si>
  <si>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</si>
  <si>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</si>
  <si>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# 39173--# 39276</t>
  </si>
  <si>
    <t>TELEFONOS</t>
  </si>
  <si>
    <t># 39277--# 39338</t>
  </si>
  <si>
    <t>LUZ</t>
  </si>
  <si>
    <t>RENTA</t>
  </si>
  <si>
    <t># 39339---# 39527</t>
  </si>
  <si>
    <t>POLLO</t>
  </si>
  <si>
    <t>NOMINA 14</t>
  </si>
  <si>
    <t>#  39528--# 39655</t>
  </si>
  <si>
    <t>mecanico-+gasolina+vigilancia+garrafon</t>
  </si>
  <si>
    <t>NOMINA 15</t>
  </si>
  <si>
    <t># 39656---# 39767</t>
  </si>
  <si>
    <t>Tripas</t>
  </si>
  <si>
    <t>gasolina--basura</t>
  </si>
  <si>
    <t>NOMINA 16</t>
  </si>
  <si>
    <t># 39768---# 39882</t>
  </si>
  <si>
    <t>pollo-chorizo</t>
  </si>
  <si>
    <t>gasolina-casetas</t>
  </si>
  <si>
    <t>NOMINA 17</t>
  </si>
  <si>
    <t># 39883---#  39991</t>
  </si>
  <si>
    <t>Jabon</t>
  </si>
  <si>
    <t>NOMINA 18</t>
  </si>
  <si>
    <t># 39992---# 40133</t>
  </si>
  <si>
    <t>condimentos</t>
  </si>
  <si>
    <t>bolsa-basura-gasolina</t>
  </si>
  <si>
    <t xml:space="preserve">NOMINA </t>
  </si>
  <si>
    <t># 40134---# 40270</t>
  </si>
  <si>
    <t>pozole</t>
  </si>
  <si>
    <t>arreglos-emplaye-basura-agua</t>
  </si>
  <si>
    <t>CAMARAS</t>
  </si>
  <si>
    <t># 40271---# 40413</t>
  </si>
  <si>
    <t>SEGURO Qulitas</t>
  </si>
  <si>
    <t># 40414---# 40520</t>
  </si>
  <si>
    <t>IMPRENTA</t>
  </si>
  <si>
    <t># 40521---# 40634</t>
  </si>
  <si>
    <t>chorizo</t>
  </si>
  <si>
    <t>ADT 22-abril</t>
  </si>
  <si>
    <t># 40635---# 40756</t>
  </si>
  <si>
    <t xml:space="preserve">ADT </t>
  </si>
  <si>
    <t># 40757---# 40878</t>
  </si>
  <si>
    <t>central</t>
  </si>
  <si>
    <t>MANTENIMIENTO</t>
  </si>
  <si>
    <t># 40879---# 40997</t>
  </si>
  <si>
    <t>Vacaciones</t>
  </si>
  <si>
    <t># 40998---# 41136</t>
  </si>
  <si>
    <t xml:space="preserve">Fumigacion 16-Abril </t>
  </si>
  <si>
    <t># 41137---# 41280</t>
  </si>
  <si>
    <t>MOLINO 8 Abril</t>
  </si>
  <si>
    <t># 41281---# 41408</t>
  </si>
  <si>
    <t>Elias 25-Abril</t>
  </si>
  <si>
    <t># 41409 ---# 41523</t>
  </si>
  <si>
    <t># 41524---# 41636</t>
  </si>
  <si>
    <t>pollo-maiz</t>
  </si>
  <si>
    <t># 41637---# 41745</t>
  </si>
  <si>
    <t># 41746---# 41861</t>
  </si>
  <si>
    <t># 41862---# 42004</t>
  </si>
  <si>
    <t># 42005---# 42146</t>
  </si>
  <si>
    <t># 42150---# 42278</t>
  </si>
  <si>
    <t># 42279---# 42396</t>
  </si>
  <si>
    <t>sancocho-+tocino-pollo-chiles</t>
  </si>
  <si>
    <t># 42397---# 42512</t>
  </si>
  <si>
    <t>pollo</t>
  </si>
  <si>
    <t># 42513---# 42647</t>
  </si>
  <si>
    <t>chile</t>
  </si>
  <si>
    <t># 42648---# 42782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</si>
  <si>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</si>
  <si>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</si>
  <si>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</si>
  <si>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</si>
  <si>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</si>
  <si>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</si>
  <si>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</si>
  <si>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</si>
  <si>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</si>
  <si>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</si>
  <si>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</si>
  <si>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</si>
  <si>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</si>
  <si>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BALANCE    DE   ABRIL      2015    C O M E R C I O </t>
  </si>
  <si>
    <t>Res-varios</t>
  </si>
  <si>
    <t xml:space="preserve">Res </t>
  </si>
  <si>
    <t xml:space="preserve">LUZ  </t>
  </si>
  <si>
    <t>Canales-cabeza</t>
  </si>
  <si>
    <t>cabeza-abierta</t>
  </si>
  <si>
    <t>Capote-Cabeza-Cuero</t>
  </si>
  <si>
    <t>DESCANSO</t>
  </si>
  <si>
    <t>Canal-Res-capote</t>
  </si>
  <si>
    <t>NOMINA  15</t>
  </si>
  <si>
    <t>Sancocho</t>
  </si>
  <si>
    <t>Canales-Chuleta-manita</t>
  </si>
  <si>
    <t>NOMINA  16</t>
  </si>
  <si>
    <t>Combos--Res</t>
  </si>
  <si>
    <t>Pecho,capote</t>
  </si>
  <si>
    <t>pernil-capote-canales-pulpa</t>
  </si>
  <si>
    <t>NOMINA  18</t>
  </si>
  <si>
    <t>Combos --pernil</t>
  </si>
  <si>
    <t>Pernil-Res-Lomo</t>
  </si>
  <si>
    <t>AGUINALDOS</t>
  </si>
  <si>
    <t>cuero-ahumada</t>
  </si>
  <si>
    <t>VERIFICACION ABRAHAM</t>
  </si>
  <si>
    <t>Canales-jamon</t>
  </si>
  <si>
    <t>Res-abierta-tripas-chuleta</t>
  </si>
  <si>
    <t>Capote-abierta-canales</t>
  </si>
  <si>
    <t>EXTINTOR</t>
  </si>
  <si>
    <t>pernil-chuleta-tripas</t>
  </si>
  <si>
    <t>FUMIGACION 18-Abr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</si>
  <si>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</si>
  <si>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</si>
  <si>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</si>
  <si>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</si>
  <si>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</si>
  <si>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</si>
  <si>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</si>
  <si>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</si>
  <si>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Pernil-tripas-chuleta</t>
  </si>
  <si>
    <t>REMISIONES OBRADOR</t>
  </si>
  <si>
    <t>Sub total</t>
  </si>
  <si>
    <t>CRECDITOS</t>
  </si>
  <si>
    <t xml:space="preserve">SUB Total 2 </t>
  </si>
  <si>
    <t xml:space="preserve">GANACIA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</si>
</sst>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/>
    <xf numFmtId="44" fontId="11" fillId="3" borderId="0" xfId="1" applyFont="1" applyFill="1" applyAlignment="1">
      <alignment horizontal="center"/>
    </xf>
    <xf numFmtId="16" fontId="0" fillId="0" borderId="0" xfId="0" applyNumberFormat="1"/>
    <xf numFmtId="164" fontId="0" fillId="0" borderId="10" xfId="0" applyNumberFormat="1" applyFill="1" applyBorder="1" applyAlignment="1">
      <alignment horizontal="center"/>
    </xf>
    <xf numFmtId="44" fontId="2" fillId="0" borderId="11" xfId="1" applyFont="1" applyFill="1" applyBorder="1"/>
    <xf numFmtId="165" fontId="0" fillId="0" borderId="0" xfId="0" applyNumberFormat="1" applyFont="1" applyFill="1"/>
    <xf numFmtId="15" fontId="0" fillId="0" borderId="12" xfId="0" applyNumberFormat="1" applyFill="1" applyBorder="1"/>
    <xf numFmtId="44" fontId="2" fillId="0" borderId="13" xfId="1" applyFont="1" applyFill="1" applyBorder="1"/>
    <xf numFmtId="0" fontId="0" fillId="0" borderId="0" xfId="0" applyFill="1"/>
    <xf numFmtId="15" fontId="0" fillId="0" borderId="14" xfId="0" applyNumberFormat="1" applyFill="1" applyBorder="1"/>
    <xf numFmtId="44" fontId="2" fillId="0" borderId="15" xfId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0" xfId="0" applyFill="1" applyAlignment="1">
      <alignment horizontal="center"/>
    </xf>
    <xf numFmtId="44" fontId="0" fillId="0" borderId="18" xfId="1" applyFont="1" applyFill="1" applyBorder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9" xfId="0" applyNumberFormat="1" applyFill="1" applyBorder="1"/>
    <xf numFmtId="44" fontId="2" fillId="0" borderId="20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0" fontId="0" fillId="0" borderId="0" xfId="0" applyFont="1" applyFill="1" applyAlignment="1">
      <alignment horizontal="center"/>
    </xf>
    <xf numFmtId="44" fontId="0" fillId="0" borderId="21" xfId="1" applyFont="1" applyFill="1" applyBorder="1"/>
    <xf numFmtId="44" fontId="2" fillId="4" borderId="11" xfId="1" applyFont="1" applyFill="1" applyBorder="1"/>
    <xf numFmtId="165" fontId="0" fillId="4" borderId="0" xfId="0" applyNumberFormat="1" applyFont="1" applyFill="1"/>
    <xf numFmtId="15" fontId="0" fillId="4" borderId="12" xfId="0" applyNumberFormat="1" applyFill="1" applyBorder="1"/>
    <xf numFmtId="44" fontId="2" fillId="4" borderId="13" xfId="1" applyFont="1" applyFill="1" applyBorder="1"/>
    <xf numFmtId="0" fontId="0" fillId="4" borderId="0" xfId="0" applyFill="1"/>
    <xf numFmtId="15" fontId="0" fillId="4" borderId="19" xfId="0" applyNumberFormat="1" applyFill="1" applyBorder="1"/>
    <xf numFmtId="44" fontId="2" fillId="4" borderId="20" xfId="1" applyFont="1" applyFill="1" applyBorder="1"/>
    <xf numFmtId="0" fontId="12" fillId="4" borderId="0" xfId="0" applyFont="1" applyFill="1" applyBorder="1" applyAlignment="1">
      <alignment horizontal="center"/>
    </xf>
    <xf numFmtId="165" fontId="13" fillId="0" borderId="0" xfId="0" applyNumberFormat="1" applyFont="1" applyFill="1"/>
    <xf numFmtId="165" fontId="0" fillId="0" borderId="13" xfId="0" applyNumberFormat="1" applyFill="1" applyBorder="1"/>
    <xf numFmtId="0" fontId="0" fillId="0" borderId="0" xfId="0" applyFont="1" applyFill="1" applyBorder="1" applyAlignment="1">
      <alignment horizontal="center"/>
    </xf>
    <xf numFmtId="44" fontId="14" fillId="0" borderId="0" xfId="1" applyFont="1" applyFill="1" applyBorder="1"/>
    <xf numFmtId="166" fontId="2" fillId="0" borderId="13" xfId="0" applyNumberFormat="1" applyFont="1" applyFill="1" applyBorder="1"/>
    <xf numFmtId="165" fontId="15" fillId="0" borderId="0" xfId="0" applyNumberFormat="1" applyFont="1" applyFill="1"/>
    <xf numFmtId="0" fontId="0" fillId="0" borderId="0" xfId="0" applyFont="1" applyFill="1" applyBorder="1"/>
    <xf numFmtId="0" fontId="15" fillId="0" borderId="0" xfId="0" applyFont="1" applyFill="1" applyBorder="1"/>
    <xf numFmtId="166" fontId="2" fillId="0" borderId="13" xfId="1" applyNumberFormat="1" applyFont="1" applyFill="1" applyBorder="1" applyAlignment="1">
      <alignment horizontal="right"/>
    </xf>
    <xf numFmtId="166" fontId="2" fillId="0" borderId="13" xfId="0" applyNumberFormat="1" applyFont="1" applyFill="1" applyBorder="1" applyAlignment="1">
      <alignment horizontal="right"/>
    </xf>
    <xf numFmtId="0" fontId="2" fillId="0" borderId="0" xfId="0" applyFont="1" applyFill="1" applyBorder="1"/>
    <xf numFmtId="166" fontId="2" fillId="0" borderId="0" xfId="0" applyNumberFormat="1" applyFont="1" applyFill="1" applyBorder="1" applyAlignment="1">
      <alignment horizontal="right"/>
    </xf>
    <xf numFmtId="44" fontId="2" fillId="0" borderId="22" xfId="1" applyFont="1" applyFill="1" applyBorder="1"/>
    <xf numFmtId="16" fontId="15" fillId="0" borderId="0" xfId="0" applyNumberFormat="1" applyFont="1" applyFill="1" applyBorder="1"/>
    <xf numFmtId="16" fontId="0" fillId="0" borderId="19" xfId="0" applyNumberFormat="1" applyFill="1" applyBorder="1"/>
    <xf numFmtId="44" fontId="14" fillId="0" borderId="19" xfId="1" applyFont="1" applyFill="1" applyBorder="1" applyAlignment="1"/>
    <xf numFmtId="44" fontId="14" fillId="0" borderId="0" xfId="1" applyFont="1" applyFill="1" applyBorder="1" applyAlignment="1"/>
    <xf numFmtId="0" fontId="15" fillId="0" borderId="19" xfId="0" applyFont="1" applyFill="1" applyBorder="1"/>
    <xf numFmtId="0" fontId="0" fillId="0" borderId="19" xfId="0" applyFill="1" applyBorder="1"/>
    <xf numFmtId="44" fontId="2" fillId="0" borderId="0" xfId="1" applyFont="1" applyFill="1"/>
    <xf numFmtId="44" fontId="16" fillId="0" borderId="0" xfId="1" applyFont="1" applyFill="1" applyBorder="1"/>
    <xf numFmtId="44" fontId="0" fillId="0" borderId="0" xfId="1" applyFont="1" applyFill="1"/>
    <xf numFmtId="0" fontId="0" fillId="0" borderId="19" xfId="0" applyBorder="1"/>
    <xf numFmtId="166" fontId="2" fillId="0" borderId="13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6" fontId="0" fillId="0" borderId="13" xfId="0" applyNumberFormat="1" applyBorder="1"/>
    <xf numFmtId="165" fontId="0" fillId="0" borderId="13" xfId="0" applyNumberFormat="1" applyBorder="1"/>
    <xf numFmtId="0" fontId="0" fillId="0" borderId="0" xfId="0" applyFont="1" applyFill="1" applyBorder="1" applyAlignment="1"/>
    <xf numFmtId="0" fontId="17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2" fillId="0" borderId="11" xfId="1" applyFont="1" applyBorder="1"/>
    <xf numFmtId="0" fontId="18" fillId="0" borderId="23" xfId="0" applyFont="1" applyFill="1" applyBorder="1" applyAlignment="1">
      <alignment horizontal="center"/>
    </xf>
    <xf numFmtId="44" fontId="0" fillId="0" borderId="22" xfId="1" applyFont="1" applyFill="1" applyBorder="1"/>
    <xf numFmtId="44" fontId="0" fillId="0" borderId="0" xfId="1" applyFont="1" applyBorder="1"/>
    <xf numFmtId="0" fontId="0" fillId="0" borderId="0" xfId="0" applyAlignment="1"/>
    <xf numFmtId="44" fontId="0" fillId="0" borderId="21" xfId="1" applyFont="1" applyBorder="1"/>
    <xf numFmtId="0" fontId="19" fillId="0" borderId="0" xfId="0" applyFont="1"/>
    <xf numFmtId="164" fontId="18" fillId="0" borderId="24" xfId="0" applyNumberFormat="1" applyFont="1" applyBorder="1" applyAlignment="1">
      <alignment horizontal="center"/>
    </xf>
    <xf numFmtId="44" fontId="2" fillId="0" borderId="25" xfId="1" applyFont="1" applyBorder="1"/>
    <xf numFmtId="0" fontId="0" fillId="0" borderId="26" xfId="0" applyBorder="1"/>
    <xf numFmtId="44" fontId="0" fillId="0" borderId="27" xfId="1" applyFont="1" applyBorder="1"/>
    <xf numFmtId="0" fontId="18" fillId="0" borderId="28" xfId="0" applyFont="1" applyBorder="1" applyAlignment="1">
      <alignment horizontal="center"/>
    </xf>
    <xf numFmtId="44" fontId="0" fillId="0" borderId="29" xfId="1" applyFont="1" applyBorder="1"/>
    <xf numFmtId="0" fontId="0" fillId="0" borderId="30" xfId="0" applyBorder="1"/>
    <xf numFmtId="165" fontId="0" fillId="0" borderId="31" xfId="0" applyNumberFormat="1" applyBorder="1"/>
    <xf numFmtId="44" fontId="11" fillId="5" borderId="2" xfId="1" applyFont="1" applyFill="1" applyBorder="1" applyAlignment="1">
      <alignment horizontal="center"/>
    </xf>
    <xf numFmtId="44" fontId="11" fillId="5" borderId="32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4" fontId="16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0" fillId="0" borderId="33" xfId="0" applyNumberFormat="1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10" fillId="0" borderId="0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0" fillId="0" borderId="0" xfId="1" applyFont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0" fillId="0" borderId="31" xfId="0" applyFont="1" applyBorder="1"/>
    <xf numFmtId="0" fontId="2" fillId="0" borderId="31" xfId="0" applyFont="1" applyBorder="1"/>
    <xf numFmtId="44" fontId="2" fillId="0" borderId="31" xfId="1" applyFont="1" applyBorder="1"/>
    <xf numFmtId="0" fontId="11" fillId="6" borderId="36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11" fillId="6" borderId="26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165" fontId="9" fillId="0" borderId="31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44" fontId="18" fillId="0" borderId="37" xfId="1" applyFont="1" applyBorder="1"/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1" fillId="0" borderId="0" xfId="0" applyNumberFormat="1" applyFont="1"/>
    <xf numFmtId="44" fontId="18" fillId="0" borderId="0" xfId="1" applyFont="1" applyBorder="1"/>
    <xf numFmtId="0" fontId="0" fillId="0" borderId="31" xfId="0" applyBorder="1"/>
    <xf numFmtId="0" fontId="2" fillId="0" borderId="31" xfId="0" applyFont="1" applyBorder="1" applyAlignment="1">
      <alignment horizontal="center"/>
    </xf>
    <xf numFmtId="44" fontId="22" fillId="0" borderId="2" xfId="1" applyFont="1" applyBorder="1" applyAlignment="1">
      <alignment horizontal="center"/>
    </xf>
    <xf numFmtId="44" fontId="22" fillId="0" borderId="32" xfId="1" applyFont="1" applyBorder="1" applyAlignment="1">
      <alignment horizontal="center"/>
    </xf>
    <xf numFmtId="0" fontId="8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32" xfId="1" applyFont="1" applyFill="1" applyBorder="1" applyAlignment="1">
      <alignment horizontal="center"/>
    </xf>
    <xf numFmtId="44" fontId="4" fillId="0" borderId="0" xfId="1" applyFont="1"/>
    <xf numFmtId="0" fontId="4" fillId="0" borderId="0" xfId="0" applyFont="1"/>
    <xf numFmtId="0" fontId="3" fillId="0" borderId="0" xfId="0" applyFont="1" applyFill="1" applyAlignment="1">
      <alignment horizontal="center"/>
    </xf>
    <xf numFmtId="44" fontId="8" fillId="0" borderId="1" xfId="1" applyFont="1" applyBorder="1" applyAlignment="1">
      <alignment horizontal="center"/>
    </xf>
    <xf numFmtId="0" fontId="18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9" fillId="0" borderId="38" xfId="0" applyFont="1" applyBorder="1" applyAlignment="1">
      <alignment horizontal="center"/>
    </xf>
    <xf numFmtId="44" fontId="9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165" fontId="14" fillId="0" borderId="0" xfId="0" applyNumberFormat="1" applyFont="1" applyFill="1"/>
    <xf numFmtId="15" fontId="2" fillId="0" borderId="36" xfId="0" applyNumberFormat="1" applyFont="1" applyFill="1" applyBorder="1"/>
    <xf numFmtId="15" fontId="2" fillId="0" borderId="14" xfId="0" applyNumberFormat="1" applyFont="1" applyFill="1" applyBorder="1"/>
    <xf numFmtId="165" fontId="2" fillId="0" borderId="22" xfId="0" applyNumberFormat="1" applyFont="1" applyFill="1" applyBorder="1"/>
    <xf numFmtId="0" fontId="2" fillId="0" borderId="39" xfId="0" applyFont="1" applyBorder="1"/>
    <xf numFmtId="0" fontId="2" fillId="0" borderId="17" xfId="0" applyFont="1" applyBorder="1"/>
    <xf numFmtId="15" fontId="2" fillId="0" borderId="12" xfId="0" applyNumberFormat="1" applyFon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44" fontId="2" fillId="3" borderId="11" xfId="1" applyFont="1" applyFill="1" applyBorder="1"/>
    <xf numFmtId="165" fontId="13" fillId="3" borderId="0" xfId="0" applyNumberFormat="1" applyFont="1" applyFill="1"/>
    <xf numFmtId="15" fontId="2" fillId="3" borderId="12" xfId="0" applyNumberFormat="1" applyFont="1" applyFill="1" applyBorder="1"/>
    <xf numFmtId="165" fontId="2" fillId="3" borderId="13" xfId="0" applyNumberFormat="1" applyFont="1" applyFill="1" applyBorder="1"/>
    <xf numFmtId="0" fontId="0" fillId="3" borderId="0" xfId="0" applyFill="1"/>
    <xf numFmtId="15" fontId="2" fillId="3" borderId="19" xfId="0" applyNumberFormat="1" applyFont="1" applyFill="1" applyBorder="1"/>
    <xf numFmtId="165" fontId="2" fillId="3" borderId="22" xfId="0" applyNumberFormat="1" applyFont="1" applyFill="1" applyBorder="1"/>
    <xf numFmtId="0" fontId="25" fillId="7" borderId="19" xfId="0" applyFont="1" applyFill="1" applyBorder="1"/>
    <xf numFmtId="0" fontId="13" fillId="0" borderId="0" xfId="0" applyFont="1"/>
    <xf numFmtId="0" fontId="15" fillId="0" borderId="0" xfId="0" applyFont="1"/>
    <xf numFmtId="165" fontId="26" fillId="0" borderId="0" xfId="0" applyNumberFormat="1" applyFont="1" applyFill="1"/>
    <xf numFmtId="0" fontId="16" fillId="0" borderId="19" xfId="0" applyFont="1" applyBorder="1"/>
    <xf numFmtId="0" fontId="14" fillId="0" borderId="19" xfId="0" applyFont="1" applyBorder="1" applyAlignment="1">
      <alignment horizontal="center" wrapText="1"/>
    </xf>
    <xf numFmtId="0" fontId="14" fillId="0" borderId="19" xfId="0" applyFont="1" applyBorder="1"/>
    <xf numFmtId="0" fontId="27" fillId="0" borderId="2" xfId="0" applyFont="1" applyBorder="1"/>
    <xf numFmtId="0" fontId="16" fillId="0" borderId="3" xfId="0" applyFont="1" applyBorder="1"/>
    <xf numFmtId="165" fontId="0" fillId="0" borderId="0" xfId="0" applyNumberFormat="1"/>
    <xf numFmtId="0" fontId="2" fillId="0" borderId="12" xfId="0" applyFont="1" applyBorder="1"/>
    <xf numFmtId="0" fontId="18" fillId="0" borderId="19" xfId="0" applyFont="1" applyBorder="1" applyAlignment="1">
      <alignment horizontal="center"/>
    </xf>
    <xf numFmtId="165" fontId="2" fillId="0" borderId="22" xfId="0" applyNumberFormat="1" applyFont="1" applyBorder="1"/>
    <xf numFmtId="0" fontId="28" fillId="0" borderId="0" xfId="0" applyFont="1"/>
    <xf numFmtId="0" fontId="2" fillId="0" borderId="24" xfId="0" applyFont="1" applyBorder="1"/>
    <xf numFmtId="0" fontId="2" fillId="0" borderId="26" xfId="0" applyFont="1" applyBorder="1"/>
    <xf numFmtId="165" fontId="2" fillId="0" borderId="27" xfId="0" applyNumberFormat="1" applyFont="1" applyBorder="1"/>
    <xf numFmtId="0" fontId="18" fillId="0" borderId="40" xfId="0" applyFont="1" applyBorder="1" applyAlignment="1">
      <alignment horizontal="center"/>
    </xf>
    <xf numFmtId="165" fontId="2" fillId="0" borderId="29" xfId="0" applyNumberFormat="1" applyFont="1" applyBorder="1"/>
    <xf numFmtId="0" fontId="2" fillId="0" borderId="30" xfId="0" applyFont="1" applyBorder="1"/>
    <xf numFmtId="44" fontId="2" fillId="0" borderId="26" xfId="1" applyFont="1" applyBorder="1"/>
    <xf numFmtId="165" fontId="18" fillId="0" borderId="0" xfId="0" applyNumberFormat="1" applyFont="1"/>
    <xf numFmtId="0" fontId="7" fillId="0" borderId="0" xfId="0" applyFont="1" applyBorder="1" applyAlignment="1">
      <alignment horizontal="center"/>
    </xf>
    <xf numFmtId="0" fontId="19" fillId="0" borderId="0" xfId="0" applyFont="1" applyBorder="1"/>
    <xf numFmtId="0" fontId="2" fillId="0" borderId="0" xfId="0" applyFont="1" applyBorder="1"/>
    <xf numFmtId="44" fontId="1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0" xfId="0" applyNumberFormat="1" applyFont="1" applyBorder="1"/>
    <xf numFmtId="165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165" fontId="2" fillId="0" borderId="31" xfId="0" applyNumberFormat="1" applyFont="1" applyBorder="1"/>
    <xf numFmtId="0" fontId="10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/>
    <xf numFmtId="165" fontId="18" fillId="0" borderId="37" xfId="0" applyNumberFormat="1" applyFont="1" applyBorder="1"/>
    <xf numFmtId="165" fontId="8" fillId="0" borderId="0" xfId="0" applyNumberFormat="1" applyFont="1"/>
    <xf numFmtId="0" fontId="22" fillId="6" borderId="2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44" fontId="11" fillId="6" borderId="3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14875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95825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62500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7" name="6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8" name="7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9" name="8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workbookViewId="0">
      <selection activeCell="L7" sqref="L7"/>
    </sheetView>
  </sheetViews>
  <sheetFormatPr baseColWidth="10" defaultRowHeight="15" x14ac:dyDescent="0.25"/>
  <cols>
    <col min="1" max="1" width="2.7109375" customWidth="1"/>
    <col min="2" max="2" width="12.42578125" style="2" customWidth="1"/>
    <col min="3" max="3" width="16.42578125" style="6" customWidth="1"/>
    <col min="4" max="4" width="9" style="7" customWidth="1"/>
    <col min="6" max="6" width="17.85546875" style="6" customWidth="1"/>
    <col min="7" max="7" width="2.85546875" customWidth="1"/>
    <col min="9" max="9" width="12.140625" style="6" customWidth="1"/>
    <col min="10" max="10" width="9.85546875" style="6" customWidth="1"/>
    <col min="12" max="12" width="11.28515625" customWidth="1"/>
    <col min="13" max="13" width="17.140625" customWidth="1"/>
    <col min="14" max="14" width="12.5703125" style="6" bestFit="1" customWidth="1"/>
    <col min="15" max="15" width="11.42578125" style="6"/>
  </cols>
  <sheetData>
    <row r="1" spans="1:15" ht="23.25" x14ac:dyDescent="0.35">
      <c r="C1" s="3" t="s">
        <v>0</v>
      </c>
      <c r="D1" s="3"/>
      <c r="E1" s="3"/>
      <c r="F1" s="3"/>
      <c r="G1" s="3"/>
      <c r="H1" s="3"/>
      <c r="I1" s="3"/>
      <c r="J1" s="3"/>
      <c r="K1" s="3"/>
      <c r="L1" s="4" t="s">
        <v>1</v>
      </c>
      <c r="M1" s="5"/>
      <c r="O1"/>
    </row>
    <row r="2" spans="1:15" ht="15.75" thickBot="1" x14ac:dyDescent="0.3">
      <c r="E2" s="8"/>
      <c r="F2" s="9"/>
      <c r="O2"/>
    </row>
    <row r="3" spans="1:15" ht="15.75" thickBot="1" x14ac:dyDescent="0.3">
      <c r="C3" s="10" t="s">
        <v>2</v>
      </c>
      <c r="D3" s="11"/>
      <c r="O3"/>
    </row>
    <row r="4" spans="1:15" ht="20.25" thickTop="1" thickBot="1" x14ac:dyDescent="0.35">
      <c r="A4" s="12" t="s">
        <v>3</v>
      </c>
      <c r="B4" s="13"/>
      <c r="C4" s="14">
        <v>143402.01999999999</v>
      </c>
      <c r="D4" s="15"/>
      <c r="E4" s="16" t="s">
        <v>4</v>
      </c>
      <c r="F4" s="17"/>
      <c r="I4" s="18" t="s">
        <v>5</v>
      </c>
      <c r="J4" s="19"/>
      <c r="K4" s="19"/>
      <c r="L4" s="19"/>
      <c r="M4" s="20" t="s">
        <v>6</v>
      </c>
      <c r="N4" s="21" t="s">
        <v>7</v>
      </c>
      <c r="O4"/>
    </row>
    <row r="5" spans="1:15" ht="15.75" thickTop="1" x14ac:dyDescent="0.25">
      <c r="A5" s="22"/>
      <c r="B5" s="23">
        <v>42095</v>
      </c>
      <c r="C5" s="24">
        <v>0</v>
      </c>
      <c r="D5" s="25"/>
      <c r="E5" s="26">
        <v>42095</v>
      </c>
      <c r="F5" s="27">
        <v>25157.5</v>
      </c>
      <c r="G5" s="28"/>
      <c r="H5" s="29">
        <v>42095</v>
      </c>
      <c r="I5" s="30">
        <v>415</v>
      </c>
      <c r="J5" s="31"/>
      <c r="K5" s="32"/>
      <c r="L5" s="33"/>
      <c r="M5" s="34" t="s">
        <v>8</v>
      </c>
      <c r="N5" s="35">
        <v>24053</v>
      </c>
      <c r="O5"/>
    </row>
    <row r="6" spans="1:15" x14ac:dyDescent="0.25">
      <c r="A6" s="22"/>
      <c r="B6" s="23">
        <v>42096</v>
      </c>
      <c r="C6" s="24">
        <v>0</v>
      </c>
      <c r="D6" s="36"/>
      <c r="E6" s="26">
        <v>42096</v>
      </c>
      <c r="F6" s="27">
        <v>22405.5</v>
      </c>
      <c r="G6" s="37"/>
      <c r="H6" s="38">
        <v>42096</v>
      </c>
      <c r="I6" s="39">
        <v>27.56</v>
      </c>
      <c r="J6" s="40"/>
      <c r="K6" s="41" t="s">
        <v>9</v>
      </c>
      <c r="L6" s="42">
        <v>848</v>
      </c>
      <c r="M6" s="43" t="s">
        <v>10</v>
      </c>
      <c r="N6" s="44">
        <v>23750.5</v>
      </c>
      <c r="O6"/>
    </row>
    <row r="7" spans="1:15" x14ac:dyDescent="0.25">
      <c r="A7" s="22"/>
      <c r="B7" s="23">
        <v>42097</v>
      </c>
      <c r="C7" s="45">
        <v>0</v>
      </c>
      <c r="D7" s="46"/>
      <c r="E7" s="47">
        <v>42097</v>
      </c>
      <c r="F7" s="48">
        <v>0</v>
      </c>
      <c r="G7" s="49"/>
      <c r="H7" s="50">
        <v>42097</v>
      </c>
      <c r="I7" s="51">
        <v>0</v>
      </c>
      <c r="J7" s="40"/>
      <c r="K7" s="41" t="s">
        <v>11</v>
      </c>
      <c r="L7" s="42">
        <v>0</v>
      </c>
      <c r="M7" s="52"/>
      <c r="N7" s="44">
        <v>0</v>
      </c>
      <c r="O7"/>
    </row>
    <row r="8" spans="1:15" x14ac:dyDescent="0.25">
      <c r="A8" s="22"/>
      <c r="B8" s="23">
        <v>42098</v>
      </c>
      <c r="C8" s="24">
        <v>0</v>
      </c>
      <c r="D8" s="53"/>
      <c r="E8" s="26">
        <v>42098</v>
      </c>
      <c r="F8" s="27">
        <v>66008</v>
      </c>
      <c r="G8" s="28"/>
      <c r="H8" s="38">
        <v>42098</v>
      </c>
      <c r="I8" s="39">
        <v>450</v>
      </c>
      <c r="J8" s="40"/>
      <c r="K8" s="41" t="s">
        <v>12</v>
      </c>
      <c r="L8" s="54">
        <v>28750</v>
      </c>
      <c r="M8" s="55" t="s">
        <v>13</v>
      </c>
      <c r="N8" s="44">
        <v>66700</v>
      </c>
      <c r="O8"/>
    </row>
    <row r="9" spans="1:15" x14ac:dyDescent="0.25">
      <c r="A9" s="22"/>
      <c r="B9" s="23">
        <v>42099</v>
      </c>
      <c r="C9" s="24">
        <v>1110</v>
      </c>
      <c r="D9" s="25" t="s">
        <v>14</v>
      </c>
      <c r="E9" s="26">
        <v>42099</v>
      </c>
      <c r="F9" s="27">
        <v>46238</v>
      </c>
      <c r="G9" s="28"/>
      <c r="H9" s="38">
        <v>42099</v>
      </c>
      <c r="I9" s="39">
        <v>0</v>
      </c>
      <c r="J9" s="56"/>
      <c r="K9" s="41" t="s">
        <v>15</v>
      </c>
      <c r="L9" s="42">
        <v>6283.35</v>
      </c>
      <c r="M9" s="55" t="s">
        <v>16</v>
      </c>
      <c r="N9" s="44">
        <v>43799.65</v>
      </c>
      <c r="O9"/>
    </row>
    <row r="10" spans="1:15" x14ac:dyDescent="0.25">
      <c r="A10" s="22"/>
      <c r="B10" s="23">
        <v>42100</v>
      </c>
      <c r="C10" s="24">
        <v>0</v>
      </c>
      <c r="D10" s="25"/>
      <c r="E10" s="26">
        <v>42100</v>
      </c>
      <c r="F10" s="27">
        <v>29448</v>
      </c>
      <c r="G10" s="28"/>
      <c r="H10" s="38">
        <v>42100</v>
      </c>
      <c r="I10" s="39">
        <v>161</v>
      </c>
      <c r="J10" s="56" t="s">
        <v>17</v>
      </c>
      <c r="K10" s="41" t="s">
        <v>18</v>
      </c>
      <c r="L10" s="42">
        <v>6283</v>
      </c>
      <c r="M10" s="55" t="s">
        <v>19</v>
      </c>
      <c r="N10" s="44">
        <v>29287</v>
      </c>
      <c r="O10"/>
    </row>
    <row r="11" spans="1:15" x14ac:dyDescent="0.25">
      <c r="A11" s="22"/>
      <c r="B11" s="23">
        <v>42101</v>
      </c>
      <c r="C11" s="24">
        <v>3120</v>
      </c>
      <c r="D11" s="25" t="s">
        <v>20</v>
      </c>
      <c r="E11" s="26">
        <v>42101</v>
      </c>
      <c r="F11" s="27">
        <v>31913</v>
      </c>
      <c r="G11" s="28"/>
      <c r="H11" s="38">
        <v>42101</v>
      </c>
      <c r="I11" s="39">
        <v>0</v>
      </c>
      <c r="J11" s="56" t="s">
        <v>21</v>
      </c>
      <c r="K11" s="41" t="s">
        <v>22</v>
      </c>
      <c r="L11" s="57">
        <v>7050</v>
      </c>
      <c r="M11" s="55" t="s">
        <v>23</v>
      </c>
      <c r="N11" s="44">
        <v>28793</v>
      </c>
      <c r="O11"/>
    </row>
    <row r="12" spans="1:15" x14ac:dyDescent="0.25">
      <c r="A12" s="22"/>
      <c r="B12" s="23">
        <v>42102</v>
      </c>
      <c r="C12" s="24">
        <v>1597</v>
      </c>
      <c r="D12" s="58" t="s">
        <v>24</v>
      </c>
      <c r="E12" s="26">
        <v>42102</v>
      </c>
      <c r="F12" s="27">
        <v>38252.5</v>
      </c>
      <c r="G12" s="28"/>
      <c r="H12" s="38">
        <v>42102</v>
      </c>
      <c r="I12" s="39">
        <v>496</v>
      </c>
      <c r="J12" s="56" t="s">
        <v>25</v>
      </c>
      <c r="K12" s="41" t="s">
        <v>26</v>
      </c>
      <c r="L12" s="57">
        <v>5541.5</v>
      </c>
      <c r="M12" s="55" t="s">
        <v>27</v>
      </c>
      <c r="N12" s="44">
        <v>35409</v>
      </c>
      <c r="O12"/>
    </row>
    <row r="13" spans="1:15" x14ac:dyDescent="0.25">
      <c r="A13" s="22"/>
      <c r="B13" s="23">
        <v>42103</v>
      </c>
      <c r="C13" s="24">
        <v>0</v>
      </c>
      <c r="D13" s="25"/>
      <c r="E13" s="26">
        <v>42103</v>
      </c>
      <c r="F13" s="27">
        <v>34080.5</v>
      </c>
      <c r="G13" s="28"/>
      <c r="H13" s="38">
        <v>42103</v>
      </c>
      <c r="I13" s="39">
        <v>113.8</v>
      </c>
      <c r="J13" s="56" t="s">
        <v>28</v>
      </c>
      <c r="K13" s="41" t="s">
        <v>29</v>
      </c>
      <c r="L13" s="57">
        <v>0</v>
      </c>
      <c r="M13" s="55" t="s">
        <v>30</v>
      </c>
      <c r="N13" s="44">
        <v>33966.699999999997</v>
      </c>
      <c r="O13"/>
    </row>
    <row r="14" spans="1:15" x14ac:dyDescent="0.25">
      <c r="A14" s="22"/>
      <c r="B14" s="23">
        <v>42104</v>
      </c>
      <c r="C14" s="24">
        <v>60</v>
      </c>
      <c r="D14" s="58" t="s">
        <v>31</v>
      </c>
      <c r="E14" s="26">
        <v>42104</v>
      </c>
      <c r="F14" s="27">
        <v>70396.5</v>
      </c>
      <c r="G14" s="28"/>
      <c r="H14" s="38">
        <v>42104</v>
      </c>
      <c r="I14" s="39">
        <v>146</v>
      </c>
      <c r="J14" s="56" t="s">
        <v>32</v>
      </c>
      <c r="K14" s="59" t="s">
        <v>33</v>
      </c>
      <c r="L14" s="57">
        <v>0</v>
      </c>
      <c r="M14" s="55" t="s">
        <v>34</v>
      </c>
      <c r="N14" s="44">
        <v>69342.5</v>
      </c>
      <c r="O14"/>
    </row>
    <row r="15" spans="1:15" x14ac:dyDescent="0.25">
      <c r="A15" s="22"/>
      <c r="B15" s="23">
        <v>42105</v>
      </c>
      <c r="C15" s="24">
        <v>440</v>
      </c>
      <c r="D15" s="25" t="s">
        <v>35</v>
      </c>
      <c r="E15" s="26">
        <v>42105</v>
      </c>
      <c r="F15" s="27">
        <v>50922</v>
      </c>
      <c r="G15" s="28"/>
      <c r="H15" s="38">
        <v>42105</v>
      </c>
      <c r="I15" s="39">
        <v>20</v>
      </c>
      <c r="J15" s="56" t="s">
        <v>36</v>
      </c>
      <c r="K15" s="41" t="s">
        <v>37</v>
      </c>
      <c r="L15" s="57">
        <v>0</v>
      </c>
      <c r="M15" s="55" t="s">
        <v>38</v>
      </c>
      <c r="N15" s="44">
        <v>50462</v>
      </c>
      <c r="O15"/>
    </row>
    <row r="16" spans="1:15" x14ac:dyDescent="0.25">
      <c r="A16" s="22"/>
      <c r="B16" s="23">
        <v>42106</v>
      </c>
      <c r="C16" s="24">
        <v>1015</v>
      </c>
      <c r="D16" s="25" t="s">
        <v>14</v>
      </c>
      <c r="E16" s="26">
        <v>42106</v>
      </c>
      <c r="F16" s="27">
        <v>54806.5</v>
      </c>
      <c r="G16" s="28"/>
      <c r="H16" s="38">
        <v>42106</v>
      </c>
      <c r="I16" s="39">
        <v>453.68</v>
      </c>
      <c r="J16" s="56"/>
      <c r="K16" s="60" t="s">
        <v>39</v>
      </c>
      <c r="L16" s="61">
        <v>0</v>
      </c>
      <c r="M16" s="55" t="s">
        <v>40</v>
      </c>
      <c r="N16" s="44">
        <v>47054</v>
      </c>
      <c r="O16"/>
    </row>
    <row r="17" spans="1:15" x14ac:dyDescent="0.25">
      <c r="A17" s="22"/>
      <c r="B17" s="23">
        <v>42107</v>
      </c>
      <c r="C17" s="24">
        <v>0</v>
      </c>
      <c r="D17" s="25"/>
      <c r="E17" s="26">
        <v>42107</v>
      </c>
      <c r="F17" s="27">
        <v>30732</v>
      </c>
      <c r="G17" s="28"/>
      <c r="H17" s="38">
        <v>42107</v>
      </c>
      <c r="I17" s="39">
        <v>51</v>
      </c>
      <c r="J17" s="56"/>
      <c r="K17" s="41" t="s">
        <v>41</v>
      </c>
      <c r="L17" s="62">
        <v>2552</v>
      </c>
      <c r="M17" s="55" t="s">
        <v>42</v>
      </c>
      <c r="N17" s="44">
        <v>30681</v>
      </c>
    </row>
    <row r="18" spans="1:15" x14ac:dyDescent="0.25">
      <c r="A18" s="22"/>
      <c r="B18" s="23">
        <v>42108</v>
      </c>
      <c r="C18" s="24">
        <v>286</v>
      </c>
      <c r="D18" s="58" t="s">
        <v>43</v>
      </c>
      <c r="E18" s="26">
        <v>42108</v>
      </c>
      <c r="F18" s="27">
        <v>58182.5</v>
      </c>
      <c r="G18" s="28"/>
      <c r="H18" s="38">
        <v>42108</v>
      </c>
      <c r="I18" s="39">
        <v>312.76</v>
      </c>
      <c r="J18" s="56"/>
      <c r="K18" s="63" t="s">
        <v>44</v>
      </c>
      <c r="L18" s="64">
        <v>764.5</v>
      </c>
      <c r="M18" s="55" t="s">
        <v>45</v>
      </c>
      <c r="N18" s="44">
        <v>58021</v>
      </c>
    </row>
    <row r="19" spans="1:15" x14ac:dyDescent="0.25">
      <c r="A19" s="22"/>
      <c r="B19" s="23">
        <v>42109</v>
      </c>
      <c r="C19" s="24">
        <v>1142</v>
      </c>
      <c r="D19" s="25"/>
      <c r="E19" s="26">
        <v>42109</v>
      </c>
      <c r="F19" s="27">
        <v>46247.5</v>
      </c>
      <c r="G19" s="28"/>
      <c r="H19" s="38">
        <v>42109</v>
      </c>
      <c r="I19" s="39">
        <v>235.93</v>
      </c>
      <c r="J19" s="56"/>
      <c r="K19" s="63" t="s">
        <v>46</v>
      </c>
      <c r="L19" s="64">
        <v>0</v>
      </c>
      <c r="M19" s="55" t="s">
        <v>47</v>
      </c>
      <c r="N19" s="44">
        <v>44870.5</v>
      </c>
    </row>
    <row r="20" spans="1:15" x14ac:dyDescent="0.25">
      <c r="A20" s="22"/>
      <c r="B20" s="23">
        <v>42110</v>
      </c>
      <c r="C20" s="24">
        <v>712</v>
      </c>
      <c r="D20" s="25" t="s">
        <v>48</v>
      </c>
      <c r="E20" s="26">
        <v>42110</v>
      </c>
      <c r="F20" s="27">
        <v>46018.5</v>
      </c>
      <c r="G20" s="28"/>
      <c r="H20" s="38">
        <v>42110</v>
      </c>
      <c r="I20" s="65">
        <v>85</v>
      </c>
      <c r="J20" s="56"/>
      <c r="K20" s="66" t="s">
        <v>49</v>
      </c>
      <c r="L20" s="62">
        <v>0</v>
      </c>
      <c r="M20" s="55" t="s">
        <v>50</v>
      </c>
      <c r="N20" s="44">
        <v>44421</v>
      </c>
    </row>
    <row r="21" spans="1:15" x14ac:dyDescent="0.25">
      <c r="A21" s="22"/>
      <c r="B21" s="23">
        <v>42111</v>
      </c>
      <c r="C21" s="24">
        <v>0</v>
      </c>
      <c r="D21" s="25"/>
      <c r="E21" s="26">
        <v>42111</v>
      </c>
      <c r="F21" s="27">
        <v>59663</v>
      </c>
      <c r="G21" s="28"/>
      <c r="H21" s="38">
        <v>42111</v>
      </c>
      <c r="I21" s="65">
        <v>0</v>
      </c>
      <c r="J21" s="56"/>
      <c r="K21" s="67" t="s">
        <v>51</v>
      </c>
      <c r="L21" s="62">
        <v>0</v>
      </c>
      <c r="M21" s="55" t="s">
        <v>52</v>
      </c>
      <c r="N21" s="44">
        <v>59663</v>
      </c>
    </row>
    <row r="22" spans="1:15" x14ac:dyDescent="0.25">
      <c r="A22" s="22"/>
      <c r="B22" s="23">
        <v>42112</v>
      </c>
      <c r="C22" s="24">
        <v>0</v>
      </c>
      <c r="D22" s="25"/>
      <c r="E22" s="26">
        <v>42112</v>
      </c>
      <c r="F22" s="27">
        <v>47618.5</v>
      </c>
      <c r="G22" s="28"/>
      <c r="H22" s="38">
        <v>42112</v>
      </c>
      <c r="I22" s="65">
        <v>517.62</v>
      </c>
      <c r="J22" s="68"/>
      <c r="K22" s="69" t="s">
        <v>53</v>
      </c>
      <c r="L22" s="62">
        <v>800</v>
      </c>
      <c r="M22" s="55" t="s">
        <v>54</v>
      </c>
      <c r="N22" s="44">
        <v>47101</v>
      </c>
    </row>
    <row r="23" spans="1:15" x14ac:dyDescent="0.25">
      <c r="A23" s="22"/>
      <c r="B23" s="23">
        <v>42113</v>
      </c>
      <c r="C23" s="24">
        <v>832</v>
      </c>
      <c r="D23" s="25" t="s">
        <v>14</v>
      </c>
      <c r="E23" s="26">
        <v>42113</v>
      </c>
      <c r="F23" s="27">
        <v>40021</v>
      </c>
      <c r="G23" s="28"/>
      <c r="H23" s="38">
        <v>42113</v>
      </c>
      <c r="I23" s="65">
        <v>110</v>
      </c>
      <c r="J23" s="40"/>
      <c r="K23" s="70" t="s">
        <v>55</v>
      </c>
      <c r="L23" s="62">
        <v>750</v>
      </c>
      <c r="M23" s="55" t="s">
        <v>56</v>
      </c>
      <c r="N23" s="44">
        <v>32029</v>
      </c>
    </row>
    <row r="24" spans="1:15" x14ac:dyDescent="0.25">
      <c r="A24" s="22"/>
      <c r="B24" s="23">
        <v>42114</v>
      </c>
      <c r="C24" s="24">
        <v>0</v>
      </c>
      <c r="D24" s="25"/>
      <c r="E24" s="26">
        <v>42114</v>
      </c>
      <c r="F24" s="27">
        <v>29141</v>
      </c>
      <c r="G24" s="28"/>
      <c r="H24" s="38">
        <v>42114</v>
      </c>
      <c r="I24" s="65">
        <v>341</v>
      </c>
      <c r="J24" s="56"/>
      <c r="K24" s="71" t="s">
        <v>57</v>
      </c>
      <c r="L24" s="62">
        <v>3620</v>
      </c>
      <c r="M24" s="55" t="s">
        <v>58</v>
      </c>
      <c r="N24" s="44">
        <v>28800</v>
      </c>
    </row>
    <row r="25" spans="1:15" x14ac:dyDescent="0.25">
      <c r="A25" s="22"/>
      <c r="B25" s="23">
        <v>42115</v>
      </c>
      <c r="C25" s="24">
        <v>3600</v>
      </c>
      <c r="D25" s="58"/>
      <c r="E25" s="26">
        <v>42115</v>
      </c>
      <c r="F25" s="27">
        <v>31411</v>
      </c>
      <c r="G25" s="28"/>
      <c r="H25" s="38">
        <v>42115</v>
      </c>
      <c r="I25" s="65">
        <v>630</v>
      </c>
      <c r="J25" s="40"/>
      <c r="K25" s="71"/>
      <c r="L25" s="62"/>
      <c r="M25" s="55" t="s">
        <v>59</v>
      </c>
      <c r="N25" s="44">
        <v>27181</v>
      </c>
      <c r="O25" s="72"/>
    </row>
    <row r="26" spans="1:15" x14ac:dyDescent="0.25">
      <c r="A26" s="22"/>
      <c r="B26" s="23">
        <v>42116</v>
      </c>
      <c r="C26" s="24">
        <v>1225</v>
      </c>
      <c r="D26" s="25" t="s">
        <v>60</v>
      </c>
      <c r="E26" s="26">
        <v>42116</v>
      </c>
      <c r="F26" s="27">
        <v>33033.5</v>
      </c>
      <c r="G26" s="28"/>
      <c r="H26" s="38">
        <v>42116</v>
      </c>
      <c r="I26" s="65">
        <v>114</v>
      </c>
      <c r="J26" s="73"/>
      <c r="K26" s="71"/>
      <c r="L26" s="62"/>
      <c r="M26" s="55" t="s">
        <v>61</v>
      </c>
      <c r="N26" s="44">
        <v>30930</v>
      </c>
    </row>
    <row r="27" spans="1:15" x14ac:dyDescent="0.25">
      <c r="A27" s="22"/>
      <c r="B27" s="23">
        <v>42117</v>
      </c>
      <c r="C27" s="24">
        <v>0</v>
      </c>
      <c r="D27" s="25"/>
      <c r="E27" s="26">
        <v>42117</v>
      </c>
      <c r="F27" s="27">
        <v>30622.5</v>
      </c>
      <c r="G27" s="28"/>
      <c r="H27" s="38">
        <v>42117</v>
      </c>
      <c r="I27" s="65">
        <v>34</v>
      </c>
      <c r="J27" s="40"/>
      <c r="K27" s="71"/>
      <c r="L27" s="62"/>
      <c r="M27" s="55" t="s">
        <v>62</v>
      </c>
      <c r="N27" s="44">
        <v>30588.5</v>
      </c>
    </row>
    <row r="28" spans="1:15" x14ac:dyDescent="0.25">
      <c r="A28" s="22"/>
      <c r="B28" s="23">
        <v>42118</v>
      </c>
      <c r="C28" s="24">
        <v>312</v>
      </c>
      <c r="D28" s="58" t="s">
        <v>31</v>
      </c>
      <c r="E28" s="26">
        <v>42118</v>
      </c>
      <c r="F28" s="27">
        <v>51922</v>
      </c>
      <c r="G28" s="28"/>
      <c r="H28" s="38">
        <v>42118</v>
      </c>
      <c r="I28" s="65">
        <v>851.59</v>
      </c>
      <c r="J28" s="40"/>
      <c r="K28" s="71"/>
      <c r="L28" s="62"/>
      <c r="M28" s="55" t="s">
        <v>63</v>
      </c>
      <c r="N28" s="44">
        <v>50758.5</v>
      </c>
      <c r="O28" s="74"/>
    </row>
    <row r="29" spans="1:15" x14ac:dyDescent="0.25">
      <c r="A29" s="22"/>
      <c r="B29" s="23">
        <v>42119</v>
      </c>
      <c r="C29" s="24">
        <v>0</v>
      </c>
      <c r="D29" s="58"/>
      <c r="E29" s="26">
        <v>42119</v>
      </c>
      <c r="F29" s="27">
        <v>46100.5</v>
      </c>
      <c r="G29" s="28"/>
      <c r="H29" s="38">
        <v>42119</v>
      </c>
      <c r="I29" s="65">
        <v>20</v>
      </c>
      <c r="J29" s="40"/>
      <c r="K29" s="75"/>
      <c r="L29" s="76"/>
      <c r="M29" s="77" t="s">
        <v>64</v>
      </c>
      <c r="N29" s="44">
        <v>42460.5</v>
      </c>
      <c r="O29" s="74"/>
    </row>
    <row r="30" spans="1:15" x14ac:dyDescent="0.25">
      <c r="A30" s="22"/>
      <c r="B30" s="23">
        <v>42120</v>
      </c>
      <c r="C30" s="24">
        <v>0</v>
      </c>
      <c r="D30" s="58"/>
      <c r="E30" s="26">
        <v>42120</v>
      </c>
      <c r="F30" s="27">
        <v>39826.5</v>
      </c>
      <c r="G30" s="28"/>
      <c r="H30" s="38">
        <v>42120</v>
      </c>
      <c r="I30" s="65">
        <v>76</v>
      </c>
      <c r="J30" s="73"/>
      <c r="K30" s="75"/>
      <c r="L30" s="76"/>
      <c r="M30" s="55" t="s">
        <v>65</v>
      </c>
      <c r="N30" s="44">
        <v>34209.1</v>
      </c>
      <c r="O30" s="74"/>
    </row>
    <row r="31" spans="1:15" x14ac:dyDescent="0.25">
      <c r="A31" s="22"/>
      <c r="B31" s="23">
        <v>42121</v>
      </c>
      <c r="C31" s="24">
        <v>0</v>
      </c>
      <c r="D31" s="25"/>
      <c r="E31" s="26">
        <v>42121</v>
      </c>
      <c r="F31" s="27">
        <v>40404</v>
      </c>
      <c r="G31" s="28"/>
      <c r="H31" s="38">
        <v>42121</v>
      </c>
      <c r="I31" s="65">
        <v>25</v>
      </c>
      <c r="J31" s="56"/>
      <c r="K31" s="75"/>
      <c r="L31" s="76"/>
      <c r="M31" s="55" t="s">
        <v>66</v>
      </c>
      <c r="N31" s="44">
        <v>41133</v>
      </c>
      <c r="O31" s="74"/>
    </row>
    <row r="32" spans="1:15" x14ac:dyDescent="0.25">
      <c r="A32" s="22"/>
      <c r="B32" s="23">
        <v>42122</v>
      </c>
      <c r="C32" s="24">
        <v>5092.5</v>
      </c>
      <c r="D32" s="58" t="s">
        <v>67</v>
      </c>
      <c r="E32" s="26">
        <v>42122</v>
      </c>
      <c r="F32" s="27">
        <v>31658.5</v>
      </c>
      <c r="G32" s="28"/>
      <c r="H32" s="38">
        <v>42122</v>
      </c>
      <c r="I32" s="65">
        <v>20</v>
      </c>
      <c r="J32" s="40"/>
      <c r="K32" s="75"/>
      <c r="L32" s="76"/>
      <c r="M32" s="55" t="s">
        <v>68</v>
      </c>
      <c r="N32" s="44">
        <v>26546</v>
      </c>
      <c r="O32" s="74"/>
    </row>
    <row r="33" spans="1:15" x14ac:dyDescent="0.25">
      <c r="A33" s="22"/>
      <c r="B33" s="23">
        <v>42123</v>
      </c>
      <c r="C33" s="24">
        <v>809</v>
      </c>
      <c r="D33" s="25" t="s">
        <v>69</v>
      </c>
      <c r="E33" s="26">
        <v>42123</v>
      </c>
      <c r="F33" s="27">
        <v>38613</v>
      </c>
      <c r="G33" s="28"/>
      <c r="H33" s="38">
        <v>42123</v>
      </c>
      <c r="I33" s="65">
        <v>27</v>
      </c>
      <c r="J33" s="40"/>
      <c r="K33" s="75"/>
      <c r="L33" s="78"/>
      <c r="M33" s="55" t="s">
        <v>70</v>
      </c>
      <c r="N33" s="44">
        <v>37777</v>
      </c>
      <c r="O33" s="74"/>
    </row>
    <row r="34" spans="1:15" x14ac:dyDescent="0.25">
      <c r="A34" s="22"/>
      <c r="B34" s="23">
        <v>42124</v>
      </c>
      <c r="C34" s="24">
        <v>65</v>
      </c>
      <c r="D34" s="25" t="s">
        <v>71</v>
      </c>
      <c r="E34" s="26">
        <v>42124</v>
      </c>
      <c r="F34" s="27">
        <v>52068.5</v>
      </c>
      <c r="G34" s="28"/>
      <c r="H34" s="38">
        <v>42124</v>
      </c>
      <c r="I34" s="65">
        <v>840.28</v>
      </c>
      <c r="J34" s="40"/>
      <c r="K34" s="75"/>
      <c r="L34" s="78"/>
      <c r="M34" s="55" t="s">
        <v>72</v>
      </c>
      <c r="N34" s="44">
        <v>51163.22</v>
      </c>
      <c r="O34" s="74"/>
    </row>
    <row r="35" spans="1:15" ht="15.75" thickBot="1" x14ac:dyDescent="0.3">
      <c r="A35" s="22"/>
      <c r="B35" s="23"/>
      <c r="C35" s="24"/>
      <c r="D35" s="25"/>
      <c r="E35" s="26"/>
      <c r="F35" s="27"/>
      <c r="G35" s="28"/>
      <c r="H35" s="38"/>
      <c r="I35" s="65"/>
      <c r="J35" s="40"/>
      <c r="K35" s="75"/>
      <c r="L35" s="79"/>
      <c r="M35" s="80"/>
      <c r="N35" s="44"/>
      <c r="O35" s="74"/>
    </row>
    <row r="36" spans="1:15" ht="15.75" thickBot="1" x14ac:dyDescent="0.3">
      <c r="A36" s="81"/>
      <c r="B36" s="82"/>
      <c r="C36" s="83">
        <v>0</v>
      </c>
      <c r="D36" s="15"/>
      <c r="E36" s="26"/>
      <c r="F36" s="27">
        <v>0</v>
      </c>
      <c r="G36" s="28"/>
      <c r="H36" s="84"/>
      <c r="I36" s="85">
        <v>0</v>
      </c>
      <c r="J36" s="86"/>
      <c r="K36" s="75"/>
      <c r="L36" s="79"/>
      <c r="M36" s="87"/>
      <c r="N36" s="88"/>
      <c r="O36" s="74"/>
    </row>
    <row r="37" spans="1:15" ht="16.5" thickBot="1" x14ac:dyDescent="0.3">
      <c r="A37" s="89"/>
      <c r="B37" s="90"/>
      <c r="C37" s="91">
        <v>0</v>
      </c>
      <c r="D37" s="15"/>
      <c r="E37" s="92"/>
      <c r="F37" s="93">
        <v>0</v>
      </c>
      <c r="H37" s="94"/>
      <c r="I37" s="95">
        <v>0</v>
      </c>
      <c r="J37" s="86"/>
      <c r="K37" s="96"/>
      <c r="L37" s="97"/>
      <c r="M37" s="98">
        <f>SUM(N5:N36)</f>
        <v>1170950.67</v>
      </c>
      <c r="N37" s="99"/>
    </row>
    <row r="38" spans="1:15" x14ac:dyDescent="0.25">
      <c r="B38" s="100" t="s">
        <v>73</v>
      </c>
      <c r="C38" s="101">
        <f>SUM(C5:C37)</f>
        <v>21417.5</v>
      </c>
      <c r="E38" s="102" t="s">
        <v>73</v>
      </c>
      <c r="F38" s="103">
        <f>SUM(F5:F37)</f>
        <v>1222912</v>
      </c>
      <c r="H38" s="8" t="s">
        <v>73</v>
      </c>
      <c r="I38" s="104">
        <f>SUM(I5:I37)</f>
        <v>6574.22</v>
      </c>
      <c r="J38" s="104"/>
      <c r="K38" s="105" t="s">
        <v>73</v>
      </c>
      <c r="L38" s="106">
        <f>SUM(L5:L37)</f>
        <v>63242.35</v>
      </c>
      <c r="M38" s="87"/>
    </row>
    <row r="39" spans="1:15" x14ac:dyDescent="0.25">
      <c r="M39" s="87"/>
    </row>
    <row r="40" spans="1:15" ht="15.75" x14ac:dyDescent="0.25">
      <c r="A40" s="1"/>
      <c r="B40" s="107"/>
      <c r="C40" s="40"/>
      <c r="D40" s="108"/>
      <c r="E40" s="109"/>
      <c r="F40" s="86"/>
      <c r="H40" s="110" t="s">
        <v>74</v>
      </c>
      <c r="I40" s="111"/>
      <c r="J40" s="112"/>
      <c r="K40" s="113">
        <f>I38+L38</f>
        <v>69816.569999999992</v>
      </c>
      <c r="L40" s="114"/>
      <c r="M40" s="87"/>
    </row>
    <row r="41" spans="1:15" ht="15.75" x14ac:dyDescent="0.25">
      <c r="B41" s="115"/>
      <c r="C41" s="86"/>
      <c r="D41" s="116" t="s">
        <v>75</v>
      </c>
      <c r="E41" s="116"/>
      <c r="F41" s="117">
        <f>F38-K40</f>
        <v>1153095.43</v>
      </c>
      <c r="I41" s="118"/>
      <c r="J41" s="118"/>
      <c r="M41" s="87"/>
    </row>
    <row r="42" spans="1:15" ht="15.75" x14ac:dyDescent="0.25">
      <c r="D42" s="119" t="s">
        <v>76</v>
      </c>
      <c r="E42" s="119"/>
      <c r="F42" s="117">
        <v>-1058981.58</v>
      </c>
      <c r="I42" s="118"/>
      <c r="J42" s="118"/>
      <c r="M42" s="87"/>
    </row>
    <row r="43" spans="1:15" ht="15.75" thickBot="1" x14ac:dyDescent="0.3">
      <c r="D43" s="120"/>
      <c r="E43" s="121" t="s">
        <v>2</v>
      </c>
      <c r="F43" s="122">
        <f>-C38</f>
        <v>-21417.5</v>
      </c>
    </row>
    <row r="44" spans="1:15" ht="15.75" thickTop="1" x14ac:dyDescent="0.25">
      <c r="C44" s="6" t="s">
        <v>77</v>
      </c>
      <c r="E44" s="1" t="s">
        <v>78</v>
      </c>
      <c r="F44" s="104">
        <f>SUM(F41:F43)</f>
        <v>72696.34999999986</v>
      </c>
      <c r="I44" s="123" t="s">
        <v>79</v>
      </c>
      <c r="J44" s="124"/>
      <c r="K44" s="125">
        <f>F48+L46</f>
        <v>233559.99999999985</v>
      </c>
      <c r="L44" s="126"/>
    </row>
    <row r="45" spans="1:15" ht="15.75" thickBot="1" x14ac:dyDescent="0.3">
      <c r="D45" s="127" t="s">
        <v>80</v>
      </c>
      <c r="E45" s="1" t="s">
        <v>81</v>
      </c>
      <c r="F45" s="104">
        <v>16714.5</v>
      </c>
      <c r="I45" s="128"/>
      <c r="J45" s="129"/>
      <c r="K45" s="130"/>
      <c r="L45" s="131"/>
      <c r="M45" s="132"/>
    </row>
    <row r="46" spans="1:15" ht="17.25" thickTop="1" thickBot="1" x14ac:dyDescent="0.3">
      <c r="C46" s="103"/>
      <c r="D46" s="133" t="s">
        <v>82</v>
      </c>
      <c r="E46" s="133"/>
      <c r="F46" s="134">
        <v>144149.15</v>
      </c>
      <c r="I46" s="135"/>
      <c r="J46" s="135"/>
      <c r="K46" s="136"/>
      <c r="L46" s="137"/>
    </row>
    <row r="47" spans="1:15" ht="19.5" thickBot="1" x14ac:dyDescent="0.35">
      <c r="C47" s="103"/>
      <c r="D47" s="102"/>
      <c r="E47" s="102"/>
      <c r="F47" s="138"/>
      <c r="H47" s="139"/>
      <c r="I47" s="140" t="s">
        <v>83</v>
      </c>
      <c r="J47" s="140"/>
      <c r="K47" s="141">
        <v>143402.01999999999</v>
      </c>
      <c r="L47" s="142"/>
    </row>
    <row r="48" spans="1:15" ht="17.25" thickTop="1" thickBot="1" x14ac:dyDescent="0.3">
      <c r="E48" s="143" t="s">
        <v>84</v>
      </c>
      <c r="F48" s="144">
        <f>F44+F45+F46</f>
        <v>233559.99999999985</v>
      </c>
    </row>
    <row r="49" spans="2:15" ht="19.5" thickBot="1" x14ac:dyDescent="0.35">
      <c r="B49"/>
      <c r="C49"/>
      <c r="D49" s="145"/>
      <c r="E49" s="145"/>
      <c r="F49" s="86"/>
      <c r="I49" s="146" t="s">
        <v>85</v>
      </c>
      <c r="J49" s="147"/>
      <c r="K49" s="148">
        <f>K44-K47</f>
        <v>90157.979999999865</v>
      </c>
      <c r="L49" s="149"/>
      <c r="N49" s="150"/>
      <c r="O49"/>
    </row>
    <row r="50" spans="2:15" x14ac:dyDescent="0.25">
      <c r="B50"/>
      <c r="C50"/>
      <c r="M50" s="151"/>
      <c r="N50" s="150"/>
      <c r="O50"/>
    </row>
    <row r="51" spans="2:15" x14ac:dyDescent="0.25">
      <c r="B51"/>
      <c r="C51"/>
      <c r="O51"/>
    </row>
    <row r="52" spans="2:15" x14ac:dyDescent="0.25">
      <c r="B52"/>
      <c r="C52"/>
      <c r="F52"/>
      <c r="I52"/>
      <c r="J52"/>
      <c r="N52"/>
      <c r="O52"/>
    </row>
    <row r="53" spans="2:15" x14ac:dyDescent="0.25">
      <c r="B53"/>
      <c r="C53"/>
      <c r="O53"/>
    </row>
    <row r="54" spans="2:15" x14ac:dyDescent="0.25">
      <c r="N54" s="86"/>
      <c r="O54"/>
    </row>
    <row r="55" spans="2:15" x14ac:dyDescent="0.25">
      <c r="N55" s="86"/>
      <c r="O55"/>
    </row>
    <row r="56" spans="2:15" x14ac:dyDescent="0.25">
      <c r="N56" s="86"/>
      <c r="O56"/>
    </row>
    <row r="57" spans="2:15" x14ac:dyDescent="0.25">
      <c r="N57" s="86"/>
      <c r="O5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topLeftCell="A16" workbookViewId="0">
      <selection activeCell="C43" sqref="C43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104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140625" style="1" bestFit="1" customWidth="1"/>
    <col min="12" max="12" width="14.140625" style="104" bestFit="1" customWidth="1"/>
  </cols>
  <sheetData>
    <row r="1" spans="1:12" ht="24" thickBot="1" x14ac:dyDescent="0.4">
      <c r="C1" s="152" t="s">
        <v>86</v>
      </c>
      <c r="D1" s="152"/>
      <c r="E1" s="152"/>
      <c r="F1" s="152"/>
      <c r="G1" s="152"/>
      <c r="H1" s="152"/>
      <c r="I1" s="152"/>
      <c r="J1" s="152"/>
    </row>
    <row r="2" spans="1:12" ht="15.75" thickBot="1" x14ac:dyDescent="0.3">
      <c r="C2" s="153" t="s">
        <v>2</v>
      </c>
      <c r="E2" s="8"/>
      <c r="F2" s="8"/>
    </row>
    <row r="3" spans="1:12" ht="20.25" thickTop="1" thickBot="1" x14ac:dyDescent="0.35">
      <c r="A3" s="154" t="s">
        <v>3</v>
      </c>
      <c r="B3" s="155"/>
      <c r="C3" s="156">
        <v>214158.88</v>
      </c>
      <c r="D3" s="11"/>
      <c r="E3" s="16" t="s">
        <v>4</v>
      </c>
      <c r="F3" s="17"/>
      <c r="I3" s="18" t="s">
        <v>5</v>
      </c>
      <c r="J3" s="19"/>
      <c r="K3" s="157"/>
      <c r="L3" s="158" t="s">
        <v>7</v>
      </c>
    </row>
    <row r="4" spans="1:12" ht="15.75" thickTop="1" x14ac:dyDescent="0.25">
      <c r="B4" s="159">
        <v>42095</v>
      </c>
      <c r="C4" s="24">
        <v>26949.32</v>
      </c>
      <c r="D4" s="160" t="s">
        <v>87</v>
      </c>
      <c r="E4" s="161">
        <v>42095</v>
      </c>
      <c r="F4" s="42">
        <v>104168.5</v>
      </c>
      <c r="G4" s="28"/>
      <c r="H4" s="162">
        <v>42095</v>
      </c>
      <c r="I4" s="163">
        <v>1200</v>
      </c>
      <c r="J4" s="164"/>
      <c r="K4" s="165"/>
      <c r="L4" s="40">
        <v>94057</v>
      </c>
    </row>
    <row r="5" spans="1:12" x14ac:dyDescent="0.25">
      <c r="B5" s="159">
        <v>42096</v>
      </c>
      <c r="C5" s="24">
        <v>68635</v>
      </c>
      <c r="D5" s="53" t="s">
        <v>88</v>
      </c>
      <c r="E5" s="166">
        <v>42096</v>
      </c>
      <c r="F5" s="42">
        <v>172601</v>
      </c>
      <c r="G5" s="37"/>
      <c r="H5" s="167">
        <v>42096</v>
      </c>
      <c r="I5" s="163">
        <v>137</v>
      </c>
      <c r="J5" s="168" t="s">
        <v>9</v>
      </c>
      <c r="K5" s="169">
        <v>752</v>
      </c>
      <c r="L5" s="40">
        <v>116823</v>
      </c>
    </row>
    <row r="6" spans="1:12" x14ac:dyDescent="0.25">
      <c r="B6" s="159">
        <v>42097</v>
      </c>
      <c r="C6" s="170">
        <v>0</v>
      </c>
      <c r="D6" s="171"/>
      <c r="E6" s="172">
        <v>42097</v>
      </c>
      <c r="F6" s="173">
        <v>0</v>
      </c>
      <c r="G6" s="174"/>
      <c r="H6" s="175">
        <v>42097</v>
      </c>
      <c r="I6" s="176">
        <v>0</v>
      </c>
      <c r="J6" s="177" t="s">
        <v>89</v>
      </c>
      <c r="K6" s="169">
        <v>10000</v>
      </c>
      <c r="L6" s="40">
        <v>0</v>
      </c>
    </row>
    <row r="7" spans="1:12" x14ac:dyDescent="0.25">
      <c r="B7" s="159">
        <v>42098</v>
      </c>
      <c r="C7" s="24">
        <v>4330</v>
      </c>
      <c r="D7" s="58" t="s">
        <v>90</v>
      </c>
      <c r="E7" s="166">
        <v>42098</v>
      </c>
      <c r="F7" s="42">
        <v>151665</v>
      </c>
      <c r="G7" s="28"/>
      <c r="H7" s="167">
        <v>42098</v>
      </c>
      <c r="I7" s="163">
        <v>100</v>
      </c>
      <c r="J7" s="168" t="s">
        <v>12</v>
      </c>
      <c r="K7" s="169">
        <v>28750</v>
      </c>
      <c r="L7" s="40">
        <v>152090</v>
      </c>
    </row>
    <row r="8" spans="1:12" x14ac:dyDescent="0.25">
      <c r="B8" s="159">
        <v>42099</v>
      </c>
      <c r="C8" s="24">
        <v>4198</v>
      </c>
      <c r="D8" s="58" t="s">
        <v>91</v>
      </c>
      <c r="E8" s="166">
        <v>42099</v>
      </c>
      <c r="F8" s="42">
        <v>152694.5</v>
      </c>
      <c r="G8" s="28"/>
      <c r="H8" s="167">
        <v>42099</v>
      </c>
      <c r="I8" s="163">
        <v>200</v>
      </c>
      <c r="J8" s="168" t="s">
        <v>15</v>
      </c>
      <c r="K8" s="42">
        <v>10765.13</v>
      </c>
      <c r="L8" s="40">
        <v>148296.5</v>
      </c>
    </row>
    <row r="9" spans="1:12" x14ac:dyDescent="0.25">
      <c r="B9" s="159">
        <v>42100</v>
      </c>
      <c r="C9" s="24">
        <v>11399.5</v>
      </c>
      <c r="D9" s="58" t="s">
        <v>92</v>
      </c>
      <c r="E9" s="166">
        <v>42100</v>
      </c>
      <c r="F9" s="42">
        <v>128546.13</v>
      </c>
      <c r="G9" s="28"/>
      <c r="H9" s="167">
        <v>42100</v>
      </c>
      <c r="I9" s="163">
        <v>100</v>
      </c>
      <c r="J9" s="168" t="s">
        <v>93</v>
      </c>
      <c r="K9" s="42">
        <v>0</v>
      </c>
      <c r="L9" s="40">
        <v>117047</v>
      </c>
    </row>
    <row r="10" spans="1:12" x14ac:dyDescent="0.25">
      <c r="A10" s="178"/>
      <c r="B10" s="159">
        <v>42101</v>
      </c>
      <c r="C10" s="24">
        <v>32003</v>
      </c>
      <c r="D10" s="58" t="s">
        <v>94</v>
      </c>
      <c r="E10" s="166">
        <v>42101</v>
      </c>
      <c r="F10" s="42">
        <v>148628</v>
      </c>
      <c r="G10" s="28"/>
      <c r="H10" s="167">
        <v>42101</v>
      </c>
      <c r="I10" s="163">
        <v>140</v>
      </c>
      <c r="J10" s="168" t="s">
        <v>95</v>
      </c>
      <c r="K10" s="42">
        <v>9658.0300000000007</v>
      </c>
      <c r="L10" s="40">
        <v>116485</v>
      </c>
    </row>
    <row r="11" spans="1:12" x14ac:dyDescent="0.25">
      <c r="B11" s="159">
        <v>42102</v>
      </c>
      <c r="C11" s="24">
        <v>4290</v>
      </c>
      <c r="D11" s="58" t="s">
        <v>96</v>
      </c>
      <c r="E11" s="166">
        <v>42102</v>
      </c>
      <c r="F11" s="42">
        <v>104324.5</v>
      </c>
      <c r="G11" s="28"/>
      <c r="H11" s="167">
        <v>42102</v>
      </c>
      <c r="I11" s="163">
        <v>160</v>
      </c>
      <c r="J11" s="168" t="s">
        <v>93</v>
      </c>
      <c r="K11" s="42">
        <v>0</v>
      </c>
      <c r="L11" s="40">
        <v>99875</v>
      </c>
    </row>
    <row r="12" spans="1:12" x14ac:dyDescent="0.25">
      <c r="A12" s="179"/>
      <c r="B12" s="159">
        <v>42103</v>
      </c>
      <c r="C12" s="24">
        <v>34681</v>
      </c>
      <c r="D12" s="58" t="s">
        <v>97</v>
      </c>
      <c r="E12" s="166">
        <v>42103</v>
      </c>
      <c r="F12" s="42">
        <v>144407</v>
      </c>
      <c r="G12" s="28"/>
      <c r="H12" s="167">
        <v>42103</v>
      </c>
      <c r="I12" s="163">
        <v>210</v>
      </c>
      <c r="J12" s="168" t="s">
        <v>98</v>
      </c>
      <c r="K12" s="42">
        <v>10531.8</v>
      </c>
      <c r="L12" s="40">
        <v>112516</v>
      </c>
    </row>
    <row r="13" spans="1:12" x14ac:dyDescent="0.25">
      <c r="A13" s="179"/>
      <c r="B13" s="159">
        <v>42104</v>
      </c>
      <c r="C13" s="24">
        <v>88740.1</v>
      </c>
      <c r="D13" s="180" t="s">
        <v>99</v>
      </c>
      <c r="E13" s="166">
        <v>42104</v>
      </c>
      <c r="F13" s="42">
        <v>204088.5</v>
      </c>
      <c r="G13" s="28"/>
      <c r="H13" s="167">
        <v>42104</v>
      </c>
      <c r="I13" s="163">
        <v>100</v>
      </c>
      <c r="J13" s="168" t="s">
        <v>93</v>
      </c>
      <c r="K13" s="42">
        <v>0</v>
      </c>
      <c r="L13" s="40">
        <v>115248</v>
      </c>
    </row>
    <row r="14" spans="1:12" x14ac:dyDescent="0.25">
      <c r="B14" s="159">
        <v>42105</v>
      </c>
      <c r="C14" s="24">
        <v>13479</v>
      </c>
      <c r="D14" s="58" t="s">
        <v>100</v>
      </c>
      <c r="E14" s="166">
        <v>42105</v>
      </c>
      <c r="F14" s="42">
        <v>148938</v>
      </c>
      <c r="G14" s="28"/>
      <c r="H14" s="167">
        <v>42105</v>
      </c>
      <c r="I14" s="163">
        <v>110</v>
      </c>
      <c r="J14" s="168" t="s">
        <v>26</v>
      </c>
      <c r="K14" s="42">
        <v>10531.8</v>
      </c>
      <c r="L14" s="40">
        <v>135350</v>
      </c>
    </row>
    <row r="15" spans="1:12" x14ac:dyDescent="0.25">
      <c r="A15" s="179"/>
      <c r="B15" s="159">
        <v>42106</v>
      </c>
      <c r="C15" s="24">
        <v>64300</v>
      </c>
      <c r="D15" s="58" t="s">
        <v>101</v>
      </c>
      <c r="E15" s="166">
        <v>42106</v>
      </c>
      <c r="F15" s="42">
        <v>138375.5</v>
      </c>
      <c r="G15" s="28"/>
      <c r="H15" s="167">
        <v>42106</v>
      </c>
      <c r="I15" s="163">
        <v>230</v>
      </c>
      <c r="J15" s="168" t="s">
        <v>93</v>
      </c>
      <c r="K15" s="42">
        <v>0</v>
      </c>
      <c r="L15" s="40">
        <v>73845.5</v>
      </c>
    </row>
    <row r="16" spans="1:12" x14ac:dyDescent="0.25">
      <c r="A16" s="179"/>
      <c r="B16" s="159">
        <v>42107</v>
      </c>
      <c r="C16" s="24">
        <v>53650</v>
      </c>
      <c r="D16" s="58" t="s">
        <v>99</v>
      </c>
      <c r="E16" s="166">
        <v>42107</v>
      </c>
      <c r="F16" s="42">
        <v>128696</v>
      </c>
      <c r="G16" s="28"/>
      <c r="H16" s="167">
        <v>42107</v>
      </c>
      <c r="I16" s="163">
        <v>230</v>
      </c>
      <c r="J16" s="168" t="s">
        <v>102</v>
      </c>
      <c r="K16" s="42">
        <v>11160.37</v>
      </c>
      <c r="L16" s="40">
        <v>74816</v>
      </c>
    </row>
    <row r="17" spans="1:12" x14ac:dyDescent="0.25">
      <c r="A17" s="179"/>
      <c r="B17" s="159">
        <v>42108</v>
      </c>
      <c r="C17" s="24">
        <v>44547</v>
      </c>
      <c r="D17" s="58" t="s">
        <v>103</v>
      </c>
      <c r="E17" s="166">
        <v>42108</v>
      </c>
      <c r="F17" s="42">
        <v>117423</v>
      </c>
      <c r="G17" s="28"/>
      <c r="H17" s="167">
        <v>42108</v>
      </c>
      <c r="I17" s="163">
        <v>110</v>
      </c>
      <c r="J17" s="168" t="s">
        <v>93</v>
      </c>
      <c r="K17" s="42">
        <v>0</v>
      </c>
      <c r="L17" s="40">
        <v>72766</v>
      </c>
    </row>
    <row r="18" spans="1:12" x14ac:dyDescent="0.25">
      <c r="B18" s="159">
        <v>42109</v>
      </c>
      <c r="C18" s="24">
        <v>19272</v>
      </c>
      <c r="D18" s="58" t="s">
        <v>104</v>
      </c>
      <c r="E18" s="166">
        <v>42109</v>
      </c>
      <c r="F18" s="42">
        <v>182391.5</v>
      </c>
      <c r="G18" s="28"/>
      <c r="H18" s="167">
        <v>42109</v>
      </c>
      <c r="I18" s="163">
        <v>100</v>
      </c>
      <c r="J18" s="181" t="s">
        <v>105</v>
      </c>
      <c r="K18" s="169">
        <v>0</v>
      </c>
      <c r="L18" s="40">
        <v>163020</v>
      </c>
    </row>
    <row r="19" spans="1:12" ht="15" customHeight="1" x14ac:dyDescent="0.25">
      <c r="A19" s="179"/>
      <c r="B19" s="159">
        <v>42110</v>
      </c>
      <c r="C19" s="24">
        <v>2099</v>
      </c>
      <c r="D19" s="58" t="s">
        <v>106</v>
      </c>
      <c r="E19" s="166">
        <v>42110</v>
      </c>
      <c r="F19" s="42">
        <v>104751.5</v>
      </c>
      <c r="G19" s="28"/>
      <c r="H19" s="167">
        <v>42110</v>
      </c>
      <c r="I19" s="163">
        <v>100</v>
      </c>
      <c r="J19" s="182" t="s">
        <v>107</v>
      </c>
      <c r="K19" s="42">
        <v>0</v>
      </c>
      <c r="L19" s="40">
        <v>92552.5</v>
      </c>
    </row>
    <row r="20" spans="1:12" x14ac:dyDescent="0.25">
      <c r="B20" s="159">
        <v>42111</v>
      </c>
      <c r="C20" s="24">
        <v>7364</v>
      </c>
      <c r="D20" s="58" t="s">
        <v>108</v>
      </c>
      <c r="E20" s="166">
        <v>42111</v>
      </c>
      <c r="F20" s="42">
        <v>113197.5</v>
      </c>
      <c r="G20" s="28"/>
      <c r="H20" s="167">
        <v>42111</v>
      </c>
      <c r="I20" s="163">
        <v>160</v>
      </c>
      <c r="J20" s="182"/>
      <c r="K20" s="169">
        <v>0</v>
      </c>
      <c r="L20" s="40">
        <v>105673.5</v>
      </c>
    </row>
    <row r="21" spans="1:12" x14ac:dyDescent="0.25">
      <c r="B21" s="159">
        <v>42112</v>
      </c>
      <c r="C21" s="24">
        <v>31186.7</v>
      </c>
      <c r="D21" s="160" t="s">
        <v>109</v>
      </c>
      <c r="E21" s="166">
        <v>42112</v>
      </c>
      <c r="F21" s="42">
        <v>160342.5</v>
      </c>
      <c r="G21" s="28"/>
      <c r="H21" s="167">
        <v>42112</v>
      </c>
      <c r="I21" s="163">
        <v>100</v>
      </c>
      <c r="J21" s="168" t="s">
        <v>37</v>
      </c>
      <c r="K21" s="169">
        <v>0</v>
      </c>
      <c r="L21" s="40">
        <v>128256</v>
      </c>
    </row>
    <row r="22" spans="1:12" x14ac:dyDescent="0.25">
      <c r="B22" s="159">
        <v>42113</v>
      </c>
      <c r="C22" s="24">
        <v>7118</v>
      </c>
      <c r="D22" s="160" t="s">
        <v>110</v>
      </c>
      <c r="E22" s="166">
        <v>42113</v>
      </c>
      <c r="F22" s="42">
        <v>72976.5</v>
      </c>
      <c r="G22" s="37"/>
      <c r="H22" s="167">
        <v>42113</v>
      </c>
      <c r="I22" s="163">
        <v>200</v>
      </c>
      <c r="J22" s="168" t="s">
        <v>111</v>
      </c>
      <c r="K22" s="169">
        <v>0</v>
      </c>
      <c r="L22" s="40">
        <v>65658.5</v>
      </c>
    </row>
    <row r="23" spans="1:12" x14ac:dyDescent="0.25">
      <c r="A23" s="179"/>
      <c r="B23" s="159">
        <v>42114</v>
      </c>
      <c r="C23" s="24">
        <v>4751</v>
      </c>
      <c r="D23" s="160" t="s">
        <v>112</v>
      </c>
      <c r="E23" s="166">
        <v>42114</v>
      </c>
      <c r="F23" s="42">
        <v>123167.5</v>
      </c>
      <c r="G23" s="28"/>
      <c r="H23" s="167">
        <v>42114</v>
      </c>
      <c r="I23" s="163">
        <v>160</v>
      </c>
      <c r="J23" s="183" t="s">
        <v>113</v>
      </c>
      <c r="K23" s="169">
        <v>800</v>
      </c>
      <c r="L23" s="40">
        <v>118256.5</v>
      </c>
    </row>
    <row r="24" spans="1:12" x14ac:dyDescent="0.25">
      <c r="A24" s="179"/>
      <c r="B24" s="159">
        <v>42115</v>
      </c>
      <c r="C24" s="24">
        <v>13614.96</v>
      </c>
      <c r="D24" s="160" t="s">
        <v>114</v>
      </c>
      <c r="E24" s="166">
        <v>42115</v>
      </c>
      <c r="F24" s="42">
        <v>77185</v>
      </c>
      <c r="G24" s="28"/>
      <c r="H24" s="167">
        <v>42115</v>
      </c>
      <c r="I24" s="163">
        <v>100</v>
      </c>
      <c r="J24" s="168"/>
      <c r="K24" s="169"/>
      <c r="L24" s="40">
        <v>63470</v>
      </c>
    </row>
    <row r="25" spans="1:12" x14ac:dyDescent="0.25">
      <c r="B25" s="159">
        <v>42116</v>
      </c>
      <c r="C25" s="24">
        <v>4851</v>
      </c>
      <c r="D25" s="58" t="s">
        <v>115</v>
      </c>
      <c r="E25" s="166">
        <v>42116</v>
      </c>
      <c r="F25" s="42">
        <v>66753.5</v>
      </c>
      <c r="G25" s="28"/>
      <c r="H25" s="167">
        <v>42116</v>
      </c>
      <c r="I25" s="163">
        <v>100</v>
      </c>
      <c r="J25" s="168"/>
      <c r="K25" s="169"/>
      <c r="L25" s="40">
        <v>61802.5</v>
      </c>
    </row>
    <row r="26" spans="1:12" x14ac:dyDescent="0.25">
      <c r="B26" s="159">
        <v>42117</v>
      </c>
      <c r="C26" s="24">
        <v>6262.5</v>
      </c>
      <c r="D26" s="58" t="s">
        <v>116</v>
      </c>
      <c r="E26" s="166">
        <v>42117</v>
      </c>
      <c r="F26" s="42">
        <v>188475.4</v>
      </c>
      <c r="G26" s="28"/>
      <c r="H26" s="167">
        <v>42117</v>
      </c>
      <c r="I26" s="163">
        <v>100</v>
      </c>
      <c r="J26" s="168"/>
      <c r="K26" s="169"/>
      <c r="L26" s="40">
        <v>182113</v>
      </c>
    </row>
    <row r="27" spans="1:12" x14ac:dyDescent="0.25">
      <c r="B27" s="159">
        <v>42118</v>
      </c>
      <c r="C27" s="24">
        <v>1444</v>
      </c>
      <c r="D27" s="58" t="s">
        <v>117</v>
      </c>
      <c r="E27" s="166">
        <v>42118</v>
      </c>
      <c r="F27" s="42">
        <v>147775</v>
      </c>
      <c r="G27" s="28"/>
      <c r="H27" s="167">
        <v>42118</v>
      </c>
      <c r="I27" s="163">
        <v>110</v>
      </c>
      <c r="J27" s="168"/>
      <c r="K27" s="169"/>
      <c r="L27" s="40">
        <v>146221</v>
      </c>
    </row>
    <row r="28" spans="1:12" x14ac:dyDescent="0.25">
      <c r="B28" s="159">
        <v>42119</v>
      </c>
      <c r="C28" s="24">
        <v>18702.599999999999</v>
      </c>
      <c r="D28" s="58" t="s">
        <v>118</v>
      </c>
      <c r="E28" s="166">
        <v>42119</v>
      </c>
      <c r="F28" s="42">
        <v>127259</v>
      </c>
      <c r="G28" s="28"/>
      <c r="H28" s="167">
        <v>42119</v>
      </c>
      <c r="I28" s="163">
        <v>110</v>
      </c>
      <c r="J28" s="168"/>
      <c r="K28" s="169"/>
      <c r="L28" s="40">
        <v>108446.5</v>
      </c>
    </row>
    <row r="29" spans="1:12" x14ac:dyDescent="0.25">
      <c r="B29" s="159">
        <v>42120</v>
      </c>
      <c r="C29" s="24">
        <v>4274</v>
      </c>
      <c r="D29" s="58" t="s">
        <v>119</v>
      </c>
      <c r="E29" s="166">
        <v>42120</v>
      </c>
      <c r="F29" s="42">
        <v>63000</v>
      </c>
      <c r="G29" s="28"/>
      <c r="H29" s="167">
        <v>42120</v>
      </c>
      <c r="I29" s="163">
        <v>200</v>
      </c>
      <c r="J29" s="168"/>
      <c r="K29" s="169"/>
      <c r="L29" s="40">
        <v>58526</v>
      </c>
    </row>
    <row r="30" spans="1:12" x14ac:dyDescent="0.25">
      <c r="B30" s="159">
        <v>42121</v>
      </c>
      <c r="C30" s="24">
        <v>4110.08</v>
      </c>
      <c r="D30" s="58" t="s">
        <v>120</v>
      </c>
      <c r="E30" s="166">
        <v>42121</v>
      </c>
      <c r="F30" s="42">
        <v>224913.5</v>
      </c>
      <c r="G30" s="28"/>
      <c r="H30" s="167">
        <v>42121</v>
      </c>
      <c r="I30" s="163">
        <v>112</v>
      </c>
      <c r="J30" s="168"/>
      <c r="K30" s="169"/>
      <c r="L30" s="40">
        <v>220691.5</v>
      </c>
    </row>
    <row r="31" spans="1:12" x14ac:dyDescent="0.25">
      <c r="B31" s="159">
        <v>42122</v>
      </c>
      <c r="C31" s="24">
        <v>13078.5</v>
      </c>
      <c r="D31" s="58" t="s">
        <v>121</v>
      </c>
      <c r="E31" s="166">
        <v>42122</v>
      </c>
      <c r="F31" s="42">
        <v>97046</v>
      </c>
      <c r="G31" s="28"/>
      <c r="H31" s="167">
        <v>42122</v>
      </c>
      <c r="I31" s="163">
        <v>110</v>
      </c>
      <c r="J31" s="168"/>
      <c r="K31" s="169"/>
      <c r="L31" s="40">
        <v>83858</v>
      </c>
    </row>
    <row r="32" spans="1:12" x14ac:dyDescent="0.25">
      <c r="B32" s="159">
        <v>42123</v>
      </c>
      <c r="C32" s="24">
        <v>0</v>
      </c>
      <c r="D32" s="53"/>
      <c r="E32" s="166">
        <v>42123</v>
      </c>
      <c r="F32" s="42">
        <v>112343.4</v>
      </c>
      <c r="G32" s="28"/>
      <c r="H32" s="167">
        <v>42123</v>
      </c>
      <c r="I32" s="163">
        <v>100</v>
      </c>
      <c r="J32" s="168"/>
      <c r="K32" s="169"/>
      <c r="L32" s="40">
        <v>112243.5</v>
      </c>
    </row>
    <row r="33" spans="1:12" x14ac:dyDescent="0.25">
      <c r="B33" s="159">
        <v>42124</v>
      </c>
      <c r="C33" s="24">
        <v>1959</v>
      </c>
      <c r="D33" s="58" t="s">
        <v>122</v>
      </c>
      <c r="E33" s="166">
        <v>42124</v>
      </c>
      <c r="F33" s="42">
        <v>174388.5</v>
      </c>
      <c r="G33" s="28"/>
      <c r="H33" s="167">
        <v>42124</v>
      </c>
      <c r="I33" s="163">
        <v>160</v>
      </c>
      <c r="J33" s="168"/>
      <c r="K33" s="169"/>
      <c r="L33" s="40">
        <v>172269.5</v>
      </c>
    </row>
    <row r="34" spans="1:12" ht="15.75" thickBot="1" x14ac:dyDescent="0.3">
      <c r="A34" s="179"/>
      <c r="B34" s="159"/>
      <c r="C34" s="24"/>
      <c r="D34" s="58"/>
      <c r="E34" s="166"/>
      <c r="F34" s="42"/>
      <c r="G34" s="28"/>
      <c r="H34" s="167"/>
      <c r="I34" s="163"/>
      <c r="J34" s="168"/>
      <c r="K34" s="169"/>
      <c r="L34" s="40"/>
    </row>
    <row r="35" spans="1:12" ht="15.75" thickBot="1" x14ac:dyDescent="0.3">
      <c r="A35" s="184"/>
      <c r="B35" s="185"/>
      <c r="C35" s="83">
        <v>0</v>
      </c>
      <c r="D35" s="186"/>
      <c r="E35" s="187"/>
      <c r="F35" s="169">
        <v>0</v>
      </c>
      <c r="H35" s="188"/>
      <c r="I35" s="189"/>
      <c r="J35" s="168"/>
      <c r="K35" s="169"/>
      <c r="L35" s="117">
        <v>0</v>
      </c>
    </row>
    <row r="36" spans="1:12" ht="15.75" thickBot="1" x14ac:dyDescent="0.3">
      <c r="A36" s="190"/>
      <c r="B36" s="191" t="s">
        <v>2</v>
      </c>
      <c r="C36" s="91">
        <v>0</v>
      </c>
      <c r="D36" s="186"/>
      <c r="E36" s="192"/>
      <c r="F36" s="193">
        <v>0</v>
      </c>
      <c r="H36" s="194"/>
      <c r="I36" s="195">
        <v>0</v>
      </c>
      <c r="J36" s="196"/>
      <c r="K36" s="193"/>
      <c r="L36" s="197">
        <v>0</v>
      </c>
    </row>
    <row r="37" spans="1:12" x14ac:dyDescent="0.25">
      <c r="B37" s="143" t="s">
        <v>73</v>
      </c>
      <c r="C37" s="101">
        <f>SUM(C4:C36)</f>
        <v>591289.26</v>
      </c>
      <c r="D37" s="186"/>
      <c r="E37" s="102" t="s">
        <v>73</v>
      </c>
      <c r="F37" s="198">
        <f>SUM(F4:F36)</f>
        <v>3880521.9299999997</v>
      </c>
      <c r="H37" s="1" t="s">
        <v>73</v>
      </c>
      <c r="I37" s="106">
        <f>SUM(I4:I36)</f>
        <v>5049</v>
      </c>
      <c r="J37" s="106"/>
      <c r="K37" s="106">
        <f t="shared" ref="K37" si="0">SUM(K4:K36)</f>
        <v>92949.12999999999</v>
      </c>
      <c r="L37" s="104">
        <f>SUM(L4:L36)</f>
        <v>3312273.5</v>
      </c>
    </row>
    <row r="38" spans="1:12" x14ac:dyDescent="0.25">
      <c r="A38" s="199"/>
      <c r="B38" s="199"/>
      <c r="C38" s="117"/>
      <c r="I38" s="106"/>
      <c r="K38" s="106"/>
    </row>
    <row r="39" spans="1:12" ht="15.75" customHeight="1" x14ac:dyDescent="0.25">
      <c r="A39" s="200"/>
      <c r="B39" s="201"/>
      <c r="C39" s="117"/>
      <c r="D39" s="109"/>
      <c r="E39" s="201"/>
      <c r="F39" s="201"/>
      <c r="H39" s="110" t="s">
        <v>74</v>
      </c>
      <c r="I39" s="111"/>
      <c r="J39" s="113">
        <f>I37+K37</f>
        <v>97998.12999999999</v>
      </c>
      <c r="K39" s="114"/>
      <c r="L39" s="202"/>
    </row>
    <row r="40" spans="1:12" ht="15.75" customHeight="1" x14ac:dyDescent="0.25">
      <c r="A40" s="203"/>
      <c r="B40" s="203"/>
      <c r="C40" s="117"/>
      <c r="D40" s="116" t="s">
        <v>75</v>
      </c>
      <c r="E40" s="116"/>
      <c r="F40" s="204">
        <f>F37-J39-C37</f>
        <v>3191234.54</v>
      </c>
      <c r="I40" s="205"/>
    </row>
    <row r="41" spans="1:12" x14ac:dyDescent="0.25">
      <c r="A41" s="109"/>
      <c r="B41" s="201"/>
      <c r="C41" s="117"/>
      <c r="D41" s="109"/>
      <c r="E41" s="201"/>
      <c r="F41" s="204">
        <v>0</v>
      </c>
    </row>
    <row r="42" spans="1:12" ht="16.5" thickBot="1" x14ac:dyDescent="0.3">
      <c r="E42" s="127" t="s">
        <v>123</v>
      </c>
      <c r="F42" s="106">
        <v>-3571547.69</v>
      </c>
      <c r="I42" s="206" t="s">
        <v>82</v>
      </c>
      <c r="K42" s="207">
        <v>556485.63</v>
      </c>
    </row>
    <row r="43" spans="1:12" ht="16.5" thickTop="1" x14ac:dyDescent="0.25">
      <c r="E43" s="1" t="s">
        <v>78</v>
      </c>
      <c r="F43" s="106">
        <f>SUM(F40:F42)</f>
        <v>-380313.14999999991</v>
      </c>
      <c r="I43" s="208" t="s">
        <v>124</v>
      </c>
      <c r="J43" s="208"/>
      <c r="K43" s="209">
        <f>K42+F45</f>
        <v>232767.9800000001</v>
      </c>
    </row>
    <row r="44" spans="1:12" ht="15.75" thickBot="1" x14ac:dyDescent="0.3">
      <c r="D44" s="102" t="s">
        <v>125</v>
      </c>
      <c r="E44" s="102"/>
      <c r="F44" s="210">
        <v>56595.5</v>
      </c>
      <c r="I44" s="1" t="s">
        <v>3</v>
      </c>
      <c r="J44" s="201"/>
      <c r="K44" s="117">
        <v>-214158.88</v>
      </c>
    </row>
    <row r="45" spans="1:12" ht="19.5" thickBot="1" x14ac:dyDescent="0.35">
      <c r="E45" s="143" t="s">
        <v>126</v>
      </c>
      <c r="F45" s="211">
        <f>F44+F43</f>
        <v>-323717.64999999991</v>
      </c>
      <c r="I45" s="212" t="s">
        <v>127</v>
      </c>
      <c r="J45" s="213"/>
      <c r="K45" s="214">
        <f>K44+K43</f>
        <v>18609.100000000093</v>
      </c>
    </row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/>
      <c r="I52"/>
      <c r="J52"/>
      <c r="K52"/>
      <c r="L52"/>
    </row>
    <row r="53" spans="2:12" x14ac:dyDescent="0.25">
      <c r="B53"/>
      <c r="C53"/>
      <c r="E53"/>
      <c r="F53"/>
      <c r="H53"/>
      <c r="I53"/>
      <c r="J53"/>
      <c r="K53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85" spans="2:12" x14ac:dyDescent="0.25">
      <c r="B85"/>
      <c r="C85"/>
      <c r="E85"/>
      <c r="F85"/>
      <c r="H85"/>
      <c r="I85"/>
      <c r="J85"/>
      <c r="K85"/>
      <c r="L85"/>
    </row>
    <row r="86" spans="2:12" x14ac:dyDescent="0.25">
      <c r="B86"/>
      <c r="C86"/>
      <c r="E86"/>
      <c r="F86"/>
      <c r="H86"/>
      <c r="I86"/>
      <c r="J86"/>
      <c r="K86"/>
      <c r="L86"/>
    </row>
    <row r="87" spans="2:12" x14ac:dyDescent="0.25">
      <c r="B87"/>
      <c r="C87"/>
      <c r="E87"/>
      <c r="F87"/>
      <c r="H87"/>
      <c r="I87"/>
      <c r="J87"/>
      <c r="K87"/>
      <c r="L87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2:12" x14ac:dyDescent="0.25">
      <c r="B113"/>
      <c r="C113"/>
      <c r="E113"/>
      <c r="F113"/>
      <c r="H113"/>
      <c r="I113"/>
      <c r="J113"/>
      <c r="K113"/>
      <c r="L113"/>
    </row>
    <row r="114" spans="2:12" x14ac:dyDescent="0.25">
      <c r="B114"/>
      <c r="C114"/>
      <c r="E114"/>
      <c r="F114"/>
      <c r="H114"/>
      <c r="I114"/>
      <c r="J114"/>
      <c r="K114"/>
      <c r="L114"/>
    </row>
    <row r="115" spans="2:12" x14ac:dyDescent="0.25">
      <c r="B115"/>
      <c r="C115"/>
      <c r="E115"/>
      <c r="F115"/>
      <c r="H115"/>
      <c r="I115"/>
      <c r="J115"/>
      <c r="K115"/>
      <c r="L115"/>
    </row>
    <row r="116" spans="2:12" x14ac:dyDescent="0.25">
      <c r="B116"/>
      <c r="C116"/>
      <c r="E116"/>
      <c r="F116"/>
      <c r="H116"/>
      <c r="I116"/>
      <c r="J116"/>
      <c r="K116"/>
      <c r="L116"/>
    </row>
    <row r="117" spans="2:12" x14ac:dyDescent="0.25">
      <c r="B117"/>
      <c r="C117"/>
      <c r="E117"/>
      <c r="F117"/>
      <c r="H117"/>
      <c r="I117"/>
      <c r="J117"/>
      <c r="K117"/>
      <c r="L117"/>
    </row>
    <row r="118" spans="2:12" x14ac:dyDescent="0.25">
      <c r="B118"/>
      <c r="C118"/>
      <c r="E118"/>
      <c r="F118"/>
      <c r="H118"/>
      <c r="I118"/>
      <c r="J118"/>
      <c r="K118"/>
      <c r="L118"/>
    </row>
    <row r="119" spans="2:12" x14ac:dyDescent="0.25">
      <c r="B119"/>
      <c r="C119"/>
      <c r="E119"/>
      <c r="F119"/>
      <c r="H119"/>
      <c r="I119"/>
      <c r="J119"/>
      <c r="K119"/>
      <c r="L119"/>
    </row>
    <row r="120" spans="2:12" x14ac:dyDescent="0.25">
      <c r="B120"/>
      <c r="C120"/>
      <c r="E120"/>
      <c r="F120"/>
      <c r="H120"/>
      <c r="I120"/>
      <c r="J120"/>
      <c r="K120"/>
      <c r="L120"/>
    </row>
    <row r="121" spans="2:12" x14ac:dyDescent="0.25">
      <c r="B121"/>
      <c r="C121"/>
      <c r="E121"/>
      <c r="F121"/>
      <c r="H121"/>
      <c r="I121"/>
      <c r="J121"/>
      <c r="K121"/>
      <c r="L121"/>
    </row>
    <row r="122" spans="2:12" x14ac:dyDescent="0.25">
      <c r="B122"/>
      <c r="C122"/>
      <c r="E122"/>
      <c r="F122"/>
      <c r="H122"/>
      <c r="I122"/>
      <c r="J122"/>
      <c r="K122"/>
      <c r="L122"/>
    </row>
    <row r="123" spans="2:12" x14ac:dyDescent="0.25">
      <c r="B123"/>
      <c r="C123"/>
      <c r="E123"/>
      <c r="F123"/>
      <c r="H123"/>
      <c r="I123"/>
      <c r="J123"/>
      <c r="K123"/>
      <c r="L123"/>
    </row>
    <row r="124" spans="2:12" x14ac:dyDescent="0.25">
      <c r="B124"/>
      <c r="C124"/>
      <c r="E124"/>
      <c r="F124"/>
      <c r="H124"/>
      <c r="I124"/>
      <c r="J124"/>
      <c r="K124"/>
      <c r="L124"/>
    </row>
    <row r="125" spans="2:12" x14ac:dyDescent="0.25">
      <c r="B125"/>
      <c r="C125"/>
      <c r="E125"/>
      <c r="F125"/>
      <c r="H125"/>
      <c r="I125"/>
      <c r="J125"/>
      <c r="K125"/>
      <c r="L125"/>
    </row>
    <row r="126" spans="2:12" x14ac:dyDescent="0.25">
      <c r="B126"/>
      <c r="C126"/>
      <c r="E126"/>
      <c r="F126"/>
      <c r="H126"/>
      <c r="I126"/>
      <c r="J126"/>
      <c r="K126"/>
      <c r="L126"/>
    </row>
    <row r="127" spans="2:12" x14ac:dyDescent="0.25">
      <c r="B127"/>
      <c r="C127"/>
      <c r="E127"/>
      <c r="F127"/>
      <c r="H127"/>
      <c r="I127"/>
      <c r="J127"/>
      <c r="K127"/>
      <c r="L127"/>
    </row>
    <row r="128" spans="2:12" x14ac:dyDescent="0.25">
      <c r="B128"/>
      <c r="C128"/>
      <c r="E128"/>
      <c r="F128"/>
      <c r="H128"/>
      <c r="I128"/>
      <c r="J128"/>
      <c r="K128"/>
      <c r="L128"/>
    </row>
    <row r="129" spans="2:12" x14ac:dyDescent="0.25">
      <c r="B129"/>
      <c r="C129"/>
      <c r="E129"/>
      <c r="F129"/>
      <c r="H129"/>
      <c r="I129"/>
      <c r="J129"/>
      <c r="K129"/>
      <c r="L129"/>
    </row>
    <row r="130" spans="2:12" x14ac:dyDescent="0.25">
      <c r="B130"/>
      <c r="C130"/>
      <c r="E130"/>
      <c r="F130"/>
      <c r="H130"/>
      <c r="I130"/>
      <c r="J130"/>
      <c r="K130"/>
      <c r="L130"/>
    </row>
    <row r="131" spans="2:12" x14ac:dyDescent="0.25">
      <c r="B131"/>
      <c r="C131"/>
      <c r="E131"/>
      <c r="F131"/>
      <c r="H131"/>
      <c r="I131"/>
      <c r="J131"/>
      <c r="K131"/>
      <c r="L131"/>
    </row>
    <row r="132" spans="2:12" x14ac:dyDescent="0.25">
      <c r="B132"/>
      <c r="C132"/>
      <c r="E132"/>
      <c r="F132"/>
      <c r="H132"/>
      <c r="I132"/>
      <c r="J132"/>
      <c r="K132"/>
      <c r="L132"/>
    </row>
    <row r="133" spans="2:12" x14ac:dyDescent="0.25">
      <c r="B133"/>
      <c r="C133"/>
      <c r="E133"/>
      <c r="F133"/>
      <c r="H133"/>
      <c r="I133"/>
      <c r="J133"/>
      <c r="K133"/>
      <c r="L133"/>
    </row>
    <row r="134" spans="2:12" x14ac:dyDescent="0.25">
      <c r="B134"/>
      <c r="C134"/>
      <c r="E134"/>
      <c r="F134"/>
      <c r="H134"/>
      <c r="I134"/>
      <c r="J134"/>
      <c r="K134"/>
      <c r="L134"/>
    </row>
    <row r="135" spans="2:12" x14ac:dyDescent="0.25">
      <c r="B135"/>
      <c r="C135"/>
      <c r="E135"/>
      <c r="F135"/>
      <c r="H135"/>
      <c r="I135"/>
      <c r="J135"/>
      <c r="K135"/>
      <c r="L135"/>
    </row>
    <row r="136" spans="2:12" x14ac:dyDescent="0.25">
      <c r="B136"/>
      <c r="C136"/>
      <c r="E136"/>
      <c r="F136"/>
      <c r="H136"/>
      <c r="I136"/>
      <c r="J136"/>
      <c r="K136"/>
      <c r="L136"/>
    </row>
    <row r="137" spans="2:12" x14ac:dyDescent="0.25">
      <c r="B137"/>
      <c r="C137"/>
      <c r="E137"/>
      <c r="F137"/>
      <c r="H137"/>
      <c r="I137"/>
      <c r="J137"/>
      <c r="K137"/>
      <c r="L137"/>
    </row>
    <row r="138" spans="2:12" x14ac:dyDescent="0.25">
      <c r="B138"/>
      <c r="C138"/>
      <c r="E138"/>
      <c r="F138"/>
      <c r="H138"/>
      <c r="I138"/>
      <c r="J138"/>
      <c r="K138"/>
      <c r="L138"/>
    </row>
    <row r="139" spans="2:12" x14ac:dyDescent="0.25">
      <c r="B139"/>
      <c r="C139"/>
      <c r="E139"/>
      <c r="F139"/>
      <c r="H139"/>
      <c r="I139"/>
      <c r="J139"/>
      <c r="K139"/>
      <c r="L139"/>
    </row>
    <row r="140" spans="2:12" x14ac:dyDescent="0.25">
      <c r="B140"/>
      <c r="C140"/>
      <c r="E140"/>
      <c r="F140"/>
      <c r="H140"/>
      <c r="I140"/>
      <c r="J140"/>
      <c r="K140"/>
      <c r="L140"/>
    </row>
    <row r="141" spans="2:12" x14ac:dyDescent="0.25">
      <c r="B141"/>
      <c r="C141"/>
      <c r="E141"/>
      <c r="F141"/>
      <c r="H141"/>
      <c r="I141"/>
      <c r="J141"/>
      <c r="K141"/>
      <c r="L141"/>
    </row>
    <row r="142" spans="2:12" x14ac:dyDescent="0.25">
      <c r="B142"/>
      <c r="C142"/>
      <c r="E142"/>
      <c r="F142"/>
      <c r="H142"/>
      <c r="I142"/>
      <c r="J142"/>
      <c r="K142"/>
      <c r="L142"/>
    </row>
    <row r="143" spans="2:12" x14ac:dyDescent="0.25">
      <c r="B143"/>
      <c r="C143"/>
      <c r="E143"/>
      <c r="F143"/>
      <c r="H143"/>
      <c r="I143"/>
      <c r="J143"/>
      <c r="K143"/>
      <c r="L143"/>
    </row>
    <row r="144" spans="2:12" x14ac:dyDescent="0.25">
      <c r="B144"/>
      <c r="C144"/>
      <c r="E144"/>
      <c r="F144"/>
      <c r="H144"/>
      <c r="I144"/>
      <c r="J144"/>
      <c r="K144"/>
      <c r="L144"/>
    </row>
    <row r="145" spans="2:12" x14ac:dyDescent="0.25">
      <c r="B145"/>
      <c r="C145"/>
      <c r="E145"/>
      <c r="F145"/>
      <c r="H145"/>
      <c r="I145"/>
      <c r="J145"/>
      <c r="K145"/>
      <c r="L145"/>
    </row>
    <row r="146" spans="2:12" x14ac:dyDescent="0.25">
      <c r="B146"/>
      <c r="C146"/>
      <c r="E146"/>
      <c r="F146"/>
      <c r="H146"/>
      <c r="I146"/>
      <c r="J146"/>
      <c r="K146"/>
      <c r="L146"/>
    </row>
    <row r="147" spans="2:12" x14ac:dyDescent="0.25">
      <c r="B147"/>
      <c r="C147"/>
      <c r="E147"/>
      <c r="F147"/>
      <c r="H147"/>
      <c r="I147"/>
      <c r="J147"/>
      <c r="K147"/>
      <c r="L147"/>
    </row>
    <row r="148" spans="2:12" x14ac:dyDescent="0.25">
      <c r="B148"/>
      <c r="C148"/>
      <c r="E148"/>
      <c r="F148"/>
      <c r="H148"/>
      <c r="I148"/>
      <c r="J148"/>
      <c r="K148"/>
      <c r="L148"/>
    </row>
    <row r="149" spans="2:12" x14ac:dyDescent="0.25">
      <c r="B149"/>
      <c r="C149"/>
      <c r="E149"/>
      <c r="F149"/>
      <c r="H149"/>
      <c r="I149"/>
      <c r="J149"/>
      <c r="K149"/>
      <c r="L149"/>
    </row>
    <row r="150" spans="2:12" x14ac:dyDescent="0.25">
      <c r="B150"/>
      <c r="C150"/>
      <c r="E150"/>
      <c r="F150"/>
      <c r="H150"/>
      <c r="I150"/>
      <c r="J150"/>
      <c r="K150"/>
      <c r="L150"/>
    </row>
    <row r="151" spans="2:12" x14ac:dyDescent="0.25">
      <c r="B151"/>
      <c r="C151"/>
      <c r="E151"/>
      <c r="F151"/>
      <c r="H151"/>
      <c r="I151"/>
      <c r="J151"/>
      <c r="K151"/>
      <c r="L151"/>
    </row>
    <row r="152" spans="2:12" x14ac:dyDescent="0.25">
      <c r="B152"/>
      <c r="C152"/>
      <c r="E152"/>
      <c r="F152"/>
      <c r="H152"/>
      <c r="I152"/>
      <c r="J152"/>
      <c r="K152"/>
      <c r="L152"/>
    </row>
    <row r="153" spans="2:12" x14ac:dyDescent="0.25">
      <c r="B153"/>
      <c r="C153"/>
      <c r="E153"/>
      <c r="F153"/>
      <c r="H153"/>
      <c r="I153"/>
      <c r="J153"/>
      <c r="K153"/>
      <c r="L153"/>
    </row>
    <row r="154" spans="2:12" x14ac:dyDescent="0.25">
      <c r="B154"/>
      <c r="C154"/>
      <c r="E154"/>
      <c r="F154"/>
      <c r="H154"/>
      <c r="I154"/>
      <c r="J154"/>
      <c r="K154"/>
      <c r="L154"/>
    </row>
    <row r="155" spans="2:12" x14ac:dyDescent="0.25">
      <c r="B155"/>
      <c r="C155"/>
      <c r="E155"/>
      <c r="F155"/>
      <c r="H155"/>
      <c r="I155"/>
      <c r="J155"/>
      <c r="K155"/>
      <c r="L155"/>
    </row>
    <row r="156" spans="2:12" x14ac:dyDescent="0.25">
      <c r="B156"/>
      <c r="C156"/>
      <c r="E156"/>
      <c r="F156"/>
      <c r="H156"/>
      <c r="I156"/>
      <c r="J156"/>
      <c r="K156"/>
      <c r="L156"/>
    </row>
    <row r="157" spans="2:12" x14ac:dyDescent="0.25">
      <c r="B157"/>
      <c r="C157"/>
      <c r="E157"/>
      <c r="F157"/>
      <c r="H157"/>
      <c r="I157"/>
      <c r="J157"/>
      <c r="K157"/>
      <c r="L157"/>
    </row>
    <row r="158" spans="2:12" x14ac:dyDescent="0.25">
      <c r="B158"/>
      <c r="C158"/>
      <c r="E158"/>
      <c r="F158"/>
      <c r="H158"/>
      <c r="I158"/>
      <c r="J158"/>
      <c r="K158"/>
      <c r="L158"/>
    </row>
    <row r="159" spans="2:12" x14ac:dyDescent="0.25">
      <c r="B159"/>
      <c r="C159"/>
      <c r="E159"/>
      <c r="F159"/>
      <c r="H159"/>
      <c r="I159"/>
      <c r="J159"/>
      <c r="K159"/>
      <c r="L159"/>
    </row>
    <row r="160" spans="2:12" x14ac:dyDescent="0.25">
      <c r="B160"/>
      <c r="C160"/>
      <c r="E160"/>
      <c r="F160"/>
      <c r="H160"/>
      <c r="I160"/>
      <c r="J160"/>
      <c r="K160"/>
      <c r="L160"/>
    </row>
    <row r="161" spans="2:12" x14ac:dyDescent="0.25">
      <c r="B161"/>
      <c r="C161"/>
      <c r="E161"/>
      <c r="F161"/>
      <c r="H161"/>
      <c r="I161"/>
      <c r="J161"/>
      <c r="K161"/>
      <c r="L161"/>
    </row>
    <row r="162" spans="2:12" x14ac:dyDescent="0.25">
      <c r="B162"/>
      <c r="C162"/>
      <c r="E162"/>
      <c r="F162"/>
      <c r="H162"/>
      <c r="I162"/>
      <c r="J162"/>
      <c r="K162"/>
      <c r="L162"/>
    </row>
    <row r="163" spans="2:12" x14ac:dyDescent="0.25">
      <c r="B163"/>
      <c r="C163"/>
      <c r="E163"/>
      <c r="F163"/>
      <c r="H163"/>
      <c r="I163"/>
      <c r="J163"/>
      <c r="K163"/>
      <c r="L163"/>
    </row>
    <row r="164" spans="2:12" x14ac:dyDescent="0.25">
      <c r="B164"/>
      <c r="C164"/>
      <c r="E164"/>
      <c r="F164"/>
      <c r="H164"/>
      <c r="I164"/>
      <c r="J164"/>
      <c r="K164"/>
      <c r="L164"/>
    </row>
    <row r="165" spans="2:12" x14ac:dyDescent="0.25">
      <c r="B165"/>
      <c r="C165"/>
      <c r="E165"/>
      <c r="F165"/>
      <c r="H165"/>
      <c r="I165"/>
      <c r="J165"/>
      <c r="K165"/>
      <c r="L165"/>
    </row>
    <row r="166" spans="2:12" x14ac:dyDescent="0.25">
      <c r="B166"/>
      <c r="C166"/>
      <c r="E166"/>
      <c r="F166"/>
      <c r="H166"/>
      <c r="I166"/>
      <c r="J166"/>
      <c r="K166"/>
      <c r="L166"/>
    </row>
    <row r="167" spans="2:12" x14ac:dyDescent="0.25">
      <c r="B167"/>
      <c r="C167"/>
      <c r="E167"/>
      <c r="F167"/>
      <c r="H167"/>
      <c r="I167"/>
      <c r="J167"/>
      <c r="K167"/>
      <c r="L167"/>
    </row>
    <row r="168" spans="2:12" x14ac:dyDescent="0.25">
      <c r="B168"/>
      <c r="C168"/>
      <c r="E168"/>
      <c r="F168"/>
      <c r="H168"/>
      <c r="I168"/>
      <c r="J168"/>
      <c r="K168"/>
      <c r="L168"/>
    </row>
    <row r="169" spans="2:12" x14ac:dyDescent="0.25">
      <c r="B169"/>
      <c r="C169"/>
      <c r="E169"/>
      <c r="F169"/>
      <c r="H169"/>
      <c r="I169"/>
      <c r="J169"/>
      <c r="K169"/>
      <c r="L169"/>
    </row>
    <row r="170" spans="2:12" x14ac:dyDescent="0.25">
      <c r="B170"/>
      <c r="C170"/>
      <c r="E170"/>
      <c r="F170"/>
      <c r="H170"/>
      <c r="I170"/>
      <c r="J170"/>
      <c r="K170"/>
      <c r="L170"/>
    </row>
    <row r="171" spans="2:12" x14ac:dyDescent="0.25">
      <c r="B171"/>
      <c r="C171"/>
      <c r="E171"/>
      <c r="F171"/>
      <c r="H171"/>
      <c r="I171"/>
      <c r="J171"/>
      <c r="K171"/>
      <c r="L171"/>
    </row>
    <row r="172" spans="2:12" x14ac:dyDescent="0.25">
      <c r="B172"/>
      <c r="C172"/>
      <c r="E172"/>
      <c r="F172"/>
      <c r="H172"/>
      <c r="I172"/>
      <c r="J172"/>
      <c r="K172"/>
      <c r="L172"/>
    </row>
    <row r="173" spans="2:12" x14ac:dyDescent="0.25">
      <c r="B173"/>
      <c r="C173"/>
      <c r="E173"/>
      <c r="F173"/>
      <c r="H173"/>
      <c r="I173"/>
      <c r="J173"/>
      <c r="K173"/>
      <c r="L173"/>
    </row>
    <row r="174" spans="2:12" x14ac:dyDescent="0.25">
      <c r="B174"/>
      <c r="C174"/>
      <c r="E174"/>
      <c r="F174"/>
      <c r="H174"/>
      <c r="I174"/>
      <c r="J174"/>
      <c r="K174"/>
      <c r="L174"/>
    </row>
    <row r="175" spans="2:12" x14ac:dyDescent="0.25">
      <c r="B175"/>
      <c r="C175"/>
      <c r="E175"/>
      <c r="F175"/>
      <c r="H175"/>
      <c r="I175"/>
      <c r="J175"/>
      <c r="K175"/>
      <c r="L175"/>
    </row>
    <row r="176" spans="2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  <row r="259" spans="2:12" x14ac:dyDescent="0.25">
      <c r="B259"/>
      <c r="C259"/>
      <c r="E259"/>
      <c r="F259"/>
      <c r="H259"/>
      <c r="I259"/>
      <c r="J259"/>
      <c r="K259"/>
      <c r="L259"/>
    </row>
    <row r="260" spans="2:12" x14ac:dyDescent="0.25">
      <c r="B260"/>
      <c r="C260"/>
      <c r="E260"/>
      <c r="F260"/>
      <c r="H260"/>
      <c r="I260"/>
      <c r="J260"/>
      <c r="K260"/>
      <c r="L260"/>
    </row>
    <row r="261" spans="2:12" x14ac:dyDescent="0.25">
      <c r="B261"/>
      <c r="C261"/>
      <c r="E261"/>
      <c r="F261"/>
      <c r="H261"/>
      <c r="I261"/>
      <c r="J261"/>
      <c r="K261"/>
      <c r="L261"/>
    </row>
    <row r="262" spans="2:12" x14ac:dyDescent="0.25">
      <c r="B262"/>
      <c r="C262"/>
      <c r="E262"/>
      <c r="F262"/>
      <c r="H262"/>
      <c r="I262"/>
      <c r="J262"/>
      <c r="K262"/>
      <c r="L262"/>
    </row>
    <row r="263" spans="2:12" x14ac:dyDescent="0.25">
      <c r="B263"/>
      <c r="C263"/>
      <c r="E263"/>
      <c r="F263"/>
      <c r="H263"/>
      <c r="I263"/>
      <c r="J263"/>
      <c r="K263"/>
      <c r="L263"/>
    </row>
    <row r="264" spans="2:12" x14ac:dyDescent="0.25">
      <c r="B264"/>
      <c r="C264"/>
      <c r="E264"/>
      <c r="F264"/>
      <c r="H264"/>
      <c r="I264"/>
      <c r="J264"/>
      <c r="K264"/>
      <c r="L264"/>
    </row>
    <row r="265" spans="2:12" x14ac:dyDescent="0.25">
      <c r="B265"/>
      <c r="C265"/>
      <c r="E265"/>
      <c r="F265"/>
      <c r="H265"/>
      <c r="I265"/>
      <c r="J265"/>
      <c r="K265"/>
      <c r="L265"/>
    </row>
    <row r="266" spans="2:12" x14ac:dyDescent="0.25">
      <c r="B266"/>
      <c r="C266"/>
      <c r="E266"/>
      <c r="F266"/>
      <c r="H266"/>
      <c r="I266"/>
      <c r="J266"/>
      <c r="K266"/>
      <c r="L266"/>
    </row>
    <row r="267" spans="2:12" x14ac:dyDescent="0.25">
      <c r="B267"/>
      <c r="C267"/>
      <c r="E267"/>
      <c r="F267"/>
      <c r="H267"/>
      <c r="I267"/>
      <c r="J267"/>
      <c r="K267"/>
      <c r="L267"/>
    </row>
    <row r="268" spans="2:12" x14ac:dyDescent="0.25">
      <c r="B268"/>
      <c r="C268"/>
      <c r="E268"/>
      <c r="F268"/>
      <c r="H268"/>
      <c r="I268"/>
      <c r="J268"/>
      <c r="K268"/>
      <c r="L268"/>
    </row>
    <row r="269" spans="2:12" x14ac:dyDescent="0.25">
      <c r="B269"/>
      <c r="C269"/>
      <c r="E269"/>
      <c r="F269"/>
      <c r="H269"/>
      <c r="I269"/>
      <c r="J269"/>
      <c r="K269"/>
      <c r="L269"/>
    </row>
    <row r="270" spans="2:12" x14ac:dyDescent="0.25">
      <c r="B270"/>
      <c r="C270"/>
      <c r="E270"/>
      <c r="F270"/>
      <c r="H270"/>
      <c r="I270"/>
      <c r="J270"/>
      <c r="K270"/>
      <c r="L270"/>
    </row>
  </sheetData>
  <mergeCells count="11">
    <mergeCell ref="A40:B40"/>
    <mergeCell ref="D40:E40"/>
    <mergeCell ref="I43:J43"/>
    <mergeCell ref="I45:J45"/>
    <mergeCell ref="C1:J1"/>
    <mergeCell ref="E3:F3"/>
    <mergeCell ref="I3:K3"/>
    <mergeCell ref="J19:J20"/>
    <mergeCell ref="A38:B38"/>
    <mergeCell ref="H39:I39"/>
    <mergeCell ref="J39:K39"/>
  </mergeCells>
  <pageMargins left="0.31496062992125984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11 SUR </vt:lpstr>
      <vt:lpstr>Comercio 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2015-05-06T19:13:33Z</cp:lastPrinted>
  <dcterms:created xsi:type="dcterms:W3CDTF">2015-05-06T18:55:43Z</dcterms:created>
  <dcterms:modified xsi:type="dcterms:W3CDTF">2015-05-06T19:13:48Z</dcterms:modified>
</cp:coreProperties>
</file>