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3715" windowHeight="10035"/>
  </bookViews>
  <sheets>
    <sheet name="COMERCIO 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K44" i="1" l="1"/>
  <c r="L37" i="1"/>
  <c r="I37" i="1"/>
  <c r="F37" i="1"/>
  <c r="C37" i="1"/>
  <c r="K8" i="1"/>
  <c r="K37" i="1" s="1"/>
  <c r="J39" i="1" l="1"/>
  <c r="F40" i="1" s="1"/>
  <c r="F43" i="1" s="1"/>
  <c r="F45" i="1" s="1"/>
  <c r="K43" i="1" s="1"/>
  <c r="K45" i="1" s="1"/>
</calcChain>
</file>

<file path=xl/sharedStrings.xml><?xml version="1.0" encoding="utf-8"?>
<sst xmlns="http://schemas.openxmlformats.org/spreadsheetml/2006/main" count="59" uniqueCount="52">
  <si>
    <t xml:space="preserve">BALANCE    DE   MAYO     2015    C O M E R C I O </t>
  </si>
  <si>
    <t>COMPRAS</t>
  </si>
  <si>
    <t>INVENTARIO INICIAL</t>
  </si>
  <si>
    <t xml:space="preserve">VENTAS  </t>
  </si>
  <si>
    <t>G  A  S   T  O  S</t>
  </si>
  <si>
    <t>BANCO</t>
  </si>
  <si>
    <t>cabezas-canales</t>
  </si>
  <si>
    <t>tripas-pernil-chuleta</t>
  </si>
  <si>
    <t>TELEFONOS</t>
  </si>
  <si>
    <t>Delantero-jamon-abierta</t>
  </si>
  <si>
    <t>LUZ  Mayo</t>
  </si>
  <si>
    <t>Chuleta--cuero</t>
  </si>
  <si>
    <t>RENTA</t>
  </si>
  <si>
    <t>pata-chuleta-cabeza</t>
  </si>
  <si>
    <t>NOMINA 19</t>
  </si>
  <si>
    <t>abierta-tocino</t>
  </si>
  <si>
    <t>NOMINA 20</t>
  </si>
  <si>
    <t>CARNERO</t>
  </si>
  <si>
    <t>NOMINA 21</t>
  </si>
  <si>
    <t>Albicia-cabeza</t>
  </si>
  <si>
    <t>NOMINA 22</t>
  </si>
  <si>
    <t>capote-albicia-chuleta</t>
  </si>
  <si>
    <t xml:space="preserve">Vacaciones </t>
  </si>
  <si>
    <t>Mary</t>
  </si>
  <si>
    <t>Cabeza-chuleta -albicia</t>
  </si>
  <si>
    <t>lorena 9-May</t>
  </si>
  <si>
    <t>sancocho</t>
  </si>
  <si>
    <t>contra</t>
  </si>
  <si>
    <t>Cabeza-Albicia</t>
  </si>
  <si>
    <t>AGUINALDOS</t>
  </si>
  <si>
    <t>obrador-albicia-tripas</t>
  </si>
  <si>
    <t xml:space="preserve">INFRACCION  20-Mayo </t>
  </si>
  <si>
    <t xml:space="preserve">Abierta  </t>
  </si>
  <si>
    <t xml:space="preserve">albicia   </t>
  </si>
  <si>
    <t>CAMARAS</t>
  </si>
  <si>
    <t>EXTINTOR</t>
  </si>
  <si>
    <t xml:space="preserve">FUMIGACION </t>
  </si>
  <si>
    <t>Albicia-tripas</t>
  </si>
  <si>
    <t>manitas</t>
  </si>
  <si>
    <t>chuleta--manitaS</t>
  </si>
  <si>
    <t>Chuleta</t>
  </si>
  <si>
    <t>TOCINO-ALBICIA</t>
  </si>
  <si>
    <t xml:space="preserve">Capote   </t>
  </si>
  <si>
    <t>TOTAL</t>
  </si>
  <si>
    <t>GRAN TOTAL GASTOS</t>
  </si>
  <si>
    <t>VENTAS NETAS</t>
  </si>
  <si>
    <t>REMISIONES OBRADOR</t>
  </si>
  <si>
    <t>INVENTARIO FINAL</t>
  </si>
  <si>
    <t>Sub Total 1</t>
  </si>
  <si>
    <t>CRECDITOS</t>
  </si>
  <si>
    <t xml:space="preserve">SUB Total 2 </t>
  </si>
  <si>
    <t>GANANCIA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</si>
</sst>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double">
        <color indexed="64"/>
      </bottom>
      <diagonal/>
    </border>
    <border>
      <left/>
      <right style="medium">
        <color auto="1"/>
      </right>
      <top style="medium">
        <color auto="1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Dashed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center"/>
    </xf>
    <xf numFmtId="44" fontId="2" fillId="0" borderId="0" xfId="1" applyFont="1"/>
    <xf numFmtId="0" fontId="0" fillId="0" borderId="0" xfId="0" applyFill="1"/>
    <xf numFmtId="44" fontId="4" fillId="0" borderId="1" xfId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/>
    <xf numFmtId="0" fontId="2" fillId="0" borderId="3" xfId="0" applyFont="1" applyBorder="1"/>
    <xf numFmtId="44" fontId="2" fillId="0" borderId="4" xfId="1" applyFont="1" applyBorder="1"/>
    <xf numFmtId="0" fontId="6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164" fontId="2" fillId="0" borderId="10" xfId="0" applyNumberFormat="1" applyFont="1" applyFill="1" applyBorder="1"/>
    <xf numFmtId="44" fontId="2" fillId="0" borderId="11" xfId="1" applyFont="1" applyFill="1" applyBorder="1"/>
    <xf numFmtId="165" fontId="8" fillId="0" borderId="0" xfId="0" applyNumberFormat="1" applyFont="1" applyFill="1"/>
    <xf numFmtId="15" fontId="2" fillId="0" borderId="12" xfId="0" applyNumberFormat="1" applyFont="1" applyFill="1" applyBorder="1"/>
    <xf numFmtId="165" fontId="2" fillId="0" borderId="13" xfId="0" applyNumberFormat="1" applyFont="1" applyFill="1" applyBorder="1"/>
    <xf numFmtId="15" fontId="2" fillId="0" borderId="14" xfId="0" applyNumberFormat="1" applyFont="1" applyFill="1" applyBorder="1"/>
    <xf numFmtId="165" fontId="2" fillId="0" borderId="15" xfId="0" applyNumberFormat="1" applyFont="1" applyFill="1" applyBorder="1"/>
    <xf numFmtId="0" fontId="2" fillId="0" borderId="16" xfId="0" applyFont="1" applyBorder="1"/>
    <xf numFmtId="0" fontId="2" fillId="0" borderId="17" xfId="0" applyFont="1" applyBorder="1"/>
    <xf numFmtId="44" fontId="2" fillId="0" borderId="0" xfId="1" applyFont="1" applyFill="1" applyBorder="1"/>
    <xf numFmtId="165" fontId="9" fillId="0" borderId="0" xfId="0" applyNumberFormat="1" applyFont="1" applyFill="1"/>
    <xf numFmtId="15" fontId="2" fillId="0" borderId="18" xfId="0" applyNumberFormat="1" applyFont="1" applyFill="1" applyBorder="1"/>
    <xf numFmtId="165" fontId="0" fillId="0" borderId="0" xfId="0" applyNumberFormat="1" applyFill="1" applyBorder="1"/>
    <xf numFmtId="15" fontId="2" fillId="0" borderId="19" xfId="0" applyNumberFormat="1" applyFont="1" applyFill="1" applyBorder="1"/>
    <xf numFmtId="0" fontId="2" fillId="0" borderId="19" xfId="0" applyFont="1" applyBorder="1"/>
    <xf numFmtId="165" fontId="2" fillId="0" borderId="13" xfId="0" applyNumberFormat="1" applyFont="1" applyBorder="1"/>
    <xf numFmtId="0" fontId="10" fillId="2" borderId="19" xfId="0" applyFont="1" applyFill="1" applyBorder="1"/>
    <xf numFmtId="165" fontId="11" fillId="0" borderId="0" xfId="0" applyNumberFormat="1" applyFont="1" applyFill="1"/>
    <xf numFmtId="44" fontId="2" fillId="3" borderId="11" xfId="1" applyFont="1" applyFill="1" applyBorder="1"/>
    <xf numFmtId="0" fontId="9" fillId="0" borderId="0" xfId="0" applyFont="1"/>
    <xf numFmtId="165" fontId="2" fillId="4" borderId="13" xfId="0" applyNumberFormat="1" applyFont="1" applyFill="1" applyBorder="1"/>
    <xf numFmtId="0" fontId="11" fillId="0" borderId="0" xfId="0" applyFont="1"/>
    <xf numFmtId="165" fontId="12" fillId="0" borderId="0" xfId="0" applyNumberFormat="1" applyFont="1" applyFill="1"/>
    <xf numFmtId="0" fontId="8" fillId="0" borderId="19" xfId="0" applyFont="1" applyBorder="1"/>
    <xf numFmtId="0" fontId="13" fillId="0" borderId="19" xfId="0" applyFont="1" applyBorder="1"/>
    <xf numFmtId="0" fontId="8" fillId="0" borderId="19" xfId="0" applyFont="1" applyBorder="1" applyAlignment="1">
      <alignment horizontal="center" wrapText="1"/>
    </xf>
    <xf numFmtId="16" fontId="2" fillId="0" borderId="19" xfId="0" applyNumberFormat="1" applyFont="1" applyBorder="1"/>
    <xf numFmtId="0" fontId="14" fillId="0" borderId="2" xfId="0" applyFont="1" applyBorder="1"/>
    <xf numFmtId="0" fontId="13" fillId="0" borderId="3" xfId="0" applyFont="1" applyBorder="1"/>
    <xf numFmtId="44" fontId="2" fillId="0" borderId="11" xfId="1" applyFont="1" applyBorder="1"/>
    <xf numFmtId="165" fontId="0" fillId="0" borderId="0" xfId="0" applyNumberFormat="1"/>
    <xf numFmtId="0" fontId="2" fillId="0" borderId="18" xfId="0" applyFont="1" applyBorder="1"/>
    <xf numFmtId="0" fontId="5" fillId="0" borderId="19" xfId="0" applyFont="1" applyBorder="1" applyAlignment="1">
      <alignment horizontal="center"/>
    </xf>
    <xf numFmtId="165" fontId="2" fillId="0" borderId="15" xfId="0" applyNumberFormat="1" applyFont="1" applyBorder="1"/>
    <xf numFmtId="44" fontId="2" fillId="0" borderId="0" xfId="1" applyFont="1" applyBorder="1"/>
    <xf numFmtId="0" fontId="15" fillId="0" borderId="0" xfId="0" applyFont="1"/>
    <xf numFmtId="0" fontId="2" fillId="0" borderId="22" xfId="0" applyFont="1" applyBorder="1"/>
    <xf numFmtId="44" fontId="2" fillId="0" borderId="23" xfId="1" applyFont="1" applyBorder="1"/>
    <xf numFmtId="0" fontId="2" fillId="0" borderId="24" xfId="0" applyFont="1" applyBorder="1"/>
    <xf numFmtId="165" fontId="2" fillId="0" borderId="25" xfId="0" applyNumberFormat="1" applyFont="1" applyBorder="1"/>
    <xf numFmtId="0" fontId="5" fillId="0" borderId="26" xfId="0" applyFont="1" applyBorder="1" applyAlignment="1">
      <alignment horizontal="center"/>
    </xf>
    <xf numFmtId="165" fontId="2" fillId="0" borderId="27" xfId="0" applyNumberFormat="1" applyFont="1" applyBorder="1"/>
    <xf numFmtId="0" fontId="2" fillId="0" borderId="28" xfId="0" applyFont="1" applyBorder="1"/>
    <xf numFmtId="44" fontId="2" fillId="0" borderId="24" xfId="1" applyFont="1" applyBorder="1"/>
    <xf numFmtId="0" fontId="4" fillId="0" borderId="0" xfId="0" applyFont="1"/>
    <xf numFmtId="44" fontId="4" fillId="0" borderId="0" xfId="1" applyFont="1"/>
    <xf numFmtId="0" fontId="5" fillId="0" borderId="0" xfId="0" applyFont="1" applyAlignment="1">
      <alignment horizontal="center"/>
    </xf>
    <xf numFmtId="165" fontId="5" fillId="0" borderId="0" xfId="0" applyNumberFormat="1" applyFont="1"/>
    <xf numFmtId="165" fontId="2" fillId="0" borderId="0" xfId="0" applyNumberFormat="1" applyFont="1"/>
    <xf numFmtId="0" fontId="16" fillId="0" borderId="0" xfId="0" applyFont="1" applyBorder="1" applyAlignment="1">
      <alignment horizontal="center"/>
    </xf>
    <xf numFmtId="0" fontId="17" fillId="0" borderId="0" xfId="0" applyFont="1" applyBorder="1"/>
    <xf numFmtId="0" fontId="2" fillId="0" borderId="0" xfId="0" applyFont="1" applyBorder="1"/>
    <xf numFmtId="0" fontId="0" fillId="0" borderId="0" xfId="0" applyBorder="1"/>
    <xf numFmtId="165" fontId="18" fillId="0" borderId="20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 applyAlignment="1">
      <alignment horizontal="center" vertical="center" wrapText="1"/>
    </xf>
    <xf numFmtId="165" fontId="18" fillId="0" borderId="29" xfId="0" applyNumberFormat="1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44" fontId="18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165" fontId="18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/>
    <xf numFmtId="165" fontId="18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right"/>
    </xf>
    <xf numFmtId="165" fontId="2" fillId="0" borderId="30" xfId="0" applyNumberFormat="1" applyFont="1" applyBorder="1"/>
    <xf numFmtId="0" fontId="17" fillId="0" borderId="0" xfId="0" applyFont="1"/>
    <xf numFmtId="0" fontId="2" fillId="0" borderId="30" xfId="0" applyFont="1" applyBorder="1"/>
    <xf numFmtId="165" fontId="5" fillId="0" borderId="31" xfId="0" applyNumberFormat="1" applyFont="1" applyBorder="1"/>
    <xf numFmtId="0" fontId="2" fillId="0" borderId="31" xfId="0" applyFont="1" applyBorder="1"/>
    <xf numFmtId="44" fontId="2" fillId="0" borderId="31" xfId="0" applyNumberFormat="1" applyFont="1" applyBorder="1"/>
    <xf numFmtId="165" fontId="4" fillId="0" borderId="0" xfId="0" applyNumberFormat="1" applyFont="1"/>
    <xf numFmtId="0" fontId="7" fillId="4" borderId="7" xfId="0" applyFont="1" applyFill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165" fontId="18" fillId="0" borderId="9" xfId="0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37</xdr:row>
      <xdr:rowOff>38100</xdr:rowOff>
    </xdr:from>
    <xdr:to>
      <xdr:col>6</xdr:col>
      <xdr:colOff>276225</xdr:colOff>
      <xdr:row>37</xdr:row>
      <xdr:rowOff>180975</xdr:rowOff>
    </xdr:to>
    <xdr:cxnSp macro="">
      <xdr:nvCxnSpPr>
        <xdr:cNvPr id="2" name="1 Conector recto de flecha"/>
        <xdr:cNvCxnSpPr/>
      </xdr:nvCxnSpPr>
      <xdr:spPr>
        <a:xfrm>
          <a:off x="5162550" y="76104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47626</xdr:colOff>
      <xdr:row>39</xdr:row>
      <xdr:rowOff>9524</xdr:rowOff>
    </xdr:from>
    <xdr:to>
      <xdr:col>6</xdr:col>
      <xdr:colOff>304801</xdr:colOff>
      <xdr:row>39</xdr:row>
      <xdr:rowOff>114299</xdr:rowOff>
    </xdr:to>
    <xdr:cxnSp macro="">
      <xdr:nvCxnSpPr>
        <xdr:cNvPr id="3" name="2 Conector recto de flecha"/>
        <xdr:cNvCxnSpPr/>
      </xdr:nvCxnSpPr>
      <xdr:spPr>
        <a:xfrm rot="10800000" flipV="1">
          <a:off x="5172076" y="7972424"/>
          <a:ext cx="257175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36</xdr:row>
      <xdr:rowOff>123825</xdr:rowOff>
    </xdr:from>
    <xdr:to>
      <xdr:col>5</xdr:col>
      <xdr:colOff>190500</xdr:colOff>
      <xdr:row>39</xdr:row>
      <xdr:rowOff>114300</xdr:rowOff>
    </xdr:to>
    <xdr:cxnSp macro="">
      <xdr:nvCxnSpPr>
        <xdr:cNvPr id="4" name="3 Conector recto de flecha"/>
        <xdr:cNvCxnSpPr/>
      </xdr:nvCxnSpPr>
      <xdr:spPr>
        <a:xfrm>
          <a:off x="2343150" y="7496175"/>
          <a:ext cx="1781175" cy="581025"/>
        </a:xfrm>
        <a:prstGeom prst="straightConnector1">
          <a:avLst/>
        </a:prstGeom>
        <a:ln>
          <a:tailEnd type="arrow"/>
        </a:ln>
      </xdr:spPr>
      <xdr:style>
        <a:lnRef idx="3">
          <a:schemeClr val="accent3"/>
        </a:lnRef>
        <a:fillRef idx="0">
          <a:schemeClr val="accent3"/>
        </a:fillRef>
        <a:effectRef idx="2">
          <a:schemeClr val="accent3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0"/>
  <sheetViews>
    <sheetView tabSelected="1" topLeftCell="E15" workbookViewId="0">
      <selection activeCell="L40" sqref="L40"/>
    </sheetView>
  </sheetViews>
  <sheetFormatPr baseColWidth="10" defaultRowHeight="15" x14ac:dyDescent="0.25"/>
  <cols>
    <col min="1" max="1" width="8.140625" customWidth="1"/>
    <col min="2" max="2" width="10.7109375" style="1" customWidth="1"/>
    <col min="3" max="3" width="16.28515625" style="3" customWidth="1"/>
    <col min="4" max="4" width="12.42578125" customWidth="1"/>
    <col min="5" max="5" width="11.42578125" style="1"/>
    <col min="6" max="6" width="17.85546875" style="1" bestFit="1" customWidth="1"/>
    <col min="7" max="7" width="4.85546875" customWidth="1"/>
    <col min="8" max="8" width="11.42578125" style="1"/>
    <col min="9" max="9" width="14.140625" style="1" customWidth="1"/>
    <col min="10" max="10" width="11.42578125" style="1"/>
    <col min="11" max="11" width="14.140625" style="1" bestFit="1" customWidth="1"/>
    <col min="12" max="12" width="14.140625" style="3" bestFit="1" customWidth="1"/>
  </cols>
  <sheetData>
    <row r="1" spans="1:12" ht="24" thickBot="1" x14ac:dyDescent="0.4">
      <c r="C1" s="2" t="s">
        <v>0</v>
      </c>
      <c r="D1" s="2"/>
      <c r="E1" s="2"/>
      <c r="F1" s="2"/>
      <c r="G1" s="2"/>
      <c r="H1" s="2"/>
      <c r="I1" s="2"/>
      <c r="J1" s="2"/>
    </row>
    <row r="2" spans="1:12" ht="15.75" thickBot="1" x14ac:dyDescent="0.3">
      <c r="C2" s="5" t="s">
        <v>1</v>
      </c>
      <c r="E2" s="6"/>
      <c r="F2" s="6"/>
    </row>
    <row r="3" spans="1:12" ht="20.25" thickTop="1" thickBot="1" x14ac:dyDescent="0.35">
      <c r="A3" s="7" t="s">
        <v>2</v>
      </c>
      <c r="B3" s="8"/>
      <c r="C3" s="9">
        <v>556485.63</v>
      </c>
      <c r="D3" s="10"/>
      <c r="E3" s="11" t="s">
        <v>3</v>
      </c>
      <c r="F3" s="12"/>
      <c r="I3" s="13" t="s">
        <v>4</v>
      </c>
      <c r="J3" s="14"/>
      <c r="K3" s="15"/>
      <c r="L3" s="16" t="s">
        <v>5</v>
      </c>
    </row>
    <row r="4" spans="1:12" ht="15.75" thickTop="1" x14ac:dyDescent="0.25">
      <c r="B4" s="17">
        <v>42125</v>
      </c>
      <c r="C4" s="18">
        <v>9940</v>
      </c>
      <c r="D4" s="19" t="s">
        <v>6</v>
      </c>
      <c r="E4" s="20">
        <v>42125</v>
      </c>
      <c r="F4" s="21">
        <v>86772</v>
      </c>
      <c r="G4" s="4"/>
      <c r="H4" s="22">
        <v>42125</v>
      </c>
      <c r="I4" s="23">
        <v>160</v>
      </c>
      <c r="J4" s="24"/>
      <c r="K4" s="25"/>
      <c r="L4" s="26">
        <v>95423.5</v>
      </c>
    </row>
    <row r="5" spans="1:12" x14ac:dyDescent="0.25">
      <c r="B5" s="17">
        <v>42126</v>
      </c>
      <c r="C5" s="18">
        <v>3794</v>
      </c>
      <c r="D5" s="27" t="s">
        <v>7</v>
      </c>
      <c r="E5" s="28">
        <v>42126</v>
      </c>
      <c r="F5" s="21">
        <v>133722.5</v>
      </c>
      <c r="G5" s="29"/>
      <c r="H5" s="30">
        <v>42126</v>
      </c>
      <c r="I5" s="23">
        <v>110</v>
      </c>
      <c r="J5" s="31" t="s">
        <v>8</v>
      </c>
      <c r="K5" s="32">
        <v>649</v>
      </c>
      <c r="L5" s="26">
        <v>129818.5</v>
      </c>
    </row>
    <row r="6" spans="1:12" x14ac:dyDescent="0.25">
      <c r="B6" s="17">
        <v>42127</v>
      </c>
      <c r="C6" s="18">
        <v>12066</v>
      </c>
      <c r="D6" s="27" t="s">
        <v>9</v>
      </c>
      <c r="E6" s="28">
        <v>42127</v>
      </c>
      <c r="F6" s="21">
        <v>105238</v>
      </c>
      <c r="G6" s="4"/>
      <c r="H6" s="30">
        <v>42127</v>
      </c>
      <c r="I6" s="23">
        <v>200</v>
      </c>
      <c r="J6" s="33" t="s">
        <v>10</v>
      </c>
      <c r="K6" s="32">
        <v>10000</v>
      </c>
      <c r="L6" s="26">
        <v>105048</v>
      </c>
    </row>
    <row r="7" spans="1:12" x14ac:dyDescent="0.25">
      <c r="B7" s="17">
        <v>42128</v>
      </c>
      <c r="C7" s="18">
        <v>878</v>
      </c>
      <c r="D7" s="34" t="s">
        <v>11</v>
      </c>
      <c r="E7" s="28">
        <v>42128</v>
      </c>
      <c r="F7" s="21">
        <v>89988</v>
      </c>
      <c r="G7" s="4"/>
      <c r="H7" s="30">
        <v>42128</v>
      </c>
      <c r="I7" s="23">
        <v>100</v>
      </c>
      <c r="J7" s="31" t="s">
        <v>12</v>
      </c>
      <c r="K7" s="32">
        <v>28750</v>
      </c>
      <c r="L7" s="26">
        <v>98677.5</v>
      </c>
    </row>
    <row r="8" spans="1:12" x14ac:dyDescent="0.25">
      <c r="B8" s="17">
        <v>42129</v>
      </c>
      <c r="C8" s="18">
        <v>941</v>
      </c>
      <c r="D8" s="34" t="s">
        <v>13</v>
      </c>
      <c r="E8" s="28">
        <v>42129</v>
      </c>
      <c r="F8" s="21">
        <v>75258</v>
      </c>
      <c r="G8" s="4"/>
      <c r="H8" s="30">
        <v>42129</v>
      </c>
      <c r="I8" s="23">
        <v>100</v>
      </c>
      <c r="J8" s="31" t="s">
        <v>14</v>
      </c>
      <c r="K8" s="21">
        <f>1007+9819.26</f>
        <v>10826.26</v>
      </c>
      <c r="L8" s="26">
        <v>89078</v>
      </c>
    </row>
    <row r="9" spans="1:12" x14ac:dyDescent="0.25">
      <c r="B9" s="17">
        <v>42130</v>
      </c>
      <c r="C9" s="35">
        <v>30044.16</v>
      </c>
      <c r="D9" s="34" t="s">
        <v>15</v>
      </c>
      <c r="E9" s="28">
        <v>42130</v>
      </c>
      <c r="F9" s="21">
        <v>122722.55</v>
      </c>
      <c r="G9" s="4"/>
      <c r="H9" s="30">
        <v>42130</v>
      </c>
      <c r="I9" s="23">
        <v>110</v>
      </c>
      <c r="J9" s="31" t="s">
        <v>16</v>
      </c>
      <c r="K9" s="21">
        <v>10093.81</v>
      </c>
      <c r="L9" s="26">
        <v>93094</v>
      </c>
    </row>
    <row r="10" spans="1:12" x14ac:dyDescent="0.25">
      <c r="A10" s="36"/>
      <c r="B10" s="17">
        <v>42131</v>
      </c>
      <c r="C10" s="18">
        <v>1336</v>
      </c>
      <c r="D10" s="34" t="s">
        <v>17</v>
      </c>
      <c r="E10" s="28">
        <v>42131</v>
      </c>
      <c r="F10" s="21">
        <v>153599.20000000001</v>
      </c>
      <c r="G10" s="4"/>
      <c r="H10" s="30">
        <v>42131</v>
      </c>
      <c r="I10" s="23">
        <v>110</v>
      </c>
      <c r="J10" s="31" t="s">
        <v>18</v>
      </c>
      <c r="K10" s="21">
        <v>10333.9</v>
      </c>
      <c r="L10" s="26">
        <v>151146</v>
      </c>
    </row>
    <row r="11" spans="1:12" x14ac:dyDescent="0.25">
      <c r="B11" s="17">
        <v>42132</v>
      </c>
      <c r="C11" s="18">
        <v>6329</v>
      </c>
      <c r="D11" s="34" t="s">
        <v>19</v>
      </c>
      <c r="E11" s="28">
        <v>42132</v>
      </c>
      <c r="F11" s="21">
        <v>148475.81</v>
      </c>
      <c r="G11" s="4"/>
      <c r="H11" s="30">
        <v>42132</v>
      </c>
      <c r="I11" s="23">
        <v>160</v>
      </c>
      <c r="J11" s="31" t="s">
        <v>20</v>
      </c>
      <c r="K11" s="37">
        <v>9658.0300000000007</v>
      </c>
      <c r="L11" s="26">
        <v>141987</v>
      </c>
    </row>
    <row r="12" spans="1:12" x14ac:dyDescent="0.25">
      <c r="A12" s="38"/>
      <c r="B12" s="17">
        <v>42133</v>
      </c>
      <c r="C12" s="18">
        <v>17698</v>
      </c>
      <c r="D12" s="34" t="s">
        <v>21</v>
      </c>
      <c r="E12" s="28">
        <v>42133</v>
      </c>
      <c r="F12" s="21">
        <v>160591.5</v>
      </c>
      <c r="G12" s="4"/>
      <c r="H12" s="30">
        <v>42133</v>
      </c>
      <c r="I12" s="23">
        <v>350</v>
      </c>
      <c r="J12" s="31" t="s">
        <v>22</v>
      </c>
      <c r="K12" s="21">
        <v>714.29</v>
      </c>
      <c r="L12" s="26">
        <v>137543.5</v>
      </c>
    </row>
    <row r="13" spans="1:12" x14ac:dyDescent="0.25">
      <c r="A13" s="38"/>
      <c r="B13" s="17">
        <v>42134</v>
      </c>
      <c r="C13" s="18">
        <v>0</v>
      </c>
      <c r="D13" s="39"/>
      <c r="E13" s="28">
        <v>42134</v>
      </c>
      <c r="F13" s="21">
        <v>115870</v>
      </c>
      <c r="G13" s="4"/>
      <c r="H13" s="30">
        <v>42134</v>
      </c>
      <c r="I13" s="23">
        <v>200</v>
      </c>
      <c r="J13" s="31" t="s">
        <v>23</v>
      </c>
      <c r="K13" s="21">
        <v>0</v>
      </c>
      <c r="L13" s="26">
        <v>115670</v>
      </c>
    </row>
    <row r="14" spans="1:12" x14ac:dyDescent="0.25">
      <c r="B14" s="17">
        <v>42135</v>
      </c>
      <c r="C14" s="18">
        <v>0</v>
      </c>
      <c r="D14" s="34"/>
      <c r="E14" s="28">
        <v>42135</v>
      </c>
      <c r="F14" s="21">
        <v>196393.5</v>
      </c>
      <c r="G14" s="4"/>
      <c r="H14" s="30">
        <v>42135</v>
      </c>
      <c r="I14" s="23">
        <v>160</v>
      </c>
      <c r="J14" s="31" t="s">
        <v>22</v>
      </c>
      <c r="K14" s="21">
        <v>5000</v>
      </c>
      <c r="L14" s="26">
        <v>196233.5</v>
      </c>
    </row>
    <row r="15" spans="1:12" x14ac:dyDescent="0.25">
      <c r="A15" s="38"/>
      <c r="B15" s="17">
        <v>42136</v>
      </c>
      <c r="C15" s="18">
        <v>13109</v>
      </c>
      <c r="D15" s="34" t="s">
        <v>24</v>
      </c>
      <c r="E15" s="28">
        <v>42136</v>
      </c>
      <c r="F15" s="21">
        <v>137914</v>
      </c>
      <c r="G15" s="4"/>
      <c r="H15" s="30">
        <v>42136</v>
      </c>
      <c r="I15" s="23">
        <v>100</v>
      </c>
      <c r="J15" s="40" t="s">
        <v>25</v>
      </c>
      <c r="K15" s="21">
        <v>0</v>
      </c>
      <c r="L15" s="26">
        <v>124705</v>
      </c>
    </row>
    <row r="16" spans="1:12" x14ac:dyDescent="0.25">
      <c r="A16" s="38"/>
      <c r="B16" s="17">
        <v>42137</v>
      </c>
      <c r="C16" s="18">
        <v>2262</v>
      </c>
      <c r="D16" s="34" t="s">
        <v>26</v>
      </c>
      <c r="E16" s="28">
        <v>42137</v>
      </c>
      <c r="F16" s="21">
        <v>81050.14</v>
      </c>
      <c r="G16" s="4"/>
      <c r="H16" s="30">
        <v>42137</v>
      </c>
      <c r="I16" s="23">
        <v>100</v>
      </c>
      <c r="J16" s="31"/>
      <c r="K16" s="21">
        <v>0</v>
      </c>
      <c r="L16" s="26">
        <v>78688</v>
      </c>
    </row>
    <row r="17" spans="1:12" x14ac:dyDescent="0.25">
      <c r="A17" s="38"/>
      <c r="B17" s="17">
        <v>42138</v>
      </c>
      <c r="C17" s="18">
        <v>65</v>
      </c>
      <c r="D17" s="34" t="s">
        <v>27</v>
      </c>
      <c r="E17" s="28">
        <v>42138</v>
      </c>
      <c r="F17" s="21">
        <v>166279.5</v>
      </c>
      <c r="G17" s="4"/>
      <c r="H17" s="30">
        <v>42138</v>
      </c>
      <c r="I17" s="23">
        <v>100</v>
      </c>
      <c r="J17" s="31"/>
      <c r="K17" s="21">
        <v>0</v>
      </c>
      <c r="L17" s="26">
        <v>166114.5</v>
      </c>
    </row>
    <row r="18" spans="1:12" x14ac:dyDescent="0.25">
      <c r="B18" s="17">
        <v>42139</v>
      </c>
      <c r="C18" s="18">
        <v>9404</v>
      </c>
      <c r="D18" s="34" t="s">
        <v>28</v>
      </c>
      <c r="E18" s="28">
        <v>42139</v>
      </c>
      <c r="F18" s="21">
        <v>134940.5</v>
      </c>
      <c r="G18" s="4"/>
      <c r="H18" s="30">
        <v>42139</v>
      </c>
      <c r="I18" s="23">
        <v>115</v>
      </c>
      <c r="J18" s="41" t="s">
        <v>29</v>
      </c>
      <c r="K18" s="32">
        <v>0</v>
      </c>
      <c r="L18" s="26">
        <v>124621.5</v>
      </c>
    </row>
    <row r="19" spans="1:12" x14ac:dyDescent="0.25">
      <c r="A19" s="38"/>
      <c r="B19" s="17">
        <v>42140</v>
      </c>
      <c r="C19" s="35">
        <v>46531</v>
      </c>
      <c r="D19" s="34" t="s">
        <v>30</v>
      </c>
      <c r="E19" s="28">
        <v>42140</v>
      </c>
      <c r="F19" s="21">
        <v>269193.5</v>
      </c>
      <c r="G19" s="4"/>
      <c r="H19" s="30">
        <v>42140</v>
      </c>
      <c r="I19" s="23">
        <v>0</v>
      </c>
      <c r="J19" s="42" t="s">
        <v>31</v>
      </c>
      <c r="K19" s="21">
        <v>0</v>
      </c>
      <c r="L19" s="26">
        <v>192331.5</v>
      </c>
    </row>
    <row r="20" spans="1:12" x14ac:dyDescent="0.25">
      <c r="B20" s="17">
        <v>42141</v>
      </c>
      <c r="C20" s="18">
        <v>2959</v>
      </c>
      <c r="D20" s="34" t="s">
        <v>32</v>
      </c>
      <c r="E20" s="28">
        <v>42141</v>
      </c>
      <c r="F20" s="21">
        <v>55476</v>
      </c>
      <c r="G20" s="4"/>
      <c r="H20" s="30">
        <v>42141</v>
      </c>
      <c r="I20" s="23">
        <v>100</v>
      </c>
      <c r="J20" s="42"/>
      <c r="K20" s="21">
        <v>665</v>
      </c>
      <c r="L20" s="26">
        <v>52417</v>
      </c>
    </row>
    <row r="21" spans="1:12" x14ac:dyDescent="0.25">
      <c r="B21" s="17">
        <v>42142</v>
      </c>
      <c r="C21" s="18">
        <v>3268</v>
      </c>
      <c r="D21" s="19" t="s">
        <v>33</v>
      </c>
      <c r="E21" s="28">
        <v>42142</v>
      </c>
      <c r="F21" s="21">
        <v>178244.5</v>
      </c>
      <c r="G21" s="4"/>
      <c r="H21" s="30">
        <v>42142</v>
      </c>
      <c r="I21" s="23">
        <v>0</v>
      </c>
      <c r="J21" s="31" t="s">
        <v>34</v>
      </c>
      <c r="K21" s="32">
        <v>0</v>
      </c>
      <c r="L21" s="26">
        <v>174976.5</v>
      </c>
    </row>
    <row r="22" spans="1:12" x14ac:dyDescent="0.25">
      <c r="B22" s="17">
        <v>42143</v>
      </c>
      <c r="C22" s="18">
        <v>0</v>
      </c>
      <c r="D22" s="19"/>
      <c r="E22" s="28">
        <v>42143</v>
      </c>
      <c r="F22" s="21">
        <v>114698</v>
      </c>
      <c r="G22" s="29"/>
      <c r="H22" s="30">
        <v>42143</v>
      </c>
      <c r="I22" s="23">
        <v>0</v>
      </c>
      <c r="J22" s="31" t="s">
        <v>35</v>
      </c>
      <c r="K22" s="32">
        <v>0</v>
      </c>
      <c r="L22" s="26">
        <v>104698</v>
      </c>
    </row>
    <row r="23" spans="1:12" x14ac:dyDescent="0.25">
      <c r="A23" s="38"/>
      <c r="B23" s="17">
        <v>42144</v>
      </c>
      <c r="C23" s="18">
        <v>2730</v>
      </c>
      <c r="D23" s="19" t="s">
        <v>26</v>
      </c>
      <c r="E23" s="28">
        <v>42144</v>
      </c>
      <c r="F23" s="21">
        <v>161251</v>
      </c>
      <c r="G23" s="4"/>
      <c r="H23" s="30">
        <v>42144</v>
      </c>
      <c r="I23" s="23">
        <v>300</v>
      </c>
      <c r="J23" s="40" t="s">
        <v>36</v>
      </c>
      <c r="K23" s="21">
        <v>800</v>
      </c>
      <c r="L23" s="26">
        <v>157556</v>
      </c>
    </row>
    <row r="24" spans="1:12" x14ac:dyDescent="0.25">
      <c r="A24" s="38"/>
      <c r="B24" s="17">
        <v>42145</v>
      </c>
      <c r="C24" s="18">
        <v>0</v>
      </c>
      <c r="D24" s="19"/>
      <c r="E24" s="28">
        <v>42145</v>
      </c>
      <c r="F24" s="21">
        <v>150431</v>
      </c>
      <c r="G24" s="4"/>
      <c r="H24" s="30">
        <v>42145</v>
      </c>
      <c r="I24" s="23">
        <v>0</v>
      </c>
      <c r="J24" s="43">
        <v>42139</v>
      </c>
      <c r="K24" s="32"/>
      <c r="L24" s="26">
        <v>150431</v>
      </c>
    </row>
    <row r="25" spans="1:12" x14ac:dyDescent="0.25">
      <c r="B25" s="17">
        <v>42146</v>
      </c>
      <c r="C25" s="18">
        <v>10333</v>
      </c>
      <c r="D25" s="34" t="s">
        <v>37</v>
      </c>
      <c r="E25" s="28">
        <v>42146</v>
      </c>
      <c r="F25" s="21">
        <v>178524.5</v>
      </c>
      <c r="G25" s="4"/>
      <c r="H25" s="30">
        <v>42146</v>
      </c>
      <c r="I25" s="23">
        <v>30</v>
      </c>
      <c r="J25" s="31"/>
      <c r="K25" s="32"/>
      <c r="L25" s="26">
        <v>168161.5</v>
      </c>
    </row>
    <row r="26" spans="1:12" x14ac:dyDescent="0.25">
      <c r="B26" s="17">
        <v>42147</v>
      </c>
      <c r="C26" s="18">
        <v>361</v>
      </c>
      <c r="D26" s="34" t="s">
        <v>38</v>
      </c>
      <c r="E26" s="28">
        <v>42147</v>
      </c>
      <c r="F26" s="21">
        <v>152062</v>
      </c>
      <c r="G26" s="4"/>
      <c r="H26" s="30">
        <v>42147</v>
      </c>
      <c r="I26" s="23">
        <v>0</v>
      </c>
      <c r="J26" s="31"/>
      <c r="K26" s="32"/>
      <c r="L26" s="26">
        <v>151701</v>
      </c>
    </row>
    <row r="27" spans="1:12" x14ac:dyDescent="0.25">
      <c r="B27" s="17">
        <v>42148</v>
      </c>
      <c r="C27" s="18">
        <v>1404.5</v>
      </c>
      <c r="D27" s="34" t="s">
        <v>39</v>
      </c>
      <c r="E27" s="28">
        <v>42148</v>
      </c>
      <c r="F27" s="21">
        <v>69379</v>
      </c>
      <c r="G27" s="4"/>
      <c r="H27" s="30">
        <v>42148</v>
      </c>
      <c r="I27" s="23">
        <v>0</v>
      </c>
      <c r="J27" s="31"/>
      <c r="K27" s="32"/>
      <c r="L27" s="26">
        <v>67974.5</v>
      </c>
    </row>
    <row r="28" spans="1:12" x14ac:dyDescent="0.25">
      <c r="B28" s="17">
        <v>42149</v>
      </c>
      <c r="C28" s="18">
        <v>0</v>
      </c>
      <c r="D28" s="34"/>
      <c r="E28" s="28">
        <v>42149</v>
      </c>
      <c r="F28" s="21">
        <v>196146</v>
      </c>
      <c r="G28" s="4"/>
      <c r="H28" s="30">
        <v>42149</v>
      </c>
      <c r="I28" s="23">
        <v>120</v>
      </c>
      <c r="J28" s="31"/>
      <c r="K28" s="32"/>
      <c r="L28" s="26">
        <v>196026</v>
      </c>
    </row>
    <row r="29" spans="1:12" x14ac:dyDescent="0.25">
      <c r="B29" s="17">
        <v>42150</v>
      </c>
      <c r="C29" s="18">
        <v>1007</v>
      </c>
      <c r="D29" s="34" t="s">
        <v>40</v>
      </c>
      <c r="E29" s="28">
        <v>42150</v>
      </c>
      <c r="F29" s="21">
        <v>313416</v>
      </c>
      <c r="G29" s="4"/>
      <c r="H29" s="30">
        <v>42150</v>
      </c>
      <c r="I29" s="23">
        <v>0</v>
      </c>
      <c r="J29" s="31"/>
      <c r="K29" s="32"/>
      <c r="L29" s="26">
        <v>312408.5</v>
      </c>
    </row>
    <row r="30" spans="1:12" x14ac:dyDescent="0.25">
      <c r="B30" s="17">
        <v>42151</v>
      </c>
      <c r="C30" s="18">
        <v>3541</v>
      </c>
      <c r="D30" s="34" t="s">
        <v>26</v>
      </c>
      <c r="E30" s="28">
        <v>42151</v>
      </c>
      <c r="F30" s="21">
        <v>135919</v>
      </c>
      <c r="G30" s="4"/>
      <c r="H30" s="30">
        <v>42151</v>
      </c>
      <c r="I30" s="23">
        <v>50</v>
      </c>
      <c r="J30" s="31"/>
      <c r="K30" s="32"/>
      <c r="L30" s="26">
        <v>132328</v>
      </c>
    </row>
    <row r="31" spans="1:12" x14ac:dyDescent="0.25">
      <c r="B31" s="17">
        <v>42152</v>
      </c>
      <c r="C31" s="18">
        <v>0</v>
      </c>
      <c r="D31" s="34"/>
      <c r="E31" s="28">
        <v>42152</v>
      </c>
      <c r="F31" s="21">
        <v>149864</v>
      </c>
      <c r="G31" s="4"/>
      <c r="H31" s="30">
        <v>42152</v>
      </c>
      <c r="I31" s="23">
        <v>27</v>
      </c>
      <c r="J31" s="31"/>
      <c r="K31" s="32"/>
      <c r="L31" s="26">
        <v>149837</v>
      </c>
    </row>
    <row r="32" spans="1:12" x14ac:dyDescent="0.25">
      <c r="B32" s="17">
        <v>42153</v>
      </c>
      <c r="C32" s="18">
        <v>0</v>
      </c>
      <c r="D32" s="27"/>
      <c r="E32" s="28">
        <v>42153</v>
      </c>
      <c r="F32" s="21">
        <v>167435.5</v>
      </c>
      <c r="G32" s="4"/>
      <c r="H32" s="30">
        <v>42153</v>
      </c>
      <c r="I32" s="23">
        <v>0</v>
      </c>
      <c r="J32" s="31"/>
      <c r="K32" s="32"/>
      <c r="L32" s="26">
        <v>167435.5</v>
      </c>
    </row>
    <row r="33" spans="1:12" x14ac:dyDescent="0.25">
      <c r="B33" s="17">
        <v>42154</v>
      </c>
      <c r="C33" s="18">
        <v>9024.1200000000008</v>
      </c>
      <c r="D33" s="34" t="s">
        <v>41</v>
      </c>
      <c r="E33" s="28">
        <v>42154</v>
      </c>
      <c r="F33" s="21">
        <v>126113</v>
      </c>
      <c r="G33" s="4"/>
      <c r="H33" s="30">
        <v>42154</v>
      </c>
      <c r="I33" s="23">
        <v>0</v>
      </c>
      <c r="J33" s="31"/>
      <c r="K33" s="32"/>
      <c r="L33" s="26">
        <v>117089</v>
      </c>
    </row>
    <row r="34" spans="1:12" ht="15.75" thickBot="1" x14ac:dyDescent="0.3">
      <c r="A34" s="38"/>
      <c r="B34" s="17">
        <v>42155</v>
      </c>
      <c r="C34" s="18">
        <v>4679</v>
      </c>
      <c r="D34" s="34" t="s">
        <v>42</v>
      </c>
      <c r="E34" s="28">
        <v>42155</v>
      </c>
      <c r="F34" s="21">
        <v>136703</v>
      </c>
      <c r="G34" s="4"/>
      <c r="H34" s="30">
        <v>42155</v>
      </c>
      <c r="I34" s="23">
        <v>0</v>
      </c>
      <c r="J34" s="31"/>
      <c r="K34" s="32"/>
      <c r="L34" s="26">
        <v>132024</v>
      </c>
    </row>
    <row r="35" spans="1:12" ht="15.75" thickBot="1" x14ac:dyDescent="0.3">
      <c r="A35" s="44"/>
      <c r="B35" s="45"/>
      <c r="C35" s="46">
        <v>0</v>
      </c>
      <c r="D35" s="47"/>
      <c r="E35" s="48"/>
      <c r="F35" s="32">
        <v>0</v>
      </c>
      <c r="H35" s="49"/>
      <c r="I35" s="50"/>
      <c r="J35" s="31"/>
      <c r="K35" s="32"/>
      <c r="L35" s="51">
        <v>0</v>
      </c>
    </row>
    <row r="36" spans="1:12" ht="15.75" thickBot="1" x14ac:dyDescent="0.3">
      <c r="A36" s="52"/>
      <c r="B36" s="53" t="s">
        <v>1</v>
      </c>
      <c r="C36" s="54">
        <v>0</v>
      </c>
      <c r="D36" s="47"/>
      <c r="E36" s="55"/>
      <c r="F36" s="56">
        <v>0</v>
      </c>
      <c r="H36" s="57"/>
      <c r="I36" s="58">
        <v>0</v>
      </c>
      <c r="J36" s="59"/>
      <c r="K36" s="56"/>
      <c r="L36" s="60">
        <v>0</v>
      </c>
    </row>
    <row r="37" spans="1:12" x14ac:dyDescent="0.25">
      <c r="B37" s="61" t="s">
        <v>43</v>
      </c>
      <c r="C37" s="62">
        <f>SUM(C4:C36)</f>
        <v>193703.78</v>
      </c>
      <c r="D37" s="47"/>
      <c r="E37" s="63" t="s">
        <v>43</v>
      </c>
      <c r="F37" s="64">
        <f>SUM(F4:F36)</f>
        <v>4463671.2</v>
      </c>
      <c r="H37" s="1" t="s">
        <v>43</v>
      </c>
      <c r="I37" s="65">
        <f>SUM(I4:I36)</f>
        <v>2802</v>
      </c>
      <c r="J37" s="65"/>
      <c r="K37" s="65">
        <f t="shared" ref="K37" si="0">SUM(K4:K36)</f>
        <v>87490.29</v>
      </c>
      <c r="L37" s="3">
        <f>SUM(L4:L36)</f>
        <v>4275243.5</v>
      </c>
    </row>
    <row r="38" spans="1:12" x14ac:dyDescent="0.25">
      <c r="A38" s="66"/>
      <c r="B38" s="66"/>
      <c r="C38" s="51"/>
      <c r="I38" s="65"/>
      <c r="K38" s="65"/>
    </row>
    <row r="39" spans="1:12" ht="15.75" x14ac:dyDescent="0.25">
      <c r="A39" s="67"/>
      <c r="B39" s="68"/>
      <c r="C39" s="51"/>
      <c r="D39" s="69"/>
      <c r="E39" s="68"/>
      <c r="F39" s="68"/>
      <c r="H39" s="70" t="s">
        <v>44</v>
      </c>
      <c r="I39" s="71"/>
      <c r="J39" s="72">
        <f>I37+K37</f>
        <v>90292.29</v>
      </c>
      <c r="K39" s="73"/>
      <c r="L39" s="74"/>
    </row>
    <row r="40" spans="1:12" ht="16.5" customHeight="1" x14ac:dyDescent="0.25">
      <c r="A40" s="75"/>
      <c r="B40" s="75"/>
      <c r="C40" s="51"/>
      <c r="D40" s="76" t="s">
        <v>45</v>
      </c>
      <c r="E40" s="76"/>
      <c r="F40" s="77">
        <f>F37-J39-C37</f>
        <v>4179675.1300000004</v>
      </c>
      <c r="I40" s="78"/>
    </row>
    <row r="41" spans="1:12" ht="19.5" customHeight="1" x14ac:dyDescent="0.25">
      <c r="A41" s="69"/>
      <c r="B41" s="68"/>
      <c r="C41" s="51"/>
      <c r="D41" s="69"/>
      <c r="E41" s="68"/>
      <c r="F41" s="77">
        <v>0</v>
      </c>
    </row>
    <row r="42" spans="1:12" ht="16.5" customHeight="1" thickBot="1" x14ac:dyDescent="0.3">
      <c r="E42" s="79" t="s">
        <v>46</v>
      </c>
      <c r="F42" s="80">
        <v>-3708643.37</v>
      </c>
      <c r="I42" s="81" t="s">
        <v>47</v>
      </c>
      <c r="J42" s="82"/>
      <c r="K42" s="80">
        <v>295319.14</v>
      </c>
    </row>
    <row r="43" spans="1:12" ht="15.75" thickTop="1" x14ac:dyDescent="0.25">
      <c r="E43" s="1" t="s">
        <v>48</v>
      </c>
      <c r="F43" s="65">
        <f>SUM(F40:F42)</f>
        <v>471031.76000000024</v>
      </c>
      <c r="K43" s="65">
        <f>F45+K42</f>
        <v>821424.90000000026</v>
      </c>
    </row>
    <row r="44" spans="1:12" ht="17.25" customHeight="1" thickBot="1" x14ac:dyDescent="0.3">
      <c r="D44" s="63" t="s">
        <v>49</v>
      </c>
      <c r="E44" s="63"/>
      <c r="F44" s="83">
        <v>55074</v>
      </c>
      <c r="I44" s="1" t="s">
        <v>2</v>
      </c>
      <c r="J44" s="84"/>
      <c r="K44" s="85">
        <f>-C3</f>
        <v>-556485.63</v>
      </c>
    </row>
    <row r="45" spans="1:12" ht="20.25" thickTop="1" thickBot="1" x14ac:dyDescent="0.35">
      <c r="E45" s="61" t="s">
        <v>50</v>
      </c>
      <c r="F45" s="86">
        <f>F44+F43</f>
        <v>526105.76000000024</v>
      </c>
      <c r="I45" s="87" t="s">
        <v>51</v>
      </c>
      <c r="J45" s="88"/>
      <c r="K45" s="89">
        <f>K43+K44</f>
        <v>264939.27000000025</v>
      </c>
    </row>
    <row r="46" spans="1:12" ht="15.75" thickTop="1" x14ac:dyDescent="0.25"/>
    <row r="47" spans="1:12" x14ac:dyDescent="0.25">
      <c r="B47"/>
      <c r="C47"/>
      <c r="E47"/>
      <c r="F47"/>
      <c r="H47"/>
      <c r="I47"/>
      <c r="J47"/>
      <c r="K47"/>
      <c r="L47"/>
    </row>
    <row r="48" spans="1:12" x14ac:dyDescent="0.25">
      <c r="B48"/>
      <c r="C48"/>
      <c r="E48"/>
      <c r="F48"/>
      <c r="H48"/>
      <c r="I48"/>
      <c r="J48"/>
      <c r="K48"/>
      <c r="L48"/>
    </row>
    <row r="49" spans="2:12" x14ac:dyDescent="0.25">
      <c r="B49"/>
      <c r="C49"/>
      <c r="E49"/>
      <c r="F49"/>
      <c r="H49"/>
      <c r="I49"/>
      <c r="J49"/>
      <c r="K49"/>
      <c r="L49"/>
    </row>
    <row r="50" spans="2:12" x14ac:dyDescent="0.25">
      <c r="B50"/>
      <c r="C50"/>
      <c r="E50"/>
      <c r="F50"/>
      <c r="H50"/>
      <c r="I50"/>
      <c r="J50"/>
      <c r="K50"/>
      <c r="L50"/>
    </row>
    <row r="51" spans="2:12" x14ac:dyDescent="0.25">
      <c r="B51"/>
      <c r="C51"/>
      <c r="E51"/>
      <c r="F51"/>
      <c r="H51"/>
      <c r="I51"/>
      <c r="J51"/>
      <c r="K51"/>
      <c r="L51"/>
    </row>
    <row r="52" spans="2:12" x14ac:dyDescent="0.25">
      <c r="B52"/>
      <c r="C52"/>
      <c r="E52"/>
      <c r="F52"/>
      <c r="H52"/>
      <c r="I52"/>
      <c r="J52"/>
      <c r="K52"/>
      <c r="L52"/>
    </row>
    <row r="53" spans="2:12" x14ac:dyDescent="0.25">
      <c r="B53"/>
      <c r="C53"/>
      <c r="E53"/>
      <c r="F53"/>
      <c r="H53"/>
      <c r="I53"/>
      <c r="J53"/>
      <c r="K53"/>
      <c r="L53"/>
    </row>
    <row r="54" spans="2:12" x14ac:dyDescent="0.25">
      <c r="B54"/>
      <c r="C54"/>
      <c r="E54"/>
      <c r="F54"/>
      <c r="H54"/>
      <c r="I54"/>
      <c r="J54"/>
      <c r="K54"/>
      <c r="L54"/>
    </row>
    <row r="55" spans="2:12" x14ac:dyDescent="0.25">
      <c r="B55"/>
      <c r="C55"/>
      <c r="E55"/>
      <c r="F55"/>
      <c r="H55"/>
      <c r="I55"/>
      <c r="J55"/>
      <c r="K55"/>
      <c r="L55"/>
    </row>
    <row r="56" spans="2:12" x14ac:dyDescent="0.25">
      <c r="B56"/>
      <c r="C56"/>
      <c r="E56"/>
      <c r="F56"/>
      <c r="H56"/>
      <c r="I56"/>
      <c r="J56"/>
      <c r="K56"/>
      <c r="L56"/>
    </row>
    <row r="57" spans="2:12" x14ac:dyDescent="0.25">
      <c r="B57"/>
      <c r="C57"/>
      <c r="E57"/>
      <c r="F57"/>
      <c r="H57"/>
      <c r="I57"/>
      <c r="J57"/>
      <c r="K57"/>
      <c r="L57"/>
    </row>
    <row r="58" spans="2:12" x14ac:dyDescent="0.25">
      <c r="B58"/>
      <c r="C58"/>
      <c r="E58"/>
      <c r="F58"/>
      <c r="H58"/>
      <c r="I58"/>
      <c r="J58"/>
      <c r="K58"/>
      <c r="L58"/>
    </row>
    <row r="59" spans="2:12" x14ac:dyDescent="0.25">
      <c r="B59"/>
      <c r="C59"/>
      <c r="E59"/>
      <c r="F59"/>
      <c r="H59"/>
      <c r="I59"/>
      <c r="J59"/>
      <c r="K59"/>
      <c r="L59"/>
    </row>
    <row r="60" spans="2:12" x14ac:dyDescent="0.25">
      <c r="B60"/>
      <c r="C60"/>
      <c r="E60"/>
      <c r="F60"/>
      <c r="H60"/>
      <c r="I60"/>
      <c r="J60"/>
      <c r="K60"/>
      <c r="L60"/>
    </row>
    <row r="61" spans="2:12" x14ac:dyDescent="0.25">
      <c r="B61"/>
      <c r="C61"/>
      <c r="E61"/>
      <c r="F61"/>
      <c r="H61"/>
      <c r="I61"/>
      <c r="J61"/>
      <c r="K61"/>
      <c r="L61"/>
    </row>
    <row r="62" spans="2:12" x14ac:dyDescent="0.25">
      <c r="B62"/>
      <c r="C62"/>
      <c r="E62"/>
      <c r="F62"/>
      <c r="H62"/>
      <c r="I62"/>
      <c r="J62"/>
      <c r="K62"/>
      <c r="L62"/>
    </row>
    <row r="63" spans="2:12" x14ac:dyDescent="0.25">
      <c r="B63"/>
      <c r="C63"/>
      <c r="E63"/>
      <c r="F63"/>
      <c r="H63"/>
      <c r="I63"/>
      <c r="J63"/>
      <c r="K63"/>
      <c r="L63"/>
    </row>
    <row r="64" spans="2:12" x14ac:dyDescent="0.25">
      <c r="B64"/>
      <c r="C64"/>
      <c r="E64"/>
      <c r="F64"/>
      <c r="H64"/>
      <c r="I64"/>
      <c r="J64"/>
      <c r="K64"/>
      <c r="L64"/>
    </row>
    <row r="65" spans="2:12" x14ac:dyDescent="0.25">
      <c r="B65"/>
      <c r="C65"/>
      <c r="E65"/>
      <c r="F65"/>
      <c r="H65"/>
      <c r="I65"/>
      <c r="J65"/>
      <c r="K65"/>
      <c r="L65"/>
    </row>
    <row r="66" spans="2:12" x14ac:dyDescent="0.25">
      <c r="B66"/>
      <c r="C66"/>
      <c r="E66"/>
      <c r="F66"/>
      <c r="H66"/>
      <c r="I66"/>
      <c r="J66"/>
      <c r="K66"/>
      <c r="L66"/>
    </row>
    <row r="67" spans="2:12" x14ac:dyDescent="0.25">
      <c r="B67"/>
      <c r="C67"/>
      <c r="E67"/>
      <c r="F67"/>
      <c r="H67"/>
      <c r="I67"/>
      <c r="J67"/>
      <c r="K67"/>
      <c r="L67"/>
    </row>
    <row r="68" spans="2:12" x14ac:dyDescent="0.25">
      <c r="B68"/>
      <c r="C68"/>
      <c r="E68"/>
      <c r="F68"/>
      <c r="H68"/>
      <c r="I68"/>
      <c r="J68"/>
      <c r="K68"/>
      <c r="L68"/>
    </row>
    <row r="69" spans="2:12" x14ac:dyDescent="0.25">
      <c r="B69"/>
      <c r="C69"/>
      <c r="E69"/>
      <c r="F69"/>
      <c r="H69"/>
      <c r="I69"/>
      <c r="J69"/>
      <c r="K69"/>
      <c r="L69"/>
    </row>
    <row r="70" spans="2:12" x14ac:dyDescent="0.25">
      <c r="B70"/>
      <c r="C70"/>
      <c r="E70"/>
      <c r="F70"/>
      <c r="H70"/>
      <c r="I70"/>
      <c r="J70"/>
      <c r="K70"/>
      <c r="L70"/>
    </row>
    <row r="71" spans="2:12" x14ac:dyDescent="0.25">
      <c r="B71"/>
      <c r="C71"/>
      <c r="E71"/>
      <c r="F71"/>
      <c r="H71"/>
      <c r="I71"/>
      <c r="J71"/>
      <c r="K71"/>
      <c r="L71"/>
    </row>
    <row r="72" spans="2:12" x14ac:dyDescent="0.25">
      <c r="B72"/>
      <c r="C72"/>
      <c r="E72"/>
      <c r="F72"/>
      <c r="H72"/>
      <c r="I72"/>
      <c r="J72"/>
      <c r="K72"/>
      <c r="L72"/>
    </row>
    <row r="73" spans="2:12" x14ac:dyDescent="0.25">
      <c r="B73"/>
      <c r="C73"/>
      <c r="E73"/>
      <c r="F73"/>
      <c r="H73"/>
      <c r="I73"/>
      <c r="J73"/>
      <c r="K73"/>
      <c r="L73"/>
    </row>
    <row r="74" spans="2:12" x14ac:dyDescent="0.25">
      <c r="B74"/>
      <c r="C74"/>
      <c r="E74"/>
      <c r="F74"/>
      <c r="H74"/>
      <c r="I74"/>
      <c r="J74"/>
      <c r="K74"/>
      <c r="L74"/>
    </row>
    <row r="75" spans="2:12" x14ac:dyDescent="0.25">
      <c r="B75"/>
      <c r="C75"/>
      <c r="E75"/>
      <c r="F75"/>
      <c r="H75"/>
      <c r="I75"/>
      <c r="J75"/>
      <c r="K75"/>
      <c r="L75"/>
    </row>
    <row r="76" spans="2:12" x14ac:dyDescent="0.25">
      <c r="B76"/>
      <c r="C76"/>
      <c r="E76"/>
      <c r="F76"/>
      <c r="H76"/>
      <c r="I76"/>
      <c r="J76"/>
      <c r="K76"/>
      <c r="L76"/>
    </row>
    <row r="77" spans="2:12" x14ac:dyDescent="0.25">
      <c r="B77"/>
      <c r="C77"/>
      <c r="E77"/>
      <c r="F77"/>
      <c r="H77"/>
      <c r="I77"/>
      <c r="J77"/>
      <c r="K77"/>
      <c r="L77"/>
    </row>
    <row r="78" spans="2:12" x14ac:dyDescent="0.25">
      <c r="B78"/>
      <c r="C78"/>
      <c r="E78"/>
      <c r="F78"/>
      <c r="H78"/>
      <c r="I78"/>
      <c r="J78"/>
      <c r="K78"/>
      <c r="L78"/>
    </row>
    <row r="79" spans="2:12" x14ac:dyDescent="0.25">
      <c r="B79"/>
      <c r="C79"/>
      <c r="E79"/>
      <c r="F79"/>
      <c r="H79"/>
      <c r="I79"/>
      <c r="J79"/>
      <c r="K79"/>
      <c r="L79"/>
    </row>
    <row r="80" spans="2:12" x14ac:dyDescent="0.25">
      <c r="B80"/>
      <c r="C80"/>
      <c r="E80"/>
      <c r="F80"/>
      <c r="H80"/>
      <c r="I80"/>
      <c r="J80"/>
      <c r="K80"/>
      <c r="L80"/>
    </row>
    <row r="81" spans="2:12" x14ac:dyDescent="0.25">
      <c r="B81"/>
      <c r="C81"/>
      <c r="E81"/>
      <c r="F81"/>
      <c r="H81"/>
      <c r="I81"/>
      <c r="J81"/>
      <c r="K81"/>
      <c r="L81"/>
    </row>
    <row r="82" spans="2:12" x14ac:dyDescent="0.25">
      <c r="B82"/>
      <c r="C82"/>
      <c r="E82"/>
      <c r="F82"/>
      <c r="H82"/>
      <c r="I82"/>
      <c r="J82"/>
      <c r="K82"/>
      <c r="L82"/>
    </row>
    <row r="83" spans="2:12" x14ac:dyDescent="0.25">
      <c r="B83"/>
      <c r="C83"/>
      <c r="E83"/>
      <c r="F83"/>
      <c r="H83"/>
      <c r="I83"/>
      <c r="J83"/>
      <c r="K83"/>
      <c r="L83"/>
    </row>
    <row r="84" spans="2:12" x14ac:dyDescent="0.25">
      <c r="B84"/>
      <c r="C84"/>
      <c r="E84"/>
      <c r="F84"/>
      <c r="H84"/>
      <c r="I84"/>
      <c r="J84"/>
      <c r="K84"/>
      <c r="L84"/>
    </row>
    <row r="85" spans="2:12" x14ac:dyDescent="0.25">
      <c r="B85"/>
      <c r="C85"/>
      <c r="E85"/>
      <c r="F85"/>
      <c r="H85"/>
      <c r="I85"/>
      <c r="J85"/>
      <c r="K85"/>
      <c r="L85"/>
    </row>
    <row r="86" spans="2:12" x14ac:dyDescent="0.25">
      <c r="B86"/>
      <c r="C86"/>
      <c r="E86"/>
      <c r="F86"/>
      <c r="H86"/>
      <c r="I86"/>
      <c r="J86"/>
      <c r="K86"/>
      <c r="L86"/>
    </row>
    <row r="87" spans="2:12" x14ac:dyDescent="0.25">
      <c r="B87"/>
      <c r="C87"/>
      <c r="E87"/>
      <c r="F87"/>
      <c r="H87"/>
      <c r="I87"/>
      <c r="J87"/>
      <c r="K87"/>
      <c r="L87"/>
    </row>
    <row r="88" spans="2:12" x14ac:dyDescent="0.25">
      <c r="B88"/>
      <c r="C88"/>
      <c r="E88"/>
      <c r="F88"/>
      <c r="H88"/>
      <c r="I88"/>
      <c r="J88"/>
      <c r="K88"/>
      <c r="L88"/>
    </row>
    <row r="89" spans="2:12" x14ac:dyDescent="0.25">
      <c r="B89"/>
      <c r="C89"/>
      <c r="E89"/>
      <c r="F89"/>
      <c r="H89"/>
      <c r="I89"/>
      <c r="J89"/>
      <c r="K89"/>
      <c r="L89"/>
    </row>
    <row r="90" spans="2:12" x14ac:dyDescent="0.25">
      <c r="B90"/>
      <c r="C90"/>
      <c r="E90"/>
      <c r="F90"/>
      <c r="H90"/>
      <c r="I90"/>
      <c r="J90"/>
      <c r="K90"/>
      <c r="L90"/>
    </row>
    <row r="91" spans="2:12" x14ac:dyDescent="0.25">
      <c r="B91"/>
      <c r="C91"/>
      <c r="E91"/>
      <c r="F91"/>
      <c r="H91"/>
      <c r="I91"/>
      <c r="J91"/>
      <c r="K91"/>
      <c r="L91"/>
    </row>
    <row r="92" spans="2:12" x14ac:dyDescent="0.25">
      <c r="B92"/>
      <c r="C92"/>
      <c r="E92"/>
      <c r="F92"/>
      <c r="H92"/>
      <c r="I92"/>
      <c r="J92"/>
      <c r="K92"/>
      <c r="L92"/>
    </row>
    <row r="93" spans="2:12" x14ac:dyDescent="0.25">
      <c r="B93"/>
      <c r="C93"/>
      <c r="E93"/>
      <c r="F93"/>
      <c r="H93"/>
      <c r="I93"/>
      <c r="J93"/>
      <c r="K93"/>
      <c r="L93"/>
    </row>
    <row r="94" spans="2:12" x14ac:dyDescent="0.25">
      <c r="B94"/>
      <c r="C94"/>
      <c r="E94"/>
      <c r="F94"/>
      <c r="H94"/>
      <c r="I94"/>
      <c r="J94"/>
      <c r="K94"/>
      <c r="L94"/>
    </row>
    <row r="95" spans="2:12" x14ac:dyDescent="0.25">
      <c r="B95"/>
      <c r="C95"/>
      <c r="E95"/>
      <c r="F95"/>
      <c r="H95"/>
      <c r="I95"/>
      <c r="J95"/>
      <c r="K95"/>
      <c r="L95"/>
    </row>
    <row r="96" spans="2:12" x14ac:dyDescent="0.25">
      <c r="B96"/>
      <c r="C96"/>
      <c r="E96"/>
      <c r="F96"/>
      <c r="H96"/>
      <c r="I96"/>
      <c r="J96"/>
      <c r="K96"/>
      <c r="L96"/>
    </row>
    <row r="97" spans="2:12" x14ac:dyDescent="0.25">
      <c r="B97"/>
      <c r="C97"/>
      <c r="E97"/>
      <c r="F97"/>
      <c r="H97"/>
      <c r="I97"/>
      <c r="J97"/>
      <c r="K97"/>
      <c r="L97"/>
    </row>
    <row r="98" spans="2:12" x14ac:dyDescent="0.25">
      <c r="B98"/>
      <c r="C98"/>
      <c r="E98"/>
      <c r="F98"/>
      <c r="H98"/>
      <c r="I98"/>
      <c r="J98"/>
      <c r="K98"/>
      <c r="L98"/>
    </row>
    <row r="99" spans="2:12" x14ac:dyDescent="0.25">
      <c r="B99"/>
      <c r="C99"/>
      <c r="E99"/>
      <c r="F99"/>
      <c r="H99"/>
      <c r="I99"/>
      <c r="J99"/>
      <c r="K99"/>
      <c r="L99"/>
    </row>
    <row r="100" spans="2:12" x14ac:dyDescent="0.25">
      <c r="B100"/>
      <c r="C100"/>
      <c r="E100"/>
      <c r="F100"/>
      <c r="H100"/>
      <c r="I100"/>
      <c r="J100"/>
      <c r="K100"/>
      <c r="L100"/>
    </row>
    <row r="101" spans="2:12" x14ac:dyDescent="0.25">
      <c r="B101"/>
      <c r="C101"/>
      <c r="E101"/>
      <c r="F101"/>
      <c r="H101"/>
      <c r="I101"/>
      <c r="J101"/>
      <c r="K101"/>
      <c r="L101"/>
    </row>
    <row r="102" spans="2:12" x14ac:dyDescent="0.25">
      <c r="B102"/>
      <c r="C102"/>
      <c r="E102"/>
      <c r="F102"/>
      <c r="H102"/>
      <c r="I102"/>
      <c r="J102"/>
      <c r="K102"/>
      <c r="L102"/>
    </row>
    <row r="103" spans="2:12" x14ac:dyDescent="0.25">
      <c r="B103"/>
      <c r="C103"/>
      <c r="E103"/>
      <c r="F103"/>
      <c r="H103"/>
      <c r="I103"/>
      <c r="J103"/>
      <c r="K103"/>
      <c r="L103"/>
    </row>
    <row r="104" spans="2:12" x14ac:dyDescent="0.25">
      <c r="B104"/>
      <c r="C104"/>
      <c r="E104"/>
      <c r="F104"/>
      <c r="H104"/>
      <c r="I104"/>
      <c r="J104"/>
      <c r="K104"/>
      <c r="L104"/>
    </row>
    <row r="105" spans="2:12" x14ac:dyDescent="0.25">
      <c r="B105"/>
      <c r="C105"/>
      <c r="E105"/>
      <c r="F105"/>
      <c r="H105"/>
      <c r="I105"/>
      <c r="J105"/>
      <c r="K105"/>
      <c r="L105"/>
    </row>
    <row r="106" spans="2:12" x14ac:dyDescent="0.25">
      <c r="B106"/>
      <c r="C106"/>
      <c r="E106"/>
      <c r="F106"/>
      <c r="H106"/>
      <c r="I106"/>
      <c r="J106"/>
      <c r="K106"/>
      <c r="L106"/>
    </row>
    <row r="107" spans="2:12" x14ac:dyDescent="0.25">
      <c r="B107"/>
      <c r="C107"/>
      <c r="E107"/>
      <c r="F107"/>
      <c r="H107"/>
      <c r="I107"/>
      <c r="J107"/>
      <c r="K107"/>
      <c r="L107"/>
    </row>
    <row r="108" spans="2:12" x14ac:dyDescent="0.25">
      <c r="B108"/>
      <c r="C108"/>
      <c r="E108"/>
      <c r="F108"/>
      <c r="H108"/>
      <c r="I108"/>
      <c r="J108"/>
      <c r="K108"/>
      <c r="L108"/>
    </row>
    <row r="109" spans="2:12" x14ac:dyDescent="0.25">
      <c r="B109"/>
      <c r="C109"/>
      <c r="E109"/>
      <c r="F109"/>
      <c r="H109"/>
      <c r="I109"/>
      <c r="J109"/>
      <c r="K109"/>
      <c r="L109"/>
    </row>
    <row r="110" spans="2:12" x14ac:dyDescent="0.25">
      <c r="B110"/>
      <c r="C110"/>
      <c r="E110"/>
      <c r="F110"/>
      <c r="H110"/>
      <c r="I110"/>
      <c r="J110"/>
      <c r="K110"/>
      <c r="L110"/>
    </row>
  </sheetData>
  <mergeCells count="10">
    <mergeCell ref="A40:B40"/>
    <mergeCell ref="D40:E40"/>
    <mergeCell ref="I45:J45"/>
    <mergeCell ref="C1:J1"/>
    <mergeCell ref="E3:F3"/>
    <mergeCell ref="I3:K3"/>
    <mergeCell ref="J19:J20"/>
    <mergeCell ref="A38:B38"/>
    <mergeCell ref="H39:I39"/>
    <mergeCell ref="J39:K39"/>
  </mergeCells>
  <pageMargins left="0.51181102362204722" right="0.31496062992125984" top="0.35433070866141736" bottom="0.15748031496062992" header="0.31496062992125984" footer="0.31496062992125984"/>
  <pageSetup scale="8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COMERCIO 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2015-06-03T19:41:00Z</cp:lastPrinted>
  <dcterms:created xsi:type="dcterms:W3CDTF">2015-06-03T19:37:38Z</dcterms:created>
  <dcterms:modified xsi:type="dcterms:W3CDTF">2015-06-03T19:41:15Z</dcterms:modified>
</cp:coreProperties>
</file>