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840" windowWidth="14040" windowHeight="7035" firstSheet="5" activeTab="8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Hoja1" sheetId="15" r:id="rId11"/>
    <sheet name="Hoja2" sheetId="16" r:id="rId12"/>
    <sheet name="Hoja3" sheetId="17" r:id="rId13"/>
    <sheet name="Hoja4" sheetId="18" r:id="rId14"/>
    <sheet name="Hoja6" sheetId="19" r:id="rId15"/>
    <sheet name="Hoja7" sheetId="20" r:id="rId16"/>
    <sheet name="Hoja8" sheetId="21" r:id="rId17"/>
  </sheets>
  <calcPr calcId="144525"/>
</workbook>
</file>

<file path=xl/calcChain.xml><?xml version="1.0" encoding="utf-8"?>
<calcChain xmlns="http://schemas.openxmlformats.org/spreadsheetml/2006/main">
  <c r="N16" i="13" l="1"/>
  <c r="R73" i="13"/>
  <c r="F37" i="13"/>
  <c r="C37" i="13"/>
  <c r="L37" i="13"/>
  <c r="C37" i="12"/>
  <c r="L37" i="12"/>
  <c r="I37" i="13" l="1"/>
  <c r="L28" i="13" l="1"/>
  <c r="AC89" i="14" l="1"/>
  <c r="Z89" i="14"/>
  <c r="R73" i="14"/>
  <c r="U72" i="14"/>
  <c r="U71" i="14"/>
  <c r="U70" i="14"/>
  <c r="U69" i="14"/>
  <c r="U68" i="14"/>
  <c r="U67" i="14"/>
  <c r="U66" i="14"/>
  <c r="U65" i="14"/>
  <c r="U64" i="14"/>
  <c r="U63" i="14"/>
  <c r="U62" i="14"/>
  <c r="U61" i="14"/>
  <c r="U60" i="14"/>
  <c r="U59" i="14"/>
  <c r="U58" i="14"/>
  <c r="U57" i="14"/>
  <c r="U56" i="14"/>
  <c r="U55" i="14"/>
  <c r="U54" i="14"/>
  <c r="U53" i="14"/>
  <c r="U52" i="14"/>
  <c r="U51" i="14"/>
  <c r="U50" i="14"/>
  <c r="U49" i="14"/>
  <c r="U48" i="14"/>
  <c r="U47" i="14"/>
  <c r="AC46" i="14"/>
  <c r="AC91" i="14" s="1"/>
  <c r="Z46" i="14"/>
  <c r="U46" i="14"/>
  <c r="U45" i="14"/>
  <c r="U44" i="14"/>
  <c r="U43" i="14"/>
  <c r="U42" i="14"/>
  <c r="U41" i="14"/>
  <c r="U40" i="14"/>
  <c r="U39" i="14"/>
  <c r="U38" i="14"/>
  <c r="U37" i="14"/>
  <c r="L37" i="14"/>
  <c r="K37" i="14"/>
  <c r="I37" i="14"/>
  <c r="J39" i="14" s="1"/>
  <c r="F37" i="14"/>
  <c r="C37" i="14"/>
  <c r="U36" i="14"/>
  <c r="U35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F40" i="14" l="1"/>
  <c r="F43" i="14" s="1"/>
  <c r="F45" i="14" s="1"/>
  <c r="K43" i="14" s="1"/>
  <c r="K45" i="14" s="1"/>
  <c r="AC92" i="14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K43" i="11"/>
  <c r="F40" i="11"/>
  <c r="F43" i="1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<sst xmlns="http://schemas.openxmlformats.org/spreadsheetml/2006/main" count="1321" uniqueCount="369">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</sst>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390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164" fontId="19" fillId="4" borderId="27" xfId="0" applyNumberFormat="1" applyFont="1" applyFill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164" fontId="1" fillId="2" borderId="8" xfId="0" applyNumberFormat="1" applyFont="1" applyFill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164" fontId="25" fillId="4" borderId="25" xfId="0" applyNumberFormat="1" applyFont="1" applyFill="1" applyBorder="1"/>
    <xf numFmtId="165" fontId="1" fillId="0" borderId="35" xfId="1" applyNumberFormat="1" applyFont="1" applyFill="1" applyBorder="1" applyAlignment="1">
      <alignment horizontal="center"/>
    </xf>
    <xf numFmtId="44" fontId="1" fillId="2" borderId="0" xfId="1" applyFont="1" applyFill="1" applyBorder="1"/>
    <xf numFmtId="0" fontId="1" fillId="0" borderId="12" xfId="0" applyFont="1" applyFill="1" applyBorder="1"/>
    <xf numFmtId="44" fontId="1" fillId="3" borderId="0" xfId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FF00"/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48" t="s">
        <v>17</v>
      </c>
      <c r="D1" s="348"/>
      <c r="E1" s="348"/>
      <c r="F1" s="348"/>
      <c r="G1" s="348"/>
      <c r="H1" s="348"/>
      <c r="I1" s="348"/>
      <c r="J1" s="348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357" t="s">
        <v>13</v>
      </c>
      <c r="F3" s="358"/>
      <c r="I3" s="359" t="s">
        <v>4</v>
      </c>
      <c r="J3" s="360"/>
      <c r="K3" s="361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351" t="s">
        <v>7</v>
      </c>
      <c r="I39" s="352"/>
      <c r="J39" s="349">
        <f>I37+K37</f>
        <v>99221.62</v>
      </c>
      <c r="K39" s="350"/>
    </row>
    <row r="40" spans="1:11" ht="15" customHeight="1" x14ac:dyDescent="0.25">
      <c r="D40" s="356" t="s">
        <v>8</v>
      </c>
      <c r="E40" s="356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355" t="s">
        <v>31</v>
      </c>
      <c r="E43" s="355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353" t="s">
        <v>12</v>
      </c>
      <c r="E46" s="354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61"/>
  <sheetViews>
    <sheetView topLeftCell="N1" workbookViewId="0">
      <selection activeCell="Q13" sqref="Q13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6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348" t="s">
        <v>347</v>
      </c>
      <c r="D1" s="348"/>
      <c r="E1" s="348"/>
      <c r="F1" s="348"/>
      <c r="G1" s="348"/>
      <c r="H1" s="348"/>
      <c r="I1" s="348"/>
      <c r="J1" s="348"/>
      <c r="Y1" s="383">
        <v>1</v>
      </c>
      <c r="Z1" s="96" t="s">
        <v>124</v>
      </c>
      <c r="AA1" s="96"/>
      <c r="AB1" s="97"/>
      <c r="AC1" s="296"/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384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0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7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/>
      <c r="C4" s="176"/>
      <c r="D4" s="59"/>
      <c r="E4" s="224"/>
      <c r="F4" s="28"/>
      <c r="G4" s="23"/>
      <c r="H4" s="46"/>
      <c r="I4" s="29"/>
      <c r="J4" s="48"/>
      <c r="K4" s="49"/>
      <c r="L4" s="89"/>
      <c r="M4" s="89"/>
      <c r="N4" s="89"/>
      <c r="P4" s="74">
        <v>42188</v>
      </c>
      <c r="Q4" s="168" t="s">
        <v>348</v>
      </c>
      <c r="R4" s="169">
        <v>22995</v>
      </c>
      <c r="S4" s="71"/>
      <c r="T4" s="169"/>
      <c r="U4" s="170">
        <f t="shared" ref="U4:U67" si="0">R4-T4</f>
        <v>22995</v>
      </c>
      <c r="V4" s="73"/>
      <c r="Y4" s="105"/>
      <c r="Z4" s="106"/>
      <c r="AA4" s="106"/>
      <c r="AB4" s="186"/>
      <c r="AC4" s="187"/>
      <c r="AD4" s="230"/>
    </row>
    <row r="5" spans="1:31" x14ac:dyDescent="0.25">
      <c r="B5" s="43"/>
      <c r="C5" s="176"/>
      <c r="D5" s="25"/>
      <c r="E5" s="225"/>
      <c r="F5" s="28"/>
      <c r="G5" s="20"/>
      <c r="H5" s="47"/>
      <c r="I5" s="29"/>
      <c r="J5" s="50" t="s">
        <v>5</v>
      </c>
      <c r="K5" s="34">
        <v>0</v>
      </c>
      <c r="L5" s="89"/>
      <c r="M5" s="89"/>
      <c r="N5" s="89"/>
      <c r="P5" s="74">
        <v>42188</v>
      </c>
      <c r="Q5" s="126" t="s">
        <v>351</v>
      </c>
      <c r="R5" s="70">
        <v>33853.040000000001</v>
      </c>
      <c r="S5" s="71"/>
      <c r="T5" s="70"/>
      <c r="U5" s="72">
        <f t="shared" si="0"/>
        <v>33853.040000000001</v>
      </c>
      <c r="V5" s="75"/>
      <c r="Y5" s="168"/>
      <c r="Z5" s="169"/>
      <c r="AA5" s="111"/>
      <c r="AB5" s="186"/>
      <c r="AC5" s="187"/>
      <c r="AD5" s="230"/>
    </row>
    <row r="6" spans="1:31" x14ac:dyDescent="0.25">
      <c r="B6" s="43"/>
      <c r="C6" s="176"/>
      <c r="D6" s="25"/>
      <c r="E6" s="225"/>
      <c r="F6" s="28"/>
      <c r="G6" s="23"/>
      <c r="H6" s="47"/>
      <c r="I6" s="29"/>
      <c r="J6" s="261" t="s">
        <v>321</v>
      </c>
      <c r="K6" s="34">
        <v>0</v>
      </c>
      <c r="L6" s="89"/>
      <c r="M6" s="89"/>
      <c r="N6" s="89"/>
      <c r="P6" s="74">
        <v>42189</v>
      </c>
      <c r="Q6" s="126" t="s">
        <v>352</v>
      </c>
      <c r="R6" s="70">
        <v>27897.5</v>
      </c>
      <c r="S6" s="71"/>
      <c r="T6" s="70"/>
      <c r="U6" s="72">
        <f t="shared" si="0"/>
        <v>27897.5</v>
      </c>
      <c r="V6" s="76"/>
      <c r="Y6" s="126"/>
      <c r="Z6" s="70"/>
      <c r="AA6" s="111"/>
      <c r="AB6" s="186"/>
      <c r="AC6" s="187"/>
      <c r="AD6" s="230"/>
    </row>
    <row r="7" spans="1:31" x14ac:dyDescent="0.25">
      <c r="B7" s="43"/>
      <c r="C7" s="176"/>
      <c r="D7" s="24"/>
      <c r="E7" s="225"/>
      <c r="F7" s="28"/>
      <c r="G7" s="23"/>
      <c r="H7" s="47"/>
      <c r="I7" s="29"/>
      <c r="J7" s="50" t="s">
        <v>6</v>
      </c>
      <c r="K7" s="34">
        <v>28750</v>
      </c>
      <c r="L7" s="89"/>
      <c r="M7" s="89"/>
      <c r="N7" s="89"/>
      <c r="P7" s="74">
        <v>42191</v>
      </c>
      <c r="Q7" s="126" t="s">
        <v>353</v>
      </c>
      <c r="R7" s="70">
        <v>19686.2</v>
      </c>
      <c r="S7" s="71"/>
      <c r="T7" s="70"/>
      <c r="U7" s="77">
        <f t="shared" si="0"/>
        <v>19686.2</v>
      </c>
      <c r="V7" s="76"/>
      <c r="Y7" s="126"/>
      <c r="Z7" s="70"/>
      <c r="AA7" s="111"/>
      <c r="AB7" s="186"/>
      <c r="AC7" s="187"/>
      <c r="AD7" s="230"/>
    </row>
    <row r="8" spans="1:31" x14ac:dyDescent="0.25">
      <c r="B8" s="43"/>
      <c r="C8" s="176"/>
      <c r="D8" s="24"/>
      <c r="E8" s="225"/>
      <c r="F8" s="28"/>
      <c r="G8" s="23"/>
      <c r="H8" s="47"/>
      <c r="I8" s="29"/>
      <c r="J8" s="50" t="s">
        <v>312</v>
      </c>
      <c r="K8" s="28">
        <v>0</v>
      </c>
      <c r="L8" s="89"/>
      <c r="M8" s="89"/>
      <c r="N8" s="89"/>
      <c r="P8" s="74">
        <v>42191</v>
      </c>
      <c r="Q8" s="126" t="s">
        <v>354</v>
      </c>
      <c r="R8" s="70">
        <v>24401.200000000001</v>
      </c>
      <c r="S8" s="71"/>
      <c r="T8" s="70"/>
      <c r="U8" s="72">
        <f t="shared" si="0"/>
        <v>24401.200000000001</v>
      </c>
      <c r="V8" s="76"/>
      <c r="Y8" s="126"/>
      <c r="Z8" s="70"/>
      <c r="AA8" s="111"/>
      <c r="AB8" s="186"/>
      <c r="AC8" s="187"/>
      <c r="AD8" s="230"/>
    </row>
    <row r="9" spans="1:31" x14ac:dyDescent="0.25">
      <c r="B9" s="43"/>
      <c r="C9" s="176"/>
      <c r="D9" s="24"/>
      <c r="E9" s="225"/>
      <c r="F9" s="28"/>
      <c r="G9" s="23"/>
      <c r="H9" s="47"/>
      <c r="I9" s="29"/>
      <c r="J9" s="50" t="s">
        <v>313</v>
      </c>
      <c r="K9" s="28">
        <v>0</v>
      </c>
      <c r="L9" s="89"/>
      <c r="M9" s="89"/>
      <c r="N9" s="89"/>
      <c r="P9" s="74">
        <v>42191</v>
      </c>
      <c r="Q9" s="126" t="s">
        <v>355</v>
      </c>
      <c r="R9" s="70">
        <v>97509.4</v>
      </c>
      <c r="S9" s="71"/>
      <c r="T9" s="70"/>
      <c r="U9" s="72">
        <f t="shared" si="0"/>
        <v>97509.4</v>
      </c>
      <c r="V9" s="76"/>
      <c r="Y9" s="126"/>
      <c r="Z9" s="70"/>
      <c r="AA9" s="190"/>
      <c r="AB9" s="186"/>
      <c r="AC9" s="187"/>
      <c r="AD9" s="230"/>
      <c r="AE9" s="82"/>
    </row>
    <row r="10" spans="1:31" x14ac:dyDescent="0.25">
      <c r="A10" s="21"/>
      <c r="B10" s="43"/>
      <c r="C10" s="176"/>
      <c r="D10" s="24"/>
      <c r="E10" s="225"/>
      <c r="F10" s="28"/>
      <c r="G10" s="23"/>
      <c r="H10" s="47"/>
      <c r="I10" s="29"/>
      <c r="J10" s="50" t="s">
        <v>314</v>
      </c>
      <c r="K10" s="28">
        <v>0</v>
      </c>
      <c r="L10" s="89"/>
      <c r="M10" s="89"/>
      <c r="N10" s="89"/>
      <c r="P10" s="74">
        <v>42192</v>
      </c>
      <c r="Q10" s="126" t="s">
        <v>356</v>
      </c>
      <c r="R10" s="70">
        <v>27833.4</v>
      </c>
      <c r="S10" s="71"/>
      <c r="T10" s="70"/>
      <c r="U10" s="77">
        <f t="shared" si="0"/>
        <v>27833.4</v>
      </c>
      <c r="V10" s="76"/>
      <c r="Y10" s="126"/>
      <c r="Z10" s="70"/>
      <c r="AA10" s="226"/>
      <c r="AB10" s="186"/>
      <c r="AC10" s="187"/>
      <c r="AD10" s="230"/>
    </row>
    <row r="11" spans="1:31" ht="15" x14ac:dyDescent="0.25">
      <c r="B11" s="43"/>
      <c r="C11" s="176"/>
      <c r="D11" s="24"/>
      <c r="E11" s="225"/>
      <c r="F11" s="28"/>
      <c r="G11" s="23"/>
      <c r="H11" s="47"/>
      <c r="I11" s="29"/>
      <c r="J11" s="50" t="s">
        <v>315</v>
      </c>
      <c r="K11" s="330">
        <v>0</v>
      </c>
      <c r="L11" s="89"/>
      <c r="M11" s="89"/>
      <c r="N11" s="89"/>
      <c r="P11" s="74">
        <v>42193</v>
      </c>
      <c r="Q11" s="126" t="s">
        <v>367</v>
      </c>
      <c r="R11" s="70">
        <v>30281.4</v>
      </c>
      <c r="S11" s="71"/>
      <c r="T11" s="70"/>
      <c r="U11" s="77">
        <f t="shared" si="0"/>
        <v>30281.4</v>
      </c>
      <c r="V11" s="76"/>
      <c r="Y11" s="126"/>
      <c r="Z11" s="70"/>
      <c r="AA11" s="111"/>
      <c r="AB11" s="192"/>
      <c r="AC11" s="193"/>
      <c r="AD11" s="230"/>
      <c r="AE11" s="82"/>
    </row>
    <row r="12" spans="1:31" ht="15" x14ac:dyDescent="0.25">
      <c r="A12" s="13"/>
      <c r="B12" s="43"/>
      <c r="C12" s="176"/>
      <c r="D12" s="24"/>
      <c r="E12" s="225"/>
      <c r="F12" s="28"/>
      <c r="G12" s="23"/>
      <c r="H12" s="47"/>
      <c r="I12" s="29"/>
      <c r="J12" s="50" t="s">
        <v>283</v>
      </c>
      <c r="K12" s="28">
        <v>0</v>
      </c>
      <c r="L12" s="89"/>
      <c r="M12" s="89"/>
      <c r="N12" s="89"/>
      <c r="P12" s="74">
        <v>42195</v>
      </c>
      <c r="Q12" s="126" t="s">
        <v>368</v>
      </c>
      <c r="R12" s="70">
        <v>30110.799999999999</v>
      </c>
      <c r="S12" s="71"/>
      <c r="T12" s="70"/>
      <c r="U12" s="77">
        <f t="shared" si="0"/>
        <v>30110.799999999999</v>
      </c>
      <c r="V12" s="76"/>
      <c r="Y12" s="126"/>
      <c r="Z12" s="70"/>
      <c r="AA12" s="111"/>
      <c r="AB12" s="192"/>
      <c r="AC12" s="193"/>
      <c r="AD12" s="230"/>
      <c r="AE12" s="82"/>
    </row>
    <row r="13" spans="1:31" ht="15" x14ac:dyDescent="0.25">
      <c r="A13" s="13"/>
      <c r="B13" s="43"/>
      <c r="C13" s="176"/>
      <c r="D13" s="292"/>
      <c r="E13" s="225"/>
      <c r="F13" s="28"/>
      <c r="G13" s="23"/>
      <c r="H13" s="47"/>
      <c r="I13" s="29"/>
      <c r="J13" s="51" t="s">
        <v>292</v>
      </c>
      <c r="K13" s="28">
        <v>0</v>
      </c>
      <c r="L13" s="89"/>
      <c r="M13" s="89"/>
      <c r="N13" s="89"/>
      <c r="P13" s="74"/>
      <c r="Q13" s="126"/>
      <c r="R13" s="70"/>
      <c r="S13" s="71"/>
      <c r="T13" s="70"/>
      <c r="U13" s="77">
        <f t="shared" si="0"/>
        <v>0</v>
      </c>
      <c r="V13" s="73"/>
      <c r="Y13" s="126"/>
      <c r="Z13" s="70"/>
      <c r="AA13" s="111"/>
      <c r="AB13" s="192"/>
      <c r="AC13" s="193"/>
      <c r="AD13" s="230"/>
    </row>
    <row r="14" spans="1:31" ht="15" x14ac:dyDescent="0.25">
      <c r="B14" s="43"/>
      <c r="C14" s="176"/>
      <c r="D14" s="24"/>
      <c r="E14" s="225"/>
      <c r="F14" s="28"/>
      <c r="G14" s="23"/>
      <c r="H14" s="47"/>
      <c r="I14" s="29"/>
      <c r="J14" s="337">
        <v>42165</v>
      </c>
      <c r="K14" s="28">
        <v>0</v>
      </c>
      <c r="L14" s="89"/>
      <c r="M14" s="89"/>
      <c r="N14" s="89"/>
      <c r="P14" s="74"/>
      <c r="Q14" s="126"/>
      <c r="R14" s="70"/>
      <c r="S14" s="71"/>
      <c r="T14" s="70"/>
      <c r="U14" s="77">
        <f t="shared" si="0"/>
        <v>0</v>
      </c>
      <c r="V14" s="73"/>
      <c r="Y14" s="126"/>
      <c r="Z14" s="70"/>
      <c r="AA14" s="111"/>
      <c r="AB14" s="192"/>
      <c r="AC14" s="193"/>
      <c r="AD14" s="230"/>
    </row>
    <row r="15" spans="1:31" ht="15" x14ac:dyDescent="0.25">
      <c r="A15" s="13"/>
      <c r="B15" s="43"/>
      <c r="C15" s="176"/>
      <c r="D15" s="24"/>
      <c r="E15" s="225"/>
      <c r="F15" s="28"/>
      <c r="G15" s="23"/>
      <c r="H15" s="47"/>
      <c r="I15" s="29"/>
      <c r="J15" s="57"/>
      <c r="K15" s="28">
        <v>0</v>
      </c>
      <c r="L15" s="89"/>
      <c r="M15" s="89"/>
      <c r="N15" s="89"/>
      <c r="P15" s="74"/>
      <c r="Q15" s="126"/>
      <c r="R15" s="70"/>
      <c r="S15" s="71"/>
      <c r="T15" s="70"/>
      <c r="U15" s="77">
        <f t="shared" si="0"/>
        <v>0</v>
      </c>
      <c r="V15" s="73"/>
      <c r="Y15" s="126"/>
      <c r="Z15" s="70"/>
      <c r="AA15" s="226"/>
      <c r="AB15" s="192"/>
      <c r="AC15" s="193"/>
      <c r="AD15" s="230"/>
    </row>
    <row r="16" spans="1:31" ht="15" x14ac:dyDescent="0.25">
      <c r="A16" s="13"/>
      <c r="B16" s="43"/>
      <c r="C16" s="176"/>
      <c r="D16" s="24"/>
      <c r="E16" s="225"/>
      <c r="F16" s="28"/>
      <c r="G16" s="23"/>
      <c r="H16" s="47"/>
      <c r="I16" s="29"/>
      <c r="J16" s="50"/>
      <c r="K16" s="28">
        <v>0</v>
      </c>
      <c r="L16" s="89"/>
      <c r="M16" s="89"/>
      <c r="N16" s="89"/>
      <c r="P16" s="74"/>
      <c r="Q16" s="126"/>
      <c r="R16" s="70"/>
      <c r="S16" s="71"/>
      <c r="T16" s="70"/>
      <c r="U16" s="77">
        <f t="shared" si="0"/>
        <v>0</v>
      </c>
      <c r="Y16" s="126"/>
      <c r="Z16" s="70"/>
      <c r="AA16" s="226"/>
      <c r="AB16" s="192"/>
      <c r="AC16" s="193"/>
      <c r="AD16" s="230"/>
    </row>
    <row r="17" spans="1:31" ht="15" x14ac:dyDescent="0.25">
      <c r="A17" s="13"/>
      <c r="B17" s="43"/>
      <c r="C17" s="176"/>
      <c r="D17" s="24"/>
      <c r="E17" s="225"/>
      <c r="F17" s="28"/>
      <c r="G17" s="23"/>
      <c r="H17" s="47"/>
      <c r="I17" s="29"/>
      <c r="J17" s="50"/>
      <c r="K17" s="28">
        <v>0</v>
      </c>
      <c r="L17" s="89"/>
      <c r="M17" s="89"/>
      <c r="N17" s="89"/>
      <c r="P17" s="74"/>
      <c r="Q17" s="126"/>
      <c r="R17" s="70"/>
      <c r="S17" s="71"/>
      <c r="T17" s="70"/>
      <c r="U17" s="77">
        <f t="shared" si="0"/>
        <v>0</v>
      </c>
      <c r="Y17" s="126"/>
      <c r="Z17" s="70"/>
      <c r="AA17" s="226"/>
      <c r="AB17" s="192"/>
      <c r="AC17" s="193"/>
      <c r="AD17" s="230"/>
      <c r="AE17" s="82"/>
    </row>
    <row r="18" spans="1:31" ht="15" x14ac:dyDescent="0.25">
      <c r="B18" s="43"/>
      <c r="C18" s="176"/>
      <c r="D18" s="24"/>
      <c r="E18" s="225"/>
      <c r="F18" s="28"/>
      <c r="G18" s="23"/>
      <c r="H18" s="47"/>
      <c r="I18" s="29"/>
      <c r="J18" s="51"/>
      <c r="K18" s="34">
        <v>0</v>
      </c>
      <c r="L18" s="89"/>
      <c r="M18" s="89"/>
      <c r="N18" s="89"/>
      <c r="P18" s="74"/>
      <c r="Q18" s="126"/>
      <c r="R18" s="70"/>
      <c r="S18" s="71"/>
      <c r="T18" s="70"/>
      <c r="U18" s="77">
        <f t="shared" si="0"/>
        <v>0</v>
      </c>
      <c r="Y18" s="126"/>
      <c r="Z18" s="70"/>
      <c r="AA18" s="226"/>
      <c r="AB18" s="251"/>
      <c r="AC18" s="193"/>
      <c r="AD18" s="230"/>
      <c r="AE18" s="82"/>
    </row>
    <row r="19" spans="1:31" ht="15" x14ac:dyDescent="0.25">
      <c r="A19" s="13"/>
      <c r="B19" s="43"/>
      <c r="C19" s="176"/>
      <c r="D19" s="24"/>
      <c r="E19" s="225"/>
      <c r="F19" s="28"/>
      <c r="G19" s="23"/>
      <c r="H19" s="47"/>
      <c r="I19" s="29"/>
      <c r="J19" s="336"/>
      <c r="K19" s="28">
        <v>0</v>
      </c>
      <c r="L19" s="89"/>
      <c r="M19" s="89"/>
      <c r="N19" s="89"/>
      <c r="P19" s="74"/>
      <c r="Q19" s="126"/>
      <c r="R19" s="70"/>
      <c r="S19" s="71"/>
      <c r="T19" s="70"/>
      <c r="U19" s="77">
        <f t="shared" si="0"/>
        <v>0</v>
      </c>
      <c r="Y19" s="126"/>
      <c r="Z19" s="70"/>
      <c r="AA19" s="226"/>
      <c r="AB19" s="192"/>
      <c r="AC19" s="193"/>
      <c r="AD19" s="230"/>
    </row>
    <row r="20" spans="1:31" ht="15" x14ac:dyDescent="0.25">
      <c r="B20" s="43"/>
      <c r="C20" s="176"/>
      <c r="D20" s="24"/>
      <c r="E20" s="225"/>
      <c r="F20" s="28"/>
      <c r="G20" s="23"/>
      <c r="H20" s="47"/>
      <c r="I20" s="29"/>
      <c r="J20" s="336"/>
      <c r="K20" s="28">
        <v>0</v>
      </c>
      <c r="L20" s="89"/>
      <c r="M20" s="89"/>
      <c r="N20" s="89"/>
      <c r="P20" s="74"/>
      <c r="Q20" s="126"/>
      <c r="R20" s="70"/>
      <c r="S20" s="146"/>
      <c r="T20" s="275"/>
      <c r="U20" s="77">
        <f t="shared" si="0"/>
        <v>0</v>
      </c>
      <c r="Y20" s="126"/>
      <c r="Z20" s="70"/>
      <c r="AA20" s="244"/>
      <c r="AB20" s="192"/>
      <c r="AC20" s="193"/>
      <c r="AD20" s="230"/>
    </row>
    <row r="21" spans="1:31" ht="15" x14ac:dyDescent="0.25">
      <c r="B21" s="43"/>
      <c r="C21" s="176"/>
      <c r="D21" s="59"/>
      <c r="E21" s="225"/>
      <c r="F21" s="28"/>
      <c r="G21" s="23"/>
      <c r="H21" s="47"/>
      <c r="I21" s="29"/>
      <c r="J21" s="50"/>
      <c r="K21" s="34">
        <v>0</v>
      </c>
      <c r="L21" s="89"/>
      <c r="M21" s="89"/>
      <c r="N21" s="89"/>
      <c r="P21" s="74"/>
      <c r="Q21" s="126"/>
      <c r="R21" s="70"/>
      <c r="S21" s="146"/>
      <c r="T21" s="275"/>
      <c r="U21" s="77">
        <f t="shared" si="0"/>
        <v>0</v>
      </c>
      <c r="Y21" s="242"/>
      <c r="Z21" s="213"/>
      <c r="AA21" s="226"/>
      <c r="AB21" s="192"/>
      <c r="AC21" s="193"/>
      <c r="AD21" s="230"/>
    </row>
    <row r="22" spans="1:31" ht="15" x14ac:dyDescent="0.25">
      <c r="B22" s="43"/>
      <c r="C22" s="176"/>
      <c r="D22" s="59"/>
      <c r="E22" s="225"/>
      <c r="F22" s="28"/>
      <c r="G22" s="20"/>
      <c r="H22" s="47"/>
      <c r="I22" s="29"/>
      <c r="J22" s="50"/>
      <c r="K22" s="34">
        <v>0</v>
      </c>
      <c r="L22" s="89"/>
      <c r="M22" s="89"/>
      <c r="N22" s="89"/>
      <c r="P22" s="74"/>
      <c r="Q22" s="126"/>
      <c r="R22" s="70"/>
      <c r="S22" s="71"/>
      <c r="T22" s="70"/>
      <c r="U22" s="77">
        <f t="shared" si="0"/>
        <v>0</v>
      </c>
      <c r="Y22" s="242"/>
      <c r="Z22" s="213"/>
      <c r="AA22" s="226"/>
      <c r="AB22" s="192"/>
      <c r="AC22" s="193"/>
      <c r="AD22" s="230"/>
      <c r="AE22" s="82"/>
    </row>
    <row r="23" spans="1:31" ht="15" x14ac:dyDescent="0.25">
      <c r="A23" s="13"/>
      <c r="B23" s="43"/>
      <c r="C23" s="176"/>
      <c r="D23" s="59"/>
      <c r="E23" s="225"/>
      <c r="F23" s="28"/>
      <c r="G23" s="23"/>
      <c r="H23" s="47"/>
      <c r="I23" s="29"/>
      <c r="J23" s="57"/>
      <c r="K23" s="28">
        <v>0</v>
      </c>
      <c r="L23" s="89"/>
      <c r="M23" s="89"/>
      <c r="N23" s="89"/>
      <c r="P23" s="74"/>
      <c r="Q23" s="126"/>
      <c r="R23" s="70"/>
      <c r="S23" s="71"/>
      <c r="T23" s="70"/>
      <c r="U23" s="77">
        <f t="shared" si="0"/>
        <v>0</v>
      </c>
      <c r="Y23" s="242"/>
      <c r="Z23" s="213"/>
      <c r="AA23" s="226"/>
      <c r="AB23" s="251"/>
      <c r="AC23" s="193"/>
      <c r="AD23" s="230"/>
      <c r="AE23" s="82"/>
    </row>
    <row r="24" spans="1:31" ht="15" x14ac:dyDescent="0.25">
      <c r="A24" s="13"/>
      <c r="B24" s="43"/>
      <c r="C24" s="176"/>
      <c r="D24" s="59"/>
      <c r="E24" s="225"/>
      <c r="F24" s="28"/>
      <c r="G24" s="23"/>
      <c r="H24" s="47"/>
      <c r="I24" s="29"/>
      <c r="J24" s="320"/>
      <c r="K24" s="34"/>
      <c r="L24" s="89"/>
      <c r="M24" s="89"/>
      <c r="N24" s="89"/>
      <c r="P24" s="74"/>
      <c r="Q24" s="126"/>
      <c r="R24" s="70"/>
      <c r="S24" s="71"/>
      <c r="T24" s="70"/>
      <c r="U24" s="77">
        <f t="shared" si="0"/>
        <v>0</v>
      </c>
      <c r="Y24" s="242"/>
      <c r="Z24" s="213"/>
      <c r="AA24" s="226"/>
      <c r="AB24" s="192"/>
      <c r="AC24" s="193"/>
      <c r="AD24" s="230"/>
      <c r="AE24" s="82"/>
    </row>
    <row r="25" spans="1:31" ht="15" x14ac:dyDescent="0.25">
      <c r="B25" s="43"/>
      <c r="C25" s="176"/>
      <c r="D25" s="24"/>
      <c r="E25" s="225"/>
      <c r="F25" s="28"/>
      <c r="G25" s="23"/>
      <c r="H25" s="47"/>
      <c r="I25" s="29"/>
      <c r="J25" s="50"/>
      <c r="K25" s="34"/>
      <c r="L25" s="89"/>
      <c r="M25" s="89"/>
      <c r="N25" s="89"/>
      <c r="P25" s="74"/>
      <c r="Q25" s="126"/>
      <c r="R25" s="70"/>
      <c r="S25" s="71"/>
      <c r="T25" s="70"/>
      <c r="U25" s="77">
        <f t="shared" si="0"/>
        <v>0</v>
      </c>
      <c r="Y25" s="242"/>
      <c r="Z25" s="213"/>
      <c r="AA25" s="226"/>
      <c r="AB25" s="192"/>
      <c r="AC25" s="193"/>
      <c r="AD25" s="230"/>
    </row>
    <row r="26" spans="1:31" ht="15" x14ac:dyDescent="0.25">
      <c r="B26" s="43"/>
      <c r="C26" s="176"/>
      <c r="D26" s="24"/>
      <c r="E26" s="225"/>
      <c r="F26" s="28"/>
      <c r="G26" s="23"/>
      <c r="H26" s="47"/>
      <c r="I26" s="29"/>
      <c r="J26" s="50"/>
      <c r="K26" s="34"/>
      <c r="L26" s="89"/>
      <c r="M26" s="89"/>
      <c r="N26" s="89"/>
      <c r="P26" s="74"/>
      <c r="Q26" s="126"/>
      <c r="R26" s="70"/>
      <c r="S26" s="149"/>
      <c r="T26" s="275"/>
      <c r="U26" s="77">
        <f t="shared" si="0"/>
        <v>0</v>
      </c>
      <c r="Y26" s="242"/>
      <c r="Z26" s="213"/>
      <c r="AA26" s="226"/>
      <c r="AB26" s="251"/>
      <c r="AC26" s="193"/>
      <c r="AD26" s="230"/>
      <c r="AE26" s="82"/>
    </row>
    <row r="27" spans="1:31" ht="15" x14ac:dyDescent="0.25">
      <c r="B27" s="43"/>
      <c r="C27" s="176"/>
      <c r="D27" s="24"/>
      <c r="E27" s="225"/>
      <c r="F27" s="28"/>
      <c r="G27" s="23"/>
      <c r="H27" s="47"/>
      <c r="I27" s="29"/>
      <c r="J27" s="50"/>
      <c r="K27" s="34"/>
      <c r="L27" s="89"/>
      <c r="M27" s="89"/>
      <c r="N27" s="89"/>
      <c r="P27" s="74"/>
      <c r="Q27" s="126"/>
      <c r="R27" s="70"/>
      <c r="S27" s="146"/>
      <c r="T27" s="275"/>
      <c r="U27" s="77">
        <f t="shared" si="0"/>
        <v>0</v>
      </c>
      <c r="Y27" s="242"/>
      <c r="Z27" s="213"/>
      <c r="AA27" s="244"/>
      <c r="AB27" s="251"/>
      <c r="AC27" s="193"/>
      <c r="AD27" s="230"/>
      <c r="AE27" s="82"/>
    </row>
    <row r="28" spans="1:31" ht="15" x14ac:dyDescent="0.25">
      <c r="B28" s="43"/>
      <c r="C28" s="176"/>
      <c r="D28" s="24"/>
      <c r="E28" s="225"/>
      <c r="F28" s="28"/>
      <c r="G28" s="23"/>
      <c r="H28" s="47"/>
      <c r="I28" s="29"/>
      <c r="J28" s="50"/>
      <c r="K28" s="34"/>
      <c r="L28" s="89"/>
      <c r="M28" s="89"/>
      <c r="N28" s="89"/>
      <c r="P28" s="74"/>
      <c r="Q28" s="126"/>
      <c r="R28" s="129"/>
      <c r="S28" s="146"/>
      <c r="T28" s="315"/>
      <c r="U28" s="77">
        <f t="shared" si="0"/>
        <v>0</v>
      </c>
      <c r="Y28" s="242"/>
      <c r="Z28" s="213"/>
      <c r="AA28" s="226"/>
      <c r="AB28" s="251"/>
      <c r="AC28" s="193"/>
      <c r="AD28" s="230"/>
      <c r="AE28" s="82"/>
    </row>
    <row r="29" spans="1:31" ht="15" x14ac:dyDescent="0.25">
      <c r="B29" s="43"/>
      <c r="C29" s="176"/>
      <c r="D29" s="24"/>
      <c r="E29" s="225"/>
      <c r="F29" s="28"/>
      <c r="G29" s="23"/>
      <c r="H29" s="47"/>
      <c r="I29" s="29"/>
      <c r="J29" s="50"/>
      <c r="K29" s="34"/>
      <c r="L29" s="89"/>
      <c r="M29" s="89"/>
      <c r="N29" s="89"/>
      <c r="P29" s="74"/>
      <c r="Q29" s="126"/>
      <c r="R29" s="70"/>
      <c r="S29" s="146"/>
      <c r="T29" s="275"/>
      <c r="U29" s="77">
        <f t="shared" si="0"/>
        <v>0</v>
      </c>
      <c r="Y29" s="227"/>
      <c r="Z29" s="213"/>
      <c r="AA29" s="226"/>
      <c r="AB29" s="251"/>
      <c r="AC29" s="193"/>
      <c r="AD29" s="230"/>
      <c r="AE29" s="82"/>
    </row>
    <row r="30" spans="1:31" ht="15" x14ac:dyDescent="0.25">
      <c r="B30" s="43"/>
      <c r="C30" s="176"/>
      <c r="D30" s="24"/>
      <c r="E30" s="225"/>
      <c r="F30" s="28"/>
      <c r="G30" s="23"/>
      <c r="H30" s="47"/>
      <c r="I30" s="29"/>
      <c r="J30" s="50"/>
      <c r="K30" s="34"/>
      <c r="L30" s="89"/>
      <c r="M30" s="89"/>
      <c r="N30" s="89"/>
      <c r="P30" s="74"/>
      <c r="Q30" s="126"/>
      <c r="R30" s="70"/>
      <c r="S30" s="146"/>
      <c r="T30" s="275"/>
      <c r="U30" s="77">
        <f t="shared" si="0"/>
        <v>0</v>
      </c>
      <c r="Y30" s="227"/>
      <c r="Z30" s="213"/>
      <c r="AA30" s="244"/>
      <c r="AB30" s="251"/>
      <c r="AC30" s="193"/>
      <c r="AD30" s="230"/>
    </row>
    <row r="31" spans="1:31" ht="15" x14ac:dyDescent="0.25">
      <c r="B31" s="43"/>
      <c r="C31" s="176"/>
      <c r="D31" s="24"/>
      <c r="E31" s="225"/>
      <c r="F31" s="28"/>
      <c r="G31" s="23"/>
      <c r="H31" s="47"/>
      <c r="I31" s="29"/>
      <c r="J31" s="50"/>
      <c r="K31" s="34"/>
      <c r="L31" s="89"/>
      <c r="M31" s="89"/>
      <c r="N31" s="89"/>
      <c r="P31" s="74"/>
      <c r="Q31" s="126"/>
      <c r="R31" s="70"/>
      <c r="S31" s="146"/>
      <c r="T31" s="275"/>
      <c r="U31" s="77">
        <f t="shared" si="0"/>
        <v>0</v>
      </c>
      <c r="Y31" s="226"/>
      <c r="Z31" s="226"/>
      <c r="AA31" s="226"/>
      <c r="AB31" s="251"/>
      <c r="AC31" s="193"/>
      <c r="AD31" s="230"/>
      <c r="AE31" s="82"/>
    </row>
    <row r="32" spans="1:31" ht="15" x14ac:dyDescent="0.25">
      <c r="B32" s="43"/>
      <c r="C32" s="176"/>
      <c r="D32" s="25"/>
      <c r="E32" s="225"/>
      <c r="F32" s="28"/>
      <c r="G32" s="23"/>
      <c r="H32" s="47"/>
      <c r="I32" s="29"/>
      <c r="J32" s="50"/>
      <c r="K32" s="34"/>
      <c r="L32" s="89"/>
      <c r="M32" s="89"/>
      <c r="N32" s="89"/>
      <c r="P32" s="74"/>
      <c r="Q32" s="126"/>
      <c r="R32" s="70"/>
      <c r="S32" s="146"/>
      <c r="T32" s="275"/>
      <c r="U32" s="77">
        <f t="shared" si="0"/>
        <v>0</v>
      </c>
      <c r="Y32" s="226"/>
      <c r="Z32" s="226"/>
      <c r="AA32" s="226"/>
      <c r="AB32" s="251"/>
      <c r="AC32" s="193"/>
      <c r="AD32" s="230"/>
      <c r="AE32" s="82"/>
    </row>
    <row r="33" spans="1:31" ht="15" x14ac:dyDescent="0.25">
      <c r="B33" s="43"/>
      <c r="C33" s="176"/>
      <c r="D33" s="24"/>
      <c r="E33" s="225"/>
      <c r="F33" s="28"/>
      <c r="G33" s="23"/>
      <c r="H33" s="47"/>
      <c r="I33" s="29"/>
      <c r="J33" s="50"/>
      <c r="K33" s="34"/>
      <c r="L33" s="89"/>
      <c r="M33" s="89"/>
      <c r="N33" s="89"/>
      <c r="P33" s="74"/>
      <c r="Q33" s="126"/>
      <c r="R33" s="70"/>
      <c r="S33" s="146"/>
      <c r="T33" s="275"/>
      <c r="U33" s="77">
        <f t="shared" si="0"/>
        <v>0</v>
      </c>
      <c r="Y33" s="227"/>
      <c r="Z33" s="213"/>
      <c r="AA33" s="226"/>
      <c r="AB33" s="251"/>
      <c r="AC33" s="193"/>
      <c r="AD33" s="230"/>
      <c r="AE33" s="82"/>
    </row>
    <row r="34" spans="1:3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M34" s="89"/>
      <c r="N34" s="89"/>
      <c r="O34" s="82"/>
      <c r="P34" s="74"/>
      <c r="Q34" s="126"/>
      <c r="R34" s="70"/>
      <c r="S34" s="146"/>
      <c r="T34" s="275"/>
      <c r="U34" s="77">
        <f t="shared" si="0"/>
        <v>0</v>
      </c>
      <c r="Y34" s="227"/>
      <c r="Z34" s="213"/>
      <c r="AA34" s="226"/>
      <c r="AB34" s="251"/>
      <c r="AC34" s="193"/>
      <c r="AD34" s="230"/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/>
      <c r="Q35" s="126"/>
      <c r="R35" s="70"/>
      <c r="S35" s="146"/>
      <c r="T35" s="275"/>
      <c r="U35" s="77">
        <f t="shared" si="0"/>
        <v>0</v>
      </c>
      <c r="Y35" s="121"/>
      <c r="Z35" s="121"/>
      <c r="AA35" s="121"/>
      <c r="AB35" s="251"/>
      <c r="AC35" s="118"/>
      <c r="AD35" s="120"/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/>
      <c r="Q36" s="126"/>
      <c r="R36" s="70"/>
      <c r="S36" s="146"/>
      <c r="T36" s="275"/>
      <c r="U36" s="77">
        <f t="shared" si="0"/>
        <v>0</v>
      </c>
      <c r="Y36" s="121"/>
      <c r="Z36" s="121"/>
      <c r="AA36" s="121"/>
      <c r="AB36" s="121"/>
      <c r="AC36" s="118"/>
      <c r="AD36" s="120"/>
    </row>
    <row r="37" spans="1:31" ht="15" x14ac:dyDescent="0.25">
      <c r="B37" s="5" t="s">
        <v>1</v>
      </c>
      <c r="C37" s="179">
        <f>SUM(C4:C36)</f>
        <v>0</v>
      </c>
      <c r="D37" s="1"/>
      <c r="E37" s="340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1">SUM(K4:K36)</f>
        <v>28750</v>
      </c>
      <c r="L37" s="67">
        <f>SUM(L4:L36)</f>
        <v>0</v>
      </c>
      <c r="P37" s="74"/>
      <c r="Q37" s="126"/>
      <c r="R37" s="70"/>
      <c r="S37" s="146"/>
      <c r="T37" s="275"/>
      <c r="U37" s="77">
        <f t="shared" si="0"/>
        <v>0</v>
      </c>
      <c r="Y37" s="121"/>
      <c r="Z37" s="121"/>
      <c r="AA37" s="121"/>
      <c r="AB37" s="121"/>
      <c r="AC37" s="118"/>
      <c r="AD37" s="120"/>
    </row>
    <row r="38" spans="1:31" ht="15" x14ac:dyDescent="0.25">
      <c r="A38" s="369"/>
      <c r="B38" s="369"/>
      <c r="C38" s="88"/>
      <c r="I38" s="3"/>
      <c r="K38" s="3"/>
      <c r="P38" s="74"/>
      <c r="Q38" s="126"/>
      <c r="R38" s="70"/>
      <c r="S38" s="146"/>
      <c r="T38" s="275"/>
      <c r="U38" s="77">
        <f t="shared" si="0"/>
        <v>0</v>
      </c>
      <c r="Y38" s="121"/>
      <c r="Z38" s="121"/>
      <c r="AA38" s="121"/>
      <c r="AB38" s="121"/>
      <c r="AC38" s="118"/>
      <c r="AD38" s="120"/>
    </row>
    <row r="39" spans="1:31" x14ac:dyDescent="0.25">
      <c r="A39" s="150"/>
      <c r="B39" s="36"/>
      <c r="C39" s="88"/>
      <c r="D39" s="8"/>
      <c r="E39" s="36"/>
      <c r="F39" s="36"/>
      <c r="H39" s="351" t="s">
        <v>7</v>
      </c>
      <c r="I39" s="352"/>
      <c r="J39" s="349">
        <f>I37+K37</f>
        <v>28750</v>
      </c>
      <c r="K39" s="350"/>
      <c r="L39" s="90"/>
      <c r="M39" s="90"/>
      <c r="N39" s="90"/>
      <c r="P39" s="74"/>
      <c r="Q39" s="126"/>
      <c r="R39" s="129"/>
      <c r="S39" s="146"/>
      <c r="T39" s="315"/>
      <c r="U39" s="77">
        <f t="shared" si="0"/>
        <v>0</v>
      </c>
      <c r="Y39" s="121"/>
      <c r="Z39" s="121"/>
      <c r="AA39" s="121"/>
      <c r="AB39" s="335"/>
      <c r="AC39" s="118"/>
      <c r="AD39" s="120"/>
      <c r="AE39" s="82"/>
    </row>
    <row r="40" spans="1:31" ht="16.5" customHeight="1" x14ac:dyDescent="0.25">
      <c r="A40" s="370"/>
      <c r="B40" s="370"/>
      <c r="C40" s="88"/>
      <c r="D40" s="356" t="s">
        <v>8</v>
      </c>
      <c r="E40" s="356"/>
      <c r="F40" s="17">
        <f>F37-J39-C37</f>
        <v>-28750</v>
      </c>
      <c r="I40" s="14"/>
      <c r="P40" s="74"/>
      <c r="Q40" s="126"/>
      <c r="R40" s="70"/>
      <c r="S40" s="146"/>
      <c r="T40" s="275"/>
      <c r="U40" s="77">
        <f t="shared" si="0"/>
        <v>0</v>
      </c>
      <c r="Y40" s="121"/>
      <c r="Z40" s="121"/>
      <c r="AA40" s="121"/>
      <c r="AB40" s="335"/>
      <c r="AC40" s="118"/>
      <c r="AD40" s="120"/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/>
      <c r="Q41" s="126"/>
      <c r="R41" s="129"/>
      <c r="S41" s="146"/>
      <c r="T41" s="315"/>
      <c r="U41" s="77">
        <f t="shared" si="0"/>
        <v>0</v>
      </c>
      <c r="Y41" s="121"/>
      <c r="Z41" s="121"/>
      <c r="AA41" s="121"/>
      <c r="AB41" s="335"/>
      <c r="AC41" s="118"/>
      <c r="AD41" s="120"/>
      <c r="AE41" s="82"/>
    </row>
    <row r="42" spans="1:31" ht="16.5" customHeight="1" thickBot="1" x14ac:dyDescent="0.3">
      <c r="E42" s="260" t="s">
        <v>146</v>
      </c>
      <c r="F42" s="15">
        <v>0</v>
      </c>
      <c r="I42" s="19" t="s">
        <v>9</v>
      </c>
      <c r="J42" s="56"/>
      <c r="K42" s="15">
        <v>0</v>
      </c>
      <c r="P42" s="74"/>
      <c r="Q42" s="126"/>
      <c r="R42" s="70"/>
      <c r="S42" s="146"/>
      <c r="T42" s="275"/>
      <c r="U42" s="77">
        <f t="shared" si="0"/>
        <v>0</v>
      </c>
      <c r="Y42" s="121"/>
      <c r="Z42" s="121"/>
      <c r="AA42" s="121"/>
      <c r="AB42" s="335"/>
      <c r="AC42" s="118"/>
      <c r="AD42" s="120"/>
    </row>
    <row r="43" spans="1:31" thickTop="1" x14ac:dyDescent="0.25">
      <c r="E43" s="4" t="s">
        <v>10</v>
      </c>
      <c r="F43" s="3">
        <f>SUM(F40:F42)</f>
        <v>-28750</v>
      </c>
      <c r="K43" s="3">
        <f>F45+K42</f>
        <v>-28750</v>
      </c>
      <c r="P43" s="74"/>
      <c r="Q43" s="126"/>
      <c r="R43" s="70"/>
      <c r="S43" s="146"/>
      <c r="T43" s="275"/>
      <c r="U43" s="77">
        <f t="shared" si="0"/>
        <v>0</v>
      </c>
      <c r="Y43" s="121"/>
      <c r="Z43" s="121"/>
      <c r="AA43" s="121"/>
      <c r="AB43" s="335"/>
      <c r="AC43" s="118"/>
      <c r="AD43" s="120"/>
    </row>
    <row r="44" spans="1:31" ht="17.25" customHeight="1" thickBot="1" x14ac:dyDescent="0.3">
      <c r="D44" s="340" t="s">
        <v>31</v>
      </c>
      <c r="E44" s="340"/>
      <c r="F44" s="18">
        <v>0</v>
      </c>
      <c r="I44" s="4" t="s">
        <v>2</v>
      </c>
      <c r="J44" s="328"/>
      <c r="K44" s="329">
        <v>0</v>
      </c>
      <c r="P44" s="74"/>
      <c r="Q44" s="126"/>
      <c r="R44" s="70"/>
      <c r="S44" s="146"/>
      <c r="T44" s="275"/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-28750</v>
      </c>
      <c r="I45" s="353" t="s">
        <v>12</v>
      </c>
      <c r="J45" s="354"/>
      <c r="K45" s="93">
        <f>K43+K44</f>
        <v>-28750</v>
      </c>
      <c r="P45" s="74"/>
      <c r="Q45" s="126"/>
      <c r="R45" s="70"/>
      <c r="S45" s="146"/>
      <c r="T45" s="275"/>
      <c r="U45" s="77">
        <f t="shared" si="0"/>
        <v>0</v>
      </c>
      <c r="Y45" s="183"/>
      <c r="Z45" s="163"/>
      <c r="AA45" s="163"/>
      <c r="AB45" s="341"/>
      <c r="AC45" s="138">
        <v>0</v>
      </c>
      <c r="AD45" s="232"/>
    </row>
    <row r="46" spans="1:31" ht="16.5" thickTop="1" x14ac:dyDescent="0.25">
      <c r="P46" s="74"/>
      <c r="Q46" s="126"/>
      <c r="R46" s="70"/>
      <c r="S46" s="146"/>
      <c r="T46" s="275"/>
      <c r="U46" s="77">
        <f t="shared" si="0"/>
        <v>0</v>
      </c>
      <c r="Y46" s="197" t="s">
        <v>153</v>
      </c>
      <c r="Z46" s="198">
        <f>SUM(Z4:Z45)</f>
        <v>0</v>
      </c>
      <c r="AA46" s="272"/>
      <c r="AB46" s="199" t="s">
        <v>153</v>
      </c>
      <c r="AC46" s="200">
        <f>SUM(AC4:AC45)</f>
        <v>0</v>
      </c>
      <c r="AD46" s="229"/>
    </row>
    <row r="47" spans="1:31" ht="15" x14ac:dyDescent="0.25">
      <c r="P47" s="74"/>
      <c r="Q47" s="126"/>
      <c r="R47" s="70"/>
      <c r="S47" s="146"/>
      <c r="T47" s="275"/>
      <c r="U47" s="77">
        <f t="shared" si="0"/>
        <v>0</v>
      </c>
    </row>
    <row r="48" spans="1:31" thickBot="1" x14ac:dyDescent="0.3">
      <c r="P48" s="74"/>
      <c r="Q48" s="126"/>
      <c r="R48" s="70"/>
      <c r="S48" s="146"/>
      <c r="T48" s="275"/>
      <c r="U48" s="77">
        <f t="shared" si="0"/>
        <v>0</v>
      </c>
    </row>
    <row r="49" spans="8:31" customFormat="1" ht="19.5" thickBot="1" x14ac:dyDescent="0.35">
      <c r="P49" s="74"/>
      <c r="Q49" s="126"/>
      <c r="R49" s="70"/>
      <c r="S49" s="146"/>
      <c r="T49" s="275"/>
      <c r="U49" s="77">
        <f t="shared" si="0"/>
        <v>0</v>
      </c>
      <c r="Y49" s="381">
        <v>2</v>
      </c>
      <c r="Z49" s="96" t="s">
        <v>124</v>
      </c>
      <c r="AA49" s="96"/>
      <c r="AB49" s="97"/>
      <c r="AC49" s="344"/>
      <c r="AD49" s="229"/>
    </row>
    <row r="50" spans="8:31" customFormat="1" ht="16.5" thickBot="1" x14ac:dyDescent="0.3">
      <c r="P50" s="74"/>
      <c r="Q50" s="126"/>
      <c r="R50" s="70"/>
      <c r="S50" s="146"/>
      <c r="T50" s="275"/>
      <c r="U50" s="77">
        <f t="shared" si="0"/>
        <v>0</v>
      </c>
      <c r="Y50" s="382"/>
      <c r="Z50" s="100"/>
      <c r="AA50" s="100"/>
      <c r="AB50" s="101"/>
      <c r="AC50" s="102"/>
      <c r="AD50" s="229"/>
    </row>
    <row r="51" spans="8:31" customFormat="1" x14ac:dyDescent="0.25">
      <c r="P51" s="74"/>
      <c r="Q51" s="126"/>
      <c r="R51" s="70"/>
      <c r="S51" s="146"/>
      <c r="T51" s="275"/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385"/>
      <c r="I52" s="385"/>
      <c r="J52" s="331"/>
      <c r="K52" s="332"/>
      <c r="P52" s="74"/>
      <c r="Q52" s="126"/>
      <c r="R52" s="70"/>
      <c r="S52" s="146"/>
      <c r="T52" s="275"/>
      <c r="U52" s="77">
        <f t="shared" si="0"/>
        <v>0</v>
      </c>
      <c r="Y52" s="126"/>
      <c r="Z52" s="70"/>
      <c r="AA52" s="106"/>
      <c r="AB52" s="335"/>
      <c r="AC52" s="118"/>
      <c r="AD52" s="120"/>
      <c r="AE52" s="82"/>
    </row>
    <row r="53" spans="8:31" customFormat="1" ht="15" x14ac:dyDescent="0.25">
      <c r="H53" s="385"/>
      <c r="I53" s="385"/>
      <c r="J53" s="331"/>
      <c r="K53" s="332"/>
      <c r="P53" s="74"/>
      <c r="Q53" s="126"/>
      <c r="R53" s="70"/>
      <c r="S53" s="146"/>
      <c r="T53" s="275"/>
      <c r="U53" s="77">
        <f t="shared" si="0"/>
        <v>0</v>
      </c>
      <c r="Y53" s="126"/>
      <c r="Z53" s="70"/>
      <c r="AA53" s="111"/>
      <c r="AB53" s="335"/>
      <c r="AC53" s="118"/>
      <c r="AD53" s="120"/>
      <c r="AE53" s="82"/>
    </row>
    <row r="54" spans="8:31" customFormat="1" ht="15" x14ac:dyDescent="0.25">
      <c r="P54" s="74"/>
      <c r="Q54" s="126"/>
      <c r="R54" s="70"/>
      <c r="S54" s="146"/>
      <c r="T54" s="275"/>
      <c r="U54" s="77">
        <f t="shared" si="0"/>
        <v>0</v>
      </c>
      <c r="Y54" s="126"/>
      <c r="Z54" s="70"/>
      <c r="AA54" s="111"/>
      <c r="AB54" s="335"/>
      <c r="AC54" s="118"/>
      <c r="AD54" s="120"/>
    </row>
    <row r="55" spans="8:31" customFormat="1" ht="15" x14ac:dyDescent="0.25">
      <c r="P55" s="74"/>
      <c r="Q55" s="126"/>
      <c r="R55" s="70"/>
      <c r="S55" s="146"/>
      <c r="T55" s="275"/>
      <c r="U55" s="77">
        <f t="shared" si="0"/>
        <v>0</v>
      </c>
      <c r="Y55" s="126"/>
      <c r="Z55" s="70"/>
      <c r="AA55" s="111"/>
      <c r="AB55" s="335"/>
      <c r="AC55" s="118"/>
      <c r="AD55" s="120"/>
    </row>
    <row r="56" spans="8:31" customFormat="1" ht="15" x14ac:dyDescent="0.25">
      <c r="P56" s="74"/>
      <c r="Q56" s="126"/>
      <c r="R56" s="70"/>
      <c r="S56" s="146"/>
      <c r="T56" s="275"/>
      <c r="U56" s="77">
        <f t="shared" si="0"/>
        <v>0</v>
      </c>
      <c r="Y56" s="126"/>
      <c r="Z56" s="70"/>
      <c r="AA56" s="111"/>
      <c r="AB56" s="335"/>
      <c r="AC56" s="118"/>
      <c r="AD56" s="120"/>
    </row>
    <row r="57" spans="8:31" customFormat="1" x14ac:dyDescent="0.25">
      <c r="P57" s="74"/>
      <c r="Q57" s="126"/>
      <c r="R57" s="70"/>
      <c r="S57" s="146"/>
      <c r="T57" s="275"/>
      <c r="U57" s="77">
        <f t="shared" si="0"/>
        <v>0</v>
      </c>
      <c r="Y57" s="126"/>
      <c r="Z57" s="70"/>
      <c r="AA57" s="190"/>
      <c r="AB57" s="335"/>
      <c r="AC57" s="187"/>
      <c r="AD57" s="230"/>
    </row>
    <row r="58" spans="8:31" customFormat="1" x14ac:dyDescent="0.25">
      <c r="P58" s="74"/>
      <c r="Q58" s="126"/>
      <c r="R58" s="70"/>
      <c r="S58" s="146"/>
      <c r="T58" s="275"/>
      <c r="U58" s="77">
        <f t="shared" si="0"/>
        <v>0</v>
      </c>
      <c r="Y58" s="126"/>
      <c r="Z58" s="70"/>
      <c r="AA58" s="226"/>
      <c r="AB58" s="335"/>
      <c r="AC58" s="187"/>
      <c r="AD58" s="230"/>
    </row>
    <row r="59" spans="8:31" customFormat="1" ht="15" x14ac:dyDescent="0.25">
      <c r="P59" s="74"/>
      <c r="Q59" s="126"/>
      <c r="R59" s="70"/>
      <c r="S59" s="146"/>
      <c r="T59" s="275"/>
      <c r="U59" s="77">
        <f t="shared" si="0"/>
        <v>0</v>
      </c>
      <c r="Y59" s="126"/>
      <c r="Z59" s="70"/>
      <c r="AA59" s="111"/>
      <c r="AB59" s="335"/>
      <c r="AC59" s="193"/>
      <c r="AD59" s="230"/>
      <c r="AE59" s="82"/>
    </row>
    <row r="60" spans="8:31" customFormat="1" ht="15" x14ac:dyDescent="0.25">
      <c r="P60" s="74"/>
      <c r="Q60" s="126"/>
      <c r="R60" s="70"/>
      <c r="S60" s="146"/>
      <c r="T60" s="275"/>
      <c r="U60" s="77">
        <f t="shared" si="0"/>
        <v>0</v>
      </c>
      <c r="Y60" s="126"/>
      <c r="Z60" s="70"/>
      <c r="AA60" s="111"/>
      <c r="AB60" s="335"/>
      <c r="AC60" s="193"/>
      <c r="AD60" s="230"/>
    </row>
    <row r="61" spans="8:31" customFormat="1" ht="15" x14ac:dyDescent="0.25">
      <c r="P61" s="74"/>
      <c r="Q61" s="126"/>
      <c r="R61" s="70"/>
      <c r="S61" s="146"/>
      <c r="T61" s="276"/>
      <c r="U61" s="77">
        <f t="shared" si="0"/>
        <v>0</v>
      </c>
      <c r="Y61" s="126"/>
      <c r="Z61" s="70"/>
      <c r="AA61" s="111"/>
      <c r="AB61" s="335"/>
      <c r="AC61" s="193"/>
      <c r="AD61" s="230"/>
      <c r="AE61" s="82"/>
    </row>
    <row r="62" spans="8:31" customFormat="1" ht="15" x14ac:dyDescent="0.25">
      <c r="P62" s="74"/>
      <c r="Q62" s="126"/>
      <c r="R62" s="70"/>
      <c r="S62" s="146"/>
      <c r="T62" s="246"/>
      <c r="U62" s="77">
        <f t="shared" si="0"/>
        <v>0</v>
      </c>
      <c r="Y62" s="168"/>
      <c r="Z62" s="169"/>
      <c r="AA62" s="111"/>
      <c r="AB62" s="335"/>
      <c r="AC62" s="193"/>
      <c r="AD62" s="230"/>
      <c r="AE62" s="82"/>
    </row>
    <row r="63" spans="8:31" customFormat="1" ht="15" x14ac:dyDescent="0.25">
      <c r="P63" s="74"/>
      <c r="Q63" s="126"/>
      <c r="R63" s="70"/>
      <c r="S63" s="71"/>
      <c r="T63" s="213"/>
      <c r="U63" s="77">
        <f t="shared" si="0"/>
        <v>0</v>
      </c>
      <c r="Y63" s="126"/>
      <c r="Z63" s="70"/>
      <c r="AA63" s="226"/>
      <c r="AB63" s="335"/>
      <c r="AC63" s="193"/>
      <c r="AD63" s="230"/>
    </row>
    <row r="64" spans="8:31" customFormat="1" ht="15" x14ac:dyDescent="0.25">
      <c r="P64" s="74"/>
      <c r="Q64" s="126"/>
      <c r="R64" s="70"/>
      <c r="S64" s="131"/>
      <c r="T64" s="85"/>
      <c r="U64" s="77">
        <f t="shared" si="0"/>
        <v>0</v>
      </c>
      <c r="Y64" s="126"/>
      <c r="Z64" s="70"/>
      <c r="AA64" s="226"/>
      <c r="AB64" s="335"/>
      <c r="AC64" s="193"/>
      <c r="AD64" s="230"/>
      <c r="AE64" s="82"/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/>
      <c r="Z65" s="70"/>
      <c r="AA65" s="226"/>
      <c r="AB65" s="335"/>
      <c r="AC65" s="193"/>
      <c r="AD65" s="230"/>
      <c r="AE65" s="82"/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/>
      <c r="Z66" s="70"/>
      <c r="AA66" s="226"/>
      <c r="AB66" s="335"/>
      <c r="AC66" s="193"/>
      <c r="AD66" s="230"/>
      <c r="AE66" s="82"/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/>
      <c r="Z67" s="70"/>
      <c r="AA67" s="226"/>
      <c r="AB67" s="335"/>
      <c r="AC67" s="193"/>
      <c r="AD67" s="230"/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2">R68-T68</f>
        <v>0</v>
      </c>
      <c r="Y68" s="126"/>
      <c r="Z68" s="70"/>
      <c r="AA68" s="244"/>
      <c r="AB68" s="335"/>
      <c r="AC68" s="193"/>
      <c r="AD68" s="230"/>
      <c r="AE68" s="82"/>
    </row>
    <row r="69" spans="16:31" customFormat="1" ht="15" x14ac:dyDescent="0.25">
      <c r="P69" s="74"/>
      <c r="Q69" s="126"/>
      <c r="R69" s="70"/>
      <c r="S69" s="131"/>
      <c r="T69" s="85"/>
      <c r="U69" s="77">
        <f t="shared" si="2"/>
        <v>0</v>
      </c>
      <c r="Y69" s="126"/>
      <c r="Z69" s="70"/>
      <c r="AA69" s="226"/>
      <c r="AB69" s="335"/>
      <c r="AC69" s="193"/>
      <c r="AD69" s="230"/>
      <c r="AE69" s="82"/>
    </row>
    <row r="70" spans="16:31" customFormat="1" ht="15" x14ac:dyDescent="0.25">
      <c r="P70" s="74"/>
      <c r="Q70" s="126"/>
      <c r="R70" s="70"/>
      <c r="S70" s="131"/>
      <c r="T70" s="85"/>
      <c r="U70" s="77">
        <f t="shared" si="2"/>
        <v>0</v>
      </c>
      <c r="Y70" s="126"/>
      <c r="Z70" s="70"/>
      <c r="AA70" s="226"/>
      <c r="AB70" s="335"/>
      <c r="AC70" s="193"/>
      <c r="AD70" s="230"/>
    </row>
    <row r="71" spans="16:31" customFormat="1" ht="15" x14ac:dyDescent="0.25">
      <c r="P71" s="74"/>
      <c r="Q71" s="126"/>
      <c r="R71" s="70"/>
      <c r="S71" s="131"/>
      <c r="T71" s="85"/>
      <c r="U71" s="77">
        <f t="shared" si="2"/>
        <v>0</v>
      </c>
      <c r="Y71" s="126"/>
      <c r="Z71" s="70"/>
      <c r="AA71" s="226"/>
      <c r="AB71" s="335"/>
      <c r="AC71" s="193"/>
      <c r="AD71" s="230"/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2"/>
        <v>0</v>
      </c>
      <c r="Y72" s="126"/>
      <c r="Z72" s="70"/>
      <c r="AA72" s="226"/>
      <c r="AB72" s="335"/>
      <c r="AC72" s="193"/>
      <c r="AD72" s="230"/>
    </row>
    <row r="73" spans="16:31" customFormat="1" ht="16.5" thickTop="1" x14ac:dyDescent="0.25">
      <c r="R73" s="132">
        <f>SUM(R4:R72)</f>
        <v>314567.94</v>
      </c>
      <c r="S73" s="132"/>
      <c r="T73" s="144">
        <f t="shared" ref="T73" si="3">SUM(T4:T72)</f>
        <v>0</v>
      </c>
      <c r="U73" s="144">
        <f>SUM(U4:U72)</f>
        <v>314567.94</v>
      </c>
      <c r="Y73" s="126"/>
      <c r="Z73" s="70"/>
      <c r="AA73" s="226"/>
      <c r="AB73" s="251"/>
      <c r="AC73" s="193"/>
      <c r="AD73" s="230"/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/>
      <c r="Z74" s="70"/>
      <c r="AA74" s="226"/>
      <c r="AB74" s="251"/>
      <c r="AC74" s="193"/>
      <c r="AD74" s="230"/>
    </row>
    <row r="75" spans="16:31" customFormat="1" x14ac:dyDescent="0.25">
      <c r="P75" s="79"/>
      <c r="Q75" s="80"/>
      <c r="S75" s="81"/>
      <c r="T75" s="316"/>
      <c r="U75" s="23"/>
      <c r="Y75" s="126"/>
      <c r="Z75" s="70"/>
      <c r="AA75" s="226"/>
      <c r="AB75" s="251"/>
      <c r="AC75" s="193"/>
      <c r="AD75" s="230"/>
    </row>
    <row r="76" spans="16:31" customFormat="1" x14ac:dyDescent="0.25">
      <c r="P76" s="79"/>
      <c r="Q76" s="80"/>
      <c r="S76" s="81"/>
      <c r="T76" s="316"/>
      <c r="U76" s="23"/>
      <c r="Y76" s="126"/>
      <c r="Z76" s="70"/>
      <c r="AA76" s="226"/>
      <c r="AB76" s="251"/>
      <c r="AC76" s="193"/>
      <c r="AD76" s="230"/>
    </row>
    <row r="77" spans="16:31" customFormat="1" x14ac:dyDescent="0.25">
      <c r="P77" s="79"/>
      <c r="Q77" s="80"/>
      <c r="S77" s="81"/>
      <c r="T77" s="316"/>
      <c r="U77" s="23"/>
      <c r="Y77" s="126"/>
      <c r="Z77" s="70"/>
      <c r="AA77" s="226"/>
      <c r="AB77" s="251"/>
      <c r="AC77" s="193"/>
      <c r="AD77" s="230"/>
    </row>
    <row r="78" spans="16:31" customFormat="1" x14ac:dyDescent="0.25">
      <c r="P78" s="79"/>
      <c r="Q78" s="80"/>
      <c r="S78" s="81"/>
      <c r="T78" s="316"/>
      <c r="U78" s="23"/>
      <c r="Y78" s="126"/>
      <c r="Z78" s="70"/>
      <c r="AA78" s="226"/>
      <c r="AB78" s="251"/>
      <c r="AC78" s="193"/>
      <c r="AD78" s="230"/>
    </row>
    <row r="79" spans="16:31" customFormat="1" x14ac:dyDescent="0.25">
      <c r="P79" s="79"/>
      <c r="Q79" s="80"/>
      <c r="S79" s="81"/>
      <c r="T79" s="316"/>
      <c r="U79" s="23"/>
      <c r="Y79" s="126"/>
      <c r="Z79" s="70"/>
      <c r="AA79" s="226"/>
      <c r="AB79" s="251"/>
      <c r="AC79" s="193"/>
      <c r="AD79" s="230"/>
    </row>
    <row r="80" spans="16:31" customFormat="1" x14ac:dyDescent="0.25">
      <c r="P80" s="79"/>
      <c r="Q80" s="80"/>
      <c r="S80" s="81"/>
      <c r="T80" s="316"/>
      <c r="U80" s="23"/>
      <c r="Y80" s="126"/>
      <c r="Z80" s="70"/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/>
      <c r="Z83" s="70"/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/>
      <c r="Z84" s="70"/>
      <c r="AA84" s="226"/>
      <c r="AB84" s="251"/>
      <c r="AC84" s="193"/>
      <c r="AD84" s="230"/>
    </row>
    <row r="85" spans="2:30" x14ac:dyDescent="0.25">
      <c r="W85" s="8"/>
      <c r="Y85" s="126"/>
      <c r="Z85" s="70"/>
      <c r="AA85" s="226"/>
      <c r="AB85" s="251"/>
      <c r="AC85" s="193"/>
      <c r="AD85" s="230"/>
    </row>
    <row r="86" spans="2:30" x14ac:dyDescent="0.25">
      <c r="W86" s="8"/>
      <c r="Y86" s="126"/>
      <c r="Z86" s="70"/>
      <c r="AA86" s="226"/>
      <c r="AB86" s="251"/>
      <c r="AC86" s="193"/>
      <c r="AD86" s="230"/>
    </row>
    <row r="87" spans="2:30" x14ac:dyDescent="0.25">
      <c r="Y87" s="126"/>
      <c r="Z87" s="70"/>
      <c r="AA87" s="226"/>
      <c r="AB87" s="251"/>
      <c r="AC87" s="193"/>
      <c r="AD87" s="230"/>
    </row>
    <row r="88" spans="2:30" ht="16.5" thickBot="1" x14ac:dyDescent="0.3">
      <c r="Y88" s="183"/>
      <c r="Z88" s="163"/>
      <c r="AA88" s="163"/>
      <c r="AB88" s="341"/>
      <c r="AC88" s="138"/>
      <c r="AD88" s="232"/>
    </row>
    <row r="89" spans="2:30" x14ac:dyDescent="0.25">
      <c r="Y89" s="197" t="s">
        <v>153</v>
      </c>
      <c r="Z89" s="198">
        <f>SUM(Z52:Z88)</f>
        <v>0</v>
      </c>
      <c r="AA89" s="272"/>
      <c r="AB89" s="199" t="s">
        <v>153</v>
      </c>
      <c r="AC89" s="200">
        <f>SUM(AC52:AC88)</f>
        <v>0</v>
      </c>
      <c r="AD89" s="229"/>
    </row>
    <row r="90" spans="2:30" ht="15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AA91" s="104" t="s">
        <v>299</v>
      </c>
      <c r="AB91" s="324"/>
      <c r="AC91" s="325">
        <f>AC46</f>
        <v>0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AB92" s="96" t="s">
        <v>300</v>
      </c>
      <c r="AC92" s="326">
        <f>AC89+AC91</f>
        <v>0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</row>
    <row r="95" spans="2:30" ht="15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2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20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20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</row>
    <row r="100" spans="2:20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</row>
    <row r="101" spans="2:20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</row>
    <row r="102" spans="2:20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</row>
    <row r="103" spans="2:20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</row>
    <row r="104" spans="2:20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</row>
    <row r="105" spans="2:20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</row>
    <row r="106" spans="2:20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</row>
    <row r="107" spans="2:20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</row>
    <row r="108" spans="2:20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</row>
    <row r="109" spans="2:20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</row>
    <row r="110" spans="2:2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</row>
    <row r="111" spans="2:2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</row>
    <row r="112" spans="2:2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</row>
    <row r="113" spans="2:2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</row>
    <row r="114" spans="2:2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</row>
    <row r="115" spans="2:2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</row>
    <row r="116" spans="2:2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</row>
    <row r="117" spans="2:2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</row>
    <row r="118" spans="2:2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</row>
    <row r="119" spans="2:2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2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2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2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2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2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2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2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2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2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:20" ht="15" x14ac:dyDescent="0.25">
      <c r="B129"/>
      <c r="C129"/>
      <c r="E129"/>
      <c r="F129"/>
      <c r="H129"/>
      <c r="I129"/>
      <c r="J129"/>
      <c r="K129"/>
      <c r="L129"/>
      <c r="M129"/>
      <c r="N129"/>
      <c r="P129"/>
      <c r="Q129"/>
      <c r="S129"/>
      <c r="T129" s="23"/>
    </row>
    <row r="130" spans="2:20" ht="15" x14ac:dyDescent="0.25">
      <c r="B130"/>
      <c r="C130"/>
      <c r="E130"/>
      <c r="F130"/>
      <c r="H130"/>
      <c r="I130"/>
      <c r="J130"/>
      <c r="K130"/>
      <c r="L130"/>
      <c r="M130"/>
      <c r="N130"/>
      <c r="P130"/>
      <c r="Q130"/>
      <c r="S130"/>
      <c r="T130" s="23"/>
    </row>
    <row r="131" spans="2:20" ht="15" x14ac:dyDescent="0.25">
      <c r="B131"/>
      <c r="C131"/>
      <c r="E131"/>
      <c r="F131"/>
      <c r="H131"/>
      <c r="I131"/>
      <c r="J131"/>
      <c r="K131"/>
      <c r="L131"/>
      <c r="M131"/>
      <c r="N131"/>
      <c r="P131"/>
      <c r="Q131"/>
      <c r="S131"/>
      <c r="T131" s="23"/>
    </row>
    <row r="132" spans="2:20" ht="15" x14ac:dyDescent="0.25">
      <c r="B132"/>
      <c r="C132"/>
      <c r="E132"/>
      <c r="F132"/>
      <c r="H132"/>
      <c r="I132"/>
      <c r="J132"/>
      <c r="K132"/>
      <c r="L132"/>
      <c r="M132"/>
      <c r="N132"/>
      <c r="P132"/>
      <c r="Q132"/>
      <c r="S132"/>
      <c r="T132" s="23"/>
    </row>
    <row r="133" spans="2:20" ht="15" x14ac:dyDescent="0.25">
      <c r="B133"/>
      <c r="C133"/>
      <c r="E133"/>
      <c r="F133"/>
      <c r="H133"/>
      <c r="I133"/>
      <c r="J133"/>
      <c r="K133"/>
      <c r="L133"/>
      <c r="M133"/>
      <c r="N133"/>
      <c r="P133"/>
      <c r="Q133"/>
      <c r="S133"/>
      <c r="T133" s="23"/>
    </row>
    <row r="134" spans="2:20" ht="15" x14ac:dyDescent="0.25">
      <c r="B134"/>
      <c r="C134"/>
      <c r="E134"/>
      <c r="F134"/>
      <c r="H134"/>
      <c r="I134"/>
      <c r="J134"/>
      <c r="K134"/>
      <c r="L134"/>
      <c r="M134"/>
      <c r="N134"/>
      <c r="P134"/>
      <c r="Q134"/>
      <c r="S134"/>
      <c r="T134" s="23"/>
    </row>
    <row r="135" spans="2:20" ht="15" x14ac:dyDescent="0.25">
      <c r="B135"/>
      <c r="C135"/>
      <c r="E135"/>
      <c r="F135"/>
      <c r="H135"/>
      <c r="I135"/>
      <c r="J135"/>
      <c r="K135"/>
      <c r="L135"/>
      <c r="M135"/>
      <c r="N135"/>
      <c r="P135"/>
      <c r="Q135"/>
      <c r="S135"/>
      <c r="T135" s="23"/>
    </row>
    <row r="136" spans="2:20" ht="15" x14ac:dyDescent="0.25">
      <c r="B136"/>
      <c r="C136"/>
      <c r="E136"/>
      <c r="F136"/>
      <c r="H136"/>
      <c r="I136"/>
      <c r="J136"/>
      <c r="K136"/>
      <c r="L136"/>
      <c r="M136"/>
      <c r="N136"/>
      <c r="P136"/>
      <c r="Q136"/>
      <c r="S136"/>
      <c r="T136" s="23"/>
    </row>
    <row r="137" spans="2:20" ht="15" x14ac:dyDescent="0.25">
      <c r="B137"/>
      <c r="C137"/>
      <c r="E137"/>
      <c r="F137"/>
      <c r="H137"/>
      <c r="I137"/>
      <c r="J137"/>
      <c r="K137"/>
      <c r="L137"/>
      <c r="M137"/>
      <c r="N137"/>
      <c r="P137"/>
      <c r="Q137"/>
      <c r="S137"/>
      <c r="T137" s="23"/>
    </row>
    <row r="138" spans="2:20" ht="15" x14ac:dyDescent="0.25">
      <c r="B138"/>
      <c r="C138"/>
      <c r="E138"/>
      <c r="F138"/>
      <c r="H138"/>
      <c r="I138"/>
      <c r="J138"/>
      <c r="K138"/>
      <c r="L138"/>
      <c r="M138"/>
      <c r="N138"/>
      <c r="P138"/>
      <c r="Q138"/>
      <c r="S138"/>
      <c r="T138" s="23"/>
    </row>
    <row r="139" spans="2:20" ht="15" x14ac:dyDescent="0.25">
      <c r="B139"/>
      <c r="C139"/>
      <c r="E139"/>
      <c r="F139"/>
      <c r="H139"/>
      <c r="I139"/>
      <c r="J139"/>
      <c r="K139"/>
      <c r="L139"/>
      <c r="M139"/>
      <c r="N139"/>
      <c r="P139"/>
      <c r="Q139"/>
      <c r="S139"/>
      <c r="T139" s="23"/>
    </row>
    <row r="140" spans="2:20" ht="15" x14ac:dyDescent="0.25">
      <c r="B140"/>
      <c r="C140"/>
      <c r="E140"/>
      <c r="F140"/>
      <c r="H140"/>
      <c r="I140"/>
      <c r="J140"/>
      <c r="K140"/>
      <c r="L140"/>
      <c r="M140"/>
      <c r="N140"/>
      <c r="P140"/>
      <c r="Q140"/>
      <c r="S140"/>
      <c r="T140" s="23"/>
    </row>
    <row r="141" spans="2:20" ht="15" x14ac:dyDescent="0.25">
      <c r="B141"/>
      <c r="C141"/>
      <c r="E141"/>
      <c r="F141"/>
      <c r="H141"/>
      <c r="I141"/>
      <c r="J141"/>
      <c r="K141"/>
      <c r="L141"/>
      <c r="M141"/>
      <c r="N141"/>
      <c r="P141"/>
      <c r="Q141"/>
      <c r="S141"/>
      <c r="T141" s="23"/>
    </row>
    <row r="142" spans="2:20" ht="15" x14ac:dyDescent="0.25">
      <c r="B142"/>
      <c r="C142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2:20" ht="15" x14ac:dyDescent="0.25">
      <c r="B143"/>
      <c r="C143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2:20" ht="15" x14ac:dyDescent="0.25">
      <c r="B144"/>
      <c r="C144"/>
      <c r="E144"/>
      <c r="F144"/>
      <c r="H144"/>
      <c r="I144"/>
      <c r="J144"/>
      <c r="K144"/>
      <c r="L144"/>
      <c r="M144"/>
      <c r="N144"/>
      <c r="P144"/>
      <c r="Q144"/>
      <c r="S144"/>
      <c r="T144" s="23"/>
    </row>
    <row r="145" spans="2:20" ht="15" x14ac:dyDescent="0.25">
      <c r="B145"/>
      <c r="C145"/>
      <c r="E145"/>
      <c r="F145"/>
      <c r="H145"/>
      <c r="I145"/>
      <c r="J145"/>
      <c r="K145"/>
      <c r="L145"/>
      <c r="M145"/>
      <c r="N145"/>
      <c r="P145"/>
      <c r="Q145"/>
      <c r="S145"/>
      <c r="T145" s="23"/>
    </row>
    <row r="146" spans="2:20" ht="15" x14ac:dyDescent="0.25">
      <c r="B146"/>
      <c r="C146"/>
      <c r="E146"/>
      <c r="F146"/>
      <c r="H146"/>
      <c r="I146"/>
      <c r="J146"/>
      <c r="K146"/>
      <c r="L146"/>
      <c r="M146"/>
      <c r="N146"/>
      <c r="P146"/>
      <c r="Q146"/>
      <c r="S146"/>
      <c r="T146" s="23"/>
    </row>
    <row r="147" spans="2:20" ht="15" x14ac:dyDescent="0.25">
      <c r="B147"/>
      <c r="C147"/>
      <c r="E147"/>
      <c r="F147"/>
      <c r="H147"/>
      <c r="I147"/>
      <c r="J147"/>
      <c r="K147"/>
      <c r="L147"/>
      <c r="M147"/>
      <c r="N147"/>
      <c r="P147"/>
      <c r="Q147"/>
      <c r="S147"/>
      <c r="T147" s="23"/>
    </row>
    <row r="148" spans="2:20" ht="15" x14ac:dyDescent="0.25">
      <c r="B148"/>
      <c r="C148"/>
      <c r="E148"/>
      <c r="F148"/>
      <c r="H148"/>
      <c r="I148"/>
      <c r="J148"/>
      <c r="K148"/>
      <c r="L148"/>
      <c r="M148"/>
      <c r="N148"/>
      <c r="P148"/>
      <c r="Q148"/>
      <c r="S148"/>
      <c r="T148" s="23"/>
    </row>
    <row r="149" spans="2:20" ht="15" x14ac:dyDescent="0.25">
      <c r="B149"/>
      <c r="C149"/>
      <c r="E149"/>
      <c r="F149"/>
      <c r="H149"/>
      <c r="I149"/>
      <c r="J149"/>
      <c r="K149"/>
      <c r="L149"/>
      <c r="M149"/>
      <c r="N149"/>
      <c r="P149"/>
      <c r="Q149"/>
      <c r="S149"/>
      <c r="T149" s="23"/>
    </row>
    <row r="150" spans="2:20" ht="15" x14ac:dyDescent="0.25">
      <c r="B150"/>
      <c r="C150"/>
      <c r="E150"/>
      <c r="F150"/>
      <c r="H150"/>
      <c r="I150"/>
      <c r="J150"/>
      <c r="K150"/>
      <c r="L150"/>
      <c r="M150"/>
      <c r="N150"/>
      <c r="P150"/>
      <c r="Q150"/>
      <c r="S150"/>
      <c r="T150" s="23"/>
    </row>
    <row r="151" spans="2:20" ht="15" x14ac:dyDescent="0.25">
      <c r="B151"/>
      <c r="C151"/>
      <c r="E151"/>
      <c r="F151"/>
      <c r="H151"/>
      <c r="I151"/>
      <c r="J151"/>
      <c r="K151"/>
      <c r="L151"/>
      <c r="M151"/>
      <c r="N151"/>
      <c r="P151"/>
      <c r="Q151"/>
      <c r="S151"/>
      <c r="T151" s="23"/>
    </row>
    <row r="152" spans="2:20" ht="15" x14ac:dyDescent="0.25">
      <c r="B152"/>
      <c r="C152"/>
      <c r="E152"/>
      <c r="F152"/>
      <c r="H152"/>
      <c r="I152"/>
      <c r="J152"/>
      <c r="K152"/>
      <c r="L152"/>
      <c r="M152"/>
      <c r="N152"/>
      <c r="P152"/>
      <c r="Q152"/>
      <c r="S152"/>
      <c r="T152" s="23"/>
    </row>
    <row r="153" spans="2:20" ht="15" x14ac:dyDescent="0.25">
      <c r="B153"/>
      <c r="C153"/>
      <c r="E153"/>
      <c r="F153"/>
      <c r="H153"/>
      <c r="I153"/>
      <c r="J153"/>
      <c r="K153"/>
      <c r="L153"/>
      <c r="M153"/>
      <c r="N153"/>
      <c r="P153"/>
      <c r="Q153"/>
      <c r="S153"/>
      <c r="T153" s="23"/>
    </row>
    <row r="154" spans="2:20" ht="15" x14ac:dyDescent="0.25">
      <c r="B154"/>
      <c r="C154"/>
      <c r="E154"/>
      <c r="F154"/>
      <c r="H154"/>
      <c r="I154"/>
      <c r="J154"/>
      <c r="K154"/>
      <c r="L154"/>
      <c r="M154"/>
      <c r="N154"/>
      <c r="P154"/>
      <c r="Q154"/>
      <c r="S154"/>
      <c r="T154" s="23"/>
    </row>
    <row r="155" spans="2:20" ht="15" x14ac:dyDescent="0.25">
      <c r="B155"/>
      <c r="C155"/>
      <c r="E155"/>
      <c r="F155"/>
      <c r="H155"/>
      <c r="I155"/>
      <c r="J155"/>
      <c r="K155"/>
      <c r="L155"/>
      <c r="M155"/>
      <c r="N155"/>
      <c r="P155"/>
      <c r="Q155"/>
      <c r="S155"/>
      <c r="T155" s="23"/>
    </row>
    <row r="156" spans="2:20" ht="15" x14ac:dyDescent="0.25">
      <c r="B156"/>
      <c r="C156"/>
      <c r="E156"/>
      <c r="F156"/>
      <c r="H156"/>
      <c r="I156"/>
      <c r="J156"/>
      <c r="K156"/>
      <c r="L156"/>
      <c r="M156"/>
      <c r="N156"/>
      <c r="P156"/>
      <c r="Q156"/>
      <c r="S156"/>
      <c r="T156" s="23"/>
    </row>
    <row r="157" spans="2:20" ht="15" x14ac:dyDescent="0.25">
      <c r="B157"/>
      <c r="C157"/>
      <c r="E157"/>
      <c r="F157"/>
      <c r="H157"/>
      <c r="I157"/>
      <c r="J157"/>
      <c r="K157"/>
      <c r="L157"/>
      <c r="M157"/>
      <c r="N157"/>
      <c r="P157"/>
      <c r="Q157"/>
      <c r="S157"/>
      <c r="T157" s="23"/>
    </row>
    <row r="158" spans="2:20" ht="15" x14ac:dyDescent="0.25">
      <c r="B158"/>
      <c r="C158"/>
      <c r="E158"/>
      <c r="F158"/>
      <c r="H158"/>
      <c r="I158"/>
      <c r="J158"/>
      <c r="K158"/>
      <c r="L158"/>
      <c r="M158"/>
      <c r="N158"/>
      <c r="P158"/>
      <c r="Q158"/>
      <c r="S158"/>
      <c r="T158" s="23"/>
    </row>
    <row r="159" spans="2:20" ht="15" x14ac:dyDescent="0.25">
      <c r="B159"/>
      <c r="C159"/>
      <c r="E159"/>
      <c r="F159"/>
      <c r="H159"/>
      <c r="I159"/>
      <c r="J159"/>
      <c r="K159"/>
      <c r="L159"/>
      <c r="M159"/>
      <c r="N159"/>
      <c r="P159"/>
      <c r="Q159"/>
      <c r="S159"/>
      <c r="T159" s="23"/>
    </row>
    <row r="160" spans="2:20" ht="15" x14ac:dyDescent="0.25">
      <c r="B160"/>
      <c r="C160"/>
      <c r="E160"/>
      <c r="F160"/>
      <c r="H160"/>
      <c r="I160"/>
      <c r="J160"/>
      <c r="K160"/>
      <c r="L160"/>
      <c r="M160"/>
      <c r="N160"/>
      <c r="P160"/>
      <c r="Q160"/>
      <c r="S160"/>
      <c r="T160" s="23"/>
    </row>
    <row r="161" spans="2:20" ht="15" x14ac:dyDescent="0.25">
      <c r="B161"/>
      <c r="C161"/>
      <c r="E161"/>
      <c r="F161"/>
      <c r="H161"/>
      <c r="I161"/>
      <c r="J161"/>
      <c r="K161"/>
      <c r="L161"/>
      <c r="M161"/>
      <c r="N161"/>
      <c r="P161"/>
      <c r="Q161"/>
      <c r="S161"/>
      <c r="T161" s="23"/>
    </row>
  </sheetData>
  <mergeCells count="12">
    <mergeCell ref="Y49:Y50"/>
    <mergeCell ref="H39:I39"/>
    <mergeCell ref="J39:K39"/>
    <mergeCell ref="C1:J1"/>
    <mergeCell ref="Y1:Y2"/>
    <mergeCell ref="E3:F3"/>
    <mergeCell ref="I3:K3"/>
    <mergeCell ref="H52:I53"/>
    <mergeCell ref="A38:B38"/>
    <mergeCell ref="A40:B40"/>
    <mergeCell ref="D40:E40"/>
    <mergeCell ref="I45:J4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348" t="s">
        <v>32</v>
      </c>
      <c r="D1" s="348"/>
      <c r="E1" s="348"/>
      <c r="F1" s="348"/>
      <c r="G1" s="348"/>
      <c r="H1" s="348"/>
      <c r="I1" s="348"/>
      <c r="J1" s="348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357" t="s">
        <v>13</v>
      </c>
      <c r="F3" s="358"/>
      <c r="I3" s="359" t="s">
        <v>4</v>
      </c>
      <c r="J3" s="360"/>
      <c r="K3" s="361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351" t="s">
        <v>7</v>
      </c>
      <c r="I39" s="352"/>
      <c r="J39" s="349">
        <f>I37+K37</f>
        <v>88664.68</v>
      </c>
      <c r="K39" s="350"/>
    </row>
    <row r="40" spans="1:11" ht="16.5" customHeight="1" x14ac:dyDescent="0.25">
      <c r="D40" s="356" t="s">
        <v>8</v>
      </c>
      <c r="E40" s="356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355" t="s">
        <v>31</v>
      </c>
      <c r="E43" s="355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353" t="s">
        <v>12</v>
      </c>
      <c r="E46" s="354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348" t="s">
        <v>54</v>
      </c>
      <c r="D1" s="348"/>
      <c r="E1" s="348"/>
      <c r="F1" s="348"/>
      <c r="G1" s="348"/>
      <c r="H1" s="348"/>
      <c r="I1" s="348"/>
      <c r="J1" s="348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357" t="s">
        <v>13</v>
      </c>
      <c r="F3" s="358"/>
      <c r="I3" s="359" t="s">
        <v>4</v>
      </c>
      <c r="J3" s="360"/>
      <c r="K3" s="361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351" t="s">
        <v>7</v>
      </c>
      <c r="I39" s="352"/>
      <c r="J39" s="349">
        <f>I37+K37</f>
        <v>98319.99</v>
      </c>
      <c r="K39" s="350"/>
      <c r="M39" t="s">
        <v>92</v>
      </c>
      <c r="N39" s="66">
        <v>189868.79999999999</v>
      </c>
    </row>
    <row r="40" spans="1:14" ht="16.5" customHeight="1" x14ac:dyDescent="0.25">
      <c r="D40" s="356" t="s">
        <v>8</v>
      </c>
      <c r="E40" s="356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364">
        <f>F46</f>
        <v>407249.6500000002</v>
      </c>
      <c r="K42" s="364"/>
      <c r="M42" t="s">
        <v>95</v>
      </c>
      <c r="N42" s="66">
        <v>105450.18</v>
      </c>
    </row>
    <row r="43" spans="1:14" ht="16.5" thickBot="1" x14ac:dyDescent="0.3">
      <c r="D43" s="355" t="s">
        <v>31</v>
      </c>
      <c r="E43" s="355"/>
      <c r="F43" s="18">
        <v>79070</v>
      </c>
      <c r="H43" s="4" t="s">
        <v>169</v>
      </c>
      <c r="J43" s="364">
        <f>-C3</f>
        <v>-366127.74</v>
      </c>
      <c r="K43" s="364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365">
        <f>J43+J42</f>
        <v>41121.910000000207</v>
      </c>
      <c r="K44" s="366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362" t="s">
        <v>168</v>
      </c>
      <c r="E46" s="363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348" t="s">
        <v>99</v>
      </c>
      <c r="D1" s="348"/>
      <c r="E1" s="348"/>
      <c r="F1" s="348"/>
      <c r="G1" s="348"/>
      <c r="H1" s="348"/>
      <c r="I1" s="348"/>
      <c r="J1" s="348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357" t="s">
        <v>13</v>
      </c>
      <c r="F3" s="358"/>
      <c r="I3" s="359" t="s">
        <v>4</v>
      </c>
      <c r="J3" s="360"/>
      <c r="K3" s="361"/>
      <c r="L3" s="278"/>
      <c r="M3" s="278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369"/>
      <c r="B38" s="369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351" t="s">
        <v>7</v>
      </c>
      <c r="I39" s="352"/>
      <c r="J39" s="349">
        <f>I37+K37</f>
        <v>98759.88</v>
      </c>
      <c r="K39" s="350"/>
      <c r="L39" s="279"/>
      <c r="M39" s="279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370"/>
      <c r="B40" s="370"/>
      <c r="C40" s="36"/>
      <c r="D40" s="356" t="s">
        <v>8</v>
      </c>
      <c r="E40" s="356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372" t="s">
        <v>9</v>
      </c>
      <c r="J42" s="372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371" t="s">
        <v>147</v>
      </c>
      <c r="J43" s="371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355" t="s">
        <v>31</v>
      </c>
      <c r="E44" s="355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367" t="s">
        <v>12</v>
      </c>
      <c r="J45" s="368"/>
      <c r="K45" s="277">
        <f>K43+K44</f>
        <v>231454.35999999981</v>
      </c>
      <c r="L45" s="280"/>
      <c r="M45" s="280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C1:J1"/>
    <mergeCell ref="E3:F3"/>
    <mergeCell ref="I3:K3"/>
    <mergeCell ref="H39:I39"/>
    <mergeCell ref="J39:K39"/>
    <mergeCell ref="I45:J45"/>
    <mergeCell ref="A38:B38"/>
    <mergeCell ref="A40:B40"/>
    <mergeCell ref="D44:E44"/>
    <mergeCell ref="I43:J43"/>
    <mergeCell ref="D40:E40"/>
    <mergeCell ref="I42:J42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348" t="s">
        <v>144</v>
      </c>
      <c r="D1" s="348"/>
      <c r="E1" s="348"/>
      <c r="F1" s="348"/>
      <c r="G1" s="348"/>
      <c r="H1" s="348"/>
      <c r="I1" s="348"/>
      <c r="J1" s="348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377"/>
      <c r="B38" s="377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351" t="s">
        <v>7</v>
      </c>
      <c r="I39" s="352"/>
      <c r="J39" s="349">
        <f>I37+K37</f>
        <v>77501.62</v>
      </c>
      <c r="K39" s="350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375"/>
      <c r="B40" s="375"/>
      <c r="D40" s="356" t="s">
        <v>8</v>
      </c>
      <c r="E40" s="356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376" t="s">
        <v>187</v>
      </c>
      <c r="J43" s="376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373" t="s">
        <v>12</v>
      </c>
      <c r="J45" s="374"/>
      <c r="K45" s="281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348" t="s">
        <v>188</v>
      </c>
      <c r="D1" s="348"/>
      <c r="E1" s="348"/>
      <c r="F1" s="348"/>
      <c r="G1" s="348"/>
      <c r="H1" s="348"/>
      <c r="I1" s="348"/>
      <c r="J1" s="348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380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380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369"/>
      <c r="B38" s="369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351" t="s">
        <v>7</v>
      </c>
      <c r="I39" s="352"/>
      <c r="J39" s="349">
        <f>I37+K37</f>
        <v>99380.81</v>
      </c>
      <c r="K39" s="350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370"/>
      <c r="B40" s="370"/>
      <c r="C40" s="88"/>
      <c r="D40" s="356" t="s">
        <v>8</v>
      </c>
      <c r="E40" s="356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6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376" t="s">
        <v>187</v>
      </c>
      <c r="J43" s="376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9" t="s">
        <v>31</v>
      </c>
      <c r="E44" s="259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378" t="s">
        <v>235</v>
      </c>
      <c r="J45" s="379"/>
      <c r="K45" s="282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6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6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5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6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6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7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4" t="s">
        <v>151</v>
      </c>
      <c r="Z96" s="285">
        <v>50000</v>
      </c>
      <c r="AA96" s="230">
        <v>42082</v>
      </c>
      <c r="AB96" s="145"/>
      <c r="AC96" s="258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8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6" t="s">
        <v>151</v>
      </c>
      <c r="Z103" s="287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8" t="s">
        <v>151</v>
      </c>
      <c r="Z105" s="289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5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4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10" bestFit="1" customWidth="1"/>
    <col min="26" max="26" width="19.5703125" style="66" bestFit="1" customWidth="1"/>
    <col min="27" max="27" width="10.42578125" style="228" bestFit="1" customWidth="1"/>
    <col min="31" max="31" width="12.5703125" style="283" bestFit="1" customWidth="1"/>
    <col min="32" max="32" width="17.140625" style="66" customWidth="1"/>
  </cols>
  <sheetData>
    <row r="1" spans="1:34" ht="24" thickBot="1" x14ac:dyDescent="0.4">
      <c r="C1" s="348" t="s">
        <v>229</v>
      </c>
      <c r="D1" s="348"/>
      <c r="E1" s="348"/>
      <c r="F1" s="348"/>
      <c r="G1" s="348"/>
      <c r="H1" s="348"/>
      <c r="I1" s="348"/>
      <c r="J1" s="348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3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5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3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90"/>
      <c r="AF5" s="138"/>
      <c r="AG5" s="8"/>
      <c r="AH5" s="8"/>
    </row>
    <row r="6" spans="1:34" x14ac:dyDescent="0.25">
      <c r="B6" s="43">
        <v>42097</v>
      </c>
      <c r="C6" s="267">
        <v>0</v>
      </c>
      <c r="D6" s="268"/>
      <c r="E6" s="269">
        <v>42097</v>
      </c>
      <c r="F6" s="63">
        <v>0</v>
      </c>
      <c r="G6" s="270"/>
      <c r="H6" s="271">
        <v>42097</v>
      </c>
      <c r="I6" s="64">
        <v>0</v>
      </c>
      <c r="J6" s="261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90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90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90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90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90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90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90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2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90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90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90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90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90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90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380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8" t="s">
        <v>151</v>
      </c>
      <c r="Z19" s="287">
        <v>50000</v>
      </c>
      <c r="AA19" s="230">
        <v>42094</v>
      </c>
      <c r="AB19" s="82"/>
      <c r="AD19" s="8"/>
      <c r="AE19" s="290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380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90"/>
      <c r="AF20" s="291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90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90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90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8" t="s">
        <v>151</v>
      </c>
      <c r="Z24" s="287">
        <v>50000</v>
      </c>
      <c r="AA24" s="230">
        <v>42095</v>
      </c>
      <c r="AB24" s="82"/>
      <c r="AD24" s="8"/>
      <c r="AE24" s="290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90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8" t="s">
        <v>151</v>
      </c>
      <c r="Z28" s="287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8" t="s">
        <v>151</v>
      </c>
      <c r="Z30" s="287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8" t="s">
        <v>151</v>
      </c>
      <c r="Z32" s="287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9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9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5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2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369"/>
      <c r="B38" s="369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3"/>
      <c r="W38" s="89"/>
      <c r="X38" s="145"/>
      <c r="Y38" s="204"/>
      <c r="Z38" s="205"/>
      <c r="AA38" s="233"/>
      <c r="AB38" s="273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351" t="s">
        <v>7</v>
      </c>
      <c r="I39" s="352"/>
      <c r="J39" s="349">
        <f>I37+K37</f>
        <v>97998.12999999999</v>
      </c>
      <c r="K39" s="350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5">
        <v>20158.8</v>
      </c>
      <c r="S39" s="77">
        <f t="shared" si="0"/>
        <v>0</v>
      </c>
      <c r="V39" s="263"/>
      <c r="W39" s="89"/>
      <c r="X39" s="145"/>
      <c r="Y39" s="204"/>
      <c r="Z39" s="205"/>
      <c r="AA39" s="233"/>
      <c r="AB39" s="273"/>
    </row>
    <row r="40" spans="1:28" customFormat="1" ht="19.5" customHeight="1" thickBot="1" x14ac:dyDescent="0.35">
      <c r="A40" s="370"/>
      <c r="B40" s="370"/>
      <c r="C40" s="88"/>
      <c r="D40" s="356" t="s">
        <v>8</v>
      </c>
      <c r="E40" s="356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6">
        <v>42115</v>
      </c>
      <c r="AA40" s="229"/>
      <c r="AB40" s="273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5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3"/>
    </row>
    <row r="42" spans="1:28" customFormat="1" ht="16.5" thickBot="1" x14ac:dyDescent="0.3">
      <c r="B42" s="4"/>
      <c r="C42" s="67"/>
      <c r="E42" s="260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5">
        <v>16816.8</v>
      </c>
      <c r="S42" s="77">
        <f t="shared" si="0"/>
        <v>0</v>
      </c>
      <c r="V42" s="303" t="s">
        <v>126</v>
      </c>
      <c r="W42" s="304" t="s">
        <v>127</v>
      </c>
      <c r="X42" s="304"/>
      <c r="Y42" s="305" t="s">
        <v>128</v>
      </c>
      <c r="Z42" s="306" t="s">
        <v>129</v>
      </c>
      <c r="AA42" s="307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376" t="s">
        <v>187</v>
      </c>
      <c r="J43" s="376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5">
        <v>959.2</v>
      </c>
      <c r="S43" s="77">
        <f t="shared" si="0"/>
        <v>0</v>
      </c>
      <c r="V43" s="298">
        <v>16706</v>
      </c>
      <c r="W43" s="299">
        <v>148562.70000000001</v>
      </c>
      <c r="X43" s="299"/>
      <c r="Y43" s="300" t="s">
        <v>203</v>
      </c>
      <c r="Z43" s="301">
        <v>7500</v>
      </c>
      <c r="AA43" s="302">
        <v>42101</v>
      </c>
      <c r="AB43" s="217">
        <v>42099</v>
      </c>
    </row>
    <row r="44" spans="1:28" customFormat="1" ht="16.5" thickBot="1" x14ac:dyDescent="0.3">
      <c r="B44" s="4"/>
      <c r="C44" s="67"/>
      <c r="D44" s="319" t="s">
        <v>31</v>
      </c>
      <c r="E44" s="319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5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373" t="s">
        <v>276</v>
      </c>
      <c r="J45" s="374"/>
      <c r="K45" s="318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5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5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5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5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5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5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5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5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5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7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5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7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5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5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5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5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5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5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9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2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3"/>
      <c r="W85" s="89"/>
      <c r="X85" s="145"/>
      <c r="Y85" s="262"/>
      <c r="Z85" s="205"/>
      <c r="AA85" s="233"/>
      <c r="AB85" s="217"/>
      <c r="AC85" s="145"/>
      <c r="AD85" s="264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2"/>
      <c r="Z86" s="205"/>
      <c r="AA86" s="233"/>
      <c r="AB86" s="217"/>
      <c r="AC86" s="145"/>
      <c r="AD86" s="264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2">
        <v>42126</v>
      </c>
      <c r="AA87" s="229"/>
      <c r="AB87" s="145"/>
      <c r="AC87" s="145"/>
      <c r="AD87" s="264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4"/>
      <c r="AE88" s="205"/>
      <c r="AF88" s="233"/>
    </row>
    <row r="89" spans="2:32" ht="16.5" thickBot="1" x14ac:dyDescent="0.3">
      <c r="U89" s="8"/>
      <c r="V89" s="303" t="s">
        <v>126</v>
      </c>
      <c r="W89" s="304" t="s">
        <v>127</v>
      </c>
      <c r="X89" s="304"/>
      <c r="Y89" s="305" t="s">
        <v>128</v>
      </c>
      <c r="Z89" s="306" t="s">
        <v>129</v>
      </c>
      <c r="AA89" s="307"/>
      <c r="AB89" s="145"/>
      <c r="AC89" s="145"/>
      <c r="AD89" s="264"/>
      <c r="AE89" s="205"/>
      <c r="AF89" s="233"/>
    </row>
    <row r="90" spans="2:32" ht="16.5" thickTop="1" x14ac:dyDescent="0.25">
      <c r="U90" s="8"/>
      <c r="V90" s="298">
        <v>18400</v>
      </c>
      <c r="W90" s="299">
        <v>15733.86</v>
      </c>
      <c r="X90" s="299"/>
      <c r="Y90" s="300" t="s">
        <v>203</v>
      </c>
      <c r="Z90" s="301">
        <v>46000</v>
      </c>
      <c r="AA90" s="302">
        <v>42112</v>
      </c>
      <c r="AB90" s="217">
        <v>42112</v>
      </c>
      <c r="AC90" s="145"/>
      <c r="AD90" s="264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4"/>
      <c r="AE91" s="138"/>
      <c r="AF91" s="274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4"/>
      <c r="AE92" s="138"/>
      <c r="AF92" s="274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4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4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4"/>
      <c r="AE95" s="138"/>
      <c r="AF95" s="274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4"/>
      <c r="AD96" s="145"/>
      <c r="AE96" s="294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4"/>
      <c r="AD97" s="145"/>
      <c r="AE97" s="308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4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7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4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4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4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4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4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3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3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9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2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5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5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5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5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5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5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5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5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5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5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5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5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5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5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5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5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5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5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5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5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5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5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5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5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5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5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5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5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5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5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5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5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5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5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5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5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5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5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5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5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5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5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5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5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5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5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5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5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5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5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5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5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5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5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5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5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5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5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5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5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5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5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5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5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5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5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5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5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5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5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5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5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5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5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5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5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5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5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5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5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5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5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5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5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5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5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5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5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5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5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5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5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5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5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5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5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5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5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5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5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5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5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5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5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5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5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5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5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5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5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5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5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5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5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5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5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5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5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5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5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5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5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5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5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5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5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5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5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5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5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6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348" t="s">
        <v>277</v>
      </c>
      <c r="D1" s="348"/>
      <c r="E1" s="348"/>
      <c r="F1" s="348"/>
      <c r="G1" s="348"/>
      <c r="H1" s="348"/>
      <c r="I1" s="348"/>
      <c r="J1" s="348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7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1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1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2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1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380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380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20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2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1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2"/>
      <c r="Y37" s="199" t="s">
        <v>153</v>
      </c>
      <c r="Z37" s="200">
        <f>SUM(Z5:Z36)</f>
        <v>934555.5</v>
      </c>
      <c r="AA37" s="229"/>
    </row>
    <row r="38" spans="1:28" ht="15" x14ac:dyDescent="0.25">
      <c r="A38" s="369"/>
      <c r="B38" s="369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351" t="s">
        <v>7</v>
      </c>
      <c r="I39" s="352"/>
      <c r="J39" s="349">
        <f>I37+K37</f>
        <v>90010.76999999999</v>
      </c>
      <c r="K39" s="350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370"/>
      <c r="B40" s="370"/>
      <c r="C40" s="88"/>
      <c r="D40" s="356" t="s">
        <v>8</v>
      </c>
      <c r="E40" s="356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383">
        <v>1</v>
      </c>
      <c r="W41" s="96" t="s">
        <v>124</v>
      </c>
      <c r="X41" s="96"/>
      <c r="Y41" s="97"/>
      <c r="Z41" s="296">
        <v>42153</v>
      </c>
      <c r="AA41" s="229"/>
    </row>
    <row r="42" spans="1:28" ht="16.5" thickBot="1" x14ac:dyDescent="0.3">
      <c r="E42" s="260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384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7" t="s">
        <v>31</v>
      </c>
      <c r="E44" s="327"/>
      <c r="F44" s="18">
        <v>55074</v>
      </c>
      <c r="I44" s="4" t="s">
        <v>2</v>
      </c>
      <c r="J44" s="328"/>
      <c r="K44" s="329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353" t="s">
        <v>12</v>
      </c>
      <c r="J45" s="354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8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385"/>
      <c r="I52" s="385"/>
      <c r="J52" s="331"/>
      <c r="K52" s="332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385"/>
      <c r="I53" s="385"/>
      <c r="J53" s="331"/>
      <c r="K53" s="332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5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5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5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5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5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5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5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6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7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6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6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6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6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6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6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3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2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381">
        <v>2</v>
      </c>
      <c r="W89" s="96" t="s">
        <v>124</v>
      </c>
      <c r="X89" s="96"/>
      <c r="Y89" s="97"/>
      <c r="Z89" s="296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382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3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2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4"/>
      <c r="Z131" s="325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6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A40:B40"/>
    <mergeCell ref="D40:E40"/>
    <mergeCell ref="I45:J45"/>
    <mergeCell ref="C1:J1"/>
    <mergeCell ref="E3:F3"/>
    <mergeCell ref="I3:K3"/>
    <mergeCell ref="J19:J20"/>
    <mergeCell ref="A38:B38"/>
    <mergeCell ref="H39:I39"/>
    <mergeCell ref="J39:K39"/>
    <mergeCell ref="V89:V90"/>
    <mergeCell ref="V41:V42"/>
    <mergeCell ref="H52:I53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abSelected="1" topLeftCell="A31" workbookViewId="0">
      <selection activeCell="F51" sqref="F51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6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348" t="s">
        <v>309</v>
      </c>
      <c r="D1" s="348"/>
      <c r="E1" s="348"/>
      <c r="F1" s="348"/>
      <c r="G1" s="348"/>
      <c r="H1" s="348"/>
      <c r="I1" s="348"/>
      <c r="J1" s="348"/>
      <c r="Y1" s="383">
        <v>1</v>
      </c>
      <c r="Z1" s="96" t="s">
        <v>124</v>
      </c>
      <c r="AA1" s="96"/>
      <c r="AB1" s="97"/>
      <c r="AC1" s="296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384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357" t="s">
        <v>13</v>
      </c>
      <c r="F3" s="358"/>
      <c r="I3" s="359" t="s">
        <v>4</v>
      </c>
      <c r="J3" s="360"/>
      <c r="K3" s="361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7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>
        <v>19564</v>
      </c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>
        <v>0</v>
      </c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1" t="s">
        <v>321</v>
      </c>
      <c r="K6" s="34">
        <v>10000</v>
      </c>
      <c r="L6" s="89">
        <v>74380</v>
      </c>
      <c r="M6" s="89"/>
      <c r="N6" s="89">
        <v>6096</v>
      </c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>
        <v>0</v>
      </c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>
        <v>0</v>
      </c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>
        <v>0</v>
      </c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>
        <v>0</v>
      </c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>
        <v>0</v>
      </c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>
        <v>5385.5</v>
      </c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2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>
        <v>0</v>
      </c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7">
        <v>42165</v>
      </c>
      <c r="K14" s="28">
        <v>0</v>
      </c>
      <c r="L14" s="89">
        <v>143878</v>
      </c>
      <c r="M14" s="89"/>
      <c r="N14" s="89">
        <v>0</v>
      </c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>
        <v>24028.5</v>
      </c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347">
        <f>SUM(N4:N15)</f>
        <v>55074</v>
      </c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6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6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5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5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20"/>
      <c r="K24" s="34"/>
      <c r="L24" s="89">
        <v>65986.5</v>
      </c>
      <c r="M24" s="345" t="s">
        <v>358</v>
      </c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5" t="s">
        <v>358</v>
      </c>
      <c r="N25" s="89"/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6"/>
      <c r="K26" s="34"/>
      <c r="L26" s="89">
        <v>43780</v>
      </c>
      <c r="M26" s="345" t="s">
        <v>358</v>
      </c>
      <c r="N26" s="89"/>
      <c r="P26" s="74">
        <v>42168</v>
      </c>
      <c r="Q26" s="126">
        <v>24108</v>
      </c>
      <c r="R26" s="70">
        <v>127572.5</v>
      </c>
      <c r="S26" s="149" t="s">
        <v>346</v>
      </c>
      <c r="T26" s="275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5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5" t="s">
        <v>358</v>
      </c>
      <c r="N28" s="89"/>
      <c r="P28" s="74">
        <v>42170</v>
      </c>
      <c r="Q28" s="126">
        <v>24196</v>
      </c>
      <c r="R28" s="129">
        <v>18636.8</v>
      </c>
      <c r="S28" s="146">
        <v>42188</v>
      </c>
      <c r="T28" s="315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5" t="s">
        <v>358</v>
      </c>
      <c r="N29" s="89"/>
      <c r="P29" s="74">
        <v>42170</v>
      </c>
      <c r="Q29" s="126">
        <v>24242</v>
      </c>
      <c r="R29" s="70">
        <v>13823</v>
      </c>
      <c r="S29" s="146">
        <v>42188</v>
      </c>
      <c r="T29" s="275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5" t="s">
        <v>358</v>
      </c>
      <c r="N30" s="89"/>
      <c r="P30" s="74">
        <v>42170</v>
      </c>
      <c r="Q30" s="126">
        <v>24272</v>
      </c>
      <c r="R30" s="70">
        <v>109013.4</v>
      </c>
      <c r="S30" s="146">
        <v>42188</v>
      </c>
      <c r="T30" s="275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5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5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5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5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5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5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3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5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369"/>
      <c r="B38" s="369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5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351" t="s">
        <v>7</v>
      </c>
      <c r="I39" s="352"/>
      <c r="J39" s="349">
        <f>I37+K37</f>
        <v>87602.09</v>
      </c>
      <c r="K39" s="350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5">
        <v>72198.5</v>
      </c>
      <c r="U39" s="77">
        <f t="shared" si="0"/>
        <v>0</v>
      </c>
      <c r="Y39" s="121"/>
      <c r="Z39" s="121"/>
      <c r="AA39" s="121"/>
      <c r="AB39" s="335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370"/>
      <c r="B40" s="370"/>
      <c r="C40" s="88"/>
      <c r="D40" s="356" t="s">
        <v>8</v>
      </c>
      <c r="E40" s="356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5">
        <v>7258</v>
      </c>
      <c r="U40" s="77">
        <f t="shared" si="0"/>
        <v>0</v>
      </c>
      <c r="Y40" s="121"/>
      <c r="Z40" s="121"/>
      <c r="AA40" s="121"/>
      <c r="AB40" s="335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5">
        <v>16127.6</v>
      </c>
      <c r="U41" s="77">
        <f t="shared" si="0"/>
        <v>0</v>
      </c>
      <c r="Y41" s="121"/>
      <c r="Z41" s="121"/>
      <c r="AA41" s="121"/>
      <c r="AB41" s="335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60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5">
        <v>130680</v>
      </c>
      <c r="U42" s="77">
        <f t="shared" si="0"/>
        <v>0</v>
      </c>
      <c r="Y42" s="121"/>
      <c r="Z42" s="121"/>
      <c r="AA42" s="121"/>
      <c r="AB42" s="335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5">
        <v>12802.8</v>
      </c>
      <c r="U43" s="77">
        <f t="shared" si="0"/>
        <v>0</v>
      </c>
      <c r="Y43" s="121"/>
      <c r="Z43" s="121"/>
      <c r="AA43" s="121"/>
      <c r="AB43" s="335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3" t="s">
        <v>31</v>
      </c>
      <c r="E44" s="333"/>
      <c r="F44" s="18">
        <v>39593</v>
      </c>
      <c r="I44" s="4" t="s">
        <v>2</v>
      </c>
      <c r="J44" s="328"/>
      <c r="K44" s="329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5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353" t="s">
        <v>235</v>
      </c>
      <c r="J45" s="354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5">
        <v>21606.799999999999</v>
      </c>
      <c r="U45" s="77">
        <f t="shared" si="0"/>
        <v>0</v>
      </c>
      <c r="Y45" s="183"/>
      <c r="Z45" s="163"/>
      <c r="AA45" s="163"/>
      <c r="AB45" s="334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5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2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5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5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5">
        <v>2982.4</v>
      </c>
      <c r="U49" s="77">
        <f t="shared" si="0"/>
        <v>0</v>
      </c>
      <c r="Y49" s="381">
        <v>2</v>
      </c>
      <c r="Z49" s="96" t="s">
        <v>124</v>
      </c>
      <c r="AA49" s="96"/>
      <c r="AB49" s="97"/>
      <c r="AC49" s="296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5">
        <v>19722.3</v>
      </c>
      <c r="U50" s="77">
        <f t="shared" si="0"/>
        <v>0</v>
      </c>
      <c r="Y50" s="382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5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385"/>
      <c r="I52" s="385"/>
      <c r="J52" s="331"/>
      <c r="K52" s="332"/>
      <c r="P52" s="74">
        <v>42179</v>
      </c>
      <c r="Q52" s="126" t="s">
        <v>333</v>
      </c>
      <c r="R52" s="70">
        <v>307390.71999999997</v>
      </c>
      <c r="S52" s="146">
        <v>42188</v>
      </c>
      <c r="T52" s="275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5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385"/>
      <c r="I53" s="385"/>
      <c r="J53" s="331"/>
      <c r="K53" s="332"/>
      <c r="P53" s="74">
        <v>42179</v>
      </c>
      <c r="Q53" s="126" t="s">
        <v>334</v>
      </c>
      <c r="R53" s="70">
        <v>208444.6</v>
      </c>
      <c r="S53" s="146">
        <v>42188</v>
      </c>
      <c r="T53" s="275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5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5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5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5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5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5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5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6">
        <v>42188</v>
      </c>
      <c r="T57" s="343">
        <v>3783.77</v>
      </c>
      <c r="U57" s="253">
        <f t="shared" si="0"/>
        <v>464.0300000000002</v>
      </c>
      <c r="Y57" s="126">
        <v>22553</v>
      </c>
      <c r="Z57" s="70">
        <v>18196.8</v>
      </c>
      <c r="AA57" s="190"/>
      <c r="AB57" s="335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/>
      <c r="T58" s="275"/>
      <c r="U58" s="77">
        <f t="shared" si="0"/>
        <v>10282.299999999999</v>
      </c>
      <c r="Y58" s="126">
        <v>22678</v>
      </c>
      <c r="Z58" s="70">
        <v>25728.400000000001</v>
      </c>
      <c r="AA58" s="226"/>
      <c r="AB58" s="335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/>
      <c r="T59" s="275"/>
      <c r="U59" s="77">
        <f t="shared" si="0"/>
        <v>31680</v>
      </c>
      <c r="Y59" s="126">
        <v>22748</v>
      </c>
      <c r="Z59" s="70">
        <v>8673.6</v>
      </c>
      <c r="AA59" s="111"/>
      <c r="AB59" s="335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/>
      <c r="T60" s="275"/>
      <c r="U60" s="77">
        <f t="shared" si="0"/>
        <v>24730.400000000001</v>
      </c>
      <c r="Y60" s="126">
        <v>22764</v>
      </c>
      <c r="Z60" s="70">
        <v>167643.5</v>
      </c>
      <c r="AA60" s="111"/>
      <c r="AB60" s="335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/>
      <c r="T61" s="276"/>
      <c r="U61" s="77">
        <f t="shared" si="0"/>
        <v>44897.599999999999</v>
      </c>
      <c r="Y61" s="126">
        <v>22817</v>
      </c>
      <c r="Z61" s="70">
        <v>18679.8</v>
      </c>
      <c r="AA61" s="111"/>
      <c r="AB61" s="335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/>
      <c r="T62" s="246"/>
      <c r="U62" s="77">
        <f t="shared" si="0"/>
        <v>288544.26</v>
      </c>
      <c r="Y62" s="168">
        <v>22873</v>
      </c>
      <c r="Z62" s="169">
        <v>23867.56</v>
      </c>
      <c r="AA62" s="111"/>
      <c r="AB62" s="335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71"/>
      <c r="T63" s="213"/>
      <c r="U63" s="77">
        <f t="shared" si="0"/>
        <v>205877.35</v>
      </c>
      <c r="Y63" s="126">
        <v>22893</v>
      </c>
      <c r="Z63" s="70">
        <v>123953.68</v>
      </c>
      <c r="AA63" s="226"/>
      <c r="AB63" s="335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31"/>
      <c r="T64" s="85"/>
      <c r="U64" s="77">
        <f t="shared" si="0"/>
        <v>17556</v>
      </c>
      <c r="Y64" s="126">
        <v>22976</v>
      </c>
      <c r="Z64" s="70">
        <v>26459.200000000001</v>
      </c>
      <c r="AA64" s="226"/>
      <c r="AB64" s="335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5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5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5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5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5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5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5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5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3620419.9000000004</v>
      </c>
      <c r="U73" s="144">
        <f>SUM(U4:U72)</f>
        <v>624031.94000000006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6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x14ac:dyDescent="0.25">
      <c r="P76" s="79"/>
      <c r="Q76" s="80"/>
      <c r="S76" s="81"/>
      <c r="T76" s="316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x14ac:dyDescent="0.25">
      <c r="P77" s="79"/>
      <c r="Q77" s="80"/>
      <c r="S77" s="81"/>
      <c r="T77" s="316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x14ac:dyDescent="0.25">
      <c r="P78" s="79"/>
      <c r="Q78" s="80"/>
      <c r="S78" s="81"/>
      <c r="T78" s="316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x14ac:dyDescent="0.25">
      <c r="P79" s="79"/>
      <c r="Q79" s="80"/>
      <c r="S79" s="81"/>
      <c r="T79" s="316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x14ac:dyDescent="0.25">
      <c r="P80" s="79"/>
      <c r="Q80" s="80"/>
      <c r="S80" s="81"/>
      <c r="T80" s="316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/>
      <c r="Z84" s="70"/>
      <c r="AA84" s="226"/>
      <c r="AB84" s="251"/>
      <c r="AC84" s="193"/>
      <c r="AD84" s="230"/>
    </row>
    <row r="85" spans="2:30" x14ac:dyDescent="0.25">
      <c r="W85" s="8"/>
      <c r="Y85" s="126"/>
      <c r="Z85" s="70"/>
      <c r="AA85" s="226"/>
      <c r="AB85" s="251"/>
      <c r="AC85" s="193"/>
      <c r="AD85" s="230"/>
    </row>
    <row r="86" spans="2:30" x14ac:dyDescent="0.25">
      <c r="W86" s="8"/>
      <c r="Y86" s="126"/>
      <c r="Z86" s="70"/>
      <c r="AA86" s="226"/>
      <c r="AB86" s="251"/>
      <c r="AC86" s="193"/>
      <c r="AD86" s="230"/>
    </row>
    <row r="87" spans="2:30" x14ac:dyDescent="0.25">
      <c r="Y87" s="126"/>
      <c r="Z87" s="70"/>
      <c r="AA87" s="226"/>
      <c r="AB87" s="251"/>
      <c r="AC87" s="193"/>
      <c r="AD87" s="230"/>
    </row>
    <row r="88" spans="2:30" ht="16.5" thickBot="1" x14ac:dyDescent="0.3">
      <c r="Y88" s="183"/>
      <c r="Z88" s="163"/>
      <c r="AA88" s="163"/>
      <c r="AB88" s="334"/>
      <c r="AC88" s="138"/>
      <c r="AD88" s="232"/>
    </row>
    <row r="89" spans="2:30" ht="19.5" customHeight="1" x14ac:dyDescent="0.25">
      <c r="Y89" s="197" t="s">
        <v>153</v>
      </c>
      <c r="Z89" s="198">
        <f>SUM(Z52:Z88)</f>
        <v>2207776.5000000005</v>
      </c>
      <c r="AA89" s="272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AA91" s="104" t="s">
        <v>299</v>
      </c>
      <c r="AB91" s="324"/>
      <c r="AC91" s="325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AB92" s="96" t="s">
        <v>300</v>
      </c>
      <c r="AC92" s="326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386">
        <v>1</v>
      </c>
      <c r="Z96" s="96" t="s">
        <v>124</v>
      </c>
      <c r="AA96" s="96"/>
      <c r="AB96" s="97"/>
      <c r="AC96" s="257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387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M129"/>
      <c r="N129"/>
      <c r="P129"/>
      <c r="Q129"/>
      <c r="S129"/>
      <c r="T129" s="2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M130"/>
      <c r="N130"/>
      <c r="P130"/>
      <c r="Q130"/>
      <c r="S130"/>
      <c r="T130" s="2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M131"/>
      <c r="N131"/>
      <c r="P131"/>
      <c r="Q131"/>
      <c r="S131"/>
      <c r="T131" s="2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M132"/>
      <c r="N132"/>
      <c r="P132"/>
      <c r="Q132"/>
      <c r="S132"/>
      <c r="T132" s="2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M133"/>
      <c r="N133"/>
      <c r="P133"/>
      <c r="Q133"/>
      <c r="S133"/>
      <c r="T133" s="2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M134"/>
      <c r="N134"/>
      <c r="P134"/>
      <c r="Q134"/>
      <c r="S134"/>
      <c r="T134" s="2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M135"/>
      <c r="N135"/>
      <c r="P135"/>
      <c r="Q135"/>
      <c r="S135"/>
      <c r="T135" s="2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M136"/>
      <c r="N136"/>
      <c r="P136"/>
      <c r="Q136"/>
      <c r="S136"/>
      <c r="T136" s="23"/>
      <c r="Y136" s="121"/>
      <c r="Z136" s="121"/>
      <c r="AA136" s="121"/>
      <c r="AB136" s="335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M137"/>
      <c r="N137"/>
      <c r="P137"/>
      <c r="Q137"/>
      <c r="S137"/>
      <c r="T137" s="23"/>
      <c r="Y137" s="121"/>
      <c r="Z137" s="121"/>
      <c r="AA137" s="121"/>
      <c r="AB137" s="335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5"/>
      <c r="AC138" s="118">
        <v>0</v>
      </c>
      <c r="AD138" s="120"/>
    </row>
    <row r="139" spans="1:31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9"/>
      <c r="AC140" s="138">
        <v>0</v>
      </c>
      <c r="AD140" s="232"/>
    </row>
    <row r="141" spans="1:31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2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388">
        <v>2</v>
      </c>
      <c r="Z144" s="96" t="s">
        <v>124</v>
      </c>
      <c r="AA144" s="96"/>
      <c r="AB144" s="97"/>
      <c r="AC144" s="257">
        <v>42188</v>
      </c>
      <c r="AD144" s="229"/>
    </row>
    <row r="145" spans="1:31" ht="16.5" thickBot="1" x14ac:dyDescent="0.3">
      <c r="A145" s="126">
        <v>21571</v>
      </c>
      <c r="B145" s="70">
        <v>4699</v>
      </c>
      <c r="C145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389"/>
      <c r="Z145" s="100"/>
      <c r="AA145" s="100"/>
      <c r="AB145" s="101"/>
      <c r="AC145" s="102"/>
      <c r="AD145" s="229"/>
    </row>
    <row r="146" spans="1:31" x14ac:dyDescent="0.25">
      <c r="A146" s="126">
        <v>21615</v>
      </c>
      <c r="B146" s="129">
        <v>20161.8</v>
      </c>
      <c r="C146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126">
        <v>21685</v>
      </c>
      <c r="B147" s="70">
        <v>318802.8</v>
      </c>
      <c r="C147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5" t="s">
        <v>203</v>
      </c>
      <c r="AC147" s="118">
        <v>51000</v>
      </c>
      <c r="AD147" s="120">
        <v>42171</v>
      </c>
    </row>
    <row r="148" spans="1:31" ht="15" x14ac:dyDescent="0.25">
      <c r="A148" s="126">
        <v>21686</v>
      </c>
      <c r="B148" s="129">
        <v>210851.75</v>
      </c>
      <c r="C14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5">
        <v>2996895</v>
      </c>
      <c r="AC148" s="118">
        <v>18645.5</v>
      </c>
      <c r="AD148" s="120">
        <v>42171</v>
      </c>
    </row>
    <row r="149" spans="1:31" ht="15" x14ac:dyDescent="0.25">
      <c r="A149" s="126">
        <v>21723</v>
      </c>
      <c r="B149" s="70">
        <v>21672.6</v>
      </c>
      <c r="C149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5">
        <v>2996893</v>
      </c>
      <c r="AC149" s="118">
        <v>67000</v>
      </c>
      <c r="AD149" s="120">
        <v>42171</v>
      </c>
    </row>
    <row r="150" spans="1:31" ht="15" x14ac:dyDescent="0.25">
      <c r="A150" s="126">
        <v>21838</v>
      </c>
      <c r="B150" s="70">
        <v>2997.55</v>
      </c>
      <c r="C150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5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126">
        <v>21908</v>
      </c>
      <c r="B151" s="70">
        <v>4191</v>
      </c>
      <c r="C151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5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126">
        <v>21976</v>
      </c>
      <c r="B152" s="70">
        <v>28084.2</v>
      </c>
      <c r="C152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5">
        <v>2996894</v>
      </c>
      <c r="AC152" s="187">
        <v>20000</v>
      </c>
      <c r="AD152" s="230">
        <v>42172</v>
      </c>
    </row>
    <row r="153" spans="1:31" x14ac:dyDescent="0.25">
      <c r="A153" s="126">
        <v>22089</v>
      </c>
      <c r="B153" s="70">
        <v>9062.2000000000007</v>
      </c>
      <c r="C153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5">
        <v>2996896</v>
      </c>
      <c r="AC153" s="187">
        <v>40000</v>
      </c>
      <c r="AD153" s="230">
        <v>42172</v>
      </c>
    </row>
    <row r="154" spans="1:31" ht="15" x14ac:dyDescent="0.25">
      <c r="A154" s="126">
        <v>22138</v>
      </c>
      <c r="B154" s="70">
        <v>12922.8</v>
      </c>
      <c r="C154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5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126">
        <v>22142</v>
      </c>
      <c r="B155" s="70">
        <v>3933.6</v>
      </c>
      <c r="C155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5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126">
        <v>22173</v>
      </c>
      <c r="B156" s="70">
        <v>3920.4</v>
      </c>
      <c r="C156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5" t="s">
        <v>203</v>
      </c>
      <c r="AC156" s="193">
        <v>25000</v>
      </c>
      <c r="AD156" s="230">
        <v>42173</v>
      </c>
    </row>
    <row r="157" spans="1:31" ht="15" x14ac:dyDescent="0.25">
      <c r="A157" s="126">
        <v>22219</v>
      </c>
      <c r="B157" s="70">
        <v>108324.59</v>
      </c>
      <c r="C157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5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126">
        <v>22254</v>
      </c>
      <c r="B158" s="70">
        <v>24441.3</v>
      </c>
      <c r="C15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5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126">
        <v>22255</v>
      </c>
      <c r="B159" s="70">
        <v>6684.6</v>
      </c>
      <c r="C159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5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126">
        <v>22332</v>
      </c>
      <c r="B160" s="70">
        <v>25972.7</v>
      </c>
      <c r="C160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5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126">
        <v>22420</v>
      </c>
      <c r="B161" s="70">
        <v>39440.550000000003</v>
      </c>
      <c r="C161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5" t="s">
        <v>203</v>
      </c>
      <c r="AC161" s="193">
        <v>70000</v>
      </c>
      <c r="AD161" s="230">
        <v>42174</v>
      </c>
    </row>
    <row r="162" spans="1:30" ht="15" x14ac:dyDescent="0.25">
      <c r="B162"/>
      <c r="C162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5" t="s">
        <v>203</v>
      </c>
      <c r="AC162" s="193">
        <v>60000</v>
      </c>
      <c r="AD162" s="230">
        <v>42175</v>
      </c>
    </row>
    <row r="163" spans="1:30" ht="15" x14ac:dyDescent="0.25">
      <c r="B163"/>
      <c r="C163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5" t="s">
        <v>203</v>
      </c>
      <c r="AC163" s="193">
        <v>27000</v>
      </c>
      <c r="AD163" s="230">
        <v>42175</v>
      </c>
    </row>
    <row r="164" spans="1:30" ht="15" x14ac:dyDescent="0.25">
      <c r="B164"/>
      <c r="C164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5">
        <v>2996891</v>
      </c>
      <c r="AC164" s="193">
        <v>20578</v>
      </c>
      <c r="AD164" s="230">
        <v>42175</v>
      </c>
    </row>
    <row r="165" spans="1:30" ht="15" x14ac:dyDescent="0.25">
      <c r="B165"/>
      <c r="C165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5">
        <v>2996892</v>
      </c>
      <c r="AC165" s="193">
        <v>34000</v>
      </c>
      <c r="AD165" s="230">
        <v>42175</v>
      </c>
    </row>
    <row r="166" spans="1:30" ht="15" x14ac:dyDescent="0.25">
      <c r="B166"/>
      <c r="C166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5">
        <v>2996885</v>
      </c>
      <c r="AC166" s="246">
        <v>25000</v>
      </c>
      <c r="AD166" s="342">
        <v>42179</v>
      </c>
    </row>
    <row r="167" spans="1:30" ht="15" x14ac:dyDescent="0.25">
      <c r="B167"/>
      <c r="C167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5">
        <v>2996887</v>
      </c>
      <c r="AC167" s="246">
        <v>40000</v>
      </c>
      <c r="AD167" s="342">
        <v>42179</v>
      </c>
    </row>
    <row r="168" spans="1:30" ht="15" x14ac:dyDescent="0.25">
      <c r="B168"/>
      <c r="C16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42">
        <v>42179</v>
      </c>
    </row>
    <row r="169" spans="1:30" ht="15" x14ac:dyDescent="0.25">
      <c r="B169"/>
      <c r="C169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B170"/>
      <c r="C170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B171"/>
      <c r="C171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B172"/>
      <c r="C172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B173"/>
      <c r="C173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B174"/>
      <c r="C174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B175"/>
      <c r="C175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B176"/>
      <c r="C176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20:30" customFormat="1" ht="15" x14ac:dyDescent="0.25">
      <c r="T177" s="23"/>
      <c r="U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20:30" customFormat="1" ht="15" x14ac:dyDescent="0.25">
      <c r="T178" s="23"/>
      <c r="U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20:30" customFormat="1" ht="15" x14ac:dyDescent="0.25">
      <c r="T179" s="23"/>
      <c r="U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20:30" customFormat="1" ht="15" x14ac:dyDescent="0.25">
      <c r="T180" s="23"/>
      <c r="U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20:30" customFormat="1" ht="15" x14ac:dyDescent="0.25">
      <c r="T181" s="23"/>
      <c r="U181" s="23"/>
      <c r="Y181" s="126"/>
      <c r="Z181" s="70"/>
      <c r="AA181" s="226"/>
      <c r="AB181" s="251"/>
      <c r="AC181" s="193"/>
      <c r="AD181" s="230"/>
    </row>
    <row r="182" spans="20:30" customFormat="1" ht="15" x14ac:dyDescent="0.25">
      <c r="T182" s="23"/>
      <c r="U182" s="23"/>
      <c r="Y182" s="126"/>
      <c r="Z182" s="70"/>
      <c r="AA182" s="226"/>
      <c r="AB182" s="251"/>
      <c r="AC182" s="193"/>
      <c r="AD182" s="230"/>
    </row>
    <row r="183" spans="20:30" customFormat="1" ht="16.5" thickBot="1" x14ac:dyDescent="0.3">
      <c r="T183" s="23"/>
      <c r="U183" s="23"/>
      <c r="Y183" s="183"/>
      <c r="Z183" s="163"/>
      <c r="AA183" s="163"/>
      <c r="AB183" s="339"/>
      <c r="AC183" s="138"/>
      <c r="AD183" s="232"/>
    </row>
    <row r="184" spans="20:30" customFormat="1" x14ac:dyDescent="0.25">
      <c r="T184" s="23"/>
      <c r="U184" s="23"/>
      <c r="Y184" s="197" t="s">
        <v>153</v>
      </c>
      <c r="Z184" s="198">
        <f>SUM(Z147:Z183)</f>
        <v>2224595</v>
      </c>
      <c r="AA184" s="272"/>
      <c r="AB184" s="199" t="s">
        <v>153</v>
      </c>
      <c r="AC184" s="200">
        <f>SUM(AC147:AC183)</f>
        <v>744550</v>
      </c>
      <c r="AD184" s="229"/>
    </row>
    <row r="185" spans="20:30" customFormat="1" ht="15" x14ac:dyDescent="0.25">
      <c r="T185" s="23"/>
      <c r="U185" s="23"/>
      <c r="AC185" s="205">
        <v>0</v>
      </c>
    </row>
    <row r="186" spans="20:30" customFormat="1" ht="16.5" thickBot="1" x14ac:dyDescent="0.3">
      <c r="T186" s="23"/>
      <c r="U186" s="23"/>
      <c r="AA186" s="104" t="s">
        <v>299</v>
      </c>
      <c r="AB186" s="324"/>
      <c r="AC186" s="325">
        <f>AC141</f>
        <v>1480045</v>
      </c>
    </row>
    <row r="187" spans="20:30" customFormat="1" ht="18.75" x14ac:dyDescent="0.3">
      <c r="T187" s="23"/>
      <c r="U187" s="23"/>
      <c r="AB187" s="96" t="s">
        <v>300</v>
      </c>
      <c r="AC187" s="326">
        <f>AC184+AC186</f>
        <v>2224595</v>
      </c>
    </row>
    <row r="188" spans="20:30" customFormat="1" ht="15" x14ac:dyDescent="0.25">
      <c r="T188" s="23"/>
      <c r="U188" s="23"/>
    </row>
    <row r="189" spans="20:30" customFormat="1" ht="15" x14ac:dyDescent="0.25">
      <c r="T189" s="23"/>
      <c r="U189" s="23"/>
    </row>
    <row r="190" spans="20:30" customFormat="1" ht="15" x14ac:dyDescent="0.25">
      <c r="T190" s="23"/>
      <c r="U190" s="23"/>
    </row>
    <row r="191" spans="20:30" customFormat="1" ht="15" x14ac:dyDescent="0.25">
      <c r="T191" s="23"/>
      <c r="U191" s="23"/>
    </row>
    <row r="192" spans="20:30" customFormat="1" ht="15" x14ac:dyDescent="0.25">
      <c r="T192" s="23"/>
      <c r="U192" s="23"/>
    </row>
    <row r="193" spans="20:21" customFormat="1" ht="15" x14ac:dyDescent="0.25">
      <c r="T193" s="23"/>
      <c r="U193" s="23"/>
    </row>
    <row r="194" spans="20:21" customFormat="1" ht="15" x14ac:dyDescent="0.25">
      <c r="T194" s="23"/>
      <c r="U194" s="23"/>
    </row>
    <row r="195" spans="20:21" customFormat="1" ht="15" x14ac:dyDescent="0.25">
      <c r="T195" s="23"/>
      <c r="U195" s="23"/>
    </row>
    <row r="196" spans="20:21" customFormat="1" ht="15" x14ac:dyDescent="0.25">
      <c r="T196" s="23"/>
      <c r="U196" s="23"/>
    </row>
    <row r="197" spans="20:21" customFormat="1" ht="15" x14ac:dyDescent="0.25">
      <c r="T197" s="23"/>
      <c r="U197" s="23"/>
    </row>
    <row r="198" spans="20:21" customFormat="1" ht="15" x14ac:dyDescent="0.25">
      <c r="T198" s="23"/>
      <c r="U198" s="23"/>
    </row>
    <row r="199" spans="20:21" customFormat="1" ht="15" x14ac:dyDescent="0.25">
      <c r="T199" s="23"/>
      <c r="U199" s="23"/>
    </row>
    <row r="200" spans="20:21" customFormat="1" ht="15" x14ac:dyDescent="0.25">
      <c r="T200" s="23"/>
      <c r="U200" s="23"/>
    </row>
    <row r="201" spans="20:21" customFormat="1" ht="15" x14ac:dyDescent="0.25">
      <c r="T201" s="23"/>
      <c r="U201" s="23"/>
    </row>
    <row r="202" spans="20:21" customFormat="1" ht="15" x14ac:dyDescent="0.25">
      <c r="T202" s="23"/>
      <c r="U202" s="23"/>
    </row>
    <row r="203" spans="20:21" customFormat="1" ht="15" x14ac:dyDescent="0.25">
      <c r="T203" s="23"/>
      <c r="U203" s="23"/>
    </row>
    <row r="204" spans="20:21" customFormat="1" ht="15" x14ac:dyDescent="0.25">
      <c r="T204" s="23"/>
      <c r="U204" s="23"/>
    </row>
    <row r="205" spans="20:21" customFormat="1" ht="15" x14ac:dyDescent="0.25">
      <c r="T205" s="23"/>
      <c r="U205" s="23"/>
    </row>
    <row r="206" spans="20:21" customFormat="1" ht="15" x14ac:dyDescent="0.25">
      <c r="T206" s="23"/>
      <c r="U206" s="23"/>
    </row>
    <row r="207" spans="20:21" customFormat="1" ht="15" x14ac:dyDescent="0.25">
      <c r="T207" s="23"/>
      <c r="U207" s="23"/>
    </row>
    <row r="208" spans="20:21" customFormat="1" ht="15" x14ac:dyDescent="0.25">
      <c r="T208" s="23"/>
      <c r="U208" s="23"/>
    </row>
    <row r="209" spans="20:21" customFormat="1" ht="15" x14ac:dyDescent="0.25">
      <c r="T209" s="23"/>
      <c r="U209" s="23"/>
    </row>
    <row r="210" spans="20:21" customFormat="1" ht="15" x14ac:dyDescent="0.25">
      <c r="T210" s="23"/>
      <c r="U210" s="23"/>
    </row>
    <row r="211" spans="20:21" customFormat="1" ht="15" x14ac:dyDescent="0.25">
      <c r="T211" s="23"/>
      <c r="U211" s="23"/>
    </row>
    <row r="212" spans="20:21" customFormat="1" ht="15" x14ac:dyDescent="0.25">
      <c r="T212" s="23"/>
      <c r="U212" s="23"/>
    </row>
    <row r="213" spans="20:21" customFormat="1" ht="15" x14ac:dyDescent="0.25">
      <c r="T213" s="23"/>
      <c r="U213" s="23"/>
    </row>
    <row r="214" spans="20:21" customFormat="1" ht="15" x14ac:dyDescent="0.25">
      <c r="T214" s="23"/>
      <c r="U214" s="23"/>
    </row>
    <row r="215" spans="20:21" customFormat="1" ht="15" x14ac:dyDescent="0.25">
      <c r="T215" s="23"/>
      <c r="U215" s="23"/>
    </row>
    <row r="216" spans="20:21" customFormat="1" ht="15" x14ac:dyDescent="0.25">
      <c r="T216" s="23"/>
      <c r="U216" s="23"/>
    </row>
    <row r="217" spans="20:21" customFormat="1" ht="15" x14ac:dyDescent="0.25">
      <c r="T217" s="23"/>
      <c r="U217" s="23"/>
    </row>
    <row r="218" spans="20:21" customFormat="1" ht="15" x14ac:dyDescent="0.25">
      <c r="T218" s="23"/>
      <c r="U218" s="23"/>
    </row>
    <row r="219" spans="20:21" customFormat="1" ht="15" x14ac:dyDescent="0.25">
      <c r="T219" s="23"/>
      <c r="U219" s="23"/>
    </row>
    <row r="220" spans="20:21" customFormat="1" ht="15" x14ac:dyDescent="0.25">
      <c r="T220" s="23"/>
      <c r="U220" s="23"/>
    </row>
    <row r="221" spans="20:21" customFormat="1" ht="15" x14ac:dyDescent="0.25">
      <c r="T221" s="23"/>
      <c r="U221" s="23"/>
    </row>
    <row r="222" spans="20:21" customFormat="1" ht="15" x14ac:dyDescent="0.25">
      <c r="T222" s="23"/>
      <c r="U222" s="23"/>
    </row>
    <row r="223" spans="20:21" customFormat="1" ht="15" x14ac:dyDescent="0.25">
      <c r="T223" s="23"/>
      <c r="U223" s="23"/>
    </row>
    <row r="224" spans="20:21" customFormat="1" ht="15" x14ac:dyDescent="0.25">
      <c r="T224" s="23"/>
      <c r="U224" s="23"/>
    </row>
    <row r="225" spans="20:21" customFormat="1" ht="15" x14ac:dyDescent="0.25">
      <c r="T225" s="23"/>
      <c r="U225" s="23"/>
    </row>
    <row r="226" spans="20:21" customFormat="1" ht="15" x14ac:dyDescent="0.25">
      <c r="T226" s="23"/>
      <c r="U226" s="23"/>
    </row>
    <row r="227" spans="20:21" customFormat="1" ht="15" x14ac:dyDescent="0.25">
      <c r="T227" s="23"/>
      <c r="U227" s="23"/>
    </row>
    <row r="228" spans="20:21" customFormat="1" ht="15" x14ac:dyDescent="0.25">
      <c r="T228" s="23"/>
      <c r="U228" s="23"/>
    </row>
    <row r="229" spans="20:21" customFormat="1" ht="15" x14ac:dyDescent="0.25">
      <c r="T229" s="23"/>
      <c r="U229" s="23"/>
    </row>
    <row r="230" spans="20:21" customFormat="1" ht="15" x14ac:dyDescent="0.25">
      <c r="T230" s="23"/>
      <c r="U230" s="23"/>
    </row>
    <row r="231" spans="20:21" customFormat="1" ht="15" x14ac:dyDescent="0.25">
      <c r="T231" s="23"/>
      <c r="U231" s="23"/>
    </row>
    <row r="232" spans="20:21" customFormat="1" ht="15" x14ac:dyDescent="0.25">
      <c r="T232" s="23"/>
      <c r="U232" s="23"/>
    </row>
    <row r="233" spans="20:21" customFormat="1" ht="15" x14ac:dyDescent="0.25">
      <c r="T233" s="23"/>
      <c r="U233" s="23"/>
    </row>
    <row r="234" spans="20:21" customFormat="1" ht="15" x14ac:dyDescent="0.25">
      <c r="T234" s="23"/>
      <c r="U234" s="23"/>
    </row>
    <row r="235" spans="20:21" customFormat="1" ht="15" x14ac:dyDescent="0.25">
      <c r="T235" s="23"/>
      <c r="U235" s="23"/>
    </row>
    <row r="236" spans="20:21" customFormat="1" ht="15" x14ac:dyDescent="0.25">
      <c r="T236" s="23"/>
      <c r="U236" s="23"/>
    </row>
    <row r="237" spans="20:21" customFormat="1" ht="15" x14ac:dyDescent="0.25">
      <c r="T237" s="23"/>
      <c r="U237" s="23"/>
    </row>
    <row r="238" spans="20:21" customFormat="1" ht="15" x14ac:dyDescent="0.25">
      <c r="T238" s="23"/>
      <c r="U238" s="23"/>
    </row>
    <row r="239" spans="20:21" customFormat="1" ht="15" x14ac:dyDescent="0.25">
      <c r="T239" s="23"/>
      <c r="U239" s="23"/>
    </row>
    <row r="240" spans="20:21" customFormat="1" ht="15" x14ac:dyDescent="0.25">
      <c r="T240" s="23"/>
      <c r="U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Hoja1</vt:lpstr>
      <vt:lpstr>Hoja2</vt:lpstr>
      <vt:lpstr>Hoja3</vt:lpstr>
      <vt:lpstr>Hoja4</vt:lpstr>
      <vt:lpstr>Hoja6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2015-07-17T13:52:23Z</cp:lastPrinted>
  <dcterms:created xsi:type="dcterms:W3CDTF">2009-02-04T18:28:43Z</dcterms:created>
  <dcterms:modified xsi:type="dcterms:W3CDTF">2015-07-17T13:52:29Z</dcterms:modified>
</cp:coreProperties>
</file>