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38" i="1" l="1"/>
  <c r="H38" i="1"/>
  <c r="J40" i="1" s="1"/>
  <c r="E38" i="1"/>
  <c r="E41" i="1" s="1"/>
  <c r="B38" i="1"/>
  <c r="E42" i="1" s="1"/>
  <c r="M37" i="1"/>
  <c r="E44" i="1" l="1"/>
  <c r="E46" i="1" s="1"/>
  <c r="J44" i="1" s="1"/>
  <c r="J47" i="1" s="1"/>
</calcChain>
</file>

<file path=xl/sharedStrings.xml><?xml version="1.0" encoding="utf-8"?>
<sst xmlns="http://schemas.openxmlformats.org/spreadsheetml/2006/main" count="75" uniqueCount="70">
  <si>
    <t xml:space="preserve">BALANCE       DE   JUNIO        2015     HERRADURA </t>
  </si>
  <si>
    <t>COMPRAS</t>
  </si>
  <si>
    <t xml:space="preserve">VENTAS  </t>
  </si>
  <si>
    <t>G  A  S   T  O  S</t>
  </si>
  <si>
    <t xml:space="preserve">Notas de Venta </t>
  </si>
  <si>
    <t>BANCO</t>
  </si>
  <si>
    <t># 65297---# 65332</t>
  </si>
  <si>
    <t>TELEFONOS</t>
  </si>
  <si>
    <t># 65333---# 65375</t>
  </si>
  <si>
    <t>LUZ</t>
  </si>
  <si>
    <t># 65376---# 65415</t>
  </si>
  <si>
    <t>tripas</t>
  </si>
  <si>
    <t>RENTA</t>
  </si>
  <si>
    <t># 65416---# 65461</t>
  </si>
  <si>
    <t>NOMINA 22</t>
  </si>
  <si>
    <t># 65462---# 65520</t>
  </si>
  <si>
    <t>Tocino</t>
  </si>
  <si>
    <t>NOMINA 23</t>
  </si>
  <si>
    <t># 65521---# 65585</t>
  </si>
  <si>
    <t>NOMINA 24</t>
  </si>
  <si>
    <t># 65586---# 65650</t>
  </si>
  <si>
    <t>NOMINA 25</t>
  </si>
  <si>
    <t># 65651---# 65711</t>
  </si>
  <si>
    <t>NOMINA  26</t>
  </si>
  <si>
    <t># 65712---65751</t>
  </si>
  <si>
    <t>AGUINALDOS</t>
  </si>
  <si>
    <t># 65752---# 65792</t>
  </si>
  <si>
    <t>vacaciones</t>
  </si>
  <si>
    <t># 65793---# 65838</t>
  </si>
  <si>
    <t>Tripas --condimentos</t>
  </si>
  <si>
    <t>IMPERMEABILIZACION</t>
  </si>
  <si>
    <t># 65839---# 65892</t>
  </si>
  <si>
    <t>CAMARAS</t>
  </si>
  <si>
    <t># 65893---# 65969</t>
  </si>
  <si>
    <t>BOLSAS</t>
  </si>
  <si>
    <t>#65970---# 66028</t>
  </si>
  <si>
    <t>TRIPAS</t>
  </si>
  <si>
    <t>M LIMPIEZA</t>
  </si>
  <si>
    <t># 66029---# 66087</t>
  </si>
  <si>
    <t xml:space="preserve">SOAPAP </t>
  </si>
  <si>
    <t># 66088---# 66121</t>
  </si>
  <si>
    <t>PREDIAL</t>
  </si>
  <si>
    <t># 66122---# 66162</t>
  </si>
  <si>
    <t>Mantenimiento</t>
  </si>
  <si>
    <t># 66163---# 66218</t>
  </si>
  <si>
    <t>fumigacion</t>
  </si>
  <si>
    <t># 66219---# 66276</t>
  </si>
  <si>
    <t># 66277---# 66347</t>
  </si>
  <si>
    <t># 66348---# 66431</t>
  </si>
  <si>
    <t># 66432---# 66487</t>
  </si>
  <si>
    <t># 66488---# 66532</t>
  </si>
  <si>
    <t># 66533---# 66574</t>
  </si>
  <si>
    <t># 66575---# 66617</t>
  </si>
  <si>
    <t># 66618---# 66681</t>
  </si>
  <si>
    <t># 66682---# 66753</t>
  </si>
  <si>
    <t># 66754---# 66825</t>
  </si>
  <si>
    <t>#  66827---# 66879</t>
  </si>
  <si>
    <t># 66880---# 66927</t>
  </si>
  <si>
    <t>a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</si>
  <si>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</si>
  <si>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</si>
  <si>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</si>
  <si>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</si>
  <si>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</si>
  <si>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</si>
  <si>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</si>
  <si>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</si>
  <si>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>INVENTARIO INICIAL</t>
  </si>
  <si>
    <t xml:space="preserve">Sub Total </t>
  </si>
  <si>
    <t xml:space="preserve">GANANCIA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</si>
</sst>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164" fontId="0" fillId="0" borderId="0" xfId="0" applyNumberFormat="1" applyAlignment="1">
      <alignment horizontal="center"/>
    </xf>
    <xf numFmtId="0" fontId="3" fillId="0" borderId="0" xfId="0" applyFont="1" applyFill="1" applyAlignme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4" fillId="0" borderId="1" xfId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4" fontId="5" fillId="0" borderId="3" xfId="1" applyFont="1" applyBorder="1"/>
    <xf numFmtId="165" fontId="0" fillId="0" borderId="0" xfId="0" applyNumberForma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4" fontId="6" fillId="0" borderId="0" xfId="1" applyFont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44" fontId="2" fillId="0" borderId="10" xfId="1" applyFont="1" applyFill="1" applyBorder="1"/>
    <xf numFmtId="165" fontId="0" fillId="0" borderId="0" xfId="0" applyNumberForma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15" fontId="0" fillId="0" borderId="13" xfId="0" applyNumberFormat="1" applyFill="1" applyBorder="1"/>
    <xf numFmtId="44" fontId="2" fillId="0" borderId="14" xfId="1" applyFont="1" applyFill="1" applyBorder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165" fontId="7" fillId="0" borderId="0" xfId="0" applyNumberFormat="1" applyFont="1" applyFill="1"/>
    <xf numFmtId="165" fontId="0" fillId="0" borderId="0" xfId="0" applyNumberFormat="1" applyFill="1" applyBorder="1"/>
    <xf numFmtId="15" fontId="0" fillId="0" borderId="17" xfId="0" applyNumberFormat="1" applyFill="1" applyBorder="1"/>
    <xf numFmtId="44" fontId="2" fillId="0" borderId="18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8" fillId="0" borderId="0" xfId="0" applyNumberFormat="1" applyFont="1" applyFill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44" fontId="2" fillId="0" borderId="19" xfId="1" applyFont="1" applyFill="1" applyBorder="1"/>
    <xf numFmtId="0" fontId="9" fillId="0" borderId="0" xfId="0" applyFont="1" applyBorder="1"/>
    <xf numFmtId="0" fontId="0" fillId="0" borderId="0" xfId="0" applyFill="1" applyBorder="1"/>
    <xf numFmtId="0" fontId="7" fillId="0" borderId="0" xfId="0" applyFont="1" applyFill="1" applyBorder="1"/>
    <xf numFmtId="44" fontId="0" fillId="0" borderId="0" xfId="1" applyFont="1" applyBorder="1" applyAlignment="1">
      <alignment horizontal="center"/>
    </xf>
    <xf numFmtId="44" fontId="10" fillId="0" borderId="0" xfId="1" applyFont="1" applyFill="1" applyBorder="1"/>
    <xf numFmtId="44" fontId="11" fillId="0" borderId="0" xfId="1" applyFont="1" applyFill="1" applyBorder="1"/>
    <xf numFmtId="16" fontId="11" fillId="0" borderId="0" xfId="0" applyNumberFormat="1" applyFont="1" applyBorder="1"/>
    <xf numFmtId="44" fontId="0" fillId="0" borderId="0" xfId="1" applyFont="1" applyBorder="1"/>
    <xf numFmtId="16" fontId="0" fillId="0" borderId="17" xfId="0" applyNumberFormat="1" applyBorder="1"/>
    <xf numFmtId="0" fontId="7" fillId="0" borderId="17" xfId="0" applyFont="1" applyBorder="1"/>
    <xf numFmtId="0" fontId="0" fillId="0" borderId="17" xfId="0" applyBorder="1"/>
    <xf numFmtId="16" fontId="0" fillId="0" borderId="17" xfId="0" applyNumberFormat="1" applyBorder="1" applyAlignment="1">
      <alignment horizontal="left"/>
    </xf>
    <xf numFmtId="165" fontId="9" fillId="0" borderId="0" xfId="0" applyNumberFormat="1" applyFont="1" applyFill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44" fontId="0" fillId="0" borderId="10" xfId="1" applyFont="1" applyBorder="1"/>
    <xf numFmtId="0" fontId="0" fillId="0" borderId="11" xfId="0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19" xfId="1" applyFont="1" applyBorder="1"/>
    <xf numFmtId="165" fontId="0" fillId="0" borderId="12" xfId="0" applyNumberFormat="1" applyBorder="1"/>
    <xf numFmtId="44" fontId="0" fillId="0" borderId="22" xfId="1" applyFont="1" applyBorder="1" applyAlignment="1">
      <alignment horizontal="center"/>
    </xf>
    <xf numFmtId="164" fontId="12" fillId="0" borderId="23" xfId="0" applyNumberFormat="1" applyFont="1" applyBorder="1" applyAlignment="1">
      <alignment horizontal="center"/>
    </xf>
    <xf numFmtId="44" fontId="2" fillId="0" borderId="24" xfId="1" applyFont="1" applyBorder="1"/>
    <xf numFmtId="0" fontId="0" fillId="0" borderId="25" xfId="0" applyBorder="1"/>
    <xf numFmtId="44" fontId="0" fillId="0" borderId="26" xfId="1" applyFont="1" applyBorder="1"/>
    <xf numFmtId="0" fontId="12" fillId="0" borderId="27" xfId="0" applyFont="1" applyBorder="1" applyAlignment="1">
      <alignment horizontal="center"/>
    </xf>
    <xf numFmtId="44" fontId="0" fillId="0" borderId="28" xfId="1" applyFont="1" applyBorder="1"/>
    <xf numFmtId="0" fontId="0" fillId="0" borderId="29" xfId="0" applyBorder="1"/>
    <xf numFmtId="165" fontId="0" fillId="0" borderId="26" xfId="0" applyNumberFormat="1" applyBorder="1"/>
    <xf numFmtId="44" fontId="2" fillId="0" borderId="30" xfId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2" fillId="0" borderId="0" xfId="0" applyFont="1" applyAlignment="1">
      <alignment horizontal="center"/>
    </xf>
    <xf numFmtId="44" fontId="12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165" fontId="13" fillId="0" borderId="31" xfId="0" applyNumberFormat="1" applyFont="1" applyBorder="1" applyAlignment="1">
      <alignment horizontal="center" vertical="center" wrapText="1"/>
    </xf>
    <xf numFmtId="165" fontId="13" fillId="0" borderId="32" xfId="0" applyNumberFormat="1" applyFont="1" applyBorder="1" applyAlignment="1">
      <alignment horizontal="center" vertical="center" wrapText="1"/>
    </xf>
    <xf numFmtId="165" fontId="13" fillId="0" borderId="32" xfId="0" applyNumberFormat="1" applyFont="1" applyBorder="1" applyAlignment="1">
      <alignment horizontal="center" vertical="center" wrapText="1"/>
    </xf>
    <xf numFmtId="165" fontId="13" fillId="0" borderId="32" xfId="0" applyNumberFormat="1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165" fontId="13" fillId="0" borderId="0" xfId="0" applyNumberFormat="1" applyFont="1" applyBorder="1" applyAlignment="1">
      <alignment horizontal="center" vertical="center" wrapText="1"/>
    </xf>
    <xf numFmtId="44" fontId="2" fillId="0" borderId="0" xfId="1" applyFont="1" applyBorder="1"/>
    <xf numFmtId="44" fontId="13" fillId="0" borderId="0" xfId="1" applyFont="1" applyAlignment="1">
      <alignment horizontal="center" vertical="center" wrapText="1"/>
    </xf>
    <xf numFmtId="44" fontId="2" fillId="0" borderId="22" xfId="1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0" applyNumberFormat="1" applyFont="1" applyAlignment="1">
      <alignment horizontal="center"/>
    </xf>
    <xf numFmtId="44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44" fontId="15" fillId="0" borderId="34" xfId="1" applyFont="1" applyBorder="1"/>
    <xf numFmtId="0" fontId="2" fillId="0" borderId="0" xfId="0" applyFont="1" applyBorder="1" applyAlignment="1">
      <alignment horizontal="center"/>
    </xf>
    <xf numFmtId="44" fontId="14" fillId="0" borderId="22" xfId="1" applyFont="1" applyBorder="1" applyAlignment="1">
      <alignment horizontal="center"/>
    </xf>
    <xf numFmtId="0" fontId="5" fillId="0" borderId="0" xfId="0" applyFont="1"/>
    <xf numFmtId="0" fontId="16" fillId="0" borderId="0" xfId="0" applyFont="1" applyFill="1" applyBorder="1" applyAlignment="1">
      <alignment vertical="center"/>
    </xf>
    <xf numFmtId="44" fontId="14" fillId="0" borderId="0" xfId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44" fontId="16" fillId="2" borderId="4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438650" y="8496300"/>
          <a:ext cx="149542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A13" workbookViewId="0">
      <selection activeCell="L46" sqref="L46"/>
    </sheetView>
  </sheetViews>
  <sheetFormatPr baseColWidth="10" defaultRowHeight="15" x14ac:dyDescent="0.25"/>
  <cols>
    <col min="2" max="2" width="12.5703125" bestFit="1" customWidth="1"/>
    <col min="3" max="3" width="6.85546875" customWidth="1"/>
    <col min="5" max="5" width="14.140625" bestFit="1" customWidth="1"/>
    <col min="9" max="9" width="3.5703125" customWidth="1"/>
    <col min="12" max="12" width="19.42578125" bestFit="1" customWidth="1"/>
    <col min="13" max="13" width="14.140625" bestFit="1" customWidth="1"/>
  </cols>
  <sheetData>
    <row r="1" spans="1:13" ht="23.25" x14ac:dyDescent="0.3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L1" s="3"/>
      <c r="M1" s="4"/>
    </row>
    <row r="2" spans="1:13" ht="15.75" thickBot="1" x14ac:dyDescent="0.3">
      <c r="A2" s="1"/>
      <c r="B2" s="5"/>
      <c r="D2" s="6"/>
      <c r="E2" s="7"/>
      <c r="H2" s="5"/>
      <c r="I2" s="5"/>
      <c r="L2" s="3"/>
      <c r="M2" s="4"/>
    </row>
    <row r="3" spans="1:13" ht="15.75" thickBot="1" x14ac:dyDescent="0.3">
      <c r="A3" s="1"/>
      <c r="B3" s="8" t="s">
        <v>1</v>
      </c>
      <c r="C3" s="9"/>
      <c r="E3" s="5"/>
      <c r="H3" s="5"/>
      <c r="I3" s="5"/>
      <c r="L3" s="3"/>
      <c r="M3" s="4"/>
    </row>
    <row r="4" spans="1:13" ht="20.25" thickTop="1" thickBot="1" x14ac:dyDescent="0.35">
      <c r="A4" s="10"/>
      <c r="B4" s="11">
        <v>125131.74</v>
      </c>
      <c r="C4" s="12"/>
      <c r="D4" s="13" t="s">
        <v>2</v>
      </c>
      <c r="E4" s="14"/>
      <c r="H4" s="15" t="s">
        <v>3</v>
      </c>
      <c r="I4" s="16"/>
      <c r="J4" s="16"/>
      <c r="K4" s="16"/>
      <c r="L4" s="17" t="s">
        <v>4</v>
      </c>
      <c r="M4" s="18" t="s">
        <v>5</v>
      </c>
    </row>
    <row r="5" spans="1:13" ht="15.75" thickTop="1" x14ac:dyDescent="0.25">
      <c r="A5" s="19">
        <v>42156</v>
      </c>
      <c r="B5" s="20">
        <v>0</v>
      </c>
      <c r="C5" s="21"/>
      <c r="D5" s="22">
        <v>42156</v>
      </c>
      <c r="E5" s="23">
        <v>48039.5</v>
      </c>
      <c r="F5" s="24"/>
      <c r="G5" s="25">
        <v>42156</v>
      </c>
      <c r="H5" s="26">
        <v>200</v>
      </c>
      <c r="I5" s="27"/>
      <c r="J5" s="28"/>
      <c r="K5" s="28"/>
      <c r="L5" s="29" t="s">
        <v>6</v>
      </c>
      <c r="M5" s="30">
        <v>48650</v>
      </c>
    </row>
    <row r="6" spans="1:13" x14ac:dyDescent="0.25">
      <c r="A6" s="19">
        <v>42157</v>
      </c>
      <c r="B6" s="20">
        <v>0</v>
      </c>
      <c r="C6" s="31"/>
      <c r="D6" s="22">
        <v>42157</v>
      </c>
      <c r="E6" s="23">
        <v>38655.5</v>
      </c>
      <c r="F6" s="32"/>
      <c r="G6" s="33">
        <v>42157</v>
      </c>
      <c r="H6" s="34">
        <v>200</v>
      </c>
      <c r="I6" s="35"/>
      <c r="J6" s="36" t="s">
        <v>7</v>
      </c>
      <c r="K6" s="37">
        <v>0</v>
      </c>
      <c r="L6" s="29" t="s">
        <v>8</v>
      </c>
      <c r="M6" s="30">
        <v>38570.5</v>
      </c>
    </row>
    <row r="7" spans="1:13" x14ac:dyDescent="0.25">
      <c r="A7" s="19">
        <v>42158</v>
      </c>
      <c r="B7" s="20">
        <v>0</v>
      </c>
      <c r="C7" s="38"/>
      <c r="D7" s="22">
        <v>42158</v>
      </c>
      <c r="E7" s="23">
        <v>37835.5</v>
      </c>
      <c r="F7" s="24"/>
      <c r="G7" s="33">
        <v>42158</v>
      </c>
      <c r="H7" s="34">
        <v>200</v>
      </c>
      <c r="I7" s="35"/>
      <c r="J7" s="36" t="s">
        <v>9</v>
      </c>
      <c r="K7" s="37">
        <v>0</v>
      </c>
      <c r="L7" s="29" t="s">
        <v>10</v>
      </c>
      <c r="M7" s="30">
        <v>37700</v>
      </c>
    </row>
    <row r="8" spans="1:13" x14ac:dyDescent="0.25">
      <c r="A8" s="19">
        <v>42159</v>
      </c>
      <c r="B8" s="20">
        <v>540</v>
      </c>
      <c r="C8" s="21" t="s">
        <v>11</v>
      </c>
      <c r="D8" s="22">
        <v>42159</v>
      </c>
      <c r="E8" s="23">
        <v>45256</v>
      </c>
      <c r="F8" s="24"/>
      <c r="G8" s="33">
        <v>42159</v>
      </c>
      <c r="H8" s="34">
        <v>200</v>
      </c>
      <c r="I8" s="35"/>
      <c r="J8" s="36" t="s">
        <v>12</v>
      </c>
      <c r="K8" s="37">
        <v>28750</v>
      </c>
      <c r="L8" s="39" t="s">
        <v>13</v>
      </c>
      <c r="M8" s="40">
        <v>44849.5</v>
      </c>
    </row>
    <row r="9" spans="1:13" x14ac:dyDescent="0.25">
      <c r="A9" s="19">
        <v>42160</v>
      </c>
      <c r="B9" s="20">
        <v>0</v>
      </c>
      <c r="C9" s="21"/>
      <c r="D9" s="22">
        <v>42160</v>
      </c>
      <c r="E9" s="23">
        <v>51278.5</v>
      </c>
      <c r="F9" s="24"/>
      <c r="G9" s="33">
        <v>42160</v>
      </c>
      <c r="H9" s="34">
        <v>232</v>
      </c>
      <c r="I9" s="35"/>
      <c r="J9" s="36" t="s">
        <v>14</v>
      </c>
      <c r="K9" s="37">
        <v>7662.72</v>
      </c>
      <c r="L9" s="29" t="s">
        <v>15</v>
      </c>
      <c r="M9" s="30">
        <v>48150</v>
      </c>
    </row>
    <row r="10" spans="1:13" x14ac:dyDescent="0.25">
      <c r="A10" s="19">
        <v>42161</v>
      </c>
      <c r="B10" s="20">
        <v>294.5</v>
      </c>
      <c r="C10" s="38" t="s">
        <v>16</v>
      </c>
      <c r="D10" s="22">
        <v>42161</v>
      </c>
      <c r="E10" s="23">
        <v>78335.5</v>
      </c>
      <c r="F10" s="24"/>
      <c r="G10" s="33">
        <v>42161</v>
      </c>
      <c r="H10" s="34">
        <v>200</v>
      </c>
      <c r="I10" s="35"/>
      <c r="J10" s="36" t="s">
        <v>17</v>
      </c>
      <c r="K10" s="37">
        <v>8038.91</v>
      </c>
      <c r="L10" s="29" t="s">
        <v>18</v>
      </c>
      <c r="M10" s="30">
        <v>74850</v>
      </c>
    </row>
    <row r="11" spans="1:13" x14ac:dyDescent="0.25">
      <c r="A11" s="19">
        <v>42162</v>
      </c>
      <c r="B11" s="20">
        <v>0</v>
      </c>
      <c r="C11" s="38"/>
      <c r="D11" s="22">
        <v>42162</v>
      </c>
      <c r="E11" s="23">
        <v>70168</v>
      </c>
      <c r="F11" s="24"/>
      <c r="G11" s="33">
        <v>42162</v>
      </c>
      <c r="H11" s="41">
        <v>0</v>
      </c>
      <c r="I11" s="35"/>
      <c r="J11" s="36" t="s">
        <v>19</v>
      </c>
      <c r="K11" s="37">
        <v>7777.05</v>
      </c>
      <c r="L11" s="29" t="s">
        <v>20</v>
      </c>
      <c r="M11" s="30">
        <v>76000</v>
      </c>
    </row>
    <row r="12" spans="1:13" x14ac:dyDescent="0.25">
      <c r="A12" s="19">
        <v>42163</v>
      </c>
      <c r="B12" s="20">
        <v>0</v>
      </c>
      <c r="C12" s="38"/>
      <c r="D12" s="22">
        <v>42163</v>
      </c>
      <c r="E12" s="23">
        <v>52426.5</v>
      </c>
      <c r="F12" s="24"/>
      <c r="G12" s="33">
        <v>42163</v>
      </c>
      <c r="H12" s="41">
        <v>0</v>
      </c>
      <c r="I12" s="35"/>
      <c r="J12" s="36" t="s">
        <v>21</v>
      </c>
      <c r="K12" s="37">
        <v>7508.06</v>
      </c>
      <c r="L12" s="29" t="s">
        <v>22</v>
      </c>
      <c r="M12" s="30">
        <v>41924.5</v>
      </c>
    </row>
    <row r="13" spans="1:13" x14ac:dyDescent="0.25">
      <c r="A13" s="19">
        <v>42164</v>
      </c>
      <c r="B13" s="20">
        <v>0</v>
      </c>
      <c r="C13" s="38"/>
      <c r="D13" s="22">
        <v>42164</v>
      </c>
      <c r="E13" s="23">
        <v>27036</v>
      </c>
      <c r="F13" s="24"/>
      <c r="G13" s="33">
        <v>42164</v>
      </c>
      <c r="H13" s="41">
        <v>600</v>
      </c>
      <c r="I13" s="35"/>
      <c r="J13" s="36" t="s">
        <v>23</v>
      </c>
      <c r="K13" s="37">
        <v>7777.05</v>
      </c>
      <c r="L13" s="29" t="s">
        <v>24</v>
      </c>
      <c r="M13" s="30">
        <v>30070</v>
      </c>
    </row>
    <row r="14" spans="1:13" x14ac:dyDescent="0.25">
      <c r="A14" s="19">
        <v>42165</v>
      </c>
      <c r="B14" s="20">
        <v>0</v>
      </c>
      <c r="C14" s="31"/>
      <c r="D14" s="22">
        <v>42165</v>
      </c>
      <c r="E14" s="23">
        <v>44965</v>
      </c>
      <c r="F14" s="24"/>
      <c r="G14" s="33">
        <v>42165</v>
      </c>
      <c r="H14" s="41">
        <v>200</v>
      </c>
      <c r="I14" s="35"/>
      <c r="J14" s="42" t="s">
        <v>25</v>
      </c>
      <c r="K14" s="37">
        <v>0</v>
      </c>
      <c r="L14" s="29" t="s">
        <v>26</v>
      </c>
      <c r="M14" s="30">
        <v>48110</v>
      </c>
    </row>
    <row r="15" spans="1:13" x14ac:dyDescent="0.25">
      <c r="A15" s="19">
        <v>42166</v>
      </c>
      <c r="B15" s="20">
        <v>0</v>
      </c>
      <c r="C15" s="31"/>
      <c r="D15" s="22">
        <v>42166</v>
      </c>
      <c r="E15" s="23">
        <v>47817.5</v>
      </c>
      <c r="F15" s="24"/>
      <c r="G15" s="33">
        <v>42166</v>
      </c>
      <c r="H15" s="41">
        <v>200</v>
      </c>
      <c r="I15" s="35"/>
      <c r="J15" s="43" t="s">
        <v>27</v>
      </c>
      <c r="K15" s="37">
        <v>0</v>
      </c>
      <c r="L15" s="29" t="s">
        <v>28</v>
      </c>
      <c r="M15" s="30">
        <v>49100</v>
      </c>
    </row>
    <row r="16" spans="1:13" x14ac:dyDescent="0.25">
      <c r="A16" s="19">
        <v>42167</v>
      </c>
      <c r="B16" s="20">
        <v>708</v>
      </c>
      <c r="C16" s="31" t="s">
        <v>29</v>
      </c>
      <c r="D16" s="22">
        <v>42167</v>
      </c>
      <c r="E16" s="23">
        <v>55532</v>
      </c>
      <c r="F16" s="24"/>
      <c r="G16" s="33">
        <v>42167</v>
      </c>
      <c r="H16" s="41">
        <v>200</v>
      </c>
      <c r="I16" s="35"/>
      <c r="J16" s="44" t="s">
        <v>30</v>
      </c>
      <c r="K16" s="45">
        <v>0</v>
      </c>
      <c r="L16" s="29" t="s">
        <v>31</v>
      </c>
      <c r="M16" s="30">
        <v>56150</v>
      </c>
    </row>
    <row r="17" spans="1:13" x14ac:dyDescent="0.25">
      <c r="A17" s="19">
        <v>42168</v>
      </c>
      <c r="B17" s="20">
        <v>0</v>
      </c>
      <c r="C17" s="31"/>
      <c r="D17" s="22">
        <v>42168</v>
      </c>
      <c r="E17" s="23">
        <v>104726</v>
      </c>
      <c r="F17" s="24"/>
      <c r="G17" s="33">
        <v>42168</v>
      </c>
      <c r="H17" s="41">
        <v>245</v>
      </c>
      <c r="I17" s="35"/>
      <c r="J17" s="43" t="s">
        <v>32</v>
      </c>
      <c r="K17" s="45">
        <v>0</v>
      </c>
      <c r="L17" s="29" t="s">
        <v>33</v>
      </c>
      <c r="M17" s="30">
        <v>103849.5</v>
      </c>
    </row>
    <row r="18" spans="1:13" x14ac:dyDescent="0.25">
      <c r="A18" s="19">
        <v>42169</v>
      </c>
      <c r="B18" s="20">
        <v>0</v>
      </c>
      <c r="C18" s="21"/>
      <c r="D18" s="22">
        <v>42169</v>
      </c>
      <c r="E18" s="23">
        <v>64761</v>
      </c>
      <c r="F18" s="24"/>
      <c r="G18" s="33">
        <v>42169</v>
      </c>
      <c r="H18" s="41">
        <v>200</v>
      </c>
      <c r="I18" s="46"/>
      <c r="J18" s="43" t="s">
        <v>34</v>
      </c>
      <c r="K18" s="30">
        <v>0</v>
      </c>
      <c r="L18" s="29" t="s">
        <v>35</v>
      </c>
      <c r="M18" s="30">
        <v>62900</v>
      </c>
    </row>
    <row r="19" spans="1:13" x14ac:dyDescent="0.25">
      <c r="A19" s="19">
        <v>42170</v>
      </c>
      <c r="B19" s="20">
        <v>540</v>
      </c>
      <c r="C19" s="31" t="s">
        <v>36</v>
      </c>
      <c r="D19" s="22">
        <v>42170</v>
      </c>
      <c r="E19" s="23">
        <v>57643</v>
      </c>
      <c r="F19" s="24"/>
      <c r="G19" s="33">
        <v>42170</v>
      </c>
      <c r="H19" s="41">
        <v>200</v>
      </c>
      <c r="I19" s="35"/>
      <c r="J19" s="43" t="s">
        <v>37</v>
      </c>
      <c r="K19" s="30">
        <v>0</v>
      </c>
      <c r="L19" s="29" t="s">
        <v>38</v>
      </c>
      <c r="M19" s="30">
        <v>58800</v>
      </c>
    </row>
    <row r="20" spans="1:13" x14ac:dyDescent="0.25">
      <c r="A20" s="19">
        <v>42171</v>
      </c>
      <c r="B20" s="20">
        <v>0</v>
      </c>
      <c r="C20" s="21"/>
      <c r="D20" s="22">
        <v>42171</v>
      </c>
      <c r="E20" s="23">
        <v>36791</v>
      </c>
      <c r="F20" s="24"/>
      <c r="G20" s="33">
        <v>42171</v>
      </c>
      <c r="H20" s="41">
        <v>200</v>
      </c>
      <c r="I20" s="47"/>
      <c r="J20" s="48" t="s">
        <v>39</v>
      </c>
      <c r="K20" s="49">
        <v>0</v>
      </c>
      <c r="L20" s="29" t="s">
        <v>40</v>
      </c>
      <c r="M20" s="30">
        <v>35660</v>
      </c>
    </row>
    <row r="21" spans="1:13" x14ac:dyDescent="0.25">
      <c r="A21" s="19">
        <v>42172</v>
      </c>
      <c r="B21" s="20">
        <v>0</v>
      </c>
      <c r="C21" s="21"/>
      <c r="D21" s="22">
        <v>42172</v>
      </c>
      <c r="E21" s="23">
        <v>44588</v>
      </c>
      <c r="F21" s="24"/>
      <c r="G21" s="33">
        <v>42172</v>
      </c>
      <c r="H21" s="41">
        <v>200</v>
      </c>
      <c r="I21" s="35"/>
      <c r="J21" s="50" t="s">
        <v>41</v>
      </c>
      <c r="K21" s="49">
        <v>0</v>
      </c>
      <c r="L21" s="29" t="s">
        <v>42</v>
      </c>
      <c r="M21" s="30">
        <v>44300</v>
      </c>
    </row>
    <row r="22" spans="1:13" x14ac:dyDescent="0.25">
      <c r="A22" s="19">
        <v>42173</v>
      </c>
      <c r="B22" s="20">
        <v>0</v>
      </c>
      <c r="C22" s="21"/>
      <c r="D22" s="22">
        <v>42173</v>
      </c>
      <c r="E22" s="23">
        <v>56129</v>
      </c>
      <c r="F22" s="24"/>
      <c r="G22" s="33">
        <v>42173</v>
      </c>
      <c r="H22" s="41">
        <v>200</v>
      </c>
      <c r="I22" s="47"/>
      <c r="J22" s="51" t="s">
        <v>43</v>
      </c>
      <c r="K22" s="49">
        <v>0</v>
      </c>
      <c r="L22" s="29" t="s">
        <v>44</v>
      </c>
      <c r="M22" s="30">
        <v>57830</v>
      </c>
    </row>
    <row r="23" spans="1:13" x14ac:dyDescent="0.25">
      <c r="A23" s="19">
        <v>42174</v>
      </c>
      <c r="B23" s="20">
        <v>0</v>
      </c>
      <c r="C23" s="21"/>
      <c r="D23" s="22">
        <v>42174</v>
      </c>
      <c r="E23" s="23">
        <v>60736.5</v>
      </c>
      <c r="F23" s="24"/>
      <c r="G23" s="33">
        <v>42174</v>
      </c>
      <c r="H23" s="41">
        <v>200</v>
      </c>
      <c r="I23" s="35"/>
      <c r="J23" s="52" t="s">
        <v>45</v>
      </c>
      <c r="K23" s="49">
        <v>800</v>
      </c>
      <c r="L23" s="29" t="s">
        <v>46</v>
      </c>
      <c r="M23" s="30">
        <v>60200</v>
      </c>
    </row>
    <row r="24" spans="1:13" x14ac:dyDescent="0.25">
      <c r="A24" s="19">
        <v>42175</v>
      </c>
      <c r="B24" s="20">
        <v>0</v>
      </c>
      <c r="C24" s="31"/>
      <c r="D24" s="22">
        <v>42175</v>
      </c>
      <c r="E24" s="23">
        <v>72354.5</v>
      </c>
      <c r="F24" s="24"/>
      <c r="G24" s="33">
        <v>42175</v>
      </c>
      <c r="H24" s="41">
        <v>200</v>
      </c>
      <c r="I24" s="35"/>
      <c r="J24" s="53">
        <v>42165</v>
      </c>
      <c r="K24" s="49"/>
      <c r="L24" s="29" t="s">
        <v>47</v>
      </c>
      <c r="M24" s="30">
        <v>70400</v>
      </c>
    </row>
    <row r="25" spans="1:13" x14ac:dyDescent="0.25">
      <c r="A25" s="19">
        <v>42176</v>
      </c>
      <c r="B25" s="20">
        <v>0</v>
      </c>
      <c r="C25" s="21"/>
      <c r="D25" s="22">
        <v>42176</v>
      </c>
      <c r="E25" s="23">
        <v>78864.5</v>
      </c>
      <c r="F25" s="24"/>
      <c r="G25" s="33">
        <v>42176</v>
      </c>
      <c r="H25" s="41">
        <v>200</v>
      </c>
      <c r="I25" s="35"/>
      <c r="J25" s="52"/>
      <c r="K25" s="49"/>
      <c r="L25" s="29" t="s">
        <v>48</v>
      </c>
      <c r="M25" s="30">
        <v>78100</v>
      </c>
    </row>
    <row r="26" spans="1:13" x14ac:dyDescent="0.25">
      <c r="A26" s="19">
        <v>42177</v>
      </c>
      <c r="B26" s="20">
        <v>0</v>
      </c>
      <c r="C26" s="31"/>
      <c r="D26" s="22">
        <v>42177</v>
      </c>
      <c r="E26" s="23">
        <v>53017</v>
      </c>
      <c r="F26" s="24"/>
      <c r="G26" s="33">
        <v>42177</v>
      </c>
      <c r="H26" s="41">
        <v>200</v>
      </c>
      <c r="I26" s="35"/>
      <c r="J26" s="52"/>
      <c r="K26" s="49"/>
      <c r="L26" s="29" t="s">
        <v>49</v>
      </c>
      <c r="M26" s="30">
        <v>52500</v>
      </c>
    </row>
    <row r="27" spans="1:13" x14ac:dyDescent="0.25">
      <c r="A27" s="19">
        <v>42178</v>
      </c>
      <c r="B27" s="20">
        <v>0</v>
      </c>
      <c r="C27" s="31"/>
      <c r="D27" s="22">
        <v>42178</v>
      </c>
      <c r="E27" s="23">
        <v>42632</v>
      </c>
      <c r="F27" s="24"/>
      <c r="G27" s="33">
        <v>42178</v>
      </c>
      <c r="H27" s="41">
        <v>200</v>
      </c>
      <c r="I27" s="35"/>
      <c r="J27" s="52"/>
      <c r="K27" s="49"/>
      <c r="L27" s="39" t="s">
        <v>50</v>
      </c>
      <c r="M27" s="40">
        <v>42650</v>
      </c>
    </row>
    <row r="28" spans="1:13" x14ac:dyDescent="0.25">
      <c r="A28" s="19">
        <v>42179</v>
      </c>
      <c r="B28" s="20">
        <v>0</v>
      </c>
      <c r="C28" s="31"/>
      <c r="D28" s="22">
        <v>42179</v>
      </c>
      <c r="E28" s="23">
        <v>42115</v>
      </c>
      <c r="F28" s="24"/>
      <c r="G28" s="33">
        <v>42179</v>
      </c>
      <c r="H28" s="41">
        <v>200</v>
      </c>
      <c r="I28" s="35"/>
      <c r="J28" s="52"/>
      <c r="K28" s="49"/>
      <c r="L28" s="39" t="s">
        <v>51</v>
      </c>
      <c r="M28" s="40">
        <v>43660</v>
      </c>
    </row>
    <row r="29" spans="1:13" x14ac:dyDescent="0.25">
      <c r="A29" s="19">
        <v>42180</v>
      </c>
      <c r="B29" s="20">
        <v>0</v>
      </c>
      <c r="C29" s="31"/>
      <c r="D29" s="22">
        <v>42180</v>
      </c>
      <c r="E29" s="23">
        <v>59020</v>
      </c>
      <c r="F29" s="24"/>
      <c r="G29" s="33">
        <v>42180</v>
      </c>
      <c r="H29" s="41">
        <v>200</v>
      </c>
      <c r="I29" s="35"/>
      <c r="J29" s="52"/>
      <c r="K29" s="37"/>
      <c r="L29" s="29" t="s">
        <v>52</v>
      </c>
      <c r="M29" s="30">
        <v>59200</v>
      </c>
    </row>
    <row r="30" spans="1:13" x14ac:dyDescent="0.25">
      <c r="A30" s="19">
        <v>42181</v>
      </c>
      <c r="B30" s="20">
        <v>0</v>
      </c>
      <c r="C30" s="21"/>
      <c r="D30" s="22">
        <v>42181</v>
      </c>
      <c r="E30" s="23">
        <v>69872</v>
      </c>
      <c r="F30" s="24"/>
      <c r="G30" s="33">
        <v>42181</v>
      </c>
      <c r="H30" s="41">
        <v>200</v>
      </c>
      <c r="I30" s="35"/>
      <c r="J30" s="52"/>
      <c r="K30" s="37"/>
      <c r="L30" s="39" t="s">
        <v>53</v>
      </c>
      <c r="M30" s="40">
        <v>67800</v>
      </c>
    </row>
    <row r="31" spans="1:13" x14ac:dyDescent="0.25">
      <c r="A31" s="19">
        <v>42182</v>
      </c>
      <c r="B31" s="20">
        <v>307</v>
      </c>
      <c r="C31" s="21" t="s">
        <v>16</v>
      </c>
      <c r="D31" s="22">
        <v>42182</v>
      </c>
      <c r="E31" s="23">
        <v>92994.5</v>
      </c>
      <c r="F31" s="24"/>
      <c r="G31" s="33">
        <v>42182</v>
      </c>
      <c r="H31" s="41">
        <v>200</v>
      </c>
      <c r="I31" s="35"/>
      <c r="J31" s="52"/>
      <c r="K31" s="37"/>
      <c r="L31" s="39" t="s">
        <v>54</v>
      </c>
      <c r="M31" s="40">
        <v>91100</v>
      </c>
    </row>
    <row r="32" spans="1:13" x14ac:dyDescent="0.25">
      <c r="A32" s="19">
        <v>42183</v>
      </c>
      <c r="B32" s="20">
        <v>0</v>
      </c>
      <c r="C32" s="21"/>
      <c r="D32" s="22">
        <v>42183</v>
      </c>
      <c r="E32" s="23">
        <v>85990</v>
      </c>
      <c r="F32" s="24"/>
      <c r="G32" s="33">
        <v>42183</v>
      </c>
      <c r="H32" s="41">
        <v>200</v>
      </c>
      <c r="I32" s="35"/>
      <c r="J32" s="52"/>
      <c r="K32" s="37"/>
      <c r="L32" s="29" t="s">
        <v>55</v>
      </c>
      <c r="M32" s="30">
        <v>81580</v>
      </c>
    </row>
    <row r="33" spans="1:13" x14ac:dyDescent="0.25">
      <c r="A33" s="19">
        <v>42184</v>
      </c>
      <c r="B33" s="20">
        <v>0</v>
      </c>
      <c r="C33" s="38"/>
      <c r="D33" s="22">
        <v>42184</v>
      </c>
      <c r="E33" s="23">
        <v>49043</v>
      </c>
      <c r="F33" s="24"/>
      <c r="G33" s="33">
        <v>42184</v>
      </c>
      <c r="H33" s="41">
        <v>232</v>
      </c>
      <c r="I33" s="35"/>
      <c r="J33" s="52"/>
      <c r="K33" s="37"/>
      <c r="L33" s="29" t="s">
        <v>56</v>
      </c>
      <c r="M33" s="30">
        <v>54200</v>
      </c>
    </row>
    <row r="34" spans="1:13" x14ac:dyDescent="0.25">
      <c r="A34" s="19">
        <v>42185</v>
      </c>
      <c r="B34" s="20">
        <v>0</v>
      </c>
      <c r="C34" s="54"/>
      <c r="D34" s="22">
        <v>42185</v>
      </c>
      <c r="E34" s="23">
        <v>61147.5</v>
      </c>
      <c r="F34" s="24"/>
      <c r="G34" s="33">
        <v>42185</v>
      </c>
      <c r="H34" s="41">
        <v>200</v>
      </c>
      <c r="I34" s="35"/>
      <c r="J34" s="52"/>
      <c r="K34" s="37"/>
      <c r="L34" s="55" t="s">
        <v>57</v>
      </c>
      <c r="M34" s="4">
        <v>57520</v>
      </c>
    </row>
    <row r="35" spans="1:13" ht="15.75" thickBot="1" x14ac:dyDescent="0.3">
      <c r="A35" s="19"/>
      <c r="B35" s="20"/>
      <c r="C35" s="21"/>
      <c r="D35" s="22"/>
      <c r="E35" s="23"/>
      <c r="F35" s="24"/>
      <c r="G35" s="33"/>
      <c r="H35" s="41"/>
      <c r="I35" s="35"/>
      <c r="J35" s="52" t="s">
        <v>58</v>
      </c>
      <c r="K35" s="37"/>
      <c r="L35" s="56"/>
      <c r="M35" s="45">
        <v>0</v>
      </c>
    </row>
    <row r="36" spans="1:13" ht="15.75" thickBot="1" x14ac:dyDescent="0.3">
      <c r="A36" s="57"/>
      <c r="B36" s="58">
        <v>0</v>
      </c>
      <c r="C36" s="12"/>
      <c r="D36" s="59"/>
      <c r="E36" s="60">
        <v>0</v>
      </c>
      <c r="G36" s="61"/>
      <c r="H36" s="62"/>
      <c r="I36" s="49"/>
      <c r="J36" s="52"/>
      <c r="K36" s="63"/>
      <c r="L36" s="3"/>
      <c r="M36" s="64">
        <v>0</v>
      </c>
    </row>
    <row r="37" spans="1:13" ht="15.75" thickBot="1" x14ac:dyDescent="0.3">
      <c r="A37" s="65"/>
      <c r="B37" s="66">
        <v>0</v>
      </c>
      <c r="C37" s="12"/>
      <c r="D37" s="67"/>
      <c r="E37" s="68">
        <v>0</v>
      </c>
      <c r="G37" s="69"/>
      <c r="H37" s="70"/>
      <c r="I37" s="49"/>
      <c r="J37" s="71"/>
      <c r="K37" s="72"/>
      <c r="L37" s="3"/>
      <c r="M37" s="73">
        <f>SUM(M5:M36)</f>
        <v>1716374</v>
      </c>
    </row>
    <row r="38" spans="1:13" x14ac:dyDescent="0.25">
      <c r="A38" s="74" t="s">
        <v>59</v>
      </c>
      <c r="B38" s="75">
        <f>SUM(B5:B37)</f>
        <v>2389.5</v>
      </c>
      <c r="D38" s="76" t="s">
        <v>59</v>
      </c>
      <c r="E38" s="77">
        <f>SUM(E5:E37)</f>
        <v>1729770</v>
      </c>
      <c r="G38" s="6" t="s">
        <v>59</v>
      </c>
      <c r="H38" s="78">
        <f>SUM(H5:H37)</f>
        <v>6109</v>
      </c>
      <c r="I38" s="78"/>
      <c r="J38" s="79" t="s">
        <v>59</v>
      </c>
      <c r="K38" s="80">
        <f t="shared" ref="K38" si="0">SUM(K5:K37)</f>
        <v>68313.790000000008</v>
      </c>
      <c r="L38" s="3"/>
      <c r="M38" s="4"/>
    </row>
    <row r="39" spans="1:13" x14ac:dyDescent="0.25">
      <c r="A39" s="1"/>
      <c r="B39" s="5"/>
      <c r="E39" s="5"/>
      <c r="H39" s="5"/>
      <c r="I39" s="5"/>
      <c r="L39" s="3"/>
      <c r="M39" s="4"/>
    </row>
    <row r="40" spans="1:13" ht="15.75" x14ac:dyDescent="0.25">
      <c r="A40" s="1"/>
      <c r="B40" s="81">
        <v>0</v>
      </c>
      <c r="C40" s="36"/>
      <c r="D40" s="36"/>
      <c r="E40" s="49"/>
      <c r="G40" s="82" t="s">
        <v>60</v>
      </c>
      <c r="H40" s="83"/>
      <c r="I40" s="84"/>
      <c r="J40" s="85">
        <f>H38+K38</f>
        <v>74422.790000000008</v>
      </c>
      <c r="K40" s="86"/>
      <c r="L40" s="3"/>
      <c r="M40" s="4"/>
    </row>
    <row r="41" spans="1:13" ht="15.75" x14ac:dyDescent="0.25">
      <c r="A41" s="1"/>
      <c r="B41" s="5"/>
      <c r="C41" s="87" t="s">
        <v>61</v>
      </c>
      <c r="D41" s="87"/>
      <c r="E41" s="88">
        <f>E38-J40</f>
        <v>1655347.21</v>
      </c>
      <c r="H41" s="89"/>
      <c r="I41" s="89"/>
      <c r="L41" s="3"/>
      <c r="M41" s="4"/>
    </row>
    <row r="42" spans="1:13" x14ac:dyDescent="0.25">
      <c r="A42" s="1"/>
      <c r="B42" s="5"/>
      <c r="C42" s="36"/>
      <c r="D42" s="36" t="s">
        <v>1</v>
      </c>
      <c r="E42" s="88">
        <f>-B38</f>
        <v>-2389.5</v>
      </c>
      <c r="H42" s="5"/>
      <c r="I42" s="5"/>
      <c r="L42" s="3"/>
      <c r="M42" s="4"/>
    </row>
    <row r="43" spans="1:13" ht="15.75" thickBot="1" x14ac:dyDescent="0.3">
      <c r="A43" s="1"/>
      <c r="B43" s="5" t="s">
        <v>62</v>
      </c>
      <c r="C43" t="s">
        <v>63</v>
      </c>
      <c r="E43" s="90">
        <v>-1581936.53</v>
      </c>
      <c r="H43" s="91"/>
      <c r="I43" s="91"/>
      <c r="J43" s="91"/>
      <c r="K43" s="12"/>
      <c r="L43" s="3"/>
      <c r="M43" s="4"/>
    </row>
    <row r="44" spans="1:13" ht="16.5" thickTop="1" x14ac:dyDescent="0.25">
      <c r="A44" s="1"/>
      <c r="B44" s="5"/>
      <c r="D44" s="92" t="s">
        <v>64</v>
      </c>
      <c r="E44" s="78">
        <f>SUM(E41:E43)</f>
        <v>71021.179999999935</v>
      </c>
      <c r="H44" s="93" t="s">
        <v>65</v>
      </c>
      <c r="I44" s="93"/>
      <c r="J44" s="94">
        <f>E46</f>
        <v>183039.44999999995</v>
      </c>
      <c r="K44" s="95"/>
      <c r="L44" s="3"/>
      <c r="M44" s="4"/>
    </row>
    <row r="45" spans="1:13" ht="16.5" thickBot="1" x14ac:dyDescent="0.3">
      <c r="A45" s="1"/>
      <c r="B45" s="5"/>
      <c r="C45" s="76" t="s">
        <v>66</v>
      </c>
      <c r="D45" s="76"/>
      <c r="E45" s="96">
        <v>112018.27</v>
      </c>
      <c r="H45" s="97" t="s">
        <v>67</v>
      </c>
      <c r="I45" s="97"/>
      <c r="J45" s="98">
        <v>-125131.74</v>
      </c>
      <c r="K45" s="98"/>
      <c r="L45" s="3"/>
      <c r="M45" s="4"/>
    </row>
    <row r="46" spans="1:13" ht="19.5" thickBot="1" x14ac:dyDescent="0.3">
      <c r="A46" s="1"/>
      <c r="B46" s="5"/>
      <c r="D46" s="99" t="s">
        <v>68</v>
      </c>
      <c r="E46" s="75">
        <f>E45+E44</f>
        <v>183039.44999999995</v>
      </c>
      <c r="I46" s="100"/>
      <c r="J46" s="101">
        <v>0</v>
      </c>
      <c r="K46" s="101"/>
      <c r="L46" s="3"/>
      <c r="M46" s="4"/>
    </row>
    <row r="47" spans="1:13" ht="19.5" thickBot="1" x14ac:dyDescent="0.3">
      <c r="A47" s="1"/>
      <c r="B47" s="5"/>
      <c r="D47" s="92"/>
      <c r="E47" s="88"/>
      <c r="H47" s="102" t="s">
        <v>69</v>
      </c>
      <c r="I47" s="103"/>
      <c r="J47" s="104">
        <f>SUM(J44:K46)</f>
        <v>57907.709999999948</v>
      </c>
      <c r="K47" s="105"/>
      <c r="L47" s="3"/>
      <c r="M47" s="4"/>
    </row>
  </sheetData>
  <mergeCells count="14">
    <mergeCell ref="H47:I47"/>
    <mergeCell ref="J47:K47"/>
    <mergeCell ref="H43:J43"/>
    <mergeCell ref="H44:I44"/>
    <mergeCell ref="J44:K44"/>
    <mergeCell ref="H45:I45"/>
    <mergeCell ref="J45:K45"/>
    <mergeCell ref="J46:K46"/>
    <mergeCell ref="B1:J1"/>
    <mergeCell ref="D4:E4"/>
    <mergeCell ref="H4:K4"/>
    <mergeCell ref="G40:H40"/>
    <mergeCell ref="J40:K40"/>
    <mergeCell ref="C41:D41"/>
  </mergeCells>
  <pageMargins left="0.70866141732283472" right="0.70866141732283472" top="0.15748031496062992" bottom="0.35433070866141736" header="0.31496062992125984" footer="0.31496062992125984"/>
  <pageSetup scale="8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2015-07-04T20:45:08Z</cp:lastPrinted>
  <dcterms:created xsi:type="dcterms:W3CDTF">2015-07-04T20:37:31Z</dcterms:created>
  <dcterms:modified xsi:type="dcterms:W3CDTF">2015-07-04T20:45:18Z</dcterms:modified>
</cp:coreProperties>
</file>