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L38" i="1" l="1"/>
  <c r="I38" i="1"/>
  <c r="K40" i="1" s="1"/>
  <c r="F38" i="1"/>
  <c r="F41" i="1" s="1"/>
  <c r="C38" i="1"/>
  <c r="F42" i="1" s="1"/>
  <c r="N37" i="1"/>
  <c r="F44" i="1" l="1"/>
  <c r="F46" i="1" s="1"/>
  <c r="K44" i="1" s="1"/>
  <c r="K47" i="1" s="1"/>
</calcChain>
</file>

<file path=xl/sharedStrings.xml><?xml version="1.0" encoding="utf-8"?>
<sst xmlns="http://schemas.openxmlformats.org/spreadsheetml/2006/main" count="75" uniqueCount="69">
  <si>
    <t xml:space="preserve">BALANCE       DE   JUlIO        2015     HERRADURA </t>
  </si>
  <si>
    <t>COMPRAS</t>
  </si>
  <si>
    <t>INVENTARIO INICIAL</t>
  </si>
  <si>
    <t xml:space="preserve">VENTAS  </t>
  </si>
  <si>
    <t>G  A  S   T  O  S</t>
  </si>
  <si>
    <t xml:space="preserve">Notas de Venta </t>
  </si>
  <si>
    <t>BANCO</t>
  </si>
  <si>
    <t>Tripas</t>
  </si>
  <si>
    <t># 66928---# 66968</t>
  </si>
  <si>
    <t>TELEFONOS</t>
  </si>
  <si>
    <t>LUZ</t>
  </si>
  <si>
    <t># 67017---# 67077</t>
  </si>
  <si>
    <t>RENTA</t>
  </si>
  <si>
    <t>#  67078---# 67150</t>
  </si>
  <si>
    <t>NOMINA 27</t>
  </si>
  <si>
    <t># 67151---# 67212</t>
  </si>
  <si>
    <t>NOMINA 28</t>
  </si>
  <si>
    <t># 67213---# 67261</t>
  </si>
  <si>
    <t>NOMINA 29</t>
  </si>
  <si>
    <t>NOMINA 30</t>
  </si>
  <si>
    <t>NOMINA  31</t>
  </si>
  <si>
    <t>AGUINALDOS</t>
  </si>
  <si>
    <t>vacaciones</t>
  </si>
  <si>
    <t>IMPERMEABILIZACION</t>
  </si>
  <si>
    <t>CAMARAS</t>
  </si>
  <si>
    <t>BOLSAS</t>
  </si>
  <si>
    <t>M LIMPIEZA</t>
  </si>
  <si>
    <t xml:space="preserve">SOAPAP </t>
  </si>
  <si>
    <t>PREDIAL</t>
  </si>
  <si>
    <t>Mantenimiento</t>
  </si>
  <si>
    <t>fumigacion</t>
  </si>
  <si>
    <t>TOTAL</t>
  </si>
  <si>
    <t>GRAN TOTAL GASTOS</t>
  </si>
  <si>
    <t>VENTAS NETAS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</si>
  <si>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</si>
  <si>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</si>
  <si>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</si>
  <si>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</si>
  <si>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</si>
  <si>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</si>
  <si>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># 66969---# 67016</t>
  </si>
  <si>
    <t># 67262---# 67304</t>
  </si>
  <si>
    <t># 67305---# 67355</t>
  </si>
  <si>
    <t># 67356---# 67427</t>
  </si>
  <si>
    <t># 67428---# 67488</t>
  </si>
  <si>
    <t>tocino</t>
  </si>
  <si>
    <t># 67489---# 67565</t>
  </si>
  <si>
    <t># 67566---# 67646</t>
  </si>
  <si>
    <t># 67647---# 67700</t>
  </si>
  <si>
    <t># 67701---# 67744</t>
  </si>
  <si>
    <t># 67745---# 67800</t>
  </si>
  <si>
    <t># 67801---# 67858</t>
  </si>
  <si>
    <t># 67859---# 67922</t>
  </si>
  <si>
    <t># 67923---# 67999</t>
  </si>
  <si>
    <t>May-Jun 12-jul</t>
  </si>
  <si>
    <t># 68000---# 68056</t>
  </si>
  <si>
    <t># 68057---# 68100</t>
  </si>
  <si>
    <t># 68101---# 68138</t>
  </si>
  <si>
    <t># 68139---# 68185</t>
  </si>
  <si>
    <t># 68186---# 68238</t>
  </si>
  <si>
    <t># 68239---# 68300</t>
  </si>
  <si>
    <t># 68301---# 68365</t>
  </si>
  <si>
    <t># 68366---# 38425</t>
  </si>
  <si>
    <t># 68426---# 68479</t>
  </si>
  <si>
    <t># 68480---# 68522</t>
  </si>
  <si>
    <t># 68523---# 68566</t>
  </si>
  <si>
    <t># 38567---# 68616</t>
  </si>
  <si>
    <t># 68617---# 68686</t>
  </si>
  <si>
    <t>GANACIA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</si>
</sst>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0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/>
    <xf numFmtId="44" fontId="2" fillId="0" borderId="0" xfId="1" applyFont="1" applyAlignment="1">
      <alignment horizontal="center"/>
    </xf>
    <xf numFmtId="44" fontId="4" fillId="0" borderId="1" xfId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2" xfId="0" applyFont="1" applyBorder="1"/>
    <xf numFmtId="164" fontId="0" fillId="0" borderId="3" xfId="0" applyNumberFormat="1" applyBorder="1" applyAlignment="1">
      <alignment horizontal="center"/>
    </xf>
    <xf numFmtId="44" fontId="6" fillId="0" borderId="4" xfId="1" applyFont="1" applyBorder="1"/>
    <xf numFmtId="165" fontId="0" fillId="0" borderId="0" xfId="0" applyNumberFormat="1"/>
    <xf numFmtId="0" fontId="7" fillId="0" borderId="8" xfId="0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16" fontId="0" fillId="0" borderId="0" xfId="0" applyNumberFormat="1"/>
    <xf numFmtId="164" fontId="0" fillId="0" borderId="9" xfId="0" applyNumberFormat="1" applyFill="1" applyBorder="1" applyAlignment="1">
      <alignment horizontal="center"/>
    </xf>
    <xf numFmtId="44" fontId="2" fillId="0" borderId="10" xfId="1" applyFont="1" applyFill="1" applyBorder="1"/>
    <xf numFmtId="165" fontId="0" fillId="0" borderId="0" xfId="0" applyNumberFormat="1" applyFill="1"/>
    <xf numFmtId="15" fontId="0" fillId="0" borderId="11" xfId="0" applyNumberFormat="1" applyFill="1" applyBorder="1"/>
    <xf numFmtId="44" fontId="2" fillId="0" borderId="12" xfId="1" applyFont="1" applyFill="1" applyBorder="1"/>
    <xf numFmtId="0" fontId="0" fillId="0" borderId="0" xfId="0" applyFill="1"/>
    <xf numFmtId="15" fontId="0" fillId="0" borderId="13" xfId="0" applyNumberFormat="1" applyFill="1" applyBorder="1"/>
    <xf numFmtId="44" fontId="2" fillId="0" borderId="14" xfId="1" applyFont="1" applyFill="1" applyBorder="1"/>
    <xf numFmtId="44" fontId="2" fillId="0" borderId="15" xfId="1" applyFont="1" applyFill="1" applyBorder="1"/>
    <xf numFmtId="0" fontId="0" fillId="0" borderId="15" xfId="0" applyBorder="1"/>
    <xf numFmtId="0" fontId="0" fillId="0" borderId="16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165" fontId="8" fillId="0" borderId="0" xfId="0" applyNumberFormat="1" applyFont="1" applyFill="1"/>
    <xf numFmtId="165" fontId="0" fillId="0" borderId="0" xfId="0" applyNumberFormat="1" applyFill="1" applyBorder="1"/>
    <xf numFmtId="15" fontId="0" fillId="0" borderId="17" xfId="0" applyNumberFormat="1" applyFill="1" applyBorder="1"/>
    <xf numFmtId="44" fontId="2" fillId="0" borderId="18" xfId="1" applyFont="1" applyFill="1" applyBorder="1"/>
    <xf numFmtId="44" fontId="2" fillId="0" borderId="0" xfId="1" applyFont="1" applyFill="1" applyBorder="1"/>
    <xf numFmtId="0" fontId="0" fillId="0" borderId="0" xfId="0" applyBorder="1"/>
    <xf numFmtId="165" fontId="0" fillId="0" borderId="0" xfId="0" applyNumberFormat="1" applyBorder="1"/>
    <xf numFmtId="165" fontId="9" fillId="0" borderId="0" xfId="0" applyNumberFormat="1" applyFont="1" applyFill="1"/>
    <xf numFmtId="0" fontId="0" fillId="0" borderId="0" xfId="0" applyFill="1" applyAlignment="1">
      <alignment horizontal="center"/>
    </xf>
    <xf numFmtId="44" fontId="0" fillId="0" borderId="0" xfId="1" applyFont="1" applyFill="1" applyAlignment="1">
      <alignment horizontal="center"/>
    </xf>
    <xf numFmtId="44" fontId="2" fillId="0" borderId="19" xfId="1" applyFont="1" applyFill="1" applyBorder="1"/>
    <xf numFmtId="0" fontId="10" fillId="0" borderId="0" xfId="0" applyFont="1" applyBorder="1"/>
    <xf numFmtId="0" fontId="0" fillId="0" borderId="0" xfId="0" applyFill="1" applyBorder="1"/>
    <xf numFmtId="0" fontId="8" fillId="0" borderId="0" xfId="0" applyFont="1" applyFill="1" applyBorder="1"/>
    <xf numFmtId="44" fontId="0" fillId="0" borderId="0" xfId="1" applyFont="1" applyBorder="1" applyAlignment="1">
      <alignment horizontal="center"/>
    </xf>
    <xf numFmtId="44" fontId="11" fillId="0" borderId="0" xfId="1" applyFont="1" applyFill="1" applyBorder="1"/>
    <xf numFmtId="44" fontId="12" fillId="0" borderId="0" xfId="1" applyFont="1" applyFill="1" applyBorder="1"/>
    <xf numFmtId="16" fontId="12" fillId="0" borderId="0" xfId="0" applyNumberFormat="1" applyFont="1" applyBorder="1"/>
    <xf numFmtId="44" fontId="0" fillId="0" borderId="0" xfId="1" applyFont="1" applyBorder="1"/>
    <xf numFmtId="16" fontId="0" fillId="0" borderId="17" xfId="0" applyNumberFormat="1" applyBorder="1"/>
    <xf numFmtId="0" fontId="0" fillId="0" borderId="17" xfId="0" applyBorder="1"/>
    <xf numFmtId="16" fontId="0" fillId="0" borderId="17" xfId="0" applyNumberFormat="1" applyBorder="1" applyAlignment="1">
      <alignment horizontal="left"/>
    </xf>
    <xf numFmtId="165" fontId="10" fillId="0" borderId="0" xfId="0" applyNumberFormat="1" applyFont="1" applyFill="1"/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13" fillId="0" borderId="2" xfId="0" applyFont="1" applyBorder="1"/>
    <xf numFmtId="164" fontId="9" fillId="0" borderId="3" xfId="0" applyNumberFormat="1" applyFont="1" applyBorder="1" applyAlignment="1">
      <alignment horizontal="center"/>
    </xf>
    <xf numFmtId="44" fontId="0" fillId="0" borderId="10" xfId="1" applyFont="1" applyBorder="1"/>
    <xf numFmtId="0" fontId="0" fillId="0" borderId="11" xfId="0" applyBorder="1"/>
    <xf numFmtId="44" fontId="0" fillId="0" borderId="12" xfId="1" applyFont="1" applyBorder="1"/>
    <xf numFmtId="15" fontId="0" fillId="0" borderId="21" xfId="0" applyNumberFormat="1" applyFill="1" applyBorder="1"/>
    <xf numFmtId="44" fontId="0" fillId="0" borderId="19" xfId="1" applyFont="1" applyBorder="1"/>
    <xf numFmtId="165" fontId="0" fillId="0" borderId="12" xfId="0" applyNumberFormat="1" applyBorder="1"/>
    <xf numFmtId="44" fontId="0" fillId="0" borderId="22" xfId="1" applyFont="1" applyBorder="1" applyAlignment="1">
      <alignment horizontal="center"/>
    </xf>
    <xf numFmtId="0" fontId="14" fillId="0" borderId="0" xfId="0" applyFont="1"/>
    <xf numFmtId="164" fontId="15" fillId="0" borderId="23" xfId="0" applyNumberFormat="1" applyFont="1" applyBorder="1" applyAlignment="1">
      <alignment horizontal="center"/>
    </xf>
    <xf numFmtId="44" fontId="2" fillId="0" borderId="24" xfId="1" applyFont="1" applyBorder="1"/>
    <xf numFmtId="0" fontId="0" fillId="0" borderId="25" xfId="0" applyBorder="1"/>
    <xf numFmtId="44" fontId="0" fillId="0" borderId="26" xfId="1" applyFont="1" applyBorder="1"/>
    <xf numFmtId="0" fontId="15" fillId="0" borderId="27" xfId="0" applyFont="1" applyBorder="1" applyAlignment="1">
      <alignment horizontal="center"/>
    </xf>
    <xf numFmtId="44" fontId="0" fillId="0" borderId="28" xfId="1" applyFont="1" applyBorder="1"/>
    <xf numFmtId="0" fontId="0" fillId="0" borderId="29" xfId="0" applyBorder="1"/>
    <xf numFmtId="165" fontId="0" fillId="0" borderId="26" xfId="0" applyNumberFormat="1" applyBorder="1"/>
    <xf numFmtId="44" fontId="2" fillId="0" borderId="30" xfId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15" fillId="0" borderId="0" xfId="0" applyFont="1" applyAlignment="1">
      <alignment horizontal="center"/>
    </xf>
    <xf numFmtId="44" fontId="15" fillId="0" borderId="0" xfId="1" applyFont="1"/>
    <xf numFmtId="44" fontId="2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44" fontId="0" fillId="0" borderId="0" xfId="1" applyFont="1" applyFill="1" applyBorder="1"/>
    <xf numFmtId="44" fontId="2" fillId="0" borderId="0" xfId="1" applyFont="1" applyBorder="1"/>
    <xf numFmtId="44" fontId="16" fillId="0" borderId="0" xfId="1" applyFont="1" applyAlignment="1">
      <alignment horizontal="center" vertical="center" wrapText="1"/>
    </xf>
    <xf numFmtId="44" fontId="2" fillId="0" borderId="22" xfId="1" applyFont="1" applyBorder="1"/>
    <xf numFmtId="44" fontId="18" fillId="0" borderId="34" xfId="1" applyFont="1" applyBorder="1"/>
    <xf numFmtId="0" fontId="6" fillId="0" borderId="0" xfId="0" applyFont="1"/>
    <xf numFmtId="0" fontId="19" fillId="0" borderId="0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165" fontId="16" fillId="0" borderId="32" xfId="0" applyNumberFormat="1" applyFont="1" applyBorder="1" applyAlignment="1">
      <alignment horizontal="center" vertical="center" wrapText="1"/>
    </xf>
    <xf numFmtId="165" fontId="16" fillId="0" borderId="0" xfId="0" applyNumberFormat="1" applyFont="1" applyBorder="1" applyAlignment="1">
      <alignment horizontal="center" vertical="center" wrapText="1"/>
    </xf>
    <xf numFmtId="0" fontId="3" fillId="0" borderId="0" xfId="0" applyFont="1" applyFill="1" applyAlignment="1"/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5" fontId="16" fillId="0" borderId="31" xfId="0" applyNumberFormat="1" applyFont="1" applyBorder="1" applyAlignment="1">
      <alignment horizontal="center" vertical="center" wrapText="1"/>
    </xf>
    <xf numFmtId="165" fontId="16" fillId="0" borderId="32" xfId="0" applyNumberFormat="1" applyFont="1" applyBorder="1" applyAlignment="1">
      <alignment horizontal="center" vertical="center" wrapText="1"/>
    </xf>
    <xf numFmtId="165" fontId="16" fillId="0" borderId="32" xfId="0" applyNumberFormat="1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2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  <xf numFmtId="44" fontId="17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17" fillId="0" borderId="22" xfId="1" applyFont="1" applyBorder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0" fontId="20" fillId="0" borderId="17" xfId="0" applyFont="1" applyBorder="1"/>
    <xf numFmtId="0" fontId="19" fillId="2" borderId="0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44" fontId="19" fillId="2" borderId="2" xfId="0" applyNumberFormat="1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17154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17135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17154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17135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17154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17135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17135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17135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0" name="9 Conector recto de flecha"/>
        <xdr:cNvCxnSpPr/>
      </xdr:nvCxnSpPr>
      <xdr:spPr>
        <a:xfrm>
          <a:off x="17154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" name="10 Conector recto de flecha"/>
        <xdr:cNvCxnSpPr/>
      </xdr:nvCxnSpPr>
      <xdr:spPr>
        <a:xfrm rot="10800000" flipV="1">
          <a:off x="17135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2" name="11 Conector recto de flecha"/>
        <xdr:cNvCxnSpPr/>
      </xdr:nvCxnSpPr>
      <xdr:spPr>
        <a:xfrm>
          <a:off x="17154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3" name="12 Conector recto de flecha"/>
        <xdr:cNvCxnSpPr/>
      </xdr:nvCxnSpPr>
      <xdr:spPr>
        <a:xfrm rot="10800000" flipV="1">
          <a:off x="17135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4" name="13 Conector recto de flecha"/>
        <xdr:cNvCxnSpPr/>
      </xdr:nvCxnSpPr>
      <xdr:spPr>
        <a:xfrm>
          <a:off x="17154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5" name="14 Conector recto de flecha"/>
        <xdr:cNvCxnSpPr/>
      </xdr:nvCxnSpPr>
      <xdr:spPr>
        <a:xfrm rot="10800000" flipV="1">
          <a:off x="17135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6" name="15 Conector recto de flecha"/>
        <xdr:cNvCxnSpPr/>
      </xdr:nvCxnSpPr>
      <xdr:spPr>
        <a:xfrm rot="10800000" flipV="1">
          <a:off x="17135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7" name="16 Conector recto de flecha"/>
        <xdr:cNvCxnSpPr/>
      </xdr:nvCxnSpPr>
      <xdr:spPr>
        <a:xfrm rot="10800000" flipV="1">
          <a:off x="17135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18" name="17 Conector recto de flecha"/>
        <xdr:cNvCxnSpPr/>
      </xdr:nvCxnSpPr>
      <xdr:spPr>
        <a:xfrm flipV="1">
          <a:off x="171545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4438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topLeftCell="A25" workbookViewId="0">
      <selection activeCell="F49" sqref="F49"/>
    </sheetView>
  </sheetViews>
  <sheetFormatPr baseColWidth="10" defaultRowHeight="15" x14ac:dyDescent="0.25"/>
  <cols>
    <col min="1" max="1" width="4.7109375" customWidth="1"/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</cols>
  <sheetData>
    <row r="1" spans="1:14" ht="23.25" x14ac:dyDescent="0.35">
      <c r="B1" s="1"/>
      <c r="C1" s="89" t="s">
        <v>0</v>
      </c>
      <c r="D1" s="89"/>
      <c r="E1" s="89"/>
      <c r="F1" s="89"/>
      <c r="G1" s="89"/>
      <c r="H1" s="89"/>
      <c r="I1" s="89"/>
      <c r="J1" s="89"/>
      <c r="K1" s="89"/>
      <c r="M1" s="2"/>
      <c r="N1" s="3"/>
    </row>
    <row r="2" spans="1:14" ht="15.75" thickBot="1" x14ac:dyDescent="0.3">
      <c r="B2" s="1"/>
      <c r="C2" s="4"/>
      <c r="E2" s="86"/>
      <c r="F2" s="5"/>
      <c r="I2" s="4"/>
      <c r="J2" s="4"/>
      <c r="M2" s="2"/>
      <c r="N2" s="3"/>
    </row>
    <row r="3" spans="1:14" ht="15.75" thickBot="1" x14ac:dyDescent="0.3">
      <c r="B3" s="1"/>
      <c r="C3" s="6" t="s">
        <v>1</v>
      </c>
      <c r="D3" s="7"/>
      <c r="F3" s="4"/>
      <c r="I3" s="4"/>
      <c r="J3" s="4"/>
      <c r="M3" s="2"/>
      <c r="N3" s="3"/>
    </row>
    <row r="4" spans="1:14" ht="20.25" thickTop="1" thickBot="1" x14ac:dyDescent="0.35">
      <c r="A4" s="8" t="s">
        <v>2</v>
      </c>
      <c r="B4" s="9"/>
      <c r="C4" s="10">
        <v>112018.27</v>
      </c>
      <c r="D4" s="11"/>
      <c r="E4" s="90" t="s">
        <v>3</v>
      </c>
      <c r="F4" s="91"/>
      <c r="I4" s="92" t="s">
        <v>4</v>
      </c>
      <c r="J4" s="93"/>
      <c r="K4" s="93"/>
      <c r="L4" s="93"/>
      <c r="M4" s="12" t="s">
        <v>5</v>
      </c>
      <c r="N4" s="13" t="s">
        <v>6</v>
      </c>
    </row>
    <row r="5" spans="1:14" ht="15.75" thickTop="1" x14ac:dyDescent="0.25">
      <c r="A5" s="14"/>
      <c r="B5" s="15">
        <v>42186</v>
      </c>
      <c r="C5" s="16">
        <v>900</v>
      </c>
      <c r="D5" s="17" t="s">
        <v>7</v>
      </c>
      <c r="E5" s="18">
        <v>42186</v>
      </c>
      <c r="F5" s="19">
        <v>30663.5</v>
      </c>
      <c r="G5" s="20"/>
      <c r="H5" s="21">
        <v>42186</v>
      </c>
      <c r="I5" s="22">
        <v>200</v>
      </c>
      <c r="J5" s="23"/>
      <c r="K5" s="24"/>
      <c r="L5" s="24"/>
      <c r="M5" s="25" t="s">
        <v>8</v>
      </c>
      <c r="N5" s="26">
        <v>29180</v>
      </c>
    </row>
    <row r="6" spans="1:14" x14ac:dyDescent="0.25">
      <c r="A6" s="14"/>
      <c r="B6" s="15">
        <v>42187</v>
      </c>
      <c r="C6" s="16">
        <v>0</v>
      </c>
      <c r="D6" s="27"/>
      <c r="E6" s="18">
        <v>42187</v>
      </c>
      <c r="F6" s="19">
        <v>48789.5</v>
      </c>
      <c r="G6" s="28"/>
      <c r="H6" s="29">
        <v>42187</v>
      </c>
      <c r="I6" s="30">
        <v>200</v>
      </c>
      <c r="J6" s="31"/>
      <c r="K6" s="32" t="s">
        <v>9</v>
      </c>
      <c r="L6" s="33">
        <v>614</v>
      </c>
      <c r="M6" s="25" t="s">
        <v>40</v>
      </c>
      <c r="N6" s="26">
        <v>49700</v>
      </c>
    </row>
    <row r="7" spans="1:14" x14ac:dyDescent="0.25">
      <c r="A7" s="14"/>
      <c r="B7" s="15">
        <v>42188</v>
      </c>
      <c r="C7" s="16">
        <v>0</v>
      </c>
      <c r="D7" s="34"/>
      <c r="E7" s="18">
        <v>42188</v>
      </c>
      <c r="F7" s="19">
        <v>64461.5</v>
      </c>
      <c r="G7" s="20"/>
      <c r="H7" s="29">
        <v>42188</v>
      </c>
      <c r="I7" s="30">
        <v>200</v>
      </c>
      <c r="J7" s="31"/>
      <c r="K7" s="32" t="s">
        <v>10</v>
      </c>
      <c r="L7" s="33">
        <v>12626</v>
      </c>
      <c r="M7" s="25" t="s">
        <v>11</v>
      </c>
      <c r="N7" s="26">
        <v>66250</v>
      </c>
    </row>
    <row r="8" spans="1:14" x14ac:dyDescent="0.25">
      <c r="A8" s="14"/>
      <c r="B8" s="15">
        <v>42189</v>
      </c>
      <c r="C8" s="16">
        <v>0</v>
      </c>
      <c r="D8" s="17"/>
      <c r="E8" s="18">
        <v>42189</v>
      </c>
      <c r="F8" s="19">
        <v>83074</v>
      </c>
      <c r="G8" s="20"/>
      <c r="H8" s="29">
        <v>42189</v>
      </c>
      <c r="I8" s="30">
        <v>200</v>
      </c>
      <c r="J8" s="31"/>
      <c r="K8" s="32" t="s">
        <v>12</v>
      </c>
      <c r="L8" s="33">
        <v>28750</v>
      </c>
      <c r="M8" s="35" t="s">
        <v>13</v>
      </c>
      <c r="N8" s="36">
        <v>77250</v>
      </c>
    </row>
    <row r="9" spans="1:14" x14ac:dyDescent="0.25">
      <c r="A9" s="14"/>
      <c r="B9" s="15">
        <v>42190</v>
      </c>
      <c r="C9" s="16">
        <v>0</v>
      </c>
      <c r="D9" s="17"/>
      <c r="E9" s="18">
        <v>42190</v>
      </c>
      <c r="F9" s="19">
        <v>68483</v>
      </c>
      <c r="G9" s="20"/>
      <c r="H9" s="29">
        <v>42190</v>
      </c>
      <c r="I9" s="30">
        <v>200</v>
      </c>
      <c r="J9" s="31"/>
      <c r="K9" s="32" t="s">
        <v>14</v>
      </c>
      <c r="L9" s="33">
        <v>8038.91</v>
      </c>
      <c r="M9" s="25" t="s">
        <v>15</v>
      </c>
      <c r="N9" s="26">
        <v>72250</v>
      </c>
    </row>
    <row r="10" spans="1:14" x14ac:dyDescent="0.25">
      <c r="A10" s="14"/>
      <c r="B10" s="15">
        <v>42191</v>
      </c>
      <c r="C10" s="16">
        <v>0</v>
      </c>
      <c r="D10" s="34"/>
      <c r="E10" s="18">
        <v>42191</v>
      </c>
      <c r="F10" s="19">
        <v>61395.5</v>
      </c>
      <c r="G10" s="20"/>
      <c r="H10" s="29">
        <v>42191</v>
      </c>
      <c r="I10" s="30">
        <v>200</v>
      </c>
      <c r="J10" s="31"/>
      <c r="K10" s="32" t="s">
        <v>16</v>
      </c>
      <c r="L10" s="28">
        <v>6434.83</v>
      </c>
      <c r="M10" s="25" t="s">
        <v>17</v>
      </c>
      <c r="N10" s="26">
        <v>60000</v>
      </c>
    </row>
    <row r="11" spans="1:14" x14ac:dyDescent="0.25">
      <c r="A11" s="14"/>
      <c r="B11" s="15">
        <v>42192</v>
      </c>
      <c r="C11" s="16">
        <v>0</v>
      </c>
      <c r="D11" s="34"/>
      <c r="E11" s="18">
        <v>42192</v>
      </c>
      <c r="F11" s="19">
        <v>41930.5</v>
      </c>
      <c r="G11" s="20"/>
      <c r="H11" s="29">
        <v>42192</v>
      </c>
      <c r="I11" s="37">
        <v>200</v>
      </c>
      <c r="J11" s="31"/>
      <c r="K11" s="32" t="s">
        <v>18</v>
      </c>
      <c r="L11" s="28">
        <v>4705.51</v>
      </c>
      <c r="M11" s="25" t="s">
        <v>41</v>
      </c>
      <c r="N11" s="26">
        <v>42000</v>
      </c>
    </row>
    <row r="12" spans="1:14" x14ac:dyDescent="0.25">
      <c r="A12" s="14"/>
      <c r="B12" s="15">
        <v>42193</v>
      </c>
      <c r="C12" s="16">
        <v>0</v>
      </c>
      <c r="D12" s="34"/>
      <c r="E12" s="18">
        <v>42193</v>
      </c>
      <c r="F12" s="19">
        <v>36935.5</v>
      </c>
      <c r="G12" s="20"/>
      <c r="H12" s="29">
        <v>42193</v>
      </c>
      <c r="I12" s="37">
        <v>200</v>
      </c>
      <c r="J12" s="31"/>
      <c r="K12" s="32" t="s">
        <v>19</v>
      </c>
      <c r="L12" s="33">
        <v>6309.58</v>
      </c>
      <c r="M12" s="25" t="s">
        <v>42</v>
      </c>
      <c r="N12" s="26">
        <v>38500</v>
      </c>
    </row>
    <row r="13" spans="1:14" x14ac:dyDescent="0.25">
      <c r="A13" s="14"/>
      <c r="B13" s="15">
        <v>42194</v>
      </c>
      <c r="C13" s="16">
        <v>0</v>
      </c>
      <c r="D13" s="34"/>
      <c r="E13" s="18">
        <v>42194</v>
      </c>
      <c r="F13" s="19">
        <v>59053</v>
      </c>
      <c r="G13" s="20"/>
      <c r="H13" s="29">
        <v>42194</v>
      </c>
      <c r="I13" s="37">
        <v>200</v>
      </c>
      <c r="J13" s="31"/>
      <c r="K13" s="32" t="s">
        <v>20</v>
      </c>
      <c r="L13" s="33">
        <v>0</v>
      </c>
      <c r="M13" s="25" t="s">
        <v>43</v>
      </c>
      <c r="N13" s="26">
        <v>58300</v>
      </c>
    </row>
    <row r="14" spans="1:14" x14ac:dyDescent="0.25">
      <c r="A14" s="14"/>
      <c r="B14" s="15">
        <v>42195</v>
      </c>
      <c r="C14" s="16">
        <v>0</v>
      </c>
      <c r="D14" s="27"/>
      <c r="E14" s="18">
        <v>42195</v>
      </c>
      <c r="F14" s="19">
        <v>64332.5</v>
      </c>
      <c r="G14" s="20"/>
      <c r="H14" s="29">
        <v>42195</v>
      </c>
      <c r="I14" s="37">
        <v>232</v>
      </c>
      <c r="J14" s="31"/>
      <c r="K14" s="38" t="s">
        <v>21</v>
      </c>
      <c r="L14" s="33">
        <v>0</v>
      </c>
      <c r="M14" s="25" t="s">
        <v>44</v>
      </c>
      <c r="N14" s="26">
        <v>63052.5</v>
      </c>
    </row>
    <row r="15" spans="1:14" x14ac:dyDescent="0.25">
      <c r="A15" s="14"/>
      <c r="B15" s="15">
        <v>42196</v>
      </c>
      <c r="C15" s="16">
        <v>293.55</v>
      </c>
      <c r="D15" s="27" t="s">
        <v>45</v>
      </c>
      <c r="E15" s="18">
        <v>42196</v>
      </c>
      <c r="F15" s="19">
        <v>88073</v>
      </c>
      <c r="G15" s="20"/>
      <c r="H15" s="29">
        <v>42196</v>
      </c>
      <c r="I15" s="37">
        <v>200</v>
      </c>
      <c r="J15" s="31"/>
      <c r="K15" s="39" t="s">
        <v>22</v>
      </c>
      <c r="L15" s="33">
        <v>0</v>
      </c>
      <c r="M15" s="25" t="s">
        <v>46</v>
      </c>
      <c r="N15" s="26">
        <v>89124</v>
      </c>
    </row>
    <row r="16" spans="1:14" x14ac:dyDescent="0.25">
      <c r="A16" s="14"/>
      <c r="B16" s="15">
        <v>42197</v>
      </c>
      <c r="C16" s="16">
        <v>0</v>
      </c>
      <c r="D16" s="27"/>
      <c r="E16" s="18">
        <v>42197</v>
      </c>
      <c r="F16" s="19">
        <v>69254.5</v>
      </c>
      <c r="G16" s="20"/>
      <c r="H16" s="29">
        <v>42197</v>
      </c>
      <c r="I16" s="37">
        <v>600</v>
      </c>
      <c r="J16" s="31"/>
      <c r="K16" s="40" t="s">
        <v>23</v>
      </c>
      <c r="L16" s="41">
        <v>0</v>
      </c>
      <c r="M16" s="25" t="s">
        <v>47</v>
      </c>
      <c r="N16" s="26">
        <v>65051.5</v>
      </c>
    </row>
    <row r="17" spans="1:14" x14ac:dyDescent="0.25">
      <c r="A17" s="14"/>
      <c r="B17" s="15">
        <v>42198</v>
      </c>
      <c r="C17" s="16">
        <v>0</v>
      </c>
      <c r="D17" s="27"/>
      <c r="E17" s="18">
        <v>42198</v>
      </c>
      <c r="F17" s="19">
        <v>44040</v>
      </c>
      <c r="G17" s="20"/>
      <c r="H17" s="29">
        <v>42198</v>
      </c>
      <c r="I17" s="37">
        <v>200</v>
      </c>
      <c r="J17" s="31"/>
      <c r="K17" s="39" t="s">
        <v>24</v>
      </c>
      <c r="L17" s="41">
        <v>0</v>
      </c>
      <c r="M17" s="25" t="s">
        <v>48</v>
      </c>
      <c r="N17" s="26">
        <v>44543.5</v>
      </c>
    </row>
    <row r="18" spans="1:14" x14ac:dyDescent="0.25">
      <c r="A18" s="14"/>
      <c r="B18" s="15">
        <v>42199</v>
      </c>
      <c r="C18" s="16">
        <v>0</v>
      </c>
      <c r="D18" s="17"/>
      <c r="E18" s="18">
        <v>42199</v>
      </c>
      <c r="F18" s="19">
        <v>39111.5</v>
      </c>
      <c r="G18" s="20"/>
      <c r="H18" s="29">
        <v>42199</v>
      </c>
      <c r="I18" s="37">
        <v>200</v>
      </c>
      <c r="J18" s="42"/>
      <c r="K18" s="39" t="s">
        <v>25</v>
      </c>
      <c r="L18" s="26">
        <v>0</v>
      </c>
      <c r="M18" s="25" t="s">
        <v>49</v>
      </c>
      <c r="N18" s="26">
        <v>37075</v>
      </c>
    </row>
    <row r="19" spans="1:14" x14ac:dyDescent="0.25">
      <c r="A19" s="14"/>
      <c r="B19" s="15">
        <v>42200</v>
      </c>
      <c r="C19" s="16">
        <v>0</v>
      </c>
      <c r="D19" s="27"/>
      <c r="E19" s="18">
        <v>42200</v>
      </c>
      <c r="F19" s="19">
        <v>39677</v>
      </c>
      <c r="G19" s="20"/>
      <c r="H19" s="29">
        <v>42200</v>
      </c>
      <c r="I19" s="37">
        <v>200</v>
      </c>
      <c r="J19" s="31"/>
      <c r="K19" s="39" t="s">
        <v>26</v>
      </c>
      <c r="L19" s="26">
        <v>0</v>
      </c>
      <c r="M19" s="25" t="s">
        <v>50</v>
      </c>
      <c r="N19" s="26">
        <v>40800</v>
      </c>
    </row>
    <row r="20" spans="1:14" x14ac:dyDescent="0.25">
      <c r="A20" s="14"/>
      <c r="B20" s="15">
        <v>42201</v>
      </c>
      <c r="C20" s="16">
        <v>0</v>
      </c>
      <c r="D20" s="17"/>
      <c r="E20" s="18">
        <v>42201</v>
      </c>
      <c r="F20" s="19">
        <v>49999.5</v>
      </c>
      <c r="G20" s="20"/>
      <c r="H20" s="29">
        <v>42201</v>
      </c>
      <c r="I20" s="37">
        <v>200</v>
      </c>
      <c r="J20" s="43"/>
      <c r="K20" s="44" t="s">
        <v>27</v>
      </c>
      <c r="L20" s="45">
        <v>0</v>
      </c>
      <c r="M20" s="25" t="s">
        <v>51</v>
      </c>
      <c r="N20" s="26">
        <v>52400</v>
      </c>
    </row>
    <row r="21" spans="1:14" x14ac:dyDescent="0.25">
      <c r="A21" s="14"/>
      <c r="B21" s="15">
        <v>42202</v>
      </c>
      <c r="C21" s="16">
        <v>0</v>
      </c>
      <c r="D21" s="17"/>
      <c r="E21" s="18">
        <v>42202</v>
      </c>
      <c r="F21" s="19">
        <v>67420</v>
      </c>
      <c r="G21" s="20"/>
      <c r="H21" s="29">
        <v>42202</v>
      </c>
      <c r="I21" s="37">
        <v>232</v>
      </c>
      <c r="J21" s="31"/>
      <c r="K21" s="46" t="s">
        <v>28</v>
      </c>
      <c r="L21" s="45">
        <v>0</v>
      </c>
      <c r="M21" s="25" t="s">
        <v>52</v>
      </c>
      <c r="N21" s="26">
        <v>67200</v>
      </c>
    </row>
    <row r="22" spans="1:14" x14ac:dyDescent="0.25">
      <c r="A22" s="14"/>
      <c r="B22" s="15">
        <v>42203</v>
      </c>
      <c r="C22" s="16">
        <v>580</v>
      </c>
      <c r="D22" s="17" t="s">
        <v>7</v>
      </c>
      <c r="E22" s="18">
        <v>42203</v>
      </c>
      <c r="F22" s="19">
        <v>72700.5</v>
      </c>
      <c r="G22" s="20"/>
      <c r="H22" s="29">
        <v>42203</v>
      </c>
      <c r="I22" s="37">
        <v>200</v>
      </c>
      <c r="J22" s="43"/>
      <c r="K22" s="105" t="s">
        <v>29</v>
      </c>
      <c r="L22" s="45">
        <v>1800</v>
      </c>
      <c r="M22" s="25" t="s">
        <v>53</v>
      </c>
      <c r="N22" s="26">
        <v>71499.5</v>
      </c>
    </row>
    <row r="23" spans="1:14" x14ac:dyDescent="0.25">
      <c r="A23" s="14"/>
      <c r="B23" s="15">
        <v>42204</v>
      </c>
      <c r="C23" s="16">
        <v>0</v>
      </c>
      <c r="D23" s="17"/>
      <c r="E23" s="18">
        <v>42204</v>
      </c>
      <c r="F23" s="19">
        <v>47041.5</v>
      </c>
      <c r="G23" s="20"/>
      <c r="H23" s="29">
        <v>42204</v>
      </c>
      <c r="I23" s="37">
        <v>200</v>
      </c>
      <c r="J23" s="31"/>
      <c r="K23" s="105" t="s">
        <v>54</v>
      </c>
      <c r="L23" s="45">
        <v>0</v>
      </c>
      <c r="M23" s="25" t="s">
        <v>55</v>
      </c>
      <c r="N23" s="26">
        <v>46800</v>
      </c>
    </row>
    <row r="24" spans="1:14" x14ac:dyDescent="0.25">
      <c r="A24" s="14"/>
      <c r="B24" s="15">
        <v>42205</v>
      </c>
      <c r="C24" s="16">
        <v>0</v>
      </c>
      <c r="D24" s="27"/>
      <c r="E24" s="18">
        <v>42205</v>
      </c>
      <c r="F24" s="19">
        <v>36723.5</v>
      </c>
      <c r="G24" s="20"/>
      <c r="H24" s="29">
        <v>42205</v>
      </c>
      <c r="I24" s="37">
        <v>200</v>
      </c>
      <c r="J24" s="31"/>
      <c r="K24" s="48" t="s">
        <v>30</v>
      </c>
      <c r="L24" s="45">
        <v>800</v>
      </c>
      <c r="M24" s="25" t="s">
        <v>56</v>
      </c>
      <c r="N24" s="26">
        <v>33850</v>
      </c>
    </row>
    <row r="25" spans="1:14" x14ac:dyDescent="0.25">
      <c r="A25" s="14"/>
      <c r="B25" s="15">
        <v>42206</v>
      </c>
      <c r="C25" s="16">
        <v>0</v>
      </c>
      <c r="D25" s="17"/>
      <c r="E25" s="18">
        <v>42206</v>
      </c>
      <c r="F25" s="19">
        <v>29028</v>
      </c>
      <c r="G25" s="20"/>
      <c r="H25" s="29">
        <v>42206</v>
      </c>
      <c r="I25" s="37">
        <v>200</v>
      </c>
      <c r="J25" s="31"/>
      <c r="K25" s="47"/>
      <c r="L25" s="45"/>
      <c r="M25" s="25" t="s">
        <v>57</v>
      </c>
      <c r="N25" s="26">
        <v>30400</v>
      </c>
    </row>
    <row r="26" spans="1:14" x14ac:dyDescent="0.25">
      <c r="A26" s="14"/>
      <c r="B26" s="15">
        <v>42207</v>
      </c>
      <c r="C26" s="16">
        <v>0</v>
      </c>
      <c r="D26" s="27"/>
      <c r="E26" s="18">
        <v>42207</v>
      </c>
      <c r="F26" s="19">
        <v>31598</v>
      </c>
      <c r="G26" s="20"/>
      <c r="H26" s="29">
        <v>42207</v>
      </c>
      <c r="I26" s="37">
        <v>200</v>
      </c>
      <c r="J26" s="31"/>
      <c r="K26" s="47"/>
      <c r="L26" s="45"/>
      <c r="M26" s="25" t="s">
        <v>58</v>
      </c>
      <c r="N26" s="26">
        <v>29779</v>
      </c>
    </row>
    <row r="27" spans="1:14" x14ac:dyDescent="0.25">
      <c r="A27" s="14"/>
      <c r="B27" s="15">
        <v>42208</v>
      </c>
      <c r="C27" s="16">
        <v>0</v>
      </c>
      <c r="D27" s="27"/>
      <c r="E27" s="18">
        <v>42208</v>
      </c>
      <c r="F27" s="19">
        <v>49605</v>
      </c>
      <c r="G27" s="20"/>
      <c r="H27" s="29">
        <v>42208</v>
      </c>
      <c r="I27" s="37">
        <v>200</v>
      </c>
      <c r="J27" s="31"/>
      <c r="K27" s="47"/>
      <c r="L27" s="45"/>
      <c r="M27" s="35" t="s">
        <v>59</v>
      </c>
      <c r="N27" s="36">
        <v>49158</v>
      </c>
    </row>
    <row r="28" spans="1:14" x14ac:dyDescent="0.25">
      <c r="A28" s="14"/>
      <c r="B28" s="15">
        <v>42209</v>
      </c>
      <c r="C28" s="16">
        <v>0</v>
      </c>
      <c r="D28" s="27"/>
      <c r="E28" s="18">
        <v>42209</v>
      </c>
      <c r="F28" s="19">
        <v>49886.5</v>
      </c>
      <c r="G28" s="20"/>
      <c r="H28" s="29">
        <v>42209</v>
      </c>
      <c r="I28" s="37">
        <v>200</v>
      </c>
      <c r="J28" s="31"/>
      <c r="K28" s="47"/>
      <c r="L28" s="45"/>
      <c r="M28" s="35" t="s">
        <v>60</v>
      </c>
      <c r="N28" s="36">
        <v>50250</v>
      </c>
    </row>
    <row r="29" spans="1:14" x14ac:dyDescent="0.25">
      <c r="A29" s="14"/>
      <c r="B29" s="15">
        <v>42210</v>
      </c>
      <c r="C29" s="16">
        <v>0</v>
      </c>
      <c r="D29" s="27"/>
      <c r="E29" s="18">
        <v>42210</v>
      </c>
      <c r="F29" s="19">
        <v>63623</v>
      </c>
      <c r="G29" s="20"/>
      <c r="H29" s="29">
        <v>42210</v>
      </c>
      <c r="I29" s="37">
        <v>200</v>
      </c>
      <c r="J29" s="31"/>
      <c r="K29" s="47"/>
      <c r="L29" s="33"/>
      <c r="M29" s="25" t="s">
        <v>61</v>
      </c>
      <c r="N29" s="26">
        <v>62050</v>
      </c>
    </row>
    <row r="30" spans="1:14" x14ac:dyDescent="0.25">
      <c r="A30" s="14"/>
      <c r="B30" s="15">
        <v>42211</v>
      </c>
      <c r="C30" s="16">
        <v>0</v>
      </c>
      <c r="D30" s="17"/>
      <c r="E30" s="18">
        <v>42211</v>
      </c>
      <c r="F30" s="19">
        <v>70627.5</v>
      </c>
      <c r="G30" s="20"/>
      <c r="H30" s="29">
        <v>42211</v>
      </c>
      <c r="I30" s="37">
        <v>220</v>
      </c>
      <c r="J30" s="31"/>
      <c r="K30" s="47"/>
      <c r="L30" s="33"/>
      <c r="M30" s="35" t="s">
        <v>62</v>
      </c>
      <c r="N30" s="36">
        <v>70320</v>
      </c>
    </row>
    <row r="31" spans="1:14" x14ac:dyDescent="0.25">
      <c r="A31" s="14"/>
      <c r="B31" s="15">
        <v>42212</v>
      </c>
      <c r="C31" s="16">
        <v>0</v>
      </c>
      <c r="D31" s="17"/>
      <c r="E31" s="18">
        <v>42212</v>
      </c>
      <c r="F31" s="19">
        <v>44446</v>
      </c>
      <c r="G31" s="20"/>
      <c r="H31" s="29">
        <v>42212</v>
      </c>
      <c r="I31" s="37">
        <v>232</v>
      </c>
      <c r="J31" s="31"/>
      <c r="K31" s="47"/>
      <c r="L31" s="33"/>
      <c r="M31" s="35" t="s">
        <v>63</v>
      </c>
      <c r="N31" s="36">
        <v>43680</v>
      </c>
    </row>
    <row r="32" spans="1:14" x14ac:dyDescent="0.25">
      <c r="A32" s="14"/>
      <c r="B32" s="15">
        <v>42213</v>
      </c>
      <c r="C32" s="16">
        <v>0</v>
      </c>
      <c r="D32" s="17"/>
      <c r="E32" s="18">
        <v>42213</v>
      </c>
      <c r="F32" s="19">
        <v>32577.5</v>
      </c>
      <c r="G32" s="20"/>
      <c r="H32" s="29">
        <v>42213</v>
      </c>
      <c r="I32" s="37">
        <v>200</v>
      </c>
      <c r="J32" s="31"/>
      <c r="K32" s="47"/>
      <c r="L32" s="33"/>
      <c r="M32" s="25" t="s">
        <v>64</v>
      </c>
      <c r="N32" s="26">
        <v>30700</v>
      </c>
    </row>
    <row r="33" spans="1:14" x14ac:dyDescent="0.25">
      <c r="A33" s="14"/>
      <c r="B33" s="15">
        <v>42214</v>
      </c>
      <c r="C33" s="16">
        <v>0</v>
      </c>
      <c r="D33" s="34"/>
      <c r="E33" s="18">
        <v>42214</v>
      </c>
      <c r="F33" s="19">
        <v>37875.5</v>
      </c>
      <c r="G33" s="20"/>
      <c r="H33" s="29">
        <v>42214</v>
      </c>
      <c r="I33" s="37">
        <v>200</v>
      </c>
      <c r="J33" s="31"/>
      <c r="K33" s="47"/>
      <c r="L33" s="33"/>
      <c r="M33" s="25" t="s">
        <v>65</v>
      </c>
      <c r="N33" s="26">
        <v>40270</v>
      </c>
    </row>
    <row r="34" spans="1:14" x14ac:dyDescent="0.25">
      <c r="A34" s="14"/>
      <c r="B34" s="15">
        <v>42215</v>
      </c>
      <c r="C34" s="16">
        <v>0</v>
      </c>
      <c r="D34" s="49"/>
      <c r="E34" s="18">
        <v>42215</v>
      </c>
      <c r="F34" s="19">
        <v>52353</v>
      </c>
      <c r="G34" s="20"/>
      <c r="H34" s="29">
        <v>42215</v>
      </c>
      <c r="I34" s="37">
        <v>200</v>
      </c>
      <c r="J34" s="31"/>
      <c r="K34" s="47"/>
      <c r="L34" s="33"/>
      <c r="M34" s="50" t="s">
        <v>66</v>
      </c>
      <c r="N34" s="3">
        <v>52800</v>
      </c>
    </row>
    <row r="35" spans="1:14" ht="15.75" thickBot="1" x14ac:dyDescent="0.3">
      <c r="A35" s="14"/>
      <c r="B35" s="15">
        <v>42216</v>
      </c>
      <c r="C35" s="16">
        <v>0</v>
      </c>
      <c r="D35" s="17"/>
      <c r="E35" s="18">
        <v>42216</v>
      </c>
      <c r="F35" s="19">
        <v>53234</v>
      </c>
      <c r="G35" s="20"/>
      <c r="H35" s="29">
        <v>42216</v>
      </c>
      <c r="I35" s="37">
        <v>200</v>
      </c>
      <c r="J35" s="31"/>
      <c r="K35" s="47"/>
      <c r="L35" s="33"/>
      <c r="M35" s="51" t="s">
        <v>67</v>
      </c>
      <c r="N35" s="41">
        <v>53400</v>
      </c>
    </row>
    <row r="36" spans="1:14" ht="15.75" thickBot="1" x14ac:dyDescent="0.3">
      <c r="A36" s="52"/>
      <c r="B36" s="53"/>
      <c r="C36" s="54">
        <v>0</v>
      </c>
      <c r="D36" s="11"/>
      <c r="E36" s="55"/>
      <c r="F36" s="56">
        <v>0</v>
      </c>
      <c r="H36" s="57"/>
      <c r="I36" s="58"/>
      <c r="J36" s="45"/>
      <c r="K36" s="47"/>
      <c r="L36" s="59"/>
      <c r="M36" s="2"/>
      <c r="N36" s="60">
        <v>0</v>
      </c>
    </row>
    <row r="37" spans="1:14" ht="15.75" thickBot="1" x14ac:dyDescent="0.3">
      <c r="A37" s="61"/>
      <c r="B37" s="62"/>
      <c r="C37" s="63">
        <v>0</v>
      </c>
      <c r="D37" s="11"/>
      <c r="E37" s="64"/>
      <c r="F37" s="65">
        <v>0</v>
      </c>
      <c r="H37" s="66"/>
      <c r="I37" s="67"/>
      <c r="J37" s="45"/>
      <c r="K37" s="68"/>
      <c r="L37" s="69"/>
      <c r="M37" s="2"/>
      <c r="N37" s="70">
        <f>SUM(N5:N36)</f>
        <v>1617633</v>
      </c>
    </row>
    <row r="38" spans="1:14" x14ac:dyDescent="0.25">
      <c r="B38" s="71" t="s">
        <v>31</v>
      </c>
      <c r="C38" s="72">
        <f>SUM(C5:C37)</f>
        <v>1773.55</v>
      </c>
      <c r="E38" s="73" t="s">
        <v>31</v>
      </c>
      <c r="F38" s="74">
        <f>SUM(F5:F37)</f>
        <v>1628013.5</v>
      </c>
      <c r="H38" s="86" t="s">
        <v>31</v>
      </c>
      <c r="I38" s="75">
        <f>SUM(I5:I37)</f>
        <v>6716</v>
      </c>
      <c r="J38" s="75"/>
      <c r="K38" s="76" t="s">
        <v>31</v>
      </c>
      <c r="L38" s="77">
        <f t="shared" ref="L38" si="0">SUM(L5:L37)</f>
        <v>70078.83</v>
      </c>
      <c r="M38" s="2"/>
      <c r="N38" s="3"/>
    </row>
    <row r="39" spans="1:14" x14ac:dyDescent="0.25">
      <c r="B39" s="1"/>
      <c r="C39" s="4"/>
      <c r="F39" s="4"/>
      <c r="I39" s="4"/>
      <c r="J39" s="4"/>
      <c r="M39" s="2"/>
      <c r="N39" s="3"/>
    </row>
    <row r="40" spans="1:14" ht="15.75" customHeight="1" x14ac:dyDescent="0.25">
      <c r="A40" s="78"/>
      <c r="B40" s="1"/>
      <c r="C40" s="79">
        <v>0</v>
      </c>
      <c r="D40" s="32"/>
      <c r="E40" s="32"/>
      <c r="F40" s="45"/>
      <c r="H40" s="94" t="s">
        <v>32</v>
      </c>
      <c r="I40" s="95"/>
      <c r="J40" s="87"/>
      <c r="K40" s="96">
        <f>I38+L38</f>
        <v>76794.83</v>
      </c>
      <c r="L40" s="97"/>
      <c r="M40" s="2"/>
      <c r="N40" s="3"/>
    </row>
    <row r="41" spans="1:14" ht="15.75" customHeight="1" x14ac:dyDescent="0.25">
      <c r="B41" s="1"/>
      <c r="C41" s="4"/>
      <c r="D41" s="88" t="s">
        <v>33</v>
      </c>
      <c r="E41" s="88"/>
      <c r="F41" s="80">
        <f>F38-K40</f>
        <v>1551218.67</v>
      </c>
      <c r="I41" s="81"/>
      <c r="J41" s="81"/>
      <c r="M41" s="2"/>
      <c r="N41" s="3"/>
    </row>
    <row r="42" spans="1:14" x14ac:dyDescent="0.25">
      <c r="B42" s="1"/>
      <c r="C42" s="4"/>
      <c r="D42" s="32"/>
      <c r="E42" s="32" t="s">
        <v>1</v>
      </c>
      <c r="F42" s="80">
        <f>-C38</f>
        <v>-1773.55</v>
      </c>
      <c r="I42" s="4"/>
      <c r="J42" s="4"/>
      <c r="M42" s="2"/>
      <c r="N42" s="3"/>
    </row>
    <row r="43" spans="1:14" ht="15.75" thickBot="1" x14ac:dyDescent="0.3">
      <c r="B43" s="1"/>
      <c r="C43" s="4" t="s">
        <v>34</v>
      </c>
      <c r="D43" t="s">
        <v>35</v>
      </c>
      <c r="F43" s="82">
        <v>-1486536.39</v>
      </c>
      <c r="I43" s="98"/>
      <c r="J43" s="98"/>
      <c r="K43" s="98"/>
      <c r="L43" s="11"/>
      <c r="M43" s="2"/>
      <c r="N43" s="3"/>
    </row>
    <row r="44" spans="1:14" ht="16.5" thickTop="1" x14ac:dyDescent="0.25">
      <c r="B44" s="1"/>
      <c r="C44" s="4"/>
      <c r="E44" s="78" t="s">
        <v>36</v>
      </c>
      <c r="F44" s="75">
        <f>SUM(F41:F43)</f>
        <v>62908.729999999981</v>
      </c>
      <c r="I44" s="99" t="s">
        <v>37</v>
      </c>
      <c r="J44" s="99"/>
      <c r="K44" s="100">
        <f>F46</f>
        <v>170158.52999999997</v>
      </c>
      <c r="L44" s="101"/>
      <c r="M44" s="2"/>
      <c r="N44" s="3"/>
    </row>
    <row r="45" spans="1:14" ht="16.5" thickBot="1" x14ac:dyDescent="0.3">
      <c r="B45" s="1"/>
      <c r="C45" s="4"/>
      <c r="D45" s="73" t="s">
        <v>38</v>
      </c>
      <c r="E45" s="73"/>
      <c r="F45" s="83">
        <v>107249.8</v>
      </c>
      <c r="I45" s="102" t="s">
        <v>2</v>
      </c>
      <c r="J45" s="102"/>
      <c r="K45" s="103">
        <v>-112018.27</v>
      </c>
      <c r="L45" s="103"/>
      <c r="M45" s="2"/>
      <c r="N45" s="3"/>
    </row>
    <row r="46" spans="1:14" ht="19.5" thickBot="1" x14ac:dyDescent="0.3">
      <c r="B46" s="1"/>
      <c r="C46" s="4"/>
      <c r="E46" s="84" t="s">
        <v>39</v>
      </c>
      <c r="F46" s="72">
        <f>F45+F44</f>
        <v>170158.52999999997</v>
      </c>
      <c r="J46" s="85"/>
      <c r="K46" s="104">
        <v>0</v>
      </c>
      <c r="L46" s="104"/>
      <c r="M46" s="2"/>
      <c r="N46" s="3"/>
    </row>
    <row r="47" spans="1:14" ht="19.5" thickBot="1" x14ac:dyDescent="0.3">
      <c r="B47" s="1"/>
      <c r="C47" s="4"/>
      <c r="E47" s="78"/>
      <c r="F47" s="80"/>
      <c r="I47" s="106" t="s">
        <v>68</v>
      </c>
      <c r="J47" s="107"/>
      <c r="K47" s="108">
        <f>SUM(K44:L46)</f>
        <v>58140.259999999966</v>
      </c>
      <c r="L47" s="109"/>
      <c r="M47" s="2"/>
      <c r="N47" s="3"/>
    </row>
    <row r="48" spans="1:14" x14ac:dyDescent="0.25">
      <c r="B48" s="1"/>
      <c r="C48" s="4"/>
      <c r="D48" s="98"/>
      <c r="E48" s="98"/>
      <c r="F48" s="75"/>
      <c r="I48" s="4"/>
      <c r="J48" s="4"/>
      <c r="M48" s="2"/>
      <c r="N48" s="3"/>
    </row>
  </sheetData>
  <mergeCells count="15">
    <mergeCell ref="I47:J47"/>
    <mergeCell ref="K47:L47"/>
    <mergeCell ref="D48:E48"/>
    <mergeCell ref="I43:K43"/>
    <mergeCell ref="I44:J44"/>
    <mergeCell ref="K44:L44"/>
    <mergeCell ref="I45:J45"/>
    <mergeCell ref="K45:L45"/>
    <mergeCell ref="K46:L46"/>
    <mergeCell ref="D41:E41"/>
    <mergeCell ref="C1:K1"/>
    <mergeCell ref="E4:F4"/>
    <mergeCell ref="I4:L4"/>
    <mergeCell ref="H40:I40"/>
    <mergeCell ref="K40:L40"/>
  </mergeCells>
  <pageMargins left="0.31496062992125984" right="0.31496062992125984" top="0.35433070866141736" bottom="0.15748031496062992" header="0.31496062992125984" footer="0.31496062992125984"/>
  <pageSetup scale="75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2015-08-13T17:25:25Z</cp:lastPrinted>
  <dcterms:created xsi:type="dcterms:W3CDTF">2015-07-15T21:42:02Z</dcterms:created>
  <dcterms:modified xsi:type="dcterms:W3CDTF">2015-08-13T17:25:30Z</dcterms:modified>
</cp:coreProperties>
</file>