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25" windowWidth="23715" windowHeight="9855" activeTab="6"/>
  </bookViews>
  <sheets>
    <sheet name="ENERO 2015" sheetId="1" r:id="rId1"/>
    <sheet name="FEBRERO 2015" sheetId="4" r:id="rId2"/>
    <sheet name="MARZO 2015" sheetId="5" r:id="rId3"/>
    <sheet name="ABRIL 2015" sheetId="6" r:id="rId4"/>
    <sheet name="M A Y O  2015" sheetId="7" r:id="rId5"/>
    <sheet name="JUNIO   2015" sheetId="9" r:id="rId6"/>
    <sheet name="J U L I O   2015" sheetId="8" r:id="rId7"/>
    <sheet name="Hoja3" sheetId="11" r:id="rId8"/>
    <sheet name="Hoja4" sheetId="12" r:id="rId9"/>
    <sheet name="Hoja6" sheetId="13" r:id="rId10"/>
    <sheet name="Hoja2" sheetId="2" r:id="rId11"/>
    <sheet name="NOTAS  2014" sheetId="3" r:id="rId12"/>
    <sheet name="Hoja1" sheetId="10" r:id="rId13"/>
  </sheets>
  <calcPr calcId="144525"/>
</workbook>
</file>

<file path=xl/calcChain.xml><?xml version="1.0" encoding="utf-8"?>
<calcChain xmlns="http://schemas.openxmlformats.org/spreadsheetml/2006/main">
  <c r="F26" i="8" l="1"/>
  <c r="G20" i="9" l="1"/>
  <c r="F47" i="8"/>
  <c r="D47" i="8"/>
  <c r="D51" i="8" s="1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10" i="3" l="1"/>
  <c r="F12" i="7" l="1"/>
  <c r="F48" i="9" l="1"/>
  <c r="D48" i="9"/>
  <c r="D52" i="9" s="1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D47" i="7" l="1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F47" i="7"/>
  <c r="G13" i="7"/>
  <c r="G12" i="7"/>
  <c r="G11" i="7"/>
  <c r="G10" i="7"/>
  <c r="G9" i="7"/>
  <c r="G8" i="7"/>
  <c r="G7" i="7"/>
  <c r="G6" i="7"/>
  <c r="G5" i="7"/>
  <c r="G4" i="7"/>
  <c r="D51" i="7" l="1"/>
  <c r="G14" i="7"/>
  <c r="F14" i="6"/>
  <c r="G4" i="3" l="1"/>
  <c r="F47" i="6" l="1"/>
  <c r="D47" i="6"/>
  <c r="D51" i="6" s="1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F47" i="5" l="1"/>
  <c r="D47" i="5"/>
  <c r="D51" i="5" s="1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F47" i="4" l="1"/>
  <c r="D47" i="4"/>
  <c r="D51" i="4" s="1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7" i="3" l="1"/>
  <c r="H10" i="3" l="1"/>
  <c r="H7" i="3"/>
  <c r="H4" i="3"/>
  <c r="H14" i="3" s="1"/>
  <c r="F47" i="1" l="1"/>
  <c r="D47" i="1"/>
  <c r="D51" i="1" s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<sst xmlns="http://schemas.openxmlformats.org/spreadsheetml/2006/main" count="341" uniqueCount="135">
  <si>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</si>
  <si>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</si>
  <si>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</si>
  <si>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</si>
  <si>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</si>
  <si>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</si>
  <si>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</si>
  <si>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,,,,,,,,,,,</t>
  </si>
  <si>
    <t>,,,,,,,,,,,,,</t>
  </si>
  <si>
    <t>,,,,,,,,,,,,,,</t>
  </si>
  <si>
    <t>NOE</t>
  </si>
  <si>
    <t>,,,,,,,,,,</t>
  </si>
  <si>
    <t>X</t>
  </si>
  <si>
    <t>Importe Vendido</t>
  </si>
  <si>
    <t>Importe Cobrado</t>
  </si>
  <si>
    <t>IMPORTE POR COBRAR</t>
  </si>
  <si>
    <t>GABRIEL</t>
  </si>
  <si>
    <t># 57051--# 57125</t>
  </si>
  <si>
    <t>……………………….</t>
  </si>
  <si>
    <t>,,,,,,,,,,,,,,,,,,,,,,,</t>
  </si>
  <si>
    <t># 57126---# 57196</t>
  </si>
  <si>
    <t>.,,,,,,,,,,,</t>
  </si>
  <si>
    <t># 57243---# 57296</t>
  </si>
  <si>
    <t># 57197---# 57242</t>
  </si>
  <si>
    <t># 57297---# 57346</t>
  </si>
  <si>
    <t># 57347---# 57380</t>
  </si>
  <si>
    <t># 57381--# 57444</t>
  </si>
  <si>
    <t># 57445---# 57505</t>
  </si>
  <si>
    <t># 57506---# 57582</t>
  </si>
  <si>
    <t># 57583---#  57644</t>
  </si>
  <si>
    <t># 57645---# 57697</t>
  </si>
  <si>
    <t>.,,,,,,,,,,</t>
  </si>
  <si>
    <t># 57698---# 57726</t>
  </si>
  <si>
    <t># 57727---# 57768</t>
  </si>
  <si>
    <t>,,,,,,,,,</t>
  </si>
  <si>
    <t>,,,,,,,,,,,,,,,,,,,,</t>
  </si>
  <si>
    <t># 57769---# 57813</t>
  </si>
  <si>
    <t># 57814---# 57881</t>
  </si>
  <si>
    <t># 57882---# 57945</t>
  </si>
  <si>
    <t># 57946---# 57998</t>
  </si>
  <si>
    <t># 57999---# 58041</t>
  </si>
  <si>
    <t># 58042---# 58082</t>
  </si>
  <si>
    <t>,,,,,,,,,,,,</t>
  </si>
  <si>
    <t># NOTA</t>
  </si>
  <si>
    <t>CLIENTE</t>
  </si>
  <si>
    <t>FECHAS DE PAGOS</t>
  </si>
  <si>
    <t>IMPORTE DE PAGO</t>
  </si>
  <si>
    <t>GUSTAVO</t>
  </si>
  <si>
    <t>PACO</t>
  </si>
  <si>
    <t>SUBASTA</t>
  </si>
  <si>
    <t>Marisol debe pagar</t>
  </si>
  <si>
    <t>TOTAL PENDIENTE</t>
  </si>
  <si>
    <t>,,,,,,,,,,,,,,,,,,,</t>
  </si>
  <si>
    <t># 58083---# 58122</t>
  </si>
  <si>
    <t># 58123---# 58179</t>
  </si>
  <si>
    <t>26-Oct 458.00---05-Nov  $ 1,000.00---12-Nov 1,000.00--16-Nov 1,000.00---26-Nov 1,000.00----01-Dic-14 $ 1,000.00---09-Dic-14  $ 1,000.00---16-Dic-14  $ 1,000.00--26-Dic-14  $ 1,000.00--02-Ene-15  $ 1,000.00--08-Ene-15--$ 1,000.00---16-Ene-15---$ 1,000.00--22-Ene $ 2,000.00</t>
  </si>
  <si>
    <t>,,,,,,,,,,,,,,,,,,</t>
  </si>
  <si>
    <t># 58180---# 58235</t>
  </si>
  <si>
    <t># 58236---# 58311</t>
  </si>
  <si>
    <t>#58312---# 58378</t>
  </si>
  <si>
    <t># 58379---# 58427</t>
  </si>
  <si>
    <t>#58428---# 58462</t>
  </si>
  <si>
    <t>,,,,,,,,,,,,,,,,,</t>
  </si>
  <si>
    <t>,,,,,,,,,,,,,,,,</t>
  </si>
  <si>
    <t># 58463---# 58503</t>
  </si>
  <si>
    <t xml:space="preserve"> NOTAS DE VENTA      DE   ENERO 2015</t>
  </si>
  <si>
    <t xml:space="preserve"> NOTAS DE VENTA      DE   FEBRERO  2015</t>
  </si>
  <si>
    <t>,,,,,,,</t>
  </si>
  <si>
    <t># 58683---# 58741</t>
  </si>
  <si>
    <t># 58742---# 58789</t>
  </si>
  <si>
    <t># 58790---# 58838</t>
  </si>
  <si>
    <t># 58839---# 58873</t>
  </si>
  <si>
    <t># 58874---# 58917</t>
  </si>
  <si>
    <t>#58918---#58980</t>
  </si>
  <si>
    <t># 58981---# 59058</t>
  </si>
  <si>
    <t># 59059---# 59119</t>
  </si>
  <si>
    <t># 59120---# 59173</t>
  </si>
  <si>
    <t># 59174---# 59223</t>
  </si>
  <si>
    <t># 59224---# 59266</t>
  </si>
  <si>
    <t>#59267---# 59318</t>
  </si>
  <si>
    <t># 59319---# 59373</t>
  </si>
  <si>
    <t># 59374---# 59450</t>
  </si>
  <si>
    <t>#59451---# 59509</t>
  </si>
  <si>
    <t># 59510---# 59561</t>
  </si>
  <si>
    <t># 59562---# 59614</t>
  </si>
  <si>
    <t># 59615---59648</t>
  </si>
  <si>
    <t># 59649---# 59694</t>
  </si>
  <si>
    <t>CHEVY</t>
  </si>
  <si>
    <t># 59695---# 59743</t>
  </si>
  <si>
    <t># 59744---# 59819</t>
  </si>
  <si>
    <t># 59820---# 59887</t>
  </si>
  <si>
    <t># 59988---# 59936</t>
  </si>
  <si>
    <t># 59937---# 59978</t>
  </si>
  <si>
    <t># 59979---# 60024</t>
  </si>
  <si>
    <t># 60025---# 60083</t>
  </si>
  <si>
    <t># 60084---# 60130</t>
  </si>
  <si>
    <t># 60131---# 60212</t>
  </si>
  <si>
    <t xml:space="preserve"> NOTAS DE VENTA      DE  MARZO   2015</t>
  </si>
  <si>
    <t>sin nombre</t>
  </si>
  <si>
    <t># 60213---# 60267</t>
  </si>
  <si>
    <t># 60268---# 60318</t>
  </si>
  <si>
    <t># 60319---# 60362</t>
  </si>
  <si>
    <t># 60363---# 60404</t>
  </si>
  <si>
    <t># 60405---# 60458</t>
  </si>
  <si>
    <t># 60459---# 60507</t>
  </si>
  <si>
    <t># 60508---# 60583</t>
  </si>
  <si>
    <t>CHELY</t>
  </si>
  <si>
    <t># 60584--# 60654</t>
  </si>
  <si>
    <t># 60655---# 60711</t>
  </si>
  <si>
    <t># 60712---# 60761</t>
  </si>
  <si>
    <t># 60762---# 60810</t>
  </si>
  <si>
    <t># 60811---# 60870</t>
  </si>
  <si>
    <t># 60871---# 60913</t>
  </si>
  <si>
    <t># 60914---# 60985</t>
  </si>
  <si>
    <t># 60986---# 61053</t>
  </si>
  <si>
    <t># 61054---# 61115</t>
  </si>
  <si>
    <t># 61116---# 61175</t>
  </si>
  <si>
    <t># 61176---# 61230</t>
  </si>
  <si>
    <t># 61231---# 61282</t>
  </si>
  <si>
    <t>TLAXCALA</t>
  </si>
  <si>
    <t># 61283---# 61324</t>
  </si>
  <si>
    <t xml:space="preserve"> NOTAS DE VENTA      DE  ABRIL    2015</t>
  </si>
  <si>
    <t>18/07/2014**1 AGO**10 AGO**16 AG**23 AG**30 AG**18 SEP**28 SEP---22-Oct-300.00--01-Nov 1,000.00--12-Nov 500.00--20-Nov 200.00---29-Nov 500.00---12-Dic -14  $ 500.00--30-Dic-14  $  500.00--11-+Ene-15 $ 500.00--03-Feb $ 500.00--11-Feb 500.0--17--Feb 500.00--19-Mar $ 300.00--01-Abril-15---$ 500.00--8-Abril-15----$ 500.00--19Abril-15----$ 500.00</t>
  </si>
  <si>
    <t>TERE</t>
  </si>
  <si>
    <t xml:space="preserve">11-ABRIL --30-Abril </t>
  </si>
  <si>
    <t>VENTA MOSTRADOR</t>
  </si>
  <si>
    <t xml:space="preserve"> NOTAS DE VENTA      DE  MAYO    2015</t>
  </si>
  <si>
    <t>CENTRAL</t>
  </si>
  <si>
    <t xml:space="preserve"> NOTAS DE VENTA      DE  JUNIO     2015</t>
  </si>
  <si>
    <t>???????</t>
  </si>
  <si>
    <t>29-May--11-Jun</t>
  </si>
  <si>
    <t>22-ENE $ 1,000.00---8-Abril-15---$ 500.00--9-May--$ 500.00---20-Ju$ 500.00</t>
  </si>
  <si>
    <t>TOÑO</t>
  </si>
  <si>
    <t xml:space="preserve"> NOTAS DE VENTA      DE  JULIO     2015</t>
  </si>
  <si>
    <t>25-Jul--26-Jul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</si>
</sst>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6" fontId="9" fillId="0" borderId="0" xfId="0" applyNumberFormat="1" applyFont="1" applyFill="1" applyBorder="1" applyAlignment="1">
      <alignment horizontal="center"/>
    </xf>
    <xf numFmtId="44" fontId="9" fillId="0" borderId="0" xfId="1" applyFont="1" applyFill="1" applyBorder="1"/>
    <xf numFmtId="167" fontId="2" fillId="0" borderId="4" xfId="0" applyNumberFormat="1" applyFont="1" applyFill="1" applyBorder="1"/>
    <xf numFmtId="16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/>
    <xf numFmtId="44" fontId="2" fillId="0" borderId="6" xfId="1" applyFont="1" applyFill="1" applyBorder="1"/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7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0" fontId="4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9" fillId="0" borderId="6" xfId="1" applyFont="1" applyFill="1" applyBorder="1"/>
    <xf numFmtId="0" fontId="2" fillId="0" borderId="5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left" vertical="center" wrapText="1"/>
    </xf>
    <xf numFmtId="44" fontId="2" fillId="0" borderId="5" xfId="1" applyFont="1" applyFill="1" applyBorder="1" applyAlignment="1">
      <alignment horizontal="center"/>
    </xf>
    <xf numFmtId="166" fontId="2" fillId="0" borderId="5" xfId="0" applyNumberFormat="1" applyFont="1" applyFill="1" applyBorder="1" applyAlignment="1">
      <alignment horizontal="center" vertical="center" wrapText="1"/>
    </xf>
    <xf numFmtId="44" fontId="2" fillId="0" borderId="5" xfId="1" applyFont="1" applyFill="1" applyBorder="1" applyAlignment="1">
      <alignment horizontal="center" wrapText="1"/>
    </xf>
    <xf numFmtId="167" fontId="2" fillId="0" borderId="5" xfId="0" applyNumberFormat="1" applyFont="1" applyFill="1" applyBorder="1"/>
    <xf numFmtId="44" fontId="2" fillId="0" borderId="5" xfId="1" applyFont="1" applyFill="1" applyBorder="1"/>
    <xf numFmtId="166" fontId="2" fillId="0" borderId="5" xfId="0" applyNumberFormat="1" applyFon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Font="1" applyFill="1" applyBorder="1"/>
    <xf numFmtId="44" fontId="0" fillId="0" borderId="9" xfId="1" applyFont="1" applyFill="1" applyBorder="1"/>
    <xf numFmtId="166" fontId="0" fillId="0" borderId="9" xfId="0" applyNumberFormat="1" applyFill="1" applyBorder="1" applyAlignment="1">
      <alignment horizontal="center"/>
    </xf>
    <xf numFmtId="167" fontId="0" fillId="0" borderId="9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10" fillId="2" borderId="0" xfId="1" applyFont="1" applyFill="1" applyAlignment="1">
      <alignment horizontal="center" wrapText="1"/>
    </xf>
    <xf numFmtId="44" fontId="11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44" fontId="2" fillId="4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44" fontId="2" fillId="0" borderId="0" xfId="1" applyFont="1"/>
    <xf numFmtId="164" fontId="4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wrapText="1"/>
    </xf>
    <xf numFmtId="44" fontId="4" fillId="0" borderId="12" xfId="1" applyFont="1" applyBorder="1" applyAlignment="1">
      <alignment horizontal="center" wrapText="1"/>
    </xf>
    <xf numFmtId="164" fontId="2" fillId="6" borderId="5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167" fontId="2" fillId="6" borderId="5" xfId="0" applyNumberFormat="1" applyFont="1" applyFill="1" applyBorder="1"/>
    <xf numFmtId="167" fontId="2" fillId="7" borderId="5" xfId="0" applyNumberFormat="1" applyFont="1" applyFill="1" applyBorder="1"/>
    <xf numFmtId="44" fontId="2" fillId="7" borderId="5" xfId="1" applyFont="1" applyFill="1" applyBorder="1"/>
    <xf numFmtId="164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44" fontId="2" fillId="0" borderId="5" xfId="1" applyFont="1" applyBorder="1"/>
    <xf numFmtId="167" fontId="0" fillId="0" borderId="5" xfId="0" applyNumberFormat="1" applyFill="1" applyBorder="1"/>
    <xf numFmtId="164" fontId="2" fillId="0" borderId="5" xfId="0" applyNumberFormat="1" applyFont="1" applyFill="1" applyBorder="1" applyAlignment="1">
      <alignment horizontal="left" vertical="top"/>
    </xf>
    <xf numFmtId="165" fontId="9" fillId="6" borderId="5" xfId="0" applyNumberFormat="1" applyFont="1" applyFill="1" applyBorder="1"/>
    <xf numFmtId="44" fontId="2" fillId="6" borderId="5" xfId="1" applyFont="1" applyFill="1" applyBorder="1"/>
    <xf numFmtId="0" fontId="2" fillId="6" borderId="0" xfId="0" applyFont="1" applyFill="1"/>
    <xf numFmtId="0" fontId="2" fillId="0" borderId="14" xfId="0" applyFont="1" applyBorder="1"/>
    <xf numFmtId="44" fontId="2" fillId="0" borderId="14" xfId="1" applyFont="1" applyBorder="1"/>
    <xf numFmtId="0" fontId="7" fillId="0" borderId="3" xfId="0" applyFont="1" applyBorder="1" applyAlignment="1">
      <alignment horizontal="right" wrapText="1"/>
    </xf>
    <xf numFmtId="0" fontId="2" fillId="0" borderId="10" xfId="0" applyFont="1" applyBorder="1"/>
    <xf numFmtId="44" fontId="7" fillId="0" borderId="12" xfId="1" applyFont="1" applyBorder="1"/>
    <xf numFmtId="0" fontId="2" fillId="0" borderId="0" xfId="0" applyFont="1" applyBorder="1"/>
    <xf numFmtId="44" fontId="2" fillId="0" borderId="0" xfId="1" applyFont="1" applyBorder="1"/>
    <xf numFmtId="0" fontId="8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" fontId="14" fillId="0" borderId="0" xfId="0" applyNumberFormat="1" applyFont="1" applyFill="1" applyAlignment="1">
      <alignment wrapText="1"/>
    </xf>
    <xf numFmtId="44" fontId="0" fillId="0" borderId="5" xfId="1" applyFont="1" applyFill="1" applyBorder="1"/>
    <xf numFmtId="164" fontId="2" fillId="0" borderId="5" xfId="0" applyNumberFormat="1" applyFont="1" applyFill="1" applyBorder="1" applyAlignment="1">
      <alignment horizontal="left" vertical="center"/>
    </xf>
    <xf numFmtId="0" fontId="0" fillId="0" borderId="8" xfId="0" applyFill="1" applyBorder="1" applyAlignment="1">
      <alignment horizontal="center"/>
    </xf>
    <xf numFmtId="44" fontId="2" fillId="0" borderId="0" xfId="1" applyFont="1" applyFill="1" applyBorder="1" applyAlignment="1">
      <alignment horizontal="center" vertical="center"/>
    </xf>
    <xf numFmtId="166" fontId="2" fillId="6" borderId="0" xfId="0" applyNumberFormat="1" applyFont="1" applyFill="1" applyBorder="1" applyAlignment="1">
      <alignment horizontal="center"/>
    </xf>
    <xf numFmtId="44" fontId="2" fillId="6" borderId="0" xfId="1" applyFont="1" applyFill="1" applyBorder="1"/>
    <xf numFmtId="0" fontId="0" fillId="0" borderId="0" xfId="0" applyFill="1" applyAlignment="1">
      <alignment horizontal="center"/>
    </xf>
    <xf numFmtId="16" fontId="14" fillId="7" borderId="13" xfId="0" applyNumberFormat="1" applyFont="1" applyFill="1" applyBorder="1" applyAlignment="1">
      <alignment wrapText="1"/>
    </xf>
    <xf numFmtId="166" fontId="15" fillId="0" borderId="0" xfId="0" applyNumberFormat="1" applyFont="1" applyFill="1" applyBorder="1" applyAlignment="1">
      <alignment horizontal="left"/>
    </xf>
    <xf numFmtId="166" fontId="16" fillId="0" borderId="0" xfId="0" applyNumberFormat="1" applyFont="1" applyFill="1" applyBorder="1" applyAlignment="1">
      <alignment horizontal="center"/>
    </xf>
    <xf numFmtId="16" fontId="0" fillId="0" borderId="0" xfId="0" applyNumberFormat="1"/>
    <xf numFmtId="167" fontId="2" fillId="6" borderId="7" xfId="0" applyNumberFormat="1" applyFont="1" applyFill="1" applyBorder="1"/>
    <xf numFmtId="0" fontId="16" fillId="0" borderId="0" xfId="0" applyFont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2" fillId="5" borderId="10" xfId="0" applyNumberFormat="1" applyFont="1" applyFill="1" applyBorder="1" applyAlignment="1">
      <alignment horizontal="center"/>
    </xf>
    <xf numFmtId="167" fontId="12" fillId="5" borderId="11" xfId="0" applyNumberFormat="1" applyFont="1" applyFill="1" applyBorder="1" applyAlignment="1">
      <alignment horizontal="center"/>
    </xf>
    <xf numFmtId="167" fontId="12" fillId="5" borderId="12" xfId="0" applyNumberFormat="1" applyFont="1" applyFill="1" applyBorder="1" applyAlignment="1">
      <alignment horizontal="center"/>
    </xf>
    <xf numFmtId="167" fontId="13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48</xdr:row>
      <xdr:rowOff>152402</xdr:rowOff>
    </xdr:from>
    <xdr:to>
      <xdr:col>4</xdr:col>
      <xdr:colOff>180974</xdr:colOff>
      <xdr:row>50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48</xdr:row>
      <xdr:rowOff>123829</xdr:rowOff>
    </xdr:from>
    <xdr:to>
      <xdr:col>5</xdr:col>
      <xdr:colOff>171450</xdr:colOff>
      <xdr:row>50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4"/>
  <sheetViews>
    <sheetView topLeftCell="A25" workbookViewId="0">
      <selection activeCell="C39" sqref="C39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6" t="s">
        <v>65</v>
      </c>
      <c r="C1" s="106"/>
      <c r="D1" s="106"/>
      <c r="E1" s="106"/>
      <c r="F1" s="106"/>
      <c r="G1" s="2"/>
      <c r="H1" s="2"/>
    </row>
    <row r="2" spans="1:13" ht="16.5" thickBot="1" x14ac:dyDescent="0.3">
      <c r="A2" s="4"/>
      <c r="B2" s="107"/>
      <c r="C2" s="107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42005</v>
      </c>
      <c r="B4" s="16"/>
      <c r="C4" s="17"/>
      <c r="D4" s="58">
        <v>0</v>
      </c>
      <c r="E4" s="18"/>
      <c r="F4" s="19"/>
      <c r="G4" s="20">
        <f>D4-F4</f>
        <v>0</v>
      </c>
      <c r="H4" s="2"/>
    </row>
    <row r="5" spans="1:13" x14ac:dyDescent="0.25">
      <c r="A5" s="21">
        <v>42006</v>
      </c>
      <c r="B5" s="22">
        <v>57074</v>
      </c>
      <c r="C5" s="23" t="s">
        <v>10</v>
      </c>
      <c r="D5" s="24">
        <v>917</v>
      </c>
      <c r="E5" s="25">
        <v>42007</v>
      </c>
      <c r="F5" s="26">
        <v>917</v>
      </c>
      <c r="G5" s="27">
        <f>D5-F5</f>
        <v>0</v>
      </c>
      <c r="H5" s="2"/>
      <c r="I5" s="55" t="s">
        <v>17</v>
      </c>
    </row>
    <row r="6" spans="1:13" x14ac:dyDescent="0.25">
      <c r="A6" s="21">
        <v>42006</v>
      </c>
      <c r="B6" s="22">
        <v>57098</v>
      </c>
      <c r="C6" s="23" t="s">
        <v>10</v>
      </c>
      <c r="D6" s="24">
        <v>470</v>
      </c>
      <c r="E6" s="25">
        <v>42007</v>
      </c>
      <c r="F6" s="26">
        <v>470</v>
      </c>
      <c r="G6" s="27">
        <f>D6-F6</f>
        <v>0</v>
      </c>
      <c r="H6" s="2"/>
      <c r="I6" s="55" t="s">
        <v>18</v>
      </c>
    </row>
    <row r="7" spans="1:13" x14ac:dyDescent="0.25">
      <c r="A7" s="21">
        <v>42006</v>
      </c>
      <c r="B7" s="22">
        <v>57123</v>
      </c>
      <c r="C7" s="23" t="s">
        <v>16</v>
      </c>
      <c r="D7" s="24">
        <v>8629</v>
      </c>
      <c r="E7" s="25">
        <v>42007</v>
      </c>
      <c r="F7" s="26">
        <v>8629</v>
      </c>
      <c r="G7" s="27">
        <f t="shared" ref="G7:G43" si="0">D7-F7</f>
        <v>0</v>
      </c>
      <c r="H7" s="2"/>
      <c r="I7" s="55" t="s">
        <v>19</v>
      </c>
      <c r="K7" s="28"/>
      <c r="L7" s="29"/>
      <c r="M7" s="28"/>
    </row>
    <row r="8" spans="1:13" x14ac:dyDescent="0.25">
      <c r="A8" s="21">
        <v>42007</v>
      </c>
      <c r="B8" s="22">
        <v>57140</v>
      </c>
      <c r="C8" s="23" t="s">
        <v>10</v>
      </c>
      <c r="D8" s="24">
        <v>2093</v>
      </c>
      <c r="E8" s="25">
        <v>42012</v>
      </c>
      <c r="F8" s="26">
        <v>2093</v>
      </c>
      <c r="G8" s="27">
        <f t="shared" si="0"/>
        <v>0</v>
      </c>
      <c r="H8" s="2"/>
      <c r="I8" s="91" t="s">
        <v>20</v>
      </c>
      <c r="K8" s="28"/>
      <c r="L8" s="29"/>
      <c r="M8" s="28"/>
    </row>
    <row r="9" spans="1:13" x14ac:dyDescent="0.25">
      <c r="A9" s="21">
        <v>42008</v>
      </c>
      <c r="B9" s="22" t="s">
        <v>21</v>
      </c>
      <c r="C9" s="23" t="s">
        <v>9</v>
      </c>
      <c r="D9" s="24">
        <v>0</v>
      </c>
      <c r="E9" s="25"/>
      <c r="F9" s="26"/>
      <c r="G9" s="27">
        <f t="shared" si="0"/>
        <v>0</v>
      </c>
      <c r="H9" s="2"/>
      <c r="I9" s="55" t="s">
        <v>23</v>
      </c>
      <c r="K9" s="28"/>
      <c r="L9" s="29"/>
      <c r="M9" s="28"/>
    </row>
    <row r="10" spans="1:13" x14ac:dyDescent="0.25">
      <c r="A10" s="21">
        <v>42009</v>
      </c>
      <c r="B10" s="22" t="s">
        <v>7</v>
      </c>
      <c r="C10" s="23" t="s">
        <v>8</v>
      </c>
      <c r="D10" s="24">
        <v>0</v>
      </c>
      <c r="E10" s="25"/>
      <c r="F10" s="26"/>
      <c r="G10" s="27">
        <f t="shared" si="0"/>
        <v>0</v>
      </c>
      <c r="H10" s="2"/>
      <c r="I10" s="55" t="s">
        <v>22</v>
      </c>
      <c r="K10" s="28"/>
      <c r="L10" s="29"/>
      <c r="M10" s="28"/>
    </row>
    <row r="11" spans="1:13" x14ac:dyDescent="0.25">
      <c r="A11" s="21">
        <v>42010</v>
      </c>
      <c r="B11" s="22" t="s">
        <v>7</v>
      </c>
      <c r="C11" s="23" t="s">
        <v>8</v>
      </c>
      <c r="D11" s="24">
        <v>0</v>
      </c>
      <c r="E11" s="25"/>
      <c r="F11" s="26"/>
      <c r="G11" s="27">
        <f t="shared" si="0"/>
        <v>0</v>
      </c>
      <c r="H11" s="2"/>
      <c r="I11" s="55" t="s">
        <v>24</v>
      </c>
      <c r="K11" s="28"/>
      <c r="L11" s="29"/>
      <c r="M11" s="28"/>
    </row>
    <row r="12" spans="1:13" ht="15.75" x14ac:dyDescent="0.25">
      <c r="A12" s="21">
        <v>42011</v>
      </c>
      <c r="B12" s="30">
        <v>57358</v>
      </c>
      <c r="C12" s="23" t="s">
        <v>10</v>
      </c>
      <c r="D12" s="24">
        <v>983.5</v>
      </c>
      <c r="E12" s="25">
        <v>42013</v>
      </c>
      <c r="F12" s="26">
        <v>983.5</v>
      </c>
      <c r="G12" s="27">
        <f t="shared" si="0"/>
        <v>0</v>
      </c>
      <c r="H12" s="2"/>
      <c r="I12" s="55" t="s">
        <v>25</v>
      </c>
      <c r="K12" s="28"/>
      <c r="L12" s="29"/>
      <c r="M12" s="28"/>
    </row>
    <row r="13" spans="1:13" ht="15.75" x14ac:dyDescent="0.25">
      <c r="A13" s="21">
        <v>42012</v>
      </c>
      <c r="B13" s="30">
        <v>57396</v>
      </c>
      <c r="C13" s="23" t="s">
        <v>10</v>
      </c>
      <c r="D13" s="24">
        <v>946</v>
      </c>
      <c r="E13" s="25">
        <v>42014</v>
      </c>
      <c r="F13" s="26">
        <v>946</v>
      </c>
      <c r="G13" s="27">
        <f t="shared" si="0"/>
        <v>0</v>
      </c>
      <c r="H13" s="2"/>
      <c r="I13" s="55" t="s">
        <v>26</v>
      </c>
      <c r="K13" s="28"/>
      <c r="L13" s="29"/>
      <c r="M13" s="28"/>
    </row>
    <row r="14" spans="1:13" ht="15.75" x14ac:dyDescent="0.25">
      <c r="A14" s="21">
        <v>42013</v>
      </c>
      <c r="B14" s="30">
        <v>57453</v>
      </c>
      <c r="C14" s="23" t="s">
        <v>10</v>
      </c>
      <c r="D14" s="24">
        <v>865</v>
      </c>
      <c r="E14" s="25">
        <v>42016</v>
      </c>
      <c r="F14" s="26">
        <v>865</v>
      </c>
      <c r="G14" s="27">
        <f t="shared" si="0"/>
        <v>0</v>
      </c>
      <c r="H14" s="2"/>
      <c r="I14" s="55" t="s">
        <v>27</v>
      </c>
      <c r="K14" s="28"/>
      <c r="L14" s="29"/>
      <c r="M14" s="28"/>
    </row>
    <row r="15" spans="1:13" ht="15.75" x14ac:dyDescent="0.25">
      <c r="A15" s="21">
        <v>42014</v>
      </c>
      <c r="B15" s="30">
        <v>57528</v>
      </c>
      <c r="C15" s="23" t="s">
        <v>10</v>
      </c>
      <c r="D15" s="24">
        <v>2144.5</v>
      </c>
      <c r="E15" s="25">
        <v>42015</v>
      </c>
      <c r="F15" s="26">
        <v>2144.5</v>
      </c>
      <c r="G15" s="27">
        <f t="shared" si="0"/>
        <v>0</v>
      </c>
      <c r="H15" s="2"/>
      <c r="I15" s="55" t="s">
        <v>28</v>
      </c>
      <c r="K15" s="28"/>
      <c r="L15" s="29"/>
      <c r="M15" s="28"/>
    </row>
    <row r="16" spans="1:13" ht="15.75" x14ac:dyDescent="0.25">
      <c r="A16" s="21">
        <v>42015</v>
      </c>
      <c r="B16" s="30">
        <v>57602</v>
      </c>
      <c r="C16" s="31" t="s">
        <v>10</v>
      </c>
      <c r="D16" s="24">
        <v>2081</v>
      </c>
      <c r="E16" s="25">
        <v>42018</v>
      </c>
      <c r="F16" s="26">
        <v>2081</v>
      </c>
      <c r="G16" s="27">
        <f t="shared" si="0"/>
        <v>0</v>
      </c>
      <c r="H16" s="2"/>
      <c r="I16" s="55" t="s">
        <v>29</v>
      </c>
      <c r="K16" s="28"/>
      <c r="L16" s="29"/>
      <c r="M16" s="28"/>
    </row>
    <row r="17" spans="1:13" ht="15.75" x14ac:dyDescent="0.25">
      <c r="A17" s="21">
        <v>42016</v>
      </c>
      <c r="B17" s="30" t="s">
        <v>11</v>
      </c>
      <c r="C17" s="23"/>
      <c r="D17" s="24">
        <v>0</v>
      </c>
      <c r="E17" s="25"/>
      <c r="F17" s="26"/>
      <c r="G17" s="27">
        <f t="shared" si="0"/>
        <v>0</v>
      </c>
      <c r="H17" s="2"/>
      <c r="I17" s="55" t="s">
        <v>30</v>
      </c>
      <c r="K17" s="28"/>
      <c r="L17" s="29"/>
      <c r="M17" s="28"/>
    </row>
    <row r="18" spans="1:13" ht="15.75" x14ac:dyDescent="0.25">
      <c r="A18" s="21">
        <v>42017</v>
      </c>
      <c r="B18" s="30" t="s">
        <v>31</v>
      </c>
      <c r="C18" s="23"/>
      <c r="D18" s="24">
        <v>0</v>
      </c>
      <c r="E18" s="25"/>
      <c r="F18" s="26"/>
      <c r="G18" s="27">
        <f t="shared" si="0"/>
        <v>0</v>
      </c>
      <c r="H18" s="2"/>
      <c r="I18" s="55" t="s">
        <v>32</v>
      </c>
      <c r="K18" s="28"/>
      <c r="L18" s="29"/>
      <c r="M18" s="28"/>
    </row>
    <row r="19" spans="1:13" ht="15.75" x14ac:dyDescent="0.25">
      <c r="A19" s="21">
        <v>42018</v>
      </c>
      <c r="B19" s="30">
        <v>57734</v>
      </c>
      <c r="C19" s="23" t="s">
        <v>10</v>
      </c>
      <c r="D19" s="24">
        <v>1393</v>
      </c>
      <c r="E19" s="25">
        <v>42020</v>
      </c>
      <c r="F19" s="26">
        <v>1393</v>
      </c>
      <c r="G19" s="27">
        <f t="shared" si="0"/>
        <v>0</v>
      </c>
      <c r="H19" s="2"/>
      <c r="I19" s="55" t="s">
        <v>33</v>
      </c>
      <c r="J19" s="103">
        <v>42020</v>
      </c>
      <c r="K19" s="28"/>
      <c r="L19" s="29"/>
      <c r="M19" s="28"/>
    </row>
    <row r="20" spans="1:13" ht="15.75" x14ac:dyDescent="0.25">
      <c r="A20" s="21">
        <v>42019</v>
      </c>
      <c r="B20" s="30" t="s">
        <v>34</v>
      </c>
      <c r="C20" s="23" t="s">
        <v>35</v>
      </c>
      <c r="D20" s="24">
        <v>0</v>
      </c>
      <c r="E20" s="25"/>
      <c r="F20" s="26"/>
      <c r="G20" s="27">
        <f t="shared" si="0"/>
        <v>0</v>
      </c>
      <c r="H20" s="2"/>
      <c r="I20" s="55" t="s">
        <v>36</v>
      </c>
      <c r="K20" s="28"/>
      <c r="L20" s="29"/>
      <c r="M20" s="28"/>
    </row>
    <row r="21" spans="1:13" ht="15.75" x14ac:dyDescent="0.25">
      <c r="A21" s="21">
        <v>42020</v>
      </c>
      <c r="B21" s="30">
        <v>57822</v>
      </c>
      <c r="C21" s="23" t="s">
        <v>10</v>
      </c>
      <c r="D21" s="24">
        <v>1540.5</v>
      </c>
      <c r="E21" s="97">
        <v>42021</v>
      </c>
      <c r="F21" s="98">
        <v>1393</v>
      </c>
      <c r="G21" s="104">
        <f t="shared" si="0"/>
        <v>147.5</v>
      </c>
      <c r="H21" s="2"/>
      <c r="I21" s="55" t="s">
        <v>37</v>
      </c>
      <c r="J21" s="103">
        <v>42018</v>
      </c>
      <c r="K21" s="28"/>
      <c r="L21" s="29"/>
      <c r="M21" s="28"/>
    </row>
    <row r="22" spans="1:13" ht="15.75" x14ac:dyDescent="0.25">
      <c r="A22" s="21">
        <v>42021</v>
      </c>
      <c r="B22" s="30">
        <v>57895</v>
      </c>
      <c r="C22" s="23" t="s">
        <v>10</v>
      </c>
      <c r="D22" s="32">
        <v>2339</v>
      </c>
      <c r="E22" s="25">
        <v>42028</v>
      </c>
      <c r="F22" s="26">
        <v>2339</v>
      </c>
      <c r="G22" s="27">
        <f t="shared" si="0"/>
        <v>0</v>
      </c>
      <c r="H22" s="2"/>
      <c r="I22" s="59" t="s">
        <v>38</v>
      </c>
      <c r="K22" s="28"/>
      <c r="L22" s="29"/>
      <c r="M22" s="28"/>
    </row>
    <row r="23" spans="1:13" ht="15.75" x14ac:dyDescent="0.25">
      <c r="A23" s="21">
        <v>42022</v>
      </c>
      <c r="B23" s="30" t="s">
        <v>42</v>
      </c>
      <c r="C23" s="23" t="s">
        <v>35</v>
      </c>
      <c r="D23" s="24">
        <v>0</v>
      </c>
      <c r="E23" s="25"/>
      <c r="F23" s="26"/>
      <c r="G23" s="27">
        <f t="shared" si="0"/>
        <v>0</v>
      </c>
      <c r="H23" s="2"/>
      <c r="I23" s="59" t="s">
        <v>39</v>
      </c>
      <c r="K23" s="28"/>
      <c r="L23" s="29"/>
      <c r="M23" s="28"/>
    </row>
    <row r="24" spans="1:13" ht="15.75" x14ac:dyDescent="0.25">
      <c r="A24" s="21">
        <v>42023</v>
      </c>
      <c r="B24" s="30" t="s">
        <v>7</v>
      </c>
      <c r="C24" s="23" t="s">
        <v>35</v>
      </c>
      <c r="D24" s="24">
        <v>0</v>
      </c>
      <c r="E24" s="25"/>
      <c r="F24" s="26"/>
      <c r="G24" s="27">
        <f t="shared" si="0"/>
        <v>0</v>
      </c>
      <c r="H24" s="2"/>
      <c r="I24" s="59" t="s">
        <v>40</v>
      </c>
      <c r="K24" s="28"/>
      <c r="L24" s="29"/>
      <c r="M24" s="28"/>
    </row>
    <row r="25" spans="1:13" ht="15.75" x14ac:dyDescent="0.25">
      <c r="A25" s="21">
        <v>42024</v>
      </c>
      <c r="B25" s="30" t="s">
        <v>7</v>
      </c>
      <c r="C25" s="23" t="s">
        <v>35</v>
      </c>
      <c r="D25" s="24">
        <v>0</v>
      </c>
      <c r="E25" s="25"/>
      <c r="F25" s="26"/>
      <c r="G25" s="27">
        <f t="shared" si="0"/>
        <v>0</v>
      </c>
      <c r="H25" s="2"/>
      <c r="I25" s="59" t="s">
        <v>41</v>
      </c>
      <c r="K25" s="28"/>
      <c r="L25" s="29"/>
      <c r="M25" s="28"/>
    </row>
    <row r="26" spans="1:13" ht="15.75" x14ac:dyDescent="0.25">
      <c r="A26" s="21">
        <v>42025</v>
      </c>
      <c r="B26" s="30" t="s">
        <v>7</v>
      </c>
      <c r="C26" s="23" t="s">
        <v>52</v>
      </c>
      <c r="D26" s="24">
        <v>0</v>
      </c>
      <c r="E26" s="25"/>
      <c r="F26" s="26"/>
      <c r="G26" s="27">
        <f t="shared" si="0"/>
        <v>0</v>
      </c>
      <c r="H26" s="2"/>
      <c r="I26" s="55" t="s">
        <v>53</v>
      </c>
      <c r="K26" s="28"/>
      <c r="L26" s="29"/>
      <c r="M26" s="28"/>
    </row>
    <row r="27" spans="1:13" ht="15.75" x14ac:dyDescent="0.25">
      <c r="A27" s="21">
        <v>42026</v>
      </c>
      <c r="B27" s="30" t="s">
        <v>8</v>
      </c>
      <c r="C27" s="23" t="s">
        <v>52</v>
      </c>
      <c r="D27" s="24">
        <v>0</v>
      </c>
      <c r="E27" s="25"/>
      <c r="F27" s="26"/>
      <c r="G27" s="27">
        <f t="shared" si="0"/>
        <v>0</v>
      </c>
      <c r="I27" s="48" t="s">
        <v>54</v>
      </c>
      <c r="K27" s="28"/>
      <c r="L27" s="29"/>
      <c r="M27" s="28"/>
    </row>
    <row r="28" spans="1:13" ht="15.75" x14ac:dyDescent="0.25">
      <c r="A28" s="21">
        <v>42027</v>
      </c>
      <c r="B28" s="30" t="s">
        <v>42</v>
      </c>
      <c r="C28" s="23" t="s">
        <v>56</v>
      </c>
      <c r="D28" s="24">
        <v>0</v>
      </c>
      <c r="E28" s="25"/>
      <c r="F28" s="26"/>
      <c r="G28" s="27">
        <f t="shared" si="0"/>
        <v>0</v>
      </c>
      <c r="H28" s="2"/>
      <c r="I28" s="55" t="s">
        <v>57</v>
      </c>
      <c r="K28" s="28"/>
      <c r="L28" s="29"/>
      <c r="M28" s="28"/>
    </row>
    <row r="29" spans="1:13" ht="15.75" x14ac:dyDescent="0.25">
      <c r="A29" s="21">
        <v>42028</v>
      </c>
      <c r="B29" s="30" t="s">
        <v>42</v>
      </c>
      <c r="C29" s="23" t="s">
        <v>62</v>
      </c>
      <c r="D29" s="24">
        <v>0</v>
      </c>
      <c r="E29" s="25"/>
      <c r="F29" s="26"/>
      <c r="G29" s="27">
        <f t="shared" si="0"/>
        <v>0</v>
      </c>
      <c r="H29" s="2"/>
      <c r="I29" s="55" t="s">
        <v>58</v>
      </c>
    </row>
    <row r="30" spans="1:13" ht="15.75" x14ac:dyDescent="0.25">
      <c r="A30" s="21">
        <v>42029</v>
      </c>
      <c r="B30" s="30" t="s">
        <v>9</v>
      </c>
      <c r="C30" s="23" t="s">
        <v>62</v>
      </c>
      <c r="D30" s="24">
        <v>0</v>
      </c>
      <c r="E30" s="25"/>
      <c r="F30" s="26"/>
      <c r="G30" s="27">
        <f t="shared" si="0"/>
        <v>0</v>
      </c>
      <c r="H30" s="2"/>
      <c r="I30" s="95" t="s">
        <v>59</v>
      </c>
    </row>
    <row r="31" spans="1:13" ht="15.75" x14ac:dyDescent="0.25">
      <c r="A31" s="21">
        <v>42030</v>
      </c>
      <c r="B31" s="30" t="s">
        <v>9</v>
      </c>
      <c r="C31" s="23" t="s">
        <v>62</v>
      </c>
      <c r="D31" s="24">
        <v>0</v>
      </c>
      <c r="E31" s="25"/>
      <c r="F31" s="26"/>
      <c r="G31" s="27">
        <f t="shared" si="0"/>
        <v>0</v>
      </c>
      <c r="H31" s="2"/>
      <c r="I31" s="55" t="s">
        <v>60</v>
      </c>
    </row>
    <row r="32" spans="1:13" ht="15.75" x14ac:dyDescent="0.25">
      <c r="A32" s="21">
        <v>42031</v>
      </c>
      <c r="B32" s="30" t="s">
        <v>8</v>
      </c>
      <c r="C32" s="23" t="s">
        <v>63</v>
      </c>
      <c r="D32" s="24">
        <v>0</v>
      </c>
      <c r="E32" s="25"/>
      <c r="F32" s="26"/>
      <c r="G32" s="27">
        <f t="shared" si="0"/>
        <v>0</v>
      </c>
      <c r="H32" s="2"/>
      <c r="I32" s="55" t="s">
        <v>61</v>
      </c>
    </row>
    <row r="33" spans="1:12" ht="15.75" x14ac:dyDescent="0.25">
      <c r="A33" s="21">
        <v>42032</v>
      </c>
      <c r="B33" s="30" t="s">
        <v>9</v>
      </c>
      <c r="C33" s="23" t="s">
        <v>56</v>
      </c>
      <c r="D33" s="24">
        <v>0</v>
      </c>
      <c r="E33" s="25"/>
      <c r="F33" s="26"/>
      <c r="G33" s="27">
        <f t="shared" si="0"/>
        <v>0</v>
      </c>
      <c r="H33" s="2"/>
      <c r="I33" s="55" t="s">
        <v>64</v>
      </c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24401.5</v>
      </c>
      <c r="E47" s="50"/>
      <c r="F47" s="49">
        <f>SUM(F4:F46)</f>
        <v>24254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8">
        <f>D47-F47</f>
        <v>147.5</v>
      </c>
      <c r="E51" s="109"/>
      <c r="F51" s="110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1" t="s">
        <v>15</v>
      </c>
      <c r="E53" s="111"/>
      <c r="F53" s="111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J15"/>
  <sheetViews>
    <sheetView workbookViewId="0">
      <selection activeCell="F10" sqref="F10"/>
    </sheetView>
  </sheetViews>
  <sheetFormatPr baseColWidth="10" defaultRowHeight="15" x14ac:dyDescent="0.25"/>
  <cols>
    <col min="1" max="1" width="1.7109375" customWidth="1"/>
    <col min="2" max="2" width="11.42578125" style="60"/>
    <col min="3" max="3" width="11.42578125" style="61"/>
    <col min="4" max="4" width="22" style="62" customWidth="1"/>
    <col min="5" max="5" width="11.42578125" style="62"/>
    <col min="6" max="6" width="41" style="63" customWidth="1"/>
    <col min="7" max="7" width="11.42578125" style="62"/>
    <col min="8" max="8" width="15.85546875" style="64" bestFit="1" customWidth="1"/>
  </cols>
  <sheetData>
    <row r="1" spans="2:10" ht="15.75" thickBot="1" x14ac:dyDescent="0.3"/>
    <row r="2" spans="2:10" ht="32.25" thickBot="1" x14ac:dyDescent="0.3">
      <c r="B2" s="65" t="s">
        <v>0</v>
      </c>
      <c r="C2" s="66" t="s">
        <v>43</v>
      </c>
      <c r="D2" s="66" t="s">
        <v>44</v>
      </c>
      <c r="E2" s="66" t="s">
        <v>3</v>
      </c>
      <c r="F2" s="66" t="s">
        <v>45</v>
      </c>
      <c r="G2" s="66" t="s">
        <v>46</v>
      </c>
      <c r="H2" s="67" t="s">
        <v>6</v>
      </c>
      <c r="I2" s="63"/>
    </row>
    <row r="4" spans="2:10" ht="79.5" x14ac:dyDescent="0.25">
      <c r="B4" s="68">
        <v>41776</v>
      </c>
      <c r="C4" s="69">
        <v>44301</v>
      </c>
      <c r="D4" s="70" t="s">
        <v>47</v>
      </c>
      <c r="E4" s="71">
        <v>19120</v>
      </c>
      <c r="F4" s="100" t="s">
        <v>122</v>
      </c>
      <c r="G4" s="72">
        <f>4120+400+600+500+1000+500+500+500+300+1000+500+200+500+500+500+500+500+500+500+300+500+500+500</f>
        <v>15420</v>
      </c>
      <c r="H4" s="73">
        <f t="shared" ref="H4" si="0">E4-G4</f>
        <v>3700</v>
      </c>
    </row>
    <row r="5" spans="2:10" x14ac:dyDescent="0.25">
      <c r="B5" s="74"/>
      <c r="C5" s="75"/>
      <c r="D5" s="76"/>
      <c r="E5" s="76"/>
      <c r="G5" s="76"/>
      <c r="H5" s="77">
        <v>0</v>
      </c>
    </row>
    <row r="6" spans="2:10" x14ac:dyDescent="0.25">
      <c r="B6" s="74"/>
      <c r="C6" s="75"/>
      <c r="D6" s="76"/>
      <c r="E6" s="76"/>
      <c r="G6" s="76"/>
      <c r="H6" s="77">
        <v>0</v>
      </c>
    </row>
    <row r="7" spans="2:10" ht="57" x14ac:dyDescent="0.25">
      <c r="B7" s="94">
        <v>41818</v>
      </c>
      <c r="C7" s="22">
        <v>46638</v>
      </c>
      <c r="D7" s="23" t="s">
        <v>48</v>
      </c>
      <c r="E7" s="78">
        <v>13458</v>
      </c>
      <c r="F7" s="92" t="s">
        <v>55</v>
      </c>
      <c r="G7" s="78">
        <f>458+1000+1000+1000+1000+1000+1000+1000+1000+1000+1000+1000+2000</f>
        <v>13458</v>
      </c>
      <c r="H7" s="93">
        <f t="shared" ref="H7" si="1">E7-G7</f>
        <v>0</v>
      </c>
    </row>
    <row r="8" spans="2:10" x14ac:dyDescent="0.25">
      <c r="B8" s="74"/>
      <c r="C8" s="75"/>
      <c r="D8" s="76"/>
      <c r="E8" s="76"/>
      <c r="G8" s="76"/>
      <c r="H8" s="77">
        <v>0</v>
      </c>
    </row>
    <row r="9" spans="2:10" x14ac:dyDescent="0.25">
      <c r="B9" s="74"/>
      <c r="C9" s="75"/>
      <c r="D9" s="76"/>
      <c r="E9" s="76"/>
      <c r="G9" s="76"/>
      <c r="H9" s="77">
        <v>0</v>
      </c>
    </row>
    <row r="10" spans="2:10" x14ac:dyDescent="0.25">
      <c r="B10" s="79">
        <v>41912</v>
      </c>
      <c r="C10" s="75">
        <v>52210</v>
      </c>
      <c r="D10" s="76" t="s">
        <v>49</v>
      </c>
      <c r="E10" s="38">
        <v>8855</v>
      </c>
      <c r="F10" s="105" t="s">
        <v>131</v>
      </c>
      <c r="G10" s="80">
        <f>1000+500+500+500</f>
        <v>2500</v>
      </c>
      <c r="H10" s="81">
        <f t="shared" ref="H10" si="2">E10-G10</f>
        <v>6355</v>
      </c>
      <c r="I10" s="82" t="s">
        <v>50</v>
      </c>
      <c r="J10" s="82"/>
    </row>
    <row r="11" spans="2:10" x14ac:dyDescent="0.25">
      <c r="B11" s="74"/>
      <c r="C11" s="75"/>
      <c r="D11" s="76"/>
      <c r="E11" s="76"/>
      <c r="G11" s="76"/>
      <c r="H11" s="77">
        <v>0</v>
      </c>
    </row>
    <row r="12" spans="2:10" x14ac:dyDescent="0.25">
      <c r="B12" s="74"/>
      <c r="C12" s="75"/>
      <c r="D12" s="76"/>
      <c r="E12" s="76"/>
      <c r="G12" s="76"/>
      <c r="H12" s="77">
        <v>0</v>
      </c>
    </row>
    <row r="13" spans="2:10" ht="15.75" thickBot="1" x14ac:dyDescent="0.3">
      <c r="B13" s="74"/>
      <c r="C13" s="75"/>
      <c r="D13" s="76"/>
      <c r="E13" s="76"/>
      <c r="G13" s="83"/>
      <c r="H13" s="84">
        <v>0</v>
      </c>
    </row>
    <row r="14" spans="2:10" ht="19.5" thickBot="1" x14ac:dyDescent="0.35">
      <c r="F14" s="85" t="s">
        <v>51</v>
      </c>
      <c r="G14" s="86"/>
      <c r="H14" s="87">
        <f>SUM(H4:H13)</f>
        <v>10055</v>
      </c>
    </row>
    <row r="15" spans="2:10" x14ac:dyDescent="0.25">
      <c r="G15" s="88"/>
      <c r="H15" s="89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64"/>
  <sheetViews>
    <sheetView topLeftCell="A26" workbookViewId="0">
      <selection activeCell="C35" sqref="C35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6" t="s">
        <v>66</v>
      </c>
      <c r="C1" s="106"/>
      <c r="D1" s="106"/>
      <c r="E1" s="106"/>
      <c r="F1" s="106"/>
      <c r="G1" s="2"/>
      <c r="H1" s="2"/>
    </row>
    <row r="2" spans="1:13" ht="16.5" thickBot="1" x14ac:dyDescent="0.3">
      <c r="A2" s="4"/>
      <c r="B2" s="107"/>
      <c r="C2" s="107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42036</v>
      </c>
      <c r="B4" s="16" t="s">
        <v>67</v>
      </c>
      <c r="C4" s="17" t="s">
        <v>52</v>
      </c>
      <c r="D4" s="96">
        <v>0</v>
      </c>
      <c r="E4" s="18"/>
      <c r="F4" s="19"/>
      <c r="G4" s="20">
        <f>D4-F4</f>
        <v>0</v>
      </c>
      <c r="H4" s="2"/>
      <c r="I4" s="55" t="s">
        <v>68</v>
      </c>
    </row>
    <row r="5" spans="1:13" x14ac:dyDescent="0.25">
      <c r="A5" s="21">
        <v>42037</v>
      </c>
      <c r="B5" s="22" t="s">
        <v>7</v>
      </c>
      <c r="C5" s="23" t="s">
        <v>56</v>
      </c>
      <c r="D5" s="24">
        <v>0</v>
      </c>
      <c r="E5" s="25"/>
      <c r="F5" s="26"/>
      <c r="G5" s="27">
        <f>D5-F5</f>
        <v>0</v>
      </c>
      <c r="H5" s="2"/>
      <c r="I5" s="55" t="s">
        <v>69</v>
      </c>
    </row>
    <row r="6" spans="1:13" x14ac:dyDescent="0.25">
      <c r="A6" s="21">
        <v>42038</v>
      </c>
      <c r="B6" s="22" t="s">
        <v>7</v>
      </c>
      <c r="C6" s="23" t="s">
        <v>52</v>
      </c>
      <c r="D6" s="24">
        <v>0</v>
      </c>
      <c r="E6" s="25"/>
      <c r="F6" s="26"/>
      <c r="G6" s="27">
        <f>D6-F6</f>
        <v>0</v>
      </c>
      <c r="H6" s="2"/>
      <c r="I6" s="55" t="s">
        <v>70</v>
      </c>
    </row>
    <row r="7" spans="1:13" x14ac:dyDescent="0.25">
      <c r="A7" s="21">
        <v>42039</v>
      </c>
      <c r="B7" s="22" t="s">
        <v>8</v>
      </c>
      <c r="C7" s="23" t="s">
        <v>56</v>
      </c>
      <c r="D7" s="24">
        <v>0</v>
      </c>
      <c r="E7" s="25"/>
      <c r="F7" s="26"/>
      <c r="G7" s="27">
        <f t="shared" ref="G7:G43" si="0">D7-F7</f>
        <v>0</v>
      </c>
      <c r="H7" s="2"/>
      <c r="I7" s="55" t="s">
        <v>71</v>
      </c>
      <c r="K7" s="28"/>
      <c r="L7" s="29"/>
      <c r="M7" s="28"/>
    </row>
    <row r="8" spans="1:13" x14ac:dyDescent="0.25">
      <c r="A8" s="21">
        <v>42040</v>
      </c>
      <c r="B8" s="22" t="s">
        <v>7</v>
      </c>
      <c r="C8" s="23" t="s">
        <v>35</v>
      </c>
      <c r="D8" s="24">
        <v>0</v>
      </c>
      <c r="E8" s="25"/>
      <c r="F8" s="26"/>
      <c r="G8" s="27">
        <f t="shared" si="0"/>
        <v>0</v>
      </c>
      <c r="H8" s="2"/>
      <c r="I8" s="91" t="s">
        <v>72</v>
      </c>
      <c r="K8" s="28"/>
      <c r="L8" s="29"/>
      <c r="M8" s="28"/>
    </row>
    <row r="9" spans="1:13" x14ac:dyDescent="0.25">
      <c r="A9" s="21">
        <v>42041</v>
      </c>
      <c r="B9" s="22" t="s">
        <v>11</v>
      </c>
      <c r="C9" s="23" t="s">
        <v>56</v>
      </c>
      <c r="D9" s="24">
        <v>0</v>
      </c>
      <c r="E9" s="25"/>
      <c r="F9" s="26"/>
      <c r="G9" s="27">
        <f t="shared" si="0"/>
        <v>0</v>
      </c>
      <c r="H9" s="2"/>
      <c r="I9" s="55" t="s">
        <v>73</v>
      </c>
      <c r="K9" s="28"/>
      <c r="L9" s="29"/>
      <c r="M9" s="28"/>
    </row>
    <row r="10" spans="1:13" x14ac:dyDescent="0.25">
      <c r="A10" s="21">
        <v>42042</v>
      </c>
      <c r="B10" s="22" t="s">
        <v>11</v>
      </c>
      <c r="C10" s="23" t="s">
        <v>56</v>
      </c>
      <c r="D10" s="24">
        <v>0</v>
      </c>
      <c r="E10" s="25"/>
      <c r="F10" s="26"/>
      <c r="G10" s="27">
        <f t="shared" si="0"/>
        <v>0</v>
      </c>
      <c r="H10" s="2"/>
      <c r="I10" s="95" t="s">
        <v>74</v>
      </c>
      <c r="K10" s="28"/>
      <c r="L10" s="29"/>
      <c r="M10" s="28"/>
    </row>
    <row r="11" spans="1:13" x14ac:dyDescent="0.25">
      <c r="A11" s="21">
        <v>42043</v>
      </c>
      <c r="B11" s="22" t="s">
        <v>11</v>
      </c>
      <c r="C11" s="23" t="s">
        <v>56</v>
      </c>
      <c r="D11" s="24">
        <v>0</v>
      </c>
      <c r="E11" s="25"/>
      <c r="F11" s="26"/>
      <c r="G11" s="27">
        <f t="shared" si="0"/>
        <v>0</v>
      </c>
      <c r="H11" s="2"/>
      <c r="I11" s="95" t="s">
        <v>75</v>
      </c>
      <c r="K11" s="28"/>
      <c r="L11" s="29"/>
      <c r="M11" s="28"/>
    </row>
    <row r="12" spans="1:13" x14ac:dyDescent="0.25">
      <c r="A12" s="21">
        <v>42044</v>
      </c>
      <c r="B12" s="22" t="s">
        <v>11</v>
      </c>
      <c r="C12" s="23" t="s">
        <v>56</v>
      </c>
      <c r="D12" s="24">
        <v>0</v>
      </c>
      <c r="E12" s="25"/>
      <c r="F12" s="26"/>
      <c r="G12" s="27">
        <f t="shared" si="0"/>
        <v>0</v>
      </c>
      <c r="H12" s="2"/>
      <c r="I12" s="95" t="s">
        <v>76</v>
      </c>
      <c r="K12" s="28"/>
      <c r="L12" s="29"/>
      <c r="M12" s="28"/>
    </row>
    <row r="13" spans="1:13" x14ac:dyDescent="0.25">
      <c r="A13" s="21">
        <v>42045</v>
      </c>
      <c r="B13" s="22" t="s">
        <v>11</v>
      </c>
      <c r="C13" s="23" t="s">
        <v>56</v>
      </c>
      <c r="D13" s="24">
        <v>0</v>
      </c>
      <c r="E13" s="25"/>
      <c r="F13" s="26"/>
      <c r="G13" s="27">
        <f t="shared" si="0"/>
        <v>0</v>
      </c>
      <c r="H13" s="2"/>
      <c r="I13" s="95" t="s">
        <v>77</v>
      </c>
      <c r="K13" s="28"/>
      <c r="L13" s="29"/>
      <c r="M13" s="28"/>
    </row>
    <row r="14" spans="1:13" x14ac:dyDescent="0.25">
      <c r="A14" s="21">
        <v>42046</v>
      </c>
      <c r="B14" s="22" t="s">
        <v>11</v>
      </c>
      <c r="C14" s="23" t="s">
        <v>56</v>
      </c>
      <c r="D14" s="24">
        <v>0</v>
      </c>
      <c r="E14" s="25"/>
      <c r="F14" s="26"/>
      <c r="G14" s="27">
        <f t="shared" si="0"/>
        <v>0</v>
      </c>
      <c r="H14" s="2"/>
      <c r="I14" s="95" t="s">
        <v>78</v>
      </c>
      <c r="K14" s="28"/>
      <c r="L14" s="29"/>
      <c r="M14" s="28"/>
    </row>
    <row r="15" spans="1:13" x14ac:dyDescent="0.25">
      <c r="A15" s="21">
        <v>42047</v>
      </c>
      <c r="B15" s="22" t="s">
        <v>11</v>
      </c>
      <c r="C15" s="23" t="s">
        <v>56</v>
      </c>
      <c r="D15" s="24">
        <v>0</v>
      </c>
      <c r="E15" s="25"/>
      <c r="F15" s="26"/>
      <c r="G15" s="27">
        <f t="shared" si="0"/>
        <v>0</v>
      </c>
      <c r="H15" s="2"/>
      <c r="I15" s="95" t="s">
        <v>79</v>
      </c>
      <c r="K15" s="28"/>
      <c r="L15" s="29"/>
      <c r="M15" s="28"/>
    </row>
    <row r="16" spans="1:13" x14ac:dyDescent="0.25">
      <c r="A16" s="21">
        <v>42048</v>
      </c>
      <c r="B16" s="22" t="s">
        <v>11</v>
      </c>
      <c r="C16" s="23" t="s">
        <v>56</v>
      </c>
      <c r="D16" s="24">
        <v>0</v>
      </c>
      <c r="E16" s="25"/>
      <c r="F16" s="26"/>
      <c r="G16" s="27">
        <f t="shared" si="0"/>
        <v>0</v>
      </c>
      <c r="H16" s="2"/>
      <c r="I16" s="95" t="s">
        <v>80</v>
      </c>
      <c r="K16" s="28"/>
      <c r="L16" s="29"/>
      <c r="M16" s="28"/>
    </row>
    <row r="17" spans="1:13" x14ac:dyDescent="0.25">
      <c r="A17" s="21">
        <v>42049</v>
      </c>
      <c r="B17" s="22" t="s">
        <v>11</v>
      </c>
      <c r="C17" s="23" t="s">
        <v>56</v>
      </c>
      <c r="D17" s="24">
        <v>0</v>
      </c>
      <c r="E17" s="25"/>
      <c r="F17" s="26"/>
      <c r="G17" s="27">
        <f t="shared" si="0"/>
        <v>0</v>
      </c>
      <c r="H17" s="2"/>
      <c r="I17" s="95" t="s">
        <v>81</v>
      </c>
      <c r="K17" s="28"/>
      <c r="L17" s="29"/>
      <c r="M17" s="28"/>
    </row>
    <row r="18" spans="1:13" x14ac:dyDescent="0.25">
      <c r="A18" s="21">
        <v>42050</v>
      </c>
      <c r="B18" s="22" t="s">
        <v>11</v>
      </c>
      <c r="C18" s="23" t="s">
        <v>56</v>
      </c>
      <c r="D18" s="24">
        <v>0</v>
      </c>
      <c r="E18" s="25"/>
      <c r="F18" s="26"/>
      <c r="G18" s="27">
        <f t="shared" si="0"/>
        <v>0</v>
      </c>
      <c r="H18" s="2"/>
      <c r="I18" s="95" t="s">
        <v>82</v>
      </c>
      <c r="K18" s="28"/>
      <c r="L18" s="29"/>
      <c r="M18" s="28"/>
    </row>
    <row r="19" spans="1:13" x14ac:dyDescent="0.25">
      <c r="A19" s="21">
        <v>42051</v>
      </c>
      <c r="B19" s="22" t="s">
        <v>11</v>
      </c>
      <c r="C19" s="23" t="s">
        <v>56</v>
      </c>
      <c r="D19" s="24">
        <v>0</v>
      </c>
      <c r="E19" s="25"/>
      <c r="F19" s="26"/>
      <c r="G19" s="27">
        <f t="shared" si="0"/>
        <v>0</v>
      </c>
      <c r="H19" s="2"/>
      <c r="I19" s="95" t="s">
        <v>83</v>
      </c>
      <c r="K19" s="28"/>
      <c r="L19" s="29"/>
      <c r="M19" s="28"/>
    </row>
    <row r="20" spans="1:13" x14ac:dyDescent="0.25">
      <c r="A20" s="21">
        <v>42052</v>
      </c>
      <c r="B20" s="22" t="s">
        <v>11</v>
      </c>
      <c r="C20" s="23" t="s">
        <v>56</v>
      </c>
      <c r="D20" s="24">
        <v>0</v>
      </c>
      <c r="E20" s="25"/>
      <c r="F20" s="26"/>
      <c r="G20" s="27">
        <f t="shared" si="0"/>
        <v>0</v>
      </c>
      <c r="H20" s="2"/>
      <c r="I20" s="95" t="s">
        <v>84</v>
      </c>
      <c r="K20" s="28"/>
      <c r="L20" s="29"/>
      <c r="M20" s="28"/>
    </row>
    <row r="21" spans="1:13" x14ac:dyDescent="0.25">
      <c r="A21" s="21">
        <v>42053</v>
      </c>
      <c r="B21" s="22" t="s">
        <v>11</v>
      </c>
      <c r="C21" s="23" t="s">
        <v>56</v>
      </c>
      <c r="D21" s="24">
        <v>0</v>
      </c>
      <c r="E21" s="25"/>
      <c r="F21" s="26"/>
      <c r="G21" s="27">
        <f t="shared" si="0"/>
        <v>0</v>
      </c>
      <c r="H21" s="2"/>
      <c r="I21" s="95" t="s">
        <v>85</v>
      </c>
      <c r="K21" s="28"/>
      <c r="L21" s="29"/>
      <c r="M21" s="28"/>
    </row>
    <row r="22" spans="1:13" x14ac:dyDescent="0.25">
      <c r="A22" s="21">
        <v>42054</v>
      </c>
      <c r="B22" s="22" t="s">
        <v>11</v>
      </c>
      <c r="C22" s="23" t="s">
        <v>56</v>
      </c>
      <c r="D22" s="32">
        <v>0</v>
      </c>
      <c r="E22" s="25"/>
      <c r="F22" s="26"/>
      <c r="G22" s="27">
        <f t="shared" si="0"/>
        <v>0</v>
      </c>
      <c r="H22" s="2"/>
      <c r="I22" s="55" t="s">
        <v>86</v>
      </c>
      <c r="K22" s="28"/>
      <c r="L22" s="29"/>
      <c r="M22" s="28"/>
    </row>
    <row r="23" spans="1:13" ht="15.75" x14ac:dyDescent="0.25">
      <c r="A23" s="21">
        <v>42055</v>
      </c>
      <c r="B23" s="30">
        <v>59701</v>
      </c>
      <c r="C23" s="23" t="s">
        <v>87</v>
      </c>
      <c r="D23" s="24">
        <v>2037</v>
      </c>
      <c r="E23" s="25">
        <v>42057</v>
      </c>
      <c r="F23" s="26">
        <v>2037</v>
      </c>
      <c r="G23" s="27">
        <f t="shared" si="0"/>
        <v>0</v>
      </c>
      <c r="H23" s="2"/>
      <c r="I23" s="59" t="s">
        <v>88</v>
      </c>
      <c r="K23" s="28"/>
      <c r="L23" s="29"/>
      <c r="M23" s="28"/>
    </row>
    <row r="24" spans="1:13" ht="15.75" x14ac:dyDescent="0.25">
      <c r="A24" s="21">
        <v>42056</v>
      </c>
      <c r="B24" s="30" t="s">
        <v>11</v>
      </c>
      <c r="C24" s="23" t="s">
        <v>52</v>
      </c>
      <c r="D24" s="24">
        <v>0</v>
      </c>
      <c r="E24" s="25"/>
      <c r="F24" s="26"/>
      <c r="G24" s="27">
        <f t="shared" si="0"/>
        <v>0</v>
      </c>
      <c r="H24" s="2"/>
      <c r="I24" s="59" t="s">
        <v>89</v>
      </c>
      <c r="K24" s="28"/>
      <c r="L24" s="29"/>
      <c r="M24" s="28"/>
    </row>
    <row r="25" spans="1:13" ht="15.75" x14ac:dyDescent="0.25">
      <c r="A25" s="21">
        <v>42057</v>
      </c>
      <c r="B25" s="30" t="s">
        <v>11</v>
      </c>
      <c r="C25" s="23" t="s">
        <v>52</v>
      </c>
      <c r="D25" s="24"/>
      <c r="E25" s="25"/>
      <c r="F25" s="26"/>
      <c r="G25" s="27">
        <f t="shared" si="0"/>
        <v>0</v>
      </c>
      <c r="H25" s="2"/>
      <c r="I25" s="59" t="s">
        <v>90</v>
      </c>
      <c r="K25" s="28"/>
      <c r="L25" s="29"/>
      <c r="M25" s="28"/>
    </row>
    <row r="26" spans="1:13" ht="15.75" x14ac:dyDescent="0.25">
      <c r="A26" s="21">
        <v>42058</v>
      </c>
      <c r="B26" s="30" t="s">
        <v>11</v>
      </c>
      <c r="C26" s="23" t="s">
        <v>52</v>
      </c>
      <c r="D26" s="24"/>
      <c r="E26" s="25"/>
      <c r="F26" s="26"/>
      <c r="G26" s="27">
        <f t="shared" si="0"/>
        <v>0</v>
      </c>
      <c r="H26" s="2"/>
      <c r="I26" s="99" t="s">
        <v>91</v>
      </c>
      <c r="K26" s="28"/>
      <c r="L26" s="29"/>
      <c r="M26" s="28"/>
    </row>
    <row r="27" spans="1:13" ht="15.75" x14ac:dyDescent="0.25">
      <c r="A27" s="21">
        <v>42059</v>
      </c>
      <c r="B27" s="30" t="s">
        <v>11</v>
      </c>
      <c r="C27" s="23" t="s">
        <v>52</v>
      </c>
      <c r="D27" s="24"/>
      <c r="E27" s="25"/>
      <c r="F27" s="26"/>
      <c r="G27" s="27">
        <f t="shared" si="0"/>
        <v>0</v>
      </c>
      <c r="I27" s="99" t="s">
        <v>92</v>
      </c>
      <c r="K27" s="28"/>
      <c r="L27" s="29"/>
      <c r="M27" s="28"/>
    </row>
    <row r="28" spans="1:13" ht="15.75" x14ac:dyDescent="0.25">
      <c r="A28" s="21">
        <v>42060</v>
      </c>
      <c r="B28" s="30" t="s">
        <v>11</v>
      </c>
      <c r="C28" s="23" t="s">
        <v>52</v>
      </c>
      <c r="D28" s="24"/>
      <c r="E28" s="25"/>
      <c r="F28" s="26"/>
      <c r="G28" s="27">
        <f t="shared" si="0"/>
        <v>0</v>
      </c>
      <c r="H28" s="2"/>
      <c r="I28" s="95" t="s">
        <v>93</v>
      </c>
      <c r="K28" s="28"/>
      <c r="L28" s="29"/>
      <c r="M28" s="28"/>
    </row>
    <row r="29" spans="1:13" ht="15.75" x14ac:dyDescent="0.25">
      <c r="A29" s="21">
        <v>42061</v>
      </c>
      <c r="B29" s="30" t="s">
        <v>11</v>
      </c>
      <c r="C29" s="23" t="s">
        <v>52</v>
      </c>
      <c r="D29" s="24"/>
      <c r="E29" s="25"/>
      <c r="F29" s="26"/>
      <c r="G29" s="27">
        <f t="shared" si="0"/>
        <v>0</v>
      </c>
      <c r="H29" s="2"/>
      <c r="I29" s="99" t="s">
        <v>94</v>
      </c>
    </row>
    <row r="30" spans="1:13" ht="15.75" x14ac:dyDescent="0.25">
      <c r="A30" s="21">
        <v>42062</v>
      </c>
      <c r="B30" s="30" t="s">
        <v>11</v>
      </c>
      <c r="C30" s="23" t="s">
        <v>52</v>
      </c>
      <c r="D30" s="24"/>
      <c r="E30" s="25"/>
      <c r="F30" s="26"/>
      <c r="G30" s="27">
        <f t="shared" si="0"/>
        <v>0</v>
      </c>
      <c r="H30" s="2"/>
      <c r="I30" s="99" t="s">
        <v>95</v>
      </c>
    </row>
    <row r="31" spans="1:13" ht="15.75" x14ac:dyDescent="0.25">
      <c r="A31" s="21">
        <v>42063</v>
      </c>
      <c r="B31" s="30" t="s">
        <v>11</v>
      </c>
      <c r="C31" s="23" t="s">
        <v>52</v>
      </c>
      <c r="D31" s="24"/>
      <c r="E31" s="25"/>
      <c r="F31" s="26"/>
      <c r="G31" s="27">
        <f t="shared" si="0"/>
        <v>0</v>
      </c>
      <c r="H31" s="2"/>
      <c r="I31" s="95" t="s">
        <v>96</v>
      </c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2037</v>
      </c>
      <c r="E47" s="50"/>
      <c r="F47" s="49">
        <f>SUM(F4:F46)</f>
        <v>2037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8">
        <f>D47-F47</f>
        <v>0</v>
      </c>
      <c r="E51" s="109"/>
      <c r="F51" s="110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1" t="s">
        <v>15</v>
      </c>
      <c r="E53" s="111"/>
      <c r="F53" s="111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64"/>
  <sheetViews>
    <sheetView topLeftCell="A31" workbookViewId="0">
      <selection activeCell="A60" sqref="A60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6" t="s">
        <v>97</v>
      </c>
      <c r="C1" s="106"/>
      <c r="D1" s="106"/>
      <c r="E1" s="106"/>
      <c r="F1" s="106"/>
      <c r="G1" s="2"/>
      <c r="H1" s="2"/>
    </row>
    <row r="2" spans="1:13" ht="16.5" thickBot="1" x14ac:dyDescent="0.3">
      <c r="A2" s="4"/>
      <c r="B2" s="107"/>
      <c r="C2" s="107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42064</v>
      </c>
      <c r="B4" s="16"/>
      <c r="C4" s="17"/>
      <c r="D4" s="96">
        <v>0</v>
      </c>
      <c r="E4" s="18"/>
      <c r="F4" s="19"/>
      <c r="G4" s="20">
        <f>D4-F4</f>
        <v>0</v>
      </c>
      <c r="H4" s="2"/>
      <c r="I4" s="95" t="s">
        <v>99</v>
      </c>
    </row>
    <row r="5" spans="1:13" x14ac:dyDescent="0.25">
      <c r="A5" s="21">
        <v>42065</v>
      </c>
      <c r="B5" s="22"/>
      <c r="C5" s="23"/>
      <c r="D5" s="24">
        <v>0</v>
      </c>
      <c r="E5" s="25"/>
      <c r="F5" s="26"/>
      <c r="G5" s="27">
        <f>D5-F5</f>
        <v>0</v>
      </c>
      <c r="H5" s="2"/>
      <c r="I5" s="95" t="s">
        <v>100</v>
      </c>
    </row>
    <row r="6" spans="1:13" x14ac:dyDescent="0.25">
      <c r="A6" s="21">
        <v>42066</v>
      </c>
      <c r="B6" s="22"/>
      <c r="C6" s="23"/>
      <c r="D6" s="24">
        <v>0</v>
      </c>
      <c r="E6" s="25"/>
      <c r="F6" s="26"/>
      <c r="G6" s="27">
        <f>D6-F6</f>
        <v>0</v>
      </c>
      <c r="H6" s="2"/>
      <c r="I6" s="95" t="s">
        <v>101</v>
      </c>
    </row>
    <row r="7" spans="1:13" x14ac:dyDescent="0.25">
      <c r="A7" s="21">
        <v>42067</v>
      </c>
      <c r="B7" s="22"/>
      <c r="C7" s="23"/>
      <c r="D7" s="24">
        <v>0</v>
      </c>
      <c r="E7" s="25"/>
      <c r="F7" s="26"/>
      <c r="G7" s="27">
        <f t="shared" ref="G7:G43" si="0">D7-F7</f>
        <v>0</v>
      </c>
      <c r="H7" s="2"/>
      <c r="I7" s="99" t="s">
        <v>102</v>
      </c>
      <c r="K7" s="28"/>
      <c r="L7" s="29"/>
      <c r="M7" s="28"/>
    </row>
    <row r="8" spans="1:13" x14ac:dyDescent="0.25">
      <c r="A8" s="21">
        <v>42068</v>
      </c>
      <c r="B8" s="22"/>
      <c r="C8" s="23"/>
      <c r="D8" s="24">
        <v>0</v>
      </c>
      <c r="E8" s="25"/>
      <c r="F8" s="26"/>
      <c r="G8" s="27">
        <f t="shared" si="0"/>
        <v>0</v>
      </c>
      <c r="H8" s="2"/>
      <c r="I8" s="95" t="s">
        <v>103</v>
      </c>
      <c r="K8" s="28"/>
      <c r="L8" s="29"/>
      <c r="M8" s="28"/>
    </row>
    <row r="9" spans="1:13" x14ac:dyDescent="0.25">
      <c r="A9" s="21">
        <v>42069</v>
      </c>
      <c r="B9" s="22"/>
      <c r="C9" s="23"/>
      <c r="D9" s="24">
        <v>0</v>
      </c>
      <c r="E9" s="25"/>
      <c r="F9" s="26"/>
      <c r="G9" s="27">
        <f t="shared" si="0"/>
        <v>0</v>
      </c>
      <c r="H9" s="2"/>
      <c r="I9" s="95" t="s">
        <v>104</v>
      </c>
      <c r="K9" s="28"/>
      <c r="L9" s="29"/>
      <c r="M9" s="28"/>
    </row>
    <row r="10" spans="1:13" x14ac:dyDescent="0.25">
      <c r="A10" s="21">
        <v>42070</v>
      </c>
      <c r="B10" s="22">
        <v>60564</v>
      </c>
      <c r="C10" s="23" t="s">
        <v>98</v>
      </c>
      <c r="D10" s="24">
        <v>4819</v>
      </c>
      <c r="E10" s="25">
        <v>42071</v>
      </c>
      <c r="F10" s="26">
        <v>4819</v>
      </c>
      <c r="G10" s="27">
        <f t="shared" si="0"/>
        <v>0</v>
      </c>
      <c r="H10" s="2"/>
      <c r="I10" s="95" t="s">
        <v>105</v>
      </c>
      <c r="K10" s="28"/>
      <c r="L10" s="29"/>
      <c r="M10" s="28"/>
    </row>
    <row r="11" spans="1:13" x14ac:dyDescent="0.25">
      <c r="A11" s="21">
        <v>42071</v>
      </c>
      <c r="B11" s="22"/>
      <c r="C11" s="23"/>
      <c r="D11" s="24">
        <v>0</v>
      </c>
      <c r="E11" s="25"/>
      <c r="F11" s="26"/>
      <c r="G11" s="27">
        <f t="shared" si="0"/>
        <v>0</v>
      </c>
      <c r="H11" s="2"/>
      <c r="I11" s="95" t="s">
        <v>107</v>
      </c>
      <c r="K11" s="28"/>
      <c r="L11" s="29"/>
      <c r="M11" s="28"/>
    </row>
    <row r="12" spans="1:13" x14ac:dyDescent="0.25">
      <c r="A12" s="21">
        <v>42072</v>
      </c>
      <c r="B12" s="22"/>
      <c r="C12" s="23"/>
      <c r="D12" s="24">
        <v>0</v>
      </c>
      <c r="E12" s="25"/>
      <c r="F12" s="26"/>
      <c r="G12" s="27">
        <f t="shared" si="0"/>
        <v>0</v>
      </c>
      <c r="H12" s="2"/>
      <c r="I12" s="95" t="s">
        <v>108</v>
      </c>
      <c r="K12" s="28"/>
      <c r="L12" s="29"/>
      <c r="M12" s="28"/>
    </row>
    <row r="13" spans="1:13" x14ac:dyDescent="0.25">
      <c r="A13" s="21">
        <v>42073</v>
      </c>
      <c r="B13" s="22">
        <v>60732</v>
      </c>
      <c r="C13" s="23" t="s">
        <v>10</v>
      </c>
      <c r="D13" s="24">
        <v>2774</v>
      </c>
      <c r="E13" s="25">
        <v>42074</v>
      </c>
      <c r="F13" s="26">
        <v>2774</v>
      </c>
      <c r="G13" s="27">
        <f t="shared" si="0"/>
        <v>0</v>
      </c>
      <c r="H13" s="2"/>
      <c r="I13" s="95" t="s">
        <v>109</v>
      </c>
      <c r="J13" s="103"/>
      <c r="K13" s="28"/>
      <c r="L13" s="29"/>
      <c r="M13" s="28"/>
    </row>
    <row r="14" spans="1:13" x14ac:dyDescent="0.25">
      <c r="A14" s="21">
        <v>42074</v>
      </c>
      <c r="B14" s="22"/>
      <c r="C14" s="23"/>
      <c r="D14" s="24">
        <v>0</v>
      </c>
      <c r="E14" s="25"/>
      <c r="F14" s="26"/>
      <c r="G14" s="27">
        <f t="shared" si="0"/>
        <v>0</v>
      </c>
      <c r="H14" s="2"/>
      <c r="I14" s="95" t="s">
        <v>110</v>
      </c>
      <c r="K14" s="28"/>
      <c r="L14" s="29"/>
      <c r="M14" s="28"/>
    </row>
    <row r="15" spans="1:13" x14ac:dyDescent="0.25">
      <c r="A15" s="21">
        <v>42075</v>
      </c>
      <c r="B15" s="22"/>
      <c r="C15" s="23"/>
      <c r="D15" s="24">
        <v>0</v>
      </c>
      <c r="E15" s="25"/>
      <c r="F15" s="26"/>
      <c r="G15" s="27">
        <f t="shared" si="0"/>
        <v>0</v>
      </c>
      <c r="H15" s="2"/>
      <c r="I15" s="95" t="s">
        <v>111</v>
      </c>
      <c r="K15" s="28"/>
      <c r="L15" s="29"/>
      <c r="M15" s="28"/>
    </row>
    <row r="16" spans="1:13" x14ac:dyDescent="0.25">
      <c r="A16" s="21">
        <v>42076</v>
      </c>
      <c r="B16" s="22">
        <v>60901</v>
      </c>
      <c r="C16" s="23" t="s">
        <v>106</v>
      </c>
      <c r="D16" s="24">
        <v>1965</v>
      </c>
      <c r="E16" s="25">
        <v>42078</v>
      </c>
      <c r="F16" s="26">
        <v>1965</v>
      </c>
      <c r="G16" s="27">
        <f t="shared" si="0"/>
        <v>0</v>
      </c>
      <c r="H16" s="2"/>
      <c r="I16" s="95" t="s">
        <v>112</v>
      </c>
      <c r="K16" s="28"/>
      <c r="L16" s="29"/>
      <c r="M16" s="28"/>
    </row>
    <row r="17" spans="1:13" x14ac:dyDescent="0.25">
      <c r="A17" s="21">
        <v>42077</v>
      </c>
      <c r="B17" s="22"/>
      <c r="C17" s="23"/>
      <c r="D17" s="24">
        <v>0</v>
      </c>
      <c r="E17" s="25"/>
      <c r="F17" s="26"/>
      <c r="G17" s="27">
        <f t="shared" si="0"/>
        <v>0</v>
      </c>
      <c r="H17" s="2"/>
      <c r="I17" s="95" t="s">
        <v>113</v>
      </c>
      <c r="K17" s="28"/>
      <c r="L17" s="29"/>
      <c r="M17" s="28"/>
    </row>
    <row r="18" spans="1:13" x14ac:dyDescent="0.25">
      <c r="A18" s="21">
        <v>42078</v>
      </c>
      <c r="B18" s="22"/>
      <c r="C18" s="23"/>
      <c r="D18" s="24">
        <v>0</v>
      </c>
      <c r="E18" s="25"/>
      <c r="F18" s="26"/>
      <c r="G18" s="27">
        <f t="shared" si="0"/>
        <v>0</v>
      </c>
      <c r="H18" s="2"/>
      <c r="I18" s="95" t="s">
        <v>114</v>
      </c>
      <c r="K18" s="28"/>
      <c r="L18" s="29"/>
      <c r="M18" s="28"/>
    </row>
    <row r="19" spans="1:13" x14ac:dyDescent="0.25">
      <c r="A19" s="21">
        <v>42079</v>
      </c>
      <c r="B19" s="22"/>
      <c r="C19" s="23"/>
      <c r="D19" s="24">
        <v>0</v>
      </c>
      <c r="E19" s="25"/>
      <c r="F19" s="26"/>
      <c r="G19" s="27">
        <f t="shared" si="0"/>
        <v>0</v>
      </c>
      <c r="H19" s="2"/>
      <c r="I19" s="95" t="s">
        <v>115</v>
      </c>
      <c r="K19" s="28"/>
      <c r="L19" s="29"/>
      <c r="M19" s="28"/>
    </row>
    <row r="20" spans="1:13" x14ac:dyDescent="0.25">
      <c r="A20" s="21">
        <v>42080</v>
      </c>
      <c r="B20" s="22"/>
      <c r="C20" s="23"/>
      <c r="D20" s="24">
        <v>0</v>
      </c>
      <c r="E20" s="25"/>
      <c r="F20" s="26"/>
      <c r="G20" s="27">
        <f t="shared" si="0"/>
        <v>0</v>
      </c>
      <c r="H20" s="2"/>
      <c r="I20" s="95" t="s">
        <v>116</v>
      </c>
      <c r="K20" s="28"/>
      <c r="L20" s="29"/>
      <c r="M20" s="28"/>
    </row>
    <row r="21" spans="1:13" x14ac:dyDescent="0.25">
      <c r="A21" s="21">
        <v>42081</v>
      </c>
      <c r="B21" s="22"/>
      <c r="C21" s="23"/>
      <c r="D21" s="24">
        <v>0</v>
      </c>
      <c r="E21" s="25"/>
      <c r="F21" s="26"/>
      <c r="G21" s="27">
        <f t="shared" si="0"/>
        <v>0</v>
      </c>
      <c r="H21" s="2"/>
      <c r="I21" s="95" t="s">
        <v>117</v>
      </c>
      <c r="K21" s="28"/>
      <c r="L21" s="29"/>
      <c r="M21" s="28"/>
    </row>
    <row r="22" spans="1:13" x14ac:dyDescent="0.25">
      <c r="A22" s="21">
        <v>42082</v>
      </c>
      <c r="B22" s="22">
        <v>61279</v>
      </c>
      <c r="C22" s="23" t="s">
        <v>119</v>
      </c>
      <c r="D22" s="32">
        <v>1868.5</v>
      </c>
      <c r="E22" s="25">
        <v>42083</v>
      </c>
      <c r="F22" s="26">
        <v>1868.5</v>
      </c>
      <c r="G22" s="27">
        <f t="shared" si="0"/>
        <v>0</v>
      </c>
      <c r="H22" s="2"/>
      <c r="I22" s="95" t="s">
        <v>118</v>
      </c>
      <c r="K22" s="28"/>
      <c r="L22" s="29"/>
      <c r="M22" s="28"/>
    </row>
    <row r="23" spans="1:13" ht="15.75" x14ac:dyDescent="0.25">
      <c r="A23" s="21">
        <v>42083</v>
      </c>
      <c r="B23" s="30">
        <v>61301</v>
      </c>
      <c r="C23" s="23" t="s">
        <v>106</v>
      </c>
      <c r="D23" s="24">
        <v>1859</v>
      </c>
      <c r="E23" s="25">
        <v>42084</v>
      </c>
      <c r="F23" s="26">
        <v>1859</v>
      </c>
      <c r="G23" s="27">
        <f t="shared" si="0"/>
        <v>0</v>
      </c>
      <c r="H23" s="2"/>
      <c r="I23" s="59" t="s">
        <v>120</v>
      </c>
      <c r="K23" s="28"/>
      <c r="L23" s="29"/>
      <c r="M23" s="28"/>
    </row>
    <row r="24" spans="1:13" ht="15.75" x14ac:dyDescent="0.25">
      <c r="A24" s="21">
        <v>42084</v>
      </c>
      <c r="B24" s="30"/>
      <c r="C24" s="23"/>
      <c r="D24" s="24">
        <v>0</v>
      </c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>
        <v>42085</v>
      </c>
      <c r="B25" s="30"/>
      <c r="C25" s="23"/>
      <c r="D25" s="24">
        <v>0</v>
      </c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99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I27" s="99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I28" s="95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99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99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5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13285.5</v>
      </c>
      <c r="E47" s="50"/>
      <c r="F47" s="49">
        <f>SUM(F4:F46)</f>
        <v>13285.5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8">
        <f>D47-F47</f>
        <v>0</v>
      </c>
      <c r="E51" s="109"/>
      <c r="F51" s="110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1" t="s">
        <v>15</v>
      </c>
      <c r="E53" s="111"/>
      <c r="F53" s="111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64"/>
  <sheetViews>
    <sheetView topLeftCell="A34" workbookViewId="0">
      <selection activeCell="F24" sqref="F24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6" t="s">
        <v>121</v>
      </c>
      <c r="C1" s="106"/>
      <c r="D1" s="106"/>
      <c r="E1" s="106"/>
      <c r="F1" s="106"/>
      <c r="G1" s="2"/>
      <c r="H1" s="2"/>
    </row>
    <row r="2" spans="1:13" ht="16.5" thickBot="1" x14ac:dyDescent="0.3">
      <c r="A2" s="4"/>
      <c r="B2" s="107"/>
      <c r="C2" s="107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42095</v>
      </c>
      <c r="B4" s="16"/>
      <c r="C4" s="17"/>
      <c r="D4" s="96">
        <v>0</v>
      </c>
      <c r="E4" s="18"/>
      <c r="F4" s="19"/>
      <c r="G4" s="20">
        <f>D4-F4</f>
        <v>0</v>
      </c>
      <c r="H4" s="2"/>
      <c r="I4" s="95"/>
    </row>
    <row r="5" spans="1:13" x14ac:dyDescent="0.25">
      <c r="A5" s="21">
        <v>42096</v>
      </c>
      <c r="B5" s="22"/>
      <c r="C5" s="23"/>
      <c r="D5" s="24">
        <v>0</v>
      </c>
      <c r="E5" s="25"/>
      <c r="F5" s="26"/>
      <c r="G5" s="27">
        <f>D5-F5</f>
        <v>0</v>
      </c>
      <c r="H5" s="2"/>
      <c r="I5" s="95"/>
    </row>
    <row r="6" spans="1:13" x14ac:dyDescent="0.25">
      <c r="A6" s="21">
        <v>42097</v>
      </c>
      <c r="B6" s="22"/>
      <c r="C6" s="23"/>
      <c r="D6" s="24">
        <v>0</v>
      </c>
      <c r="E6" s="25"/>
      <c r="F6" s="26"/>
      <c r="G6" s="27">
        <f>D6-F6</f>
        <v>0</v>
      </c>
      <c r="H6" s="2"/>
      <c r="I6" s="95"/>
    </row>
    <row r="7" spans="1:13" x14ac:dyDescent="0.25">
      <c r="A7" s="21">
        <v>42098</v>
      </c>
      <c r="B7" s="22"/>
      <c r="C7" s="23"/>
      <c r="D7" s="24">
        <v>0</v>
      </c>
      <c r="E7" s="25"/>
      <c r="F7" s="26"/>
      <c r="G7" s="27">
        <f t="shared" ref="G7:G43" si="0">D7-F7</f>
        <v>0</v>
      </c>
      <c r="H7" s="2"/>
      <c r="I7" s="99"/>
      <c r="K7" s="28"/>
      <c r="L7" s="29"/>
      <c r="M7" s="28"/>
    </row>
    <row r="8" spans="1:13" x14ac:dyDescent="0.25">
      <c r="A8" s="21">
        <v>42099</v>
      </c>
      <c r="B8" s="22"/>
      <c r="C8" s="23"/>
      <c r="D8" s="24">
        <v>0</v>
      </c>
      <c r="E8" s="25"/>
      <c r="F8" s="26"/>
      <c r="G8" s="27">
        <f t="shared" si="0"/>
        <v>0</v>
      </c>
      <c r="H8" s="2"/>
      <c r="I8" s="95"/>
      <c r="K8" s="28"/>
      <c r="L8" s="29"/>
      <c r="M8" s="28"/>
    </row>
    <row r="9" spans="1:13" x14ac:dyDescent="0.25">
      <c r="A9" s="21">
        <v>42100</v>
      </c>
      <c r="B9" s="22"/>
      <c r="C9" s="23"/>
      <c r="D9" s="24">
        <v>0</v>
      </c>
      <c r="E9" s="25"/>
      <c r="F9" s="26"/>
      <c r="G9" s="27">
        <f t="shared" si="0"/>
        <v>0</v>
      </c>
      <c r="H9" s="2"/>
      <c r="I9" s="95"/>
      <c r="K9" s="28"/>
      <c r="L9" s="29"/>
      <c r="M9" s="28"/>
    </row>
    <row r="10" spans="1:13" x14ac:dyDescent="0.25">
      <c r="A10" s="21">
        <v>42101</v>
      </c>
      <c r="B10" s="22"/>
      <c r="C10" s="23"/>
      <c r="D10" s="24">
        <v>0</v>
      </c>
      <c r="E10" s="25"/>
      <c r="F10" s="26"/>
      <c r="G10" s="27">
        <f t="shared" si="0"/>
        <v>0</v>
      </c>
      <c r="H10" s="2"/>
      <c r="I10" s="95"/>
      <c r="K10" s="28"/>
      <c r="L10" s="29"/>
      <c r="M10" s="28"/>
    </row>
    <row r="11" spans="1:13" x14ac:dyDescent="0.25">
      <c r="A11" s="21">
        <v>42102</v>
      </c>
      <c r="B11" s="22"/>
      <c r="C11" s="23"/>
      <c r="D11" s="24">
        <v>0</v>
      </c>
      <c r="E11" s="25"/>
      <c r="F11" s="26"/>
      <c r="G11" s="27">
        <f t="shared" si="0"/>
        <v>0</v>
      </c>
      <c r="H11" s="2"/>
      <c r="I11" s="95"/>
      <c r="K11" s="28"/>
      <c r="L11" s="29"/>
      <c r="M11" s="28"/>
    </row>
    <row r="12" spans="1:13" x14ac:dyDescent="0.25">
      <c r="A12" s="21">
        <v>42103</v>
      </c>
      <c r="B12" s="22"/>
      <c r="C12" s="23"/>
      <c r="D12" s="24">
        <v>0</v>
      </c>
      <c r="E12" s="25"/>
      <c r="F12" s="26"/>
      <c r="G12" s="27">
        <f t="shared" si="0"/>
        <v>0</v>
      </c>
      <c r="H12" s="2"/>
      <c r="I12" s="95"/>
      <c r="K12" s="28"/>
      <c r="L12" s="29"/>
      <c r="M12" s="28"/>
    </row>
    <row r="13" spans="1:13" x14ac:dyDescent="0.25">
      <c r="A13" s="21">
        <v>42104</v>
      </c>
      <c r="B13" s="22">
        <v>62367</v>
      </c>
      <c r="C13" s="23" t="s">
        <v>106</v>
      </c>
      <c r="D13" s="24">
        <v>1090</v>
      </c>
      <c r="E13" s="25">
        <v>42106</v>
      </c>
      <c r="F13" s="26">
        <v>1090</v>
      </c>
      <c r="G13" s="27">
        <f t="shared" si="0"/>
        <v>0</v>
      </c>
      <c r="H13" s="2"/>
      <c r="I13" s="95"/>
      <c r="K13" s="28"/>
      <c r="L13" s="29"/>
      <c r="M13" s="28"/>
    </row>
    <row r="14" spans="1:13" x14ac:dyDescent="0.25">
      <c r="A14" s="21">
        <v>42105</v>
      </c>
      <c r="B14" s="22">
        <v>62491</v>
      </c>
      <c r="C14" s="23" t="s">
        <v>125</v>
      </c>
      <c r="D14" s="24">
        <v>3829</v>
      </c>
      <c r="E14" s="101" t="s">
        <v>124</v>
      </c>
      <c r="F14" s="26">
        <f>3798+31</f>
        <v>3829</v>
      </c>
      <c r="G14" s="27">
        <f t="shared" si="0"/>
        <v>0</v>
      </c>
      <c r="H14" s="2"/>
      <c r="I14" s="95"/>
      <c r="K14" s="28"/>
      <c r="L14" s="29"/>
      <c r="M14" s="28"/>
    </row>
    <row r="15" spans="1:13" x14ac:dyDescent="0.25">
      <c r="A15" s="21">
        <v>42106</v>
      </c>
      <c r="B15" s="22"/>
      <c r="C15" s="23"/>
      <c r="D15" s="24"/>
      <c r="E15" s="25"/>
      <c r="F15" s="26"/>
      <c r="G15" s="27">
        <f t="shared" si="0"/>
        <v>0</v>
      </c>
      <c r="H15" s="2"/>
      <c r="I15" s="95"/>
      <c r="K15" s="28"/>
      <c r="L15" s="29"/>
      <c r="M15" s="28"/>
    </row>
    <row r="16" spans="1:13" x14ac:dyDescent="0.25">
      <c r="A16" s="21">
        <v>42107</v>
      </c>
      <c r="B16" s="22"/>
      <c r="C16" s="23"/>
      <c r="D16" s="24"/>
      <c r="E16" s="25"/>
      <c r="F16" s="26"/>
      <c r="G16" s="27">
        <f t="shared" si="0"/>
        <v>0</v>
      </c>
      <c r="H16" s="2"/>
      <c r="I16" s="95"/>
      <c r="K16" s="28"/>
      <c r="L16" s="29"/>
      <c r="M16" s="28"/>
    </row>
    <row r="17" spans="1:13" x14ac:dyDescent="0.25">
      <c r="A17" s="21">
        <v>42108</v>
      </c>
      <c r="B17" s="22"/>
      <c r="C17" s="23"/>
      <c r="D17" s="24"/>
      <c r="E17" s="25"/>
      <c r="F17" s="26"/>
      <c r="G17" s="27">
        <f t="shared" si="0"/>
        <v>0</v>
      </c>
      <c r="H17" s="2"/>
      <c r="I17" s="95"/>
      <c r="K17" s="28"/>
      <c r="L17" s="29"/>
      <c r="M17" s="28"/>
    </row>
    <row r="18" spans="1:13" x14ac:dyDescent="0.25">
      <c r="A18" s="21">
        <v>42109</v>
      </c>
      <c r="B18" s="22"/>
      <c r="C18" s="23"/>
      <c r="D18" s="24"/>
      <c r="E18" s="25"/>
      <c r="F18" s="26"/>
      <c r="G18" s="27">
        <f t="shared" si="0"/>
        <v>0</v>
      </c>
      <c r="H18" s="2"/>
      <c r="I18" s="95"/>
      <c r="K18" s="28"/>
      <c r="L18" s="29"/>
      <c r="M18" s="28"/>
    </row>
    <row r="19" spans="1:13" x14ac:dyDescent="0.25">
      <c r="A19" s="21">
        <v>42110</v>
      </c>
      <c r="B19" s="22"/>
      <c r="C19" s="23"/>
      <c r="D19" s="24"/>
      <c r="E19" s="25"/>
      <c r="F19" s="26"/>
      <c r="G19" s="27">
        <f t="shared" si="0"/>
        <v>0</v>
      </c>
      <c r="H19" s="2"/>
      <c r="I19" s="95"/>
      <c r="K19" s="28"/>
      <c r="L19" s="29"/>
      <c r="M19" s="28"/>
    </row>
    <row r="20" spans="1:13" x14ac:dyDescent="0.25">
      <c r="A20" s="21">
        <v>42111</v>
      </c>
      <c r="B20" s="22"/>
      <c r="C20" s="23"/>
      <c r="D20" s="24"/>
      <c r="E20" s="25"/>
      <c r="F20" s="26"/>
      <c r="G20" s="27">
        <f t="shared" si="0"/>
        <v>0</v>
      </c>
      <c r="H20" s="2"/>
      <c r="I20" s="95"/>
      <c r="K20" s="28"/>
      <c r="L20" s="29"/>
      <c r="M20" s="28"/>
    </row>
    <row r="21" spans="1:13" x14ac:dyDescent="0.25">
      <c r="A21" s="21">
        <v>42112</v>
      </c>
      <c r="B21" s="22"/>
      <c r="C21" s="23"/>
      <c r="D21" s="24"/>
      <c r="E21" s="25"/>
      <c r="F21" s="26"/>
      <c r="G21" s="27">
        <f t="shared" si="0"/>
        <v>0</v>
      </c>
      <c r="H21" s="2"/>
      <c r="I21" s="95"/>
      <c r="K21" s="28"/>
      <c r="L21" s="29"/>
      <c r="M21" s="28"/>
    </row>
    <row r="22" spans="1:13" x14ac:dyDescent="0.25">
      <c r="A22" s="21">
        <v>42120</v>
      </c>
      <c r="B22" s="22">
        <v>63300</v>
      </c>
      <c r="C22" s="23" t="s">
        <v>123</v>
      </c>
      <c r="D22" s="32">
        <v>383</v>
      </c>
      <c r="E22" s="25">
        <v>42124</v>
      </c>
      <c r="F22" s="26">
        <v>383</v>
      </c>
      <c r="G22" s="27">
        <f t="shared" si="0"/>
        <v>0</v>
      </c>
      <c r="H22" s="2"/>
      <c r="I22" s="95"/>
      <c r="K22" s="28"/>
      <c r="L22" s="29"/>
      <c r="M22" s="28"/>
    </row>
    <row r="23" spans="1:13" ht="15.75" x14ac:dyDescent="0.25">
      <c r="A23" s="21">
        <v>42124</v>
      </c>
      <c r="B23" s="30">
        <v>63550</v>
      </c>
      <c r="C23" s="23" t="s">
        <v>106</v>
      </c>
      <c r="D23" s="24">
        <v>2901</v>
      </c>
      <c r="E23" s="25">
        <v>42127</v>
      </c>
      <c r="F23" s="26">
        <v>2901</v>
      </c>
      <c r="G23" s="27">
        <f t="shared" si="0"/>
        <v>0</v>
      </c>
      <c r="H23" s="2"/>
      <c r="I23" s="59"/>
      <c r="K23" s="28"/>
      <c r="L23" s="29"/>
      <c r="M23" s="28"/>
    </row>
    <row r="24" spans="1:13" ht="15.75" x14ac:dyDescent="0.25">
      <c r="A24" s="21"/>
      <c r="B24" s="30"/>
      <c r="C24" s="23"/>
      <c r="D24" s="24"/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/>
      <c r="B25" s="30"/>
      <c r="C25" s="23"/>
      <c r="D25" s="24"/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99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I27" s="99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I28" s="95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99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99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5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8203</v>
      </c>
      <c r="E47" s="50"/>
      <c r="F47" s="49">
        <f>SUM(F4:F46)</f>
        <v>8203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8">
        <f>D47-F47</f>
        <v>0</v>
      </c>
      <c r="E51" s="109"/>
      <c r="F51" s="110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1" t="s">
        <v>15</v>
      </c>
      <c r="E53" s="111"/>
      <c r="F53" s="111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64"/>
  <sheetViews>
    <sheetView topLeftCell="A25" workbookViewId="0">
      <selection activeCell="C16" sqref="C16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6" t="s">
        <v>126</v>
      </c>
      <c r="C1" s="106"/>
      <c r="D1" s="106"/>
      <c r="E1" s="106"/>
      <c r="F1" s="106"/>
      <c r="G1" s="2"/>
      <c r="H1" s="2"/>
    </row>
    <row r="2" spans="1:13" ht="16.5" thickBot="1" x14ac:dyDescent="0.3">
      <c r="A2" s="4"/>
      <c r="B2" s="107"/>
      <c r="C2" s="107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42132</v>
      </c>
      <c r="B4" s="16">
        <v>64040</v>
      </c>
      <c r="C4" s="17" t="s">
        <v>106</v>
      </c>
      <c r="D4" s="96">
        <v>359</v>
      </c>
      <c r="E4" s="18">
        <v>42134</v>
      </c>
      <c r="F4" s="19">
        <v>359</v>
      </c>
      <c r="G4" s="20">
        <f>D4-F4</f>
        <v>0</v>
      </c>
      <c r="H4" s="2"/>
      <c r="I4" s="95"/>
    </row>
    <row r="5" spans="1:13" x14ac:dyDescent="0.25">
      <c r="A5" s="21">
        <v>42133</v>
      </c>
      <c r="B5" s="22">
        <v>64054</v>
      </c>
      <c r="C5" s="23" t="s">
        <v>106</v>
      </c>
      <c r="D5" s="24">
        <v>2035</v>
      </c>
      <c r="E5" s="25">
        <v>42134</v>
      </c>
      <c r="F5" s="26">
        <v>2035</v>
      </c>
      <c r="G5" s="27">
        <f>D5-F5</f>
        <v>0</v>
      </c>
      <c r="H5" s="2"/>
      <c r="I5" s="95"/>
    </row>
    <row r="6" spans="1:13" x14ac:dyDescent="0.25">
      <c r="A6" s="21">
        <v>42133</v>
      </c>
      <c r="B6" s="22">
        <v>64063</v>
      </c>
      <c r="C6" s="23" t="s">
        <v>127</v>
      </c>
      <c r="D6" s="24">
        <v>2285</v>
      </c>
      <c r="E6" s="25">
        <v>42134</v>
      </c>
      <c r="F6" s="26">
        <v>2285</v>
      </c>
      <c r="G6" s="27">
        <f>D6-F6</f>
        <v>0</v>
      </c>
      <c r="H6" s="2"/>
      <c r="I6" s="95"/>
    </row>
    <row r="7" spans="1:13" x14ac:dyDescent="0.25">
      <c r="A7" s="21">
        <v>42136</v>
      </c>
      <c r="B7" s="22">
        <v>64276</v>
      </c>
      <c r="C7" s="23" t="s">
        <v>16</v>
      </c>
      <c r="D7" s="24">
        <v>1080</v>
      </c>
      <c r="E7" s="25">
        <v>42137</v>
      </c>
      <c r="F7" s="26">
        <v>1080</v>
      </c>
      <c r="G7" s="27">
        <f t="shared" ref="G7:G43" si="0">D7-F7</f>
        <v>0</v>
      </c>
      <c r="H7" s="2"/>
      <c r="I7" s="99"/>
      <c r="K7" s="28"/>
      <c r="L7" s="29"/>
      <c r="M7" s="28"/>
    </row>
    <row r="8" spans="1:13" x14ac:dyDescent="0.25">
      <c r="A8" s="21">
        <v>42144</v>
      </c>
      <c r="B8" s="22">
        <v>64699</v>
      </c>
      <c r="C8" s="23" t="s">
        <v>16</v>
      </c>
      <c r="D8" s="24">
        <v>1080</v>
      </c>
      <c r="E8" s="25">
        <v>42145</v>
      </c>
      <c r="F8" s="26">
        <v>1080</v>
      </c>
      <c r="G8" s="27">
        <f t="shared" si="0"/>
        <v>0</v>
      </c>
      <c r="H8" s="2"/>
      <c r="I8" s="95"/>
      <c r="K8" s="28"/>
      <c r="L8" s="29"/>
      <c r="M8" s="28"/>
    </row>
    <row r="9" spans="1:13" x14ac:dyDescent="0.25">
      <c r="A9" s="21">
        <v>42146</v>
      </c>
      <c r="B9" s="22">
        <v>64770</v>
      </c>
      <c r="C9" s="23" t="s">
        <v>106</v>
      </c>
      <c r="D9" s="24">
        <v>3162</v>
      </c>
      <c r="E9" s="25">
        <v>42147</v>
      </c>
      <c r="F9" s="26">
        <v>3162</v>
      </c>
      <c r="G9" s="27">
        <f t="shared" si="0"/>
        <v>0</v>
      </c>
      <c r="H9" s="2"/>
      <c r="I9" s="95"/>
      <c r="K9" s="28"/>
      <c r="L9" s="29"/>
      <c r="M9" s="28"/>
    </row>
    <row r="10" spans="1:13" x14ac:dyDescent="0.25">
      <c r="A10" s="21">
        <v>42152</v>
      </c>
      <c r="B10" s="22">
        <v>65060</v>
      </c>
      <c r="C10" s="23" t="s">
        <v>106</v>
      </c>
      <c r="D10" s="24">
        <v>696</v>
      </c>
      <c r="E10" s="25">
        <v>42153</v>
      </c>
      <c r="F10" s="26">
        <v>696</v>
      </c>
      <c r="G10" s="27">
        <f t="shared" si="0"/>
        <v>0</v>
      </c>
      <c r="H10" s="2"/>
      <c r="I10" s="95"/>
      <c r="K10" s="28"/>
      <c r="L10" s="29"/>
      <c r="M10" s="28"/>
    </row>
    <row r="11" spans="1:13" x14ac:dyDescent="0.25">
      <c r="A11" s="21">
        <v>42153</v>
      </c>
      <c r="B11" s="22">
        <v>65112</v>
      </c>
      <c r="C11" s="23" t="s">
        <v>127</v>
      </c>
      <c r="D11" s="24">
        <v>2906</v>
      </c>
      <c r="E11" s="25">
        <v>42155</v>
      </c>
      <c r="F11" s="26">
        <v>2906</v>
      </c>
      <c r="G11" s="27">
        <f t="shared" si="0"/>
        <v>0</v>
      </c>
      <c r="H11" s="2"/>
      <c r="I11" s="95"/>
      <c r="K11" s="28"/>
      <c r="L11" s="29"/>
      <c r="M11" s="28"/>
    </row>
    <row r="12" spans="1:13" x14ac:dyDescent="0.25">
      <c r="A12" s="21">
        <v>42153</v>
      </c>
      <c r="B12" s="22">
        <v>65120</v>
      </c>
      <c r="C12" s="23" t="s">
        <v>106</v>
      </c>
      <c r="D12" s="24">
        <v>3889.5</v>
      </c>
      <c r="E12" s="102" t="s">
        <v>130</v>
      </c>
      <c r="F12" s="19">
        <f>3389.5+500</f>
        <v>3889.5</v>
      </c>
      <c r="G12" s="27">
        <f t="shared" si="0"/>
        <v>0</v>
      </c>
      <c r="H12" s="2"/>
      <c r="I12" s="95"/>
      <c r="K12" s="28"/>
      <c r="L12" s="29"/>
      <c r="M12" s="28"/>
    </row>
    <row r="13" spans="1:13" x14ac:dyDescent="0.25">
      <c r="A13" s="21"/>
      <c r="B13" s="22"/>
      <c r="C13" s="23"/>
      <c r="D13" s="24"/>
      <c r="E13" s="25"/>
      <c r="F13" s="26"/>
      <c r="G13" s="27">
        <f t="shared" si="0"/>
        <v>0</v>
      </c>
      <c r="H13" s="2"/>
      <c r="I13" s="95"/>
      <c r="K13" s="28"/>
      <c r="L13" s="29"/>
      <c r="M13" s="28"/>
    </row>
    <row r="14" spans="1:13" x14ac:dyDescent="0.25">
      <c r="A14" s="21"/>
      <c r="B14" s="22"/>
      <c r="C14" s="23"/>
      <c r="D14" s="24"/>
      <c r="E14" s="101"/>
      <c r="F14" s="26"/>
      <c r="G14" s="27">
        <f t="shared" si="0"/>
        <v>0</v>
      </c>
      <c r="H14" s="2"/>
      <c r="I14" s="95"/>
      <c r="K14" s="28"/>
      <c r="L14" s="29"/>
      <c r="M14" s="28"/>
    </row>
    <row r="15" spans="1:13" x14ac:dyDescent="0.25">
      <c r="A15" s="21"/>
      <c r="B15" s="22"/>
      <c r="C15" s="23"/>
      <c r="D15" s="24"/>
      <c r="E15" s="25"/>
      <c r="F15" s="26"/>
      <c r="G15" s="27">
        <f t="shared" si="0"/>
        <v>0</v>
      </c>
      <c r="H15" s="2"/>
      <c r="I15" s="95"/>
      <c r="K15" s="28"/>
      <c r="L15" s="29"/>
      <c r="M15" s="28"/>
    </row>
    <row r="16" spans="1:13" x14ac:dyDescent="0.25">
      <c r="A16" s="21"/>
      <c r="B16" s="22"/>
      <c r="C16" s="23"/>
      <c r="D16" s="24"/>
      <c r="E16" s="25"/>
      <c r="F16" s="26"/>
      <c r="G16" s="27">
        <f t="shared" si="0"/>
        <v>0</v>
      </c>
      <c r="H16" s="2"/>
      <c r="I16" s="95"/>
      <c r="K16" s="28"/>
      <c r="L16" s="29"/>
      <c r="M16" s="28"/>
    </row>
    <row r="17" spans="1:13" x14ac:dyDescent="0.25">
      <c r="A17" s="21"/>
      <c r="B17" s="22"/>
      <c r="C17" s="23"/>
      <c r="D17" s="24"/>
      <c r="E17" s="25"/>
      <c r="F17" s="26"/>
      <c r="G17" s="27">
        <f t="shared" si="0"/>
        <v>0</v>
      </c>
      <c r="H17" s="2"/>
      <c r="I17" s="95"/>
      <c r="K17" s="28"/>
      <c r="L17" s="29"/>
      <c r="M17" s="28"/>
    </row>
    <row r="18" spans="1:13" x14ac:dyDescent="0.25">
      <c r="A18" s="21"/>
      <c r="B18" s="22"/>
      <c r="C18" s="23"/>
      <c r="D18" s="24"/>
      <c r="E18" s="25"/>
      <c r="F18" s="26"/>
      <c r="G18" s="27">
        <f t="shared" si="0"/>
        <v>0</v>
      </c>
      <c r="H18" s="2"/>
      <c r="I18" s="95"/>
      <c r="K18" s="28"/>
      <c r="L18" s="29"/>
      <c r="M18" s="28"/>
    </row>
    <row r="19" spans="1:13" x14ac:dyDescent="0.25">
      <c r="A19" s="21"/>
      <c r="B19" s="22"/>
      <c r="C19" s="23"/>
      <c r="D19" s="24"/>
      <c r="E19" s="25"/>
      <c r="F19" s="26"/>
      <c r="G19" s="27">
        <f t="shared" si="0"/>
        <v>0</v>
      </c>
      <c r="H19" s="2"/>
      <c r="I19" s="95"/>
      <c r="K19" s="28"/>
      <c r="L19" s="29"/>
      <c r="M19" s="28"/>
    </row>
    <row r="20" spans="1:13" x14ac:dyDescent="0.25">
      <c r="A20" s="21"/>
      <c r="B20" s="22"/>
      <c r="C20" s="23"/>
      <c r="D20" s="24"/>
      <c r="E20" s="25"/>
      <c r="F20" s="26"/>
      <c r="G20" s="27">
        <f t="shared" si="0"/>
        <v>0</v>
      </c>
      <c r="H20" s="2"/>
      <c r="I20" s="95"/>
      <c r="K20" s="28"/>
      <c r="L20" s="29"/>
      <c r="M20" s="28"/>
    </row>
    <row r="21" spans="1:13" x14ac:dyDescent="0.25">
      <c r="A21" s="21"/>
      <c r="B21" s="22"/>
      <c r="C21" s="23"/>
      <c r="D21" s="24"/>
      <c r="E21" s="25"/>
      <c r="F21" s="26"/>
      <c r="G21" s="27">
        <f t="shared" si="0"/>
        <v>0</v>
      </c>
      <c r="H21" s="2"/>
      <c r="I21" s="95"/>
      <c r="K21" s="28"/>
      <c r="L21" s="29"/>
      <c r="M21" s="28"/>
    </row>
    <row r="22" spans="1:13" x14ac:dyDescent="0.25">
      <c r="A22" s="21"/>
      <c r="B22" s="22"/>
      <c r="C22" s="23"/>
      <c r="D22" s="32"/>
      <c r="E22" s="25"/>
      <c r="F22" s="26"/>
      <c r="G22" s="27">
        <f t="shared" si="0"/>
        <v>0</v>
      </c>
      <c r="H22" s="2"/>
      <c r="I22" s="95"/>
      <c r="K22" s="28"/>
      <c r="L22" s="29"/>
      <c r="M22" s="28"/>
    </row>
    <row r="23" spans="1:13" ht="15.75" x14ac:dyDescent="0.25">
      <c r="A23" s="21"/>
      <c r="B23" s="30"/>
      <c r="C23" s="23"/>
      <c r="D23" s="24"/>
      <c r="E23" s="25"/>
      <c r="F23" s="26"/>
      <c r="G23" s="27">
        <f t="shared" si="0"/>
        <v>0</v>
      </c>
      <c r="H23" s="2"/>
      <c r="I23" s="59"/>
      <c r="K23" s="28"/>
      <c r="L23" s="29"/>
      <c r="M23" s="28"/>
    </row>
    <row r="24" spans="1:13" ht="15.75" x14ac:dyDescent="0.25">
      <c r="A24" s="21"/>
      <c r="B24" s="30"/>
      <c r="C24" s="23"/>
      <c r="D24" s="24"/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/>
      <c r="B25" s="30"/>
      <c r="C25" s="23"/>
      <c r="D25" s="24"/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99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I27" s="99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I28" s="95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99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99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5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17492.5</v>
      </c>
      <c r="E47" s="50"/>
      <c r="F47" s="49">
        <f>SUM(F4:F46)</f>
        <v>17492.5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8">
        <f>D47-F47</f>
        <v>0</v>
      </c>
      <c r="E51" s="109"/>
      <c r="F51" s="110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1" t="s">
        <v>15</v>
      </c>
      <c r="E53" s="111"/>
      <c r="F53" s="111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M65"/>
  <sheetViews>
    <sheetView workbookViewId="0">
      <selection activeCell="F22" sqref="F22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6" t="s">
        <v>128</v>
      </c>
      <c r="C1" s="106"/>
      <c r="D1" s="106"/>
      <c r="E1" s="106"/>
      <c r="F1" s="106"/>
      <c r="G1" s="2"/>
      <c r="H1" s="2"/>
    </row>
    <row r="2" spans="1:13" ht="16.5" thickBot="1" x14ac:dyDescent="0.3">
      <c r="A2" s="4"/>
      <c r="B2" s="107"/>
      <c r="C2" s="107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42160</v>
      </c>
      <c r="B4" s="16">
        <v>65490</v>
      </c>
      <c r="C4" s="17" t="s">
        <v>129</v>
      </c>
      <c r="D4" s="96">
        <v>3075</v>
      </c>
      <c r="E4" s="18">
        <v>42161</v>
      </c>
      <c r="F4" s="19">
        <v>3075</v>
      </c>
      <c r="G4" s="20">
        <f>D4-F4</f>
        <v>0</v>
      </c>
      <c r="H4" s="2"/>
      <c r="I4" s="95"/>
    </row>
    <row r="5" spans="1:13" x14ac:dyDescent="0.25">
      <c r="A5" s="21">
        <v>42161</v>
      </c>
      <c r="B5" s="22">
        <v>65530</v>
      </c>
      <c r="C5" s="23" t="s">
        <v>127</v>
      </c>
      <c r="D5" s="24">
        <v>2329</v>
      </c>
      <c r="E5" s="25">
        <v>42167</v>
      </c>
      <c r="F5" s="26">
        <v>2329</v>
      </c>
      <c r="G5" s="27">
        <f>D5-F5</f>
        <v>0</v>
      </c>
      <c r="H5" s="2"/>
      <c r="I5" s="95"/>
    </row>
    <row r="6" spans="1:13" x14ac:dyDescent="0.25">
      <c r="A6" s="21">
        <v>42161</v>
      </c>
      <c r="B6" s="22">
        <v>65575</v>
      </c>
      <c r="C6" s="23" t="s">
        <v>106</v>
      </c>
      <c r="D6" s="24">
        <v>2430</v>
      </c>
      <c r="E6" s="25">
        <v>42164</v>
      </c>
      <c r="F6" s="26">
        <v>2430</v>
      </c>
      <c r="G6" s="27">
        <f>D6-F6</f>
        <v>0</v>
      </c>
      <c r="H6" s="2"/>
      <c r="I6" s="95"/>
    </row>
    <row r="7" spans="1:13" x14ac:dyDescent="0.25">
      <c r="A7" s="21">
        <v>42164</v>
      </c>
      <c r="B7" s="22">
        <v>65722</v>
      </c>
      <c r="C7" s="23" t="s">
        <v>16</v>
      </c>
      <c r="D7" s="24">
        <v>3345</v>
      </c>
      <c r="E7" s="25">
        <v>42165</v>
      </c>
      <c r="F7" s="26">
        <v>3345</v>
      </c>
      <c r="G7" s="27">
        <f t="shared" ref="G7:G44" si="0">D7-F7</f>
        <v>0</v>
      </c>
      <c r="H7" s="2"/>
      <c r="I7" s="99"/>
      <c r="K7" s="28"/>
      <c r="L7" s="29"/>
      <c r="M7" s="28"/>
    </row>
    <row r="8" spans="1:13" x14ac:dyDescent="0.25">
      <c r="A8" s="21">
        <v>42172</v>
      </c>
      <c r="B8" s="22">
        <v>66126</v>
      </c>
      <c r="C8" s="23" t="s">
        <v>106</v>
      </c>
      <c r="D8" s="24">
        <v>1560</v>
      </c>
      <c r="E8" s="25">
        <v>42174</v>
      </c>
      <c r="F8" s="26">
        <v>1560</v>
      </c>
      <c r="G8" s="27">
        <f t="shared" si="0"/>
        <v>0</v>
      </c>
      <c r="H8" s="2"/>
      <c r="I8" s="95"/>
      <c r="K8" s="28"/>
      <c r="L8" s="29"/>
      <c r="M8" s="28"/>
    </row>
    <row r="9" spans="1:13" x14ac:dyDescent="0.25">
      <c r="A9" s="21">
        <v>42175</v>
      </c>
      <c r="B9" s="22">
        <v>66311</v>
      </c>
      <c r="C9" s="23" t="s">
        <v>10</v>
      </c>
      <c r="D9" s="24">
        <v>2060</v>
      </c>
      <c r="E9" s="25">
        <v>42176</v>
      </c>
      <c r="F9" s="26">
        <v>2060</v>
      </c>
      <c r="G9" s="27">
        <f t="shared" si="0"/>
        <v>0</v>
      </c>
      <c r="H9" s="2"/>
      <c r="I9" s="95"/>
      <c r="K9" s="28"/>
      <c r="L9" s="29"/>
      <c r="M9" s="28"/>
    </row>
    <row r="10" spans="1:13" x14ac:dyDescent="0.25">
      <c r="A10" s="21">
        <v>42176</v>
      </c>
      <c r="B10" s="22">
        <v>66390</v>
      </c>
      <c r="C10" s="23" t="s">
        <v>10</v>
      </c>
      <c r="D10" s="24">
        <v>1855.5</v>
      </c>
      <c r="E10" s="25">
        <v>42178</v>
      </c>
      <c r="F10" s="26">
        <v>1855.5</v>
      </c>
      <c r="G10" s="27">
        <f t="shared" si="0"/>
        <v>0</v>
      </c>
      <c r="H10" s="2"/>
      <c r="I10" s="95"/>
      <c r="K10" s="28"/>
      <c r="L10" s="29"/>
      <c r="M10" s="28"/>
    </row>
    <row r="11" spans="1:13" x14ac:dyDescent="0.25">
      <c r="A11" s="21">
        <v>42178</v>
      </c>
      <c r="B11" s="22">
        <v>66500</v>
      </c>
      <c r="C11" s="23" t="s">
        <v>132</v>
      </c>
      <c r="D11" s="24">
        <v>1437.5</v>
      </c>
      <c r="E11" s="25">
        <v>42179</v>
      </c>
      <c r="F11" s="26">
        <v>1437.5</v>
      </c>
      <c r="G11" s="27">
        <f t="shared" si="0"/>
        <v>0</v>
      </c>
      <c r="H11" s="2"/>
      <c r="I11" s="95"/>
      <c r="K11" s="28"/>
      <c r="L11" s="29"/>
      <c r="M11" s="28"/>
    </row>
    <row r="12" spans="1:13" x14ac:dyDescent="0.25">
      <c r="A12" s="21">
        <v>42178</v>
      </c>
      <c r="B12" s="22">
        <v>66501</v>
      </c>
      <c r="C12" s="23" t="s">
        <v>10</v>
      </c>
      <c r="D12" s="24">
        <v>704</v>
      </c>
      <c r="E12" s="25">
        <v>42179</v>
      </c>
      <c r="F12" s="26">
        <v>704</v>
      </c>
      <c r="G12" s="27">
        <f t="shared" si="0"/>
        <v>0</v>
      </c>
      <c r="H12" s="2"/>
      <c r="I12" s="95"/>
      <c r="K12" s="28"/>
      <c r="L12" s="29"/>
      <c r="M12" s="28"/>
    </row>
    <row r="13" spans="1:13" x14ac:dyDescent="0.25">
      <c r="A13" s="21">
        <v>42178</v>
      </c>
      <c r="B13" s="22">
        <v>66522</v>
      </c>
      <c r="C13" s="23" t="s">
        <v>10</v>
      </c>
      <c r="D13" s="24">
        <v>329</v>
      </c>
      <c r="E13" s="25">
        <v>42179</v>
      </c>
      <c r="F13" s="26">
        <v>329</v>
      </c>
      <c r="G13" s="27">
        <f t="shared" si="0"/>
        <v>0</v>
      </c>
      <c r="H13" s="2"/>
      <c r="I13" s="95"/>
      <c r="K13" s="28"/>
      <c r="L13" s="29"/>
      <c r="M13" s="28"/>
    </row>
    <row r="14" spans="1:13" x14ac:dyDescent="0.25">
      <c r="A14" s="21">
        <v>42179</v>
      </c>
      <c r="B14" s="22">
        <v>66549</v>
      </c>
      <c r="C14" s="23" t="s">
        <v>10</v>
      </c>
      <c r="D14" s="24">
        <v>1061</v>
      </c>
      <c r="E14" s="25">
        <v>42180</v>
      </c>
      <c r="F14" s="26">
        <v>1061</v>
      </c>
      <c r="G14" s="27">
        <f t="shared" si="0"/>
        <v>0</v>
      </c>
      <c r="H14" s="2"/>
      <c r="I14" s="95"/>
      <c r="K14" s="28"/>
      <c r="L14" s="29"/>
      <c r="M14" s="28"/>
    </row>
    <row r="15" spans="1:13" x14ac:dyDescent="0.25">
      <c r="A15" s="21">
        <v>42180</v>
      </c>
      <c r="B15" s="22">
        <v>66591</v>
      </c>
      <c r="C15" s="23" t="s">
        <v>10</v>
      </c>
      <c r="D15" s="24">
        <v>734</v>
      </c>
      <c r="E15" s="25">
        <v>42181</v>
      </c>
      <c r="F15" s="26">
        <v>734</v>
      </c>
      <c r="G15" s="27">
        <f t="shared" si="0"/>
        <v>0</v>
      </c>
      <c r="H15" s="2"/>
      <c r="I15" s="95"/>
      <c r="K15" s="28"/>
      <c r="L15" s="29"/>
      <c r="M15" s="28"/>
    </row>
    <row r="16" spans="1:13" x14ac:dyDescent="0.25">
      <c r="A16" s="21">
        <v>42181</v>
      </c>
      <c r="B16" s="22">
        <v>66634</v>
      </c>
      <c r="C16" s="23" t="s">
        <v>10</v>
      </c>
      <c r="D16" s="24">
        <v>985</v>
      </c>
      <c r="E16" s="25">
        <v>42183</v>
      </c>
      <c r="F16" s="26">
        <v>985</v>
      </c>
      <c r="G16" s="27">
        <f t="shared" si="0"/>
        <v>0</v>
      </c>
      <c r="H16" s="2"/>
      <c r="I16" s="95"/>
      <c r="K16" s="28"/>
      <c r="L16" s="29"/>
      <c r="M16" s="28"/>
    </row>
    <row r="17" spans="1:13" x14ac:dyDescent="0.25">
      <c r="A17" s="21">
        <v>42181</v>
      </c>
      <c r="B17" s="22">
        <v>66643</v>
      </c>
      <c r="C17" s="23" t="s">
        <v>106</v>
      </c>
      <c r="D17" s="24">
        <v>2276.5</v>
      </c>
      <c r="E17" s="25">
        <v>42182</v>
      </c>
      <c r="F17" s="26">
        <v>2276.5</v>
      </c>
      <c r="G17" s="27">
        <f t="shared" si="0"/>
        <v>0</v>
      </c>
      <c r="H17" s="2"/>
      <c r="I17" s="95"/>
      <c r="K17" s="28"/>
      <c r="L17" s="29"/>
      <c r="M17" s="28"/>
    </row>
    <row r="18" spans="1:13" x14ac:dyDescent="0.25">
      <c r="A18" s="21">
        <v>42182</v>
      </c>
      <c r="B18" s="22">
        <v>66706</v>
      </c>
      <c r="C18" s="23" t="s">
        <v>10</v>
      </c>
      <c r="D18" s="24">
        <v>1907</v>
      </c>
      <c r="E18" s="25">
        <v>42185</v>
      </c>
      <c r="F18" s="26">
        <v>1907</v>
      </c>
      <c r="G18" s="27">
        <f t="shared" si="0"/>
        <v>0</v>
      </c>
      <c r="H18" s="2"/>
      <c r="I18" s="95"/>
      <c r="K18" s="28"/>
      <c r="L18" s="29"/>
      <c r="M18" s="28"/>
    </row>
    <row r="19" spans="1:13" x14ac:dyDescent="0.25">
      <c r="A19" s="21">
        <v>42183</v>
      </c>
      <c r="B19" s="22">
        <v>66788</v>
      </c>
      <c r="C19" s="23" t="s">
        <v>10</v>
      </c>
      <c r="D19" s="24">
        <v>2027</v>
      </c>
      <c r="E19" s="25">
        <v>42185</v>
      </c>
      <c r="F19" s="26">
        <v>2027</v>
      </c>
      <c r="G19" s="27">
        <f t="shared" si="0"/>
        <v>0</v>
      </c>
      <c r="H19" s="2"/>
      <c r="I19" s="95"/>
      <c r="K19" s="28"/>
      <c r="L19" s="29"/>
      <c r="M19" s="28"/>
    </row>
    <row r="20" spans="1:13" x14ac:dyDescent="0.25">
      <c r="A20" s="21">
        <v>42185</v>
      </c>
      <c r="B20" s="22">
        <v>66895</v>
      </c>
      <c r="C20" s="23" t="s">
        <v>10</v>
      </c>
      <c r="D20" s="24">
        <v>640</v>
      </c>
      <c r="E20" s="18">
        <v>42186</v>
      </c>
      <c r="F20" s="19">
        <v>640</v>
      </c>
      <c r="G20" s="27">
        <f t="shared" si="0"/>
        <v>0</v>
      </c>
      <c r="H20" s="2"/>
      <c r="I20" s="95"/>
      <c r="K20" s="28"/>
      <c r="L20" s="29"/>
      <c r="M20" s="28"/>
    </row>
    <row r="21" spans="1:13" x14ac:dyDescent="0.25">
      <c r="A21" s="21">
        <v>42185</v>
      </c>
      <c r="B21" s="22">
        <v>66922</v>
      </c>
      <c r="C21" s="23" t="s">
        <v>106</v>
      </c>
      <c r="D21" s="24">
        <v>2184</v>
      </c>
      <c r="E21" s="18">
        <v>42188</v>
      </c>
      <c r="F21" s="19">
        <v>2184</v>
      </c>
      <c r="G21" s="27">
        <f t="shared" si="0"/>
        <v>0</v>
      </c>
      <c r="H21" s="2"/>
      <c r="I21" s="95"/>
      <c r="K21" s="28"/>
      <c r="L21" s="29"/>
      <c r="M21" s="28"/>
    </row>
    <row r="22" spans="1:13" x14ac:dyDescent="0.25">
      <c r="A22" s="21"/>
      <c r="B22" s="22"/>
      <c r="C22" s="23"/>
      <c r="D22" s="24"/>
      <c r="E22" s="25"/>
      <c r="F22" s="26"/>
      <c r="G22" s="27">
        <f t="shared" si="0"/>
        <v>0</v>
      </c>
      <c r="H22" s="2"/>
      <c r="I22" s="95"/>
      <c r="K22" s="28"/>
      <c r="L22" s="29"/>
      <c r="M22" s="28"/>
    </row>
    <row r="23" spans="1:13" x14ac:dyDescent="0.25">
      <c r="A23" s="21"/>
      <c r="B23" s="22"/>
      <c r="C23" s="23"/>
      <c r="D23" s="32"/>
      <c r="E23" s="25"/>
      <c r="F23" s="26"/>
      <c r="G23" s="27">
        <f t="shared" si="0"/>
        <v>0</v>
      </c>
      <c r="H23" s="2"/>
      <c r="I23" s="95"/>
      <c r="K23" s="28"/>
      <c r="L23" s="29"/>
      <c r="M23" s="28"/>
    </row>
    <row r="24" spans="1:13" ht="15.75" x14ac:dyDescent="0.25">
      <c r="A24" s="21"/>
      <c r="B24" s="30"/>
      <c r="C24" s="23"/>
      <c r="D24" s="24"/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/>
      <c r="B25" s="30"/>
      <c r="C25" s="23"/>
      <c r="D25" s="24"/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59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H27" s="2"/>
      <c r="I27" s="99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I28" s="99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95"/>
      <c r="K29" s="28"/>
      <c r="L29" s="29"/>
      <c r="M29" s="28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99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9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  <c r="I32" s="95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ht="15.75" x14ac:dyDescent="0.25">
      <c r="A40" s="21"/>
      <c r="B40" s="30"/>
      <c r="C40" s="23"/>
      <c r="D40" s="24"/>
      <c r="E40" s="25"/>
      <c r="F40" s="26"/>
      <c r="G40" s="27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33"/>
      <c r="C44" s="34"/>
      <c r="D44" s="35"/>
      <c r="E44" s="36"/>
      <c r="F44" s="37"/>
      <c r="G44" s="38">
        <f t="shared" si="0"/>
        <v>0</v>
      </c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L45"/>
    </row>
    <row r="46" spans="1:12" x14ac:dyDescent="0.25">
      <c r="A46" s="21"/>
      <c r="B46" s="22"/>
      <c r="C46" s="23" t="s">
        <v>12</v>
      </c>
      <c r="D46" s="39"/>
      <c r="E46" s="40"/>
      <c r="F46" s="39"/>
      <c r="G46" s="38"/>
      <c r="H46" s="2"/>
      <c r="I46" s="55">
        <v>4</v>
      </c>
      <c r="L46"/>
    </row>
    <row r="47" spans="1:12" ht="15.75" thickBot="1" x14ac:dyDescent="0.3">
      <c r="A47" s="41"/>
      <c r="B47" s="42"/>
      <c r="C47" s="43"/>
      <c r="D47" s="44"/>
      <c r="E47" s="45"/>
      <c r="F47" s="44"/>
      <c r="G47" s="46"/>
      <c r="H47" s="2"/>
      <c r="L47"/>
    </row>
    <row r="48" spans="1:12" ht="15.75" thickTop="1" x14ac:dyDescent="0.25">
      <c r="A48" s="47"/>
      <c r="B48" s="48"/>
      <c r="C48" s="2"/>
      <c r="D48" s="49">
        <f>SUM(D4:D47)</f>
        <v>30939.5</v>
      </c>
      <c r="E48" s="50"/>
      <c r="F48" s="49">
        <f>SUM(F4:F47)</f>
        <v>30939.5</v>
      </c>
      <c r="G48" s="51"/>
      <c r="H48" s="2"/>
      <c r="L48"/>
    </row>
    <row r="49" spans="1:12" x14ac:dyDescent="0.25">
      <c r="A49" s="47"/>
      <c r="B49" s="48"/>
      <c r="C49" s="2"/>
      <c r="D49" s="49"/>
      <c r="E49" s="50"/>
      <c r="F49" s="49"/>
      <c r="G49" s="51"/>
      <c r="H49" s="2"/>
      <c r="L49"/>
    </row>
    <row r="50" spans="1:12" ht="30" x14ac:dyDescent="0.25">
      <c r="A50" s="47"/>
      <c r="B50" s="48"/>
      <c r="C50" s="2"/>
      <c r="D50" s="52" t="s">
        <v>13</v>
      </c>
      <c r="E50" s="50"/>
      <c r="F50" s="53" t="s">
        <v>14</v>
      </c>
      <c r="G50" s="51"/>
      <c r="H50" s="2"/>
      <c r="L50"/>
    </row>
    <row r="51" spans="1:12" ht="15.75" thickBot="1" x14ac:dyDescent="0.3">
      <c r="A51" s="47"/>
      <c r="B51" s="48"/>
      <c r="C51" s="2"/>
      <c r="D51" s="52"/>
      <c r="E51" s="50"/>
      <c r="F51" s="53"/>
      <c r="G51" s="51"/>
      <c r="H51" s="2"/>
      <c r="L51"/>
    </row>
    <row r="52" spans="1:12" ht="21.75" thickBot="1" x14ac:dyDescent="0.4">
      <c r="A52" s="47"/>
      <c r="B52" s="48"/>
      <c r="C52" s="2"/>
      <c r="D52" s="108">
        <f>D48-F48</f>
        <v>0</v>
      </c>
      <c r="E52" s="109"/>
      <c r="F52" s="110"/>
      <c r="G52" s="2"/>
      <c r="H52" s="2"/>
      <c r="L52"/>
    </row>
    <row r="53" spans="1:12" x14ac:dyDescent="0.25">
      <c r="A53" s="47"/>
      <c r="B53" s="48"/>
      <c r="C53" s="2"/>
      <c r="D53" s="49"/>
      <c r="E53" s="50"/>
      <c r="F53" s="49"/>
      <c r="G53" s="2"/>
      <c r="H53" s="2"/>
      <c r="L53"/>
    </row>
    <row r="54" spans="1:12" ht="18.75" x14ac:dyDescent="0.3">
      <c r="A54" s="47"/>
      <c r="B54" s="48"/>
      <c r="C54" s="2"/>
      <c r="D54" s="111" t="s">
        <v>15</v>
      </c>
      <c r="E54" s="111"/>
      <c r="F54" s="111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  <row r="65" spans="1:12" x14ac:dyDescent="0.25">
      <c r="A65" s="47"/>
      <c r="B65" s="48"/>
      <c r="C65" s="2"/>
      <c r="D65" s="49"/>
      <c r="E65" s="50"/>
      <c r="F65" s="49"/>
      <c r="G65" s="2"/>
      <c r="H65" s="2"/>
      <c r="L65"/>
    </row>
  </sheetData>
  <mergeCells count="4">
    <mergeCell ref="B1:F1"/>
    <mergeCell ref="B2:C2"/>
    <mergeCell ref="D52:F52"/>
    <mergeCell ref="D54:F54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L64"/>
  <sheetViews>
    <sheetView tabSelected="1" topLeftCell="A13" workbookViewId="0">
      <selection activeCell="C31" sqref="C31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06" t="s">
        <v>133</v>
      </c>
      <c r="C1" s="106"/>
      <c r="D1" s="106"/>
      <c r="E1" s="106"/>
      <c r="F1" s="106"/>
      <c r="G1" s="2"/>
      <c r="H1" s="2"/>
    </row>
    <row r="2" spans="1:12" ht="15.75" x14ac:dyDescent="0.25">
      <c r="A2" s="4"/>
      <c r="B2" s="107"/>
      <c r="C2" s="107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42186</v>
      </c>
      <c r="B4" s="16">
        <v>66938</v>
      </c>
      <c r="C4" s="17" t="s">
        <v>10</v>
      </c>
      <c r="D4" s="96">
        <v>908</v>
      </c>
      <c r="E4" s="18">
        <v>42187</v>
      </c>
      <c r="F4" s="19">
        <v>908</v>
      </c>
      <c r="G4" s="20">
        <f>D4-F4</f>
        <v>0</v>
      </c>
      <c r="H4" s="2"/>
    </row>
    <row r="5" spans="1:12" x14ac:dyDescent="0.25">
      <c r="A5" s="21">
        <v>42187</v>
      </c>
      <c r="B5" s="22">
        <v>66990</v>
      </c>
      <c r="C5" s="23" t="s">
        <v>10</v>
      </c>
      <c r="D5" s="24">
        <v>957</v>
      </c>
      <c r="E5" s="25">
        <v>42188</v>
      </c>
      <c r="F5" s="26">
        <v>957</v>
      </c>
      <c r="G5" s="27">
        <f>D5-F5</f>
        <v>0</v>
      </c>
      <c r="H5" s="2"/>
    </row>
    <row r="6" spans="1:12" x14ac:dyDescent="0.25">
      <c r="A6" s="21">
        <v>42188</v>
      </c>
      <c r="B6" s="22">
        <v>67036</v>
      </c>
      <c r="C6" s="23" t="s">
        <v>10</v>
      </c>
      <c r="D6" s="24">
        <v>775</v>
      </c>
      <c r="E6" s="25">
        <v>42190</v>
      </c>
      <c r="F6" s="26">
        <v>775</v>
      </c>
      <c r="G6" s="27">
        <f>D6-F6</f>
        <v>0</v>
      </c>
      <c r="H6" s="2"/>
    </row>
    <row r="7" spans="1:12" x14ac:dyDescent="0.25">
      <c r="A7" s="21">
        <v>42189</v>
      </c>
      <c r="B7" s="22">
        <v>67085</v>
      </c>
      <c r="C7" s="23" t="s">
        <v>106</v>
      </c>
      <c r="D7" s="24">
        <v>2565</v>
      </c>
      <c r="E7" s="25">
        <v>42190</v>
      </c>
      <c r="F7" s="26">
        <v>2565</v>
      </c>
      <c r="G7" s="27">
        <f t="shared" ref="G7:G43" si="0">D7-F7</f>
        <v>0</v>
      </c>
      <c r="H7" s="2"/>
      <c r="J7" s="28"/>
      <c r="K7" s="29"/>
      <c r="L7" s="28"/>
    </row>
    <row r="8" spans="1:12" x14ac:dyDescent="0.25">
      <c r="A8" s="21">
        <v>42189</v>
      </c>
      <c r="B8" s="22">
        <v>67113</v>
      </c>
      <c r="C8" s="23" t="s">
        <v>10</v>
      </c>
      <c r="D8" s="24">
        <v>2091</v>
      </c>
      <c r="E8" s="25">
        <v>42190</v>
      </c>
      <c r="F8" s="26">
        <v>2091</v>
      </c>
      <c r="G8" s="27">
        <f t="shared" si="0"/>
        <v>0</v>
      </c>
      <c r="H8" s="2"/>
      <c r="J8" s="28"/>
      <c r="K8" s="29"/>
      <c r="L8" s="28"/>
    </row>
    <row r="9" spans="1:12" x14ac:dyDescent="0.25">
      <c r="A9" s="21">
        <v>42190</v>
      </c>
      <c r="B9" s="22">
        <v>67172</v>
      </c>
      <c r="C9" s="23" t="s">
        <v>10</v>
      </c>
      <c r="D9" s="24">
        <v>1799</v>
      </c>
      <c r="E9" s="25">
        <v>42206</v>
      </c>
      <c r="F9" s="26">
        <v>1799</v>
      </c>
      <c r="G9" s="27">
        <f t="shared" si="0"/>
        <v>0</v>
      </c>
      <c r="H9" s="2"/>
      <c r="J9" s="28"/>
      <c r="K9" s="29"/>
      <c r="L9" s="28"/>
    </row>
    <row r="10" spans="1:12" x14ac:dyDescent="0.25">
      <c r="A10" s="21"/>
      <c r="B10" s="22"/>
      <c r="C10" s="23"/>
      <c r="D10" s="24"/>
      <c r="E10" s="25"/>
      <c r="F10" s="26"/>
      <c r="G10" s="27">
        <f t="shared" si="0"/>
        <v>0</v>
      </c>
      <c r="H10" s="2"/>
      <c r="J10" s="28"/>
      <c r="K10" s="29"/>
      <c r="L10" s="28"/>
    </row>
    <row r="11" spans="1:12" x14ac:dyDescent="0.25">
      <c r="A11" s="21"/>
      <c r="B11" s="22"/>
      <c r="C11" s="23"/>
      <c r="D11" s="24"/>
      <c r="E11" s="25"/>
      <c r="F11" s="26"/>
      <c r="G11" s="27">
        <f t="shared" si="0"/>
        <v>0</v>
      </c>
      <c r="H11" s="2"/>
      <c r="J11" s="28"/>
      <c r="K11" s="29"/>
      <c r="L11" s="28"/>
    </row>
    <row r="12" spans="1:12" x14ac:dyDescent="0.25">
      <c r="A12" s="21"/>
      <c r="B12" s="22"/>
      <c r="C12" s="23"/>
      <c r="D12" s="24"/>
      <c r="E12" s="25"/>
      <c r="F12" s="26"/>
      <c r="G12" s="27">
        <f t="shared" si="0"/>
        <v>0</v>
      </c>
      <c r="H12" s="2"/>
      <c r="J12" s="28"/>
      <c r="K12" s="29"/>
      <c r="L12" s="28"/>
    </row>
    <row r="13" spans="1:12" x14ac:dyDescent="0.25">
      <c r="A13" s="21"/>
      <c r="B13" s="22"/>
      <c r="C13" s="23"/>
      <c r="D13" s="24"/>
      <c r="E13" s="25"/>
      <c r="F13" s="26"/>
      <c r="G13" s="27">
        <f t="shared" si="0"/>
        <v>0</v>
      </c>
      <c r="H13" s="2"/>
      <c r="J13" s="28"/>
      <c r="K13" s="29"/>
      <c r="L13" s="28"/>
    </row>
    <row r="14" spans="1:12" x14ac:dyDescent="0.25">
      <c r="A14" s="21"/>
      <c r="B14" s="22"/>
      <c r="C14" s="23"/>
      <c r="D14" s="24"/>
      <c r="E14" s="25"/>
      <c r="F14" s="26"/>
      <c r="G14" s="27">
        <f t="shared" si="0"/>
        <v>0</v>
      </c>
      <c r="H14" s="2"/>
      <c r="J14" s="28"/>
      <c r="K14" s="29"/>
      <c r="L14" s="28"/>
    </row>
    <row r="15" spans="1:12" x14ac:dyDescent="0.25">
      <c r="A15" s="21"/>
      <c r="B15" s="22"/>
      <c r="C15" s="23"/>
      <c r="D15" s="24"/>
      <c r="E15" s="25"/>
      <c r="F15" s="26"/>
      <c r="G15" s="27">
        <f t="shared" si="0"/>
        <v>0</v>
      </c>
      <c r="H15" s="2"/>
      <c r="J15" s="28"/>
      <c r="K15" s="29"/>
      <c r="L15" s="28"/>
    </row>
    <row r="16" spans="1:12" x14ac:dyDescent="0.25">
      <c r="A16" s="21"/>
      <c r="B16" s="22"/>
      <c r="C16" s="23"/>
      <c r="D16" s="24"/>
      <c r="E16" s="25"/>
      <c r="F16" s="26"/>
      <c r="G16" s="27">
        <f t="shared" si="0"/>
        <v>0</v>
      </c>
      <c r="H16" s="2"/>
      <c r="J16" s="28"/>
      <c r="K16" s="29"/>
      <c r="L16" s="28"/>
    </row>
    <row r="17" spans="1:12" x14ac:dyDescent="0.25">
      <c r="A17" s="21"/>
      <c r="B17" s="22"/>
      <c r="C17" s="23"/>
      <c r="D17" s="24"/>
      <c r="E17" s="25"/>
      <c r="F17" s="26"/>
      <c r="G17" s="27">
        <f t="shared" si="0"/>
        <v>0</v>
      </c>
      <c r="H17" s="2"/>
      <c r="J17" s="28"/>
      <c r="K17" s="29"/>
      <c r="L17" s="28"/>
    </row>
    <row r="18" spans="1:12" x14ac:dyDescent="0.25">
      <c r="A18" s="21"/>
      <c r="B18" s="22"/>
      <c r="C18" s="23"/>
      <c r="D18" s="24"/>
      <c r="E18" s="25"/>
      <c r="F18" s="26"/>
      <c r="G18" s="27">
        <f t="shared" si="0"/>
        <v>0</v>
      </c>
      <c r="H18" s="2"/>
      <c r="J18" s="28"/>
      <c r="K18" s="29"/>
      <c r="L18" s="28"/>
    </row>
    <row r="19" spans="1:12" x14ac:dyDescent="0.25">
      <c r="A19" s="21"/>
      <c r="B19" s="22"/>
      <c r="C19" s="23"/>
      <c r="D19" s="24"/>
      <c r="E19" s="25"/>
      <c r="F19" s="26"/>
      <c r="G19" s="27">
        <f t="shared" si="0"/>
        <v>0</v>
      </c>
      <c r="H19" s="2"/>
      <c r="J19" s="28"/>
      <c r="K19" s="29"/>
      <c r="L19" s="28"/>
    </row>
    <row r="20" spans="1:12" x14ac:dyDescent="0.25">
      <c r="A20" s="21"/>
      <c r="B20" s="22"/>
      <c r="C20" s="23"/>
      <c r="D20" s="24"/>
      <c r="E20" s="25"/>
      <c r="F20" s="26"/>
      <c r="G20" s="27">
        <f t="shared" si="0"/>
        <v>0</v>
      </c>
      <c r="H20" s="2"/>
      <c r="J20" s="28"/>
      <c r="K20" s="29"/>
      <c r="L20" s="28"/>
    </row>
    <row r="21" spans="1:12" x14ac:dyDescent="0.25">
      <c r="A21" s="21"/>
      <c r="B21" s="22"/>
      <c r="C21" s="23"/>
      <c r="D21" s="24"/>
      <c r="E21" s="25"/>
      <c r="F21" s="26"/>
      <c r="G21" s="27">
        <f t="shared" si="0"/>
        <v>0</v>
      </c>
      <c r="H21" s="2"/>
      <c r="J21" s="28"/>
      <c r="K21" s="29"/>
      <c r="L21" s="28"/>
    </row>
    <row r="22" spans="1:12" x14ac:dyDescent="0.25">
      <c r="A22" s="21"/>
      <c r="B22" s="22"/>
      <c r="C22" s="23"/>
      <c r="D22" s="32"/>
      <c r="E22" s="25"/>
      <c r="F22" s="26"/>
      <c r="G22" s="27">
        <f t="shared" si="0"/>
        <v>0</v>
      </c>
      <c r="H22" s="2"/>
      <c r="J22" s="28"/>
      <c r="K22" s="29"/>
      <c r="L22" s="28"/>
    </row>
    <row r="23" spans="1:12" x14ac:dyDescent="0.25">
      <c r="A23" s="21">
        <v>42206</v>
      </c>
      <c r="B23" s="22">
        <v>68110</v>
      </c>
      <c r="C23" s="23" t="s">
        <v>10</v>
      </c>
      <c r="D23" s="24">
        <v>671</v>
      </c>
      <c r="E23" s="25">
        <v>42208</v>
      </c>
      <c r="F23" s="26">
        <v>671</v>
      </c>
      <c r="G23" s="27">
        <f t="shared" si="0"/>
        <v>0</v>
      </c>
      <c r="H23" s="2"/>
      <c r="J23" s="28"/>
      <c r="K23" s="29"/>
      <c r="L23" s="28"/>
    </row>
    <row r="24" spans="1:12" ht="15.75" x14ac:dyDescent="0.25">
      <c r="A24" s="21">
        <v>42207</v>
      </c>
      <c r="B24" s="30">
        <v>68150</v>
      </c>
      <c r="C24" s="23" t="s">
        <v>10</v>
      </c>
      <c r="D24" s="24">
        <v>645.5</v>
      </c>
      <c r="E24" s="25">
        <v>42209</v>
      </c>
      <c r="F24" s="26">
        <v>645.5</v>
      </c>
      <c r="G24" s="27">
        <f t="shared" si="0"/>
        <v>0</v>
      </c>
      <c r="H24" s="2"/>
      <c r="J24" s="28"/>
      <c r="K24" s="29"/>
      <c r="L24" s="28"/>
    </row>
    <row r="25" spans="1:12" ht="15.75" x14ac:dyDescent="0.25">
      <c r="A25" s="21">
        <v>42208</v>
      </c>
      <c r="B25" s="30">
        <v>68201</v>
      </c>
      <c r="C25" s="23" t="s">
        <v>10</v>
      </c>
      <c r="D25" s="24">
        <v>758</v>
      </c>
      <c r="E25" s="25">
        <v>42210</v>
      </c>
      <c r="F25" s="26">
        <v>758</v>
      </c>
      <c r="G25" s="27">
        <f t="shared" si="0"/>
        <v>0</v>
      </c>
      <c r="H25" s="2"/>
      <c r="J25" s="28"/>
      <c r="K25" s="29"/>
      <c r="L25" s="28"/>
    </row>
    <row r="26" spans="1:12" ht="15.75" x14ac:dyDescent="0.25">
      <c r="A26" s="21">
        <v>42209</v>
      </c>
      <c r="B26" s="30">
        <v>68258</v>
      </c>
      <c r="C26" s="23" t="s">
        <v>10</v>
      </c>
      <c r="D26" s="24">
        <v>839</v>
      </c>
      <c r="E26" s="25" t="s">
        <v>134</v>
      </c>
      <c r="F26" s="26">
        <f>539+300</f>
        <v>839</v>
      </c>
      <c r="G26" s="27">
        <f t="shared" si="0"/>
        <v>0</v>
      </c>
      <c r="H26" s="2"/>
      <c r="J26" s="28"/>
      <c r="K26" s="29"/>
      <c r="L26" s="28"/>
    </row>
    <row r="27" spans="1:12" ht="15.75" x14ac:dyDescent="0.25">
      <c r="A27" s="21">
        <v>42210</v>
      </c>
      <c r="B27" s="30">
        <v>68331</v>
      </c>
      <c r="C27" s="23" t="s">
        <v>10</v>
      </c>
      <c r="D27" s="24">
        <v>1835</v>
      </c>
      <c r="E27" s="25">
        <v>42211</v>
      </c>
      <c r="F27" s="26">
        <v>1835</v>
      </c>
      <c r="G27" s="27">
        <f t="shared" si="0"/>
        <v>0</v>
      </c>
      <c r="J27" s="28"/>
      <c r="K27" s="29"/>
      <c r="L27" s="28"/>
    </row>
    <row r="28" spans="1:12" ht="15.75" x14ac:dyDescent="0.25">
      <c r="A28" s="21">
        <v>42211</v>
      </c>
      <c r="B28" s="30">
        <v>68398</v>
      </c>
      <c r="C28" s="23" t="s">
        <v>10</v>
      </c>
      <c r="D28" s="24">
        <v>1734</v>
      </c>
      <c r="E28" s="25"/>
      <c r="F28" s="26"/>
      <c r="G28" s="27">
        <f t="shared" si="0"/>
        <v>1734</v>
      </c>
      <c r="H28" s="2"/>
      <c r="J28" s="28"/>
      <c r="K28" s="29"/>
      <c r="L28" s="28"/>
    </row>
    <row r="29" spans="1:12" ht="15.75" x14ac:dyDescent="0.25">
      <c r="A29" s="21">
        <v>42213</v>
      </c>
      <c r="B29" s="30">
        <v>68486</v>
      </c>
      <c r="C29" s="23" t="s">
        <v>132</v>
      </c>
      <c r="D29" s="24">
        <v>2429</v>
      </c>
      <c r="E29" s="25"/>
      <c r="F29" s="26"/>
      <c r="G29" s="27">
        <f t="shared" si="0"/>
        <v>2429</v>
      </c>
      <c r="H29" s="2"/>
    </row>
    <row r="30" spans="1:12" ht="15.75" x14ac:dyDescent="0.25">
      <c r="A30" s="21">
        <v>42213</v>
      </c>
      <c r="B30" s="30">
        <v>68512</v>
      </c>
      <c r="C30" s="23" t="s">
        <v>16</v>
      </c>
      <c r="D30" s="24">
        <v>692</v>
      </c>
      <c r="E30" s="25"/>
      <c r="F30" s="26"/>
      <c r="G30" s="27">
        <f t="shared" si="0"/>
        <v>692</v>
      </c>
      <c r="H30" s="2"/>
    </row>
    <row r="31" spans="1:12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</row>
    <row r="32" spans="1:12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1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K33"/>
    </row>
    <row r="34" spans="1:11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K34"/>
    </row>
    <row r="35" spans="1:11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K35"/>
    </row>
    <row r="36" spans="1:11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K36"/>
    </row>
    <row r="37" spans="1:11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K37"/>
    </row>
    <row r="38" spans="1:11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K38"/>
    </row>
    <row r="39" spans="1:11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K39"/>
    </row>
    <row r="40" spans="1:11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K40"/>
    </row>
    <row r="41" spans="1:11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K41"/>
    </row>
    <row r="42" spans="1:11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K42"/>
    </row>
    <row r="43" spans="1:11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K43"/>
    </row>
    <row r="44" spans="1:11" x14ac:dyDescent="0.25">
      <c r="A44" s="21"/>
      <c r="B44" s="22"/>
      <c r="C44" s="23" t="s">
        <v>12</v>
      </c>
      <c r="D44" s="39"/>
      <c r="E44" s="40"/>
      <c r="F44" s="39"/>
      <c r="G44" s="38"/>
      <c r="H44" s="2"/>
      <c r="K44"/>
    </row>
    <row r="45" spans="1:11" x14ac:dyDescent="0.25">
      <c r="A45" s="21"/>
      <c r="B45" s="22"/>
      <c r="C45" s="23" t="s">
        <v>12</v>
      </c>
      <c r="D45" s="39"/>
      <c r="E45" s="40"/>
      <c r="F45" s="39"/>
      <c r="G45" s="38"/>
      <c r="H45" s="2"/>
      <c r="K45"/>
    </row>
    <row r="46" spans="1:11" ht="15.75" thickBot="1" x14ac:dyDescent="0.3">
      <c r="A46" s="41"/>
      <c r="B46" s="42"/>
      <c r="C46" s="43"/>
      <c r="D46" s="44"/>
      <c r="E46" s="45"/>
      <c r="F46" s="44"/>
      <c r="G46" s="46"/>
      <c r="H46" s="2"/>
      <c r="K46"/>
    </row>
    <row r="47" spans="1:11" ht="15.75" thickTop="1" x14ac:dyDescent="0.25">
      <c r="A47" s="47"/>
      <c r="B47" s="48"/>
      <c r="C47" s="2"/>
      <c r="D47" s="49">
        <f>SUM(D4:D46)</f>
        <v>18698.5</v>
      </c>
      <c r="E47" s="50"/>
      <c r="F47" s="49">
        <f>SUM(F4:F46)</f>
        <v>13843.5</v>
      </c>
      <c r="G47" s="51"/>
      <c r="H47" s="2"/>
      <c r="K47"/>
    </row>
    <row r="48" spans="1:11" x14ac:dyDescent="0.25">
      <c r="A48" s="47"/>
      <c r="B48" s="48"/>
      <c r="C48" s="2"/>
      <c r="D48" s="49"/>
      <c r="E48" s="50"/>
      <c r="F48" s="49"/>
      <c r="G48" s="51"/>
      <c r="H48" s="2"/>
      <c r="K48"/>
    </row>
    <row r="49" spans="1:11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K49"/>
    </row>
    <row r="50" spans="1:11" ht="15.75" thickBot="1" x14ac:dyDescent="0.3">
      <c r="A50" s="47"/>
      <c r="B50" s="48"/>
      <c r="C50" s="2"/>
      <c r="D50" s="52"/>
      <c r="E50" s="50"/>
      <c r="F50" s="53"/>
      <c r="G50" s="51"/>
      <c r="H50" s="2"/>
      <c r="K50"/>
    </row>
    <row r="51" spans="1:11" ht="21.75" thickBot="1" x14ac:dyDescent="0.4">
      <c r="A51" s="47"/>
      <c r="B51" s="48"/>
      <c r="C51" s="2"/>
      <c r="D51" s="108">
        <f>D47-F47</f>
        <v>4855</v>
      </c>
      <c r="E51" s="109"/>
      <c r="F51" s="110"/>
      <c r="G51" s="2"/>
      <c r="H51" s="2"/>
      <c r="K51"/>
    </row>
    <row r="52" spans="1:11" x14ac:dyDescent="0.25">
      <c r="A52" s="47"/>
      <c r="B52" s="48"/>
      <c r="C52" s="2"/>
      <c r="D52" s="49"/>
      <c r="E52" s="50"/>
      <c r="F52" s="49"/>
      <c r="G52" s="2"/>
      <c r="H52" s="2"/>
      <c r="K52"/>
    </row>
    <row r="53" spans="1:11" ht="18.75" x14ac:dyDescent="0.3">
      <c r="A53" s="47"/>
      <c r="B53" s="48"/>
      <c r="C53" s="2"/>
      <c r="D53" s="111" t="s">
        <v>15</v>
      </c>
      <c r="E53" s="111"/>
      <c r="F53" s="111"/>
      <c r="G53" s="2"/>
      <c r="H53" s="2"/>
      <c r="K53"/>
    </row>
    <row r="54" spans="1:11" x14ac:dyDescent="0.25">
      <c r="A54" s="47"/>
      <c r="B54" s="48"/>
      <c r="C54" s="2"/>
      <c r="D54" s="49"/>
      <c r="E54" s="50"/>
      <c r="F54" s="49"/>
      <c r="G54" s="2"/>
      <c r="H54" s="2"/>
      <c r="K54"/>
    </row>
    <row r="55" spans="1:11" x14ac:dyDescent="0.25">
      <c r="A55" s="47"/>
      <c r="B55" s="48"/>
      <c r="C55" s="2"/>
      <c r="D55" s="49"/>
      <c r="E55" s="50"/>
      <c r="F55" s="49"/>
      <c r="G55" s="2"/>
      <c r="H55" s="2"/>
      <c r="K55"/>
    </row>
    <row r="56" spans="1:11" x14ac:dyDescent="0.25">
      <c r="A56" s="47"/>
      <c r="B56" s="48"/>
      <c r="C56" s="2"/>
      <c r="D56" s="49"/>
      <c r="E56" s="50"/>
      <c r="F56" s="49"/>
      <c r="G56" s="2"/>
      <c r="H56" s="2"/>
      <c r="K56"/>
    </row>
    <row r="57" spans="1:11" x14ac:dyDescent="0.25">
      <c r="A57" s="47"/>
      <c r="B57" s="48"/>
      <c r="C57" s="2"/>
      <c r="D57" s="49"/>
      <c r="E57" s="50"/>
      <c r="F57" s="49"/>
      <c r="G57" s="2"/>
      <c r="H57" s="2"/>
      <c r="K57"/>
    </row>
    <row r="58" spans="1:11" x14ac:dyDescent="0.25">
      <c r="A58" s="47"/>
      <c r="B58" s="48"/>
      <c r="C58" s="2"/>
      <c r="D58" s="49"/>
      <c r="E58" s="50"/>
      <c r="F58" s="49"/>
      <c r="G58" s="2"/>
      <c r="H58" s="2"/>
      <c r="K58"/>
    </row>
    <row r="59" spans="1:11" x14ac:dyDescent="0.25">
      <c r="A59" s="47"/>
      <c r="B59" s="48"/>
      <c r="C59" s="2"/>
      <c r="D59" s="49"/>
      <c r="E59" s="50"/>
      <c r="F59" s="49"/>
      <c r="G59" s="2"/>
      <c r="H59" s="2"/>
      <c r="K59"/>
    </row>
    <row r="60" spans="1:11" x14ac:dyDescent="0.25">
      <c r="A60" s="47"/>
      <c r="B60" s="48"/>
      <c r="C60" s="2"/>
      <c r="D60" s="49"/>
      <c r="E60" s="50"/>
      <c r="F60" s="49"/>
      <c r="G60" s="2"/>
      <c r="H60" s="2"/>
      <c r="K60"/>
    </row>
    <row r="61" spans="1:11" x14ac:dyDescent="0.25">
      <c r="A61" s="47"/>
      <c r="B61" s="48"/>
      <c r="C61" s="2"/>
      <c r="D61" s="49"/>
      <c r="E61" s="50"/>
      <c r="F61" s="49"/>
      <c r="G61" s="2"/>
      <c r="H61" s="2"/>
      <c r="K61"/>
    </row>
    <row r="62" spans="1:11" x14ac:dyDescent="0.25">
      <c r="A62" s="47"/>
      <c r="B62" s="48"/>
      <c r="C62" s="2"/>
      <c r="D62" s="49"/>
      <c r="E62" s="50"/>
      <c r="F62" s="49"/>
      <c r="G62" s="2"/>
      <c r="H62" s="2"/>
      <c r="K62"/>
    </row>
    <row r="63" spans="1:11" x14ac:dyDescent="0.25">
      <c r="A63" s="47"/>
      <c r="B63" s="48"/>
      <c r="C63" s="2"/>
      <c r="D63" s="49"/>
      <c r="E63" s="50"/>
      <c r="F63" s="49"/>
      <c r="G63" s="2"/>
      <c r="H63" s="2"/>
      <c r="K63"/>
    </row>
    <row r="64" spans="1:11" x14ac:dyDescent="0.25">
      <c r="A64" s="47"/>
      <c r="B64" s="48"/>
      <c r="C64" s="2"/>
      <c r="D64" s="49"/>
      <c r="E64" s="50"/>
      <c r="F64" s="49"/>
      <c r="G64" s="2"/>
      <c r="H64" s="2"/>
      <c r="K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2015</vt:lpstr>
      <vt:lpstr>FEBRERO 2015</vt:lpstr>
      <vt:lpstr>MARZO 2015</vt:lpstr>
      <vt:lpstr>ABRIL 2015</vt:lpstr>
      <vt:lpstr>M A Y O  2015</vt:lpstr>
      <vt:lpstr>JUNIO   2015</vt:lpstr>
      <vt:lpstr>J U L I O   2015</vt:lpstr>
      <vt:lpstr>Hoja3</vt:lpstr>
      <vt:lpstr>Hoja4</vt:lpstr>
      <vt:lpstr>Hoja6</vt:lpstr>
      <vt:lpstr>Hoja2</vt:lpstr>
      <vt:lpstr>NOTAS  2014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2015-01-16T22:29:25Z</dcterms:created>
  <dcterms:modified xsi:type="dcterms:W3CDTF">2015-07-31T15:13:48Z</dcterms:modified>
</cp:coreProperties>
</file>