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firstSheet="6" activeTab="8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Hoja4" sheetId="13" r:id="rId13"/>
    <sheet name="Hoja8" sheetId="14" r:id="rId14"/>
    <sheet name="Hoja9" sheetId="15" r:id="rId15"/>
  </sheets>
  <calcPr calcId="144525"/>
</workbook>
</file>

<file path=xl/calcChain.xml><?xml version="1.0" encoding="utf-8"?>
<calcChain xmlns="http://schemas.openxmlformats.org/spreadsheetml/2006/main">
  <c r="L4" i="12" l="1"/>
  <c r="L7" i="12"/>
  <c r="L5" i="12"/>
  <c r="Q24" i="12" l="1"/>
  <c r="N24" i="12"/>
  <c r="L24" i="12"/>
  <c r="D69" i="12" l="1"/>
  <c r="D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57" i="12"/>
  <c r="G4" i="12"/>
  <c r="K44" i="11"/>
  <c r="L37" i="11"/>
  <c r="I37" i="11"/>
  <c r="F37" i="11"/>
  <c r="C37" i="11"/>
  <c r="K7" i="11"/>
  <c r="K37" i="11" s="1"/>
  <c r="G5" i="12" l="1"/>
  <c r="G57" i="12" s="1"/>
  <c r="J39" i="11"/>
  <c r="F40" i="11" s="1"/>
  <c r="F43" i="11" s="1"/>
  <c r="F45" i="11" s="1"/>
  <c r="K43" i="11" s="1"/>
  <c r="K45" i="11" s="1"/>
  <c r="F8" i="10"/>
  <c r="L87" i="10" l="1"/>
  <c r="L84" i="10"/>
  <c r="K44" i="9"/>
  <c r="L37" i="9"/>
  <c r="I37" i="9"/>
  <c r="F37" i="9"/>
  <c r="C37" i="9"/>
  <c r="K7" i="9"/>
  <c r="K37" i="9" s="1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<sst xmlns="http://schemas.openxmlformats.org/spreadsheetml/2006/main" count="1249" uniqueCount="300">
  <si>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</si>
  <si>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</si>
  <si>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</si>
  <si>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</si>
  <si>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</si>
  <si>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</si>
  <si>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</si>
  <si>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</si>
  <si>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</si>
  <si>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</si>
  <si>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</si>
  <si>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</si>
  <si>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</si>
  <si>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</si>
  <si>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</si>
  <si>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</si>
  <si>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</si>
  <si>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</si>
  <si>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</si>
  <si>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</si>
  <si>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</si>
  <si>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</si>
  <si>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</si>
  <si>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</si>
  <si>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</si>
  <si>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</si>
  <si>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</si>
  <si>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</si>
  <si>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</si>
  <si>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</si>
  <si>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</si>
  <si>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</si>
  <si>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</si>
  <si>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</si>
  <si>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</si>
  <si>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</si>
  <si>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</si>
  <si>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</si>
  <si>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</si>
  <si>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</si>
  <si>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</si>
  <si>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</si>
  <si>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</si>
  <si>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</si>
  <si>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</si>
  <si>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</si>
  <si>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</si>
  <si>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</si>
  <si>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</si>
  <si>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</si>
  <si>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</si>
  <si>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</si>
  <si>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</si>
  <si>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</si>
  <si>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</si>
  <si>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</si>
  <si>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</si>
  <si>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</si>
  <si>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</si>
  <si>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</si>
  <si>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</si>
  <si>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</si>
  <si>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</si>
  <si>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</si>
  <si>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</si>
  <si>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</si>
  <si>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</si>
  <si>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</si>
  <si>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</si>
  <si>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</si>
  <si>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</si>
  <si>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</si>
  <si>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</si>
  <si>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</si>
  <si>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</si>
  <si>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</si>
  <si>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</si>
  <si>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</si>
  <si>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</si>
  <si>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</si>
  <si>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</si>
  <si>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</si>
  <si>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</si>
  <si>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</si>
  <si>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</si>
  <si>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</si>
  <si>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</si>
  <si>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</si>
  <si>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</si>
  <si>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</si>
  <si>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</si>
  <si>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</si>
  <si>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</si>
  <si>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</si>
  <si>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</si>
  <si>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</si>
  <si>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</si>
  <si>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</si>
  <si>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</si>
  <si>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</si>
  <si>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</si>
  <si>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</si>
  <si>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</si>
  <si>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</si>
  <si>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</si>
  <si>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</si>
  <si>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</si>
  <si>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</si>
  <si>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</si>
  <si>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</si>
  <si>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</si>
  <si>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</si>
  <si>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</si>
  <si>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</si>
  <si>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</si>
  <si>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</si>
  <si>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</si>
  <si>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</si>
  <si>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</si>
  <si>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</si>
  <si>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</si>
  <si>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</si>
  <si>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</si>
  <si>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</si>
  <si>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</si>
  <si>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</si>
  <si>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</si>
  <si>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</si>
  <si>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</si>
  <si>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</si>
  <si>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</si>
  <si>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</si>
  <si>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</si>
  <si>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</si>
  <si>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</si>
  <si>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</si>
  <si>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</si>
  <si>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</si>
  <si>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</si>
  <si>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</si>
  <si>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</si>
  <si>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</si>
  <si>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</si>
  <si>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</si>
  <si>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</si>
  <si>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</si>
  <si>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</si>
  <si>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</si>
  <si>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</si>
  <si>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</si>
  <si>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</si>
  <si>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</si>
  <si>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</si>
  <si>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</si>
  <si>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</si>
  <si>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</si>
  <si>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</si>
  <si>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</si>
  <si>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</si>
  <si>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</si>
  <si>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</si>
  <si>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</si>
  <si>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</si>
  <si>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</si>
  <si>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</si>
  <si>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</si>
  <si>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</si>
  <si>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</si>
  <si>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</si>
  <si>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</si>
  <si>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</si>
  <si>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</si>
  <si>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</si>
  <si>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</si>
  <si>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</si>
  <si>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</si>
  <si>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</si>
  <si>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</si>
  <si>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</si>
  <si>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</si>
  <si>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</si>
  <si>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</si>
  <si>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</si>
  <si>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</si>
  <si>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</si>
  <si>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</si>
  <si>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</si>
  <si>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</si>
  <si>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</si>
  <si>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</si>
  <si>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</si>
  <si>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</si>
  <si>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</si>
  <si>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</si>
  <si>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</si>
  <si>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</si>
  <si>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</si>
  <si>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</si>
  <si>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</si>
  <si>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</si>
  <si>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</si>
  <si>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</si>
  <si>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</si>
  <si>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</si>
  <si>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</si>
  <si>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</si>
  <si>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</si>
  <si>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</si>
  <si>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</si>
  <si>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</si>
  <si>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</si>
  <si>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</si>
  <si>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</si>
  <si>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</si>
  <si>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</si>
  <si>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</si>
  <si>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</si>
  <si>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</si>
  <si>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</si>
  <si>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</si>
  <si>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</si>
  <si>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</si>
  <si>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</si>
  <si>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</si>
  <si>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</si>
  <si>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</si>
  <si>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</si>
  <si>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</si>
  <si>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</si>
  <si>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</si>
  <si>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</si>
  <si>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</si>
  <si>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</si>
  <si>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</si>
  <si>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</si>
  <si>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</si>
  <si>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</si>
  <si>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</si>
  <si>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</si>
  <si>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</si>
  <si>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</si>
  <si>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</si>
  <si>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</si>
  <si>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</si>
  <si>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</si>
  <si>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</si>
  <si>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</si>
  <si>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</si>
  <si>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</si>
  <si>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</si>
  <si>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</si>
  <si>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</si>
  <si>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</si>
  <si>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</si>
  <si>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</si>
  <si>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</si>
  <si>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</si>
  <si>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</si>
  <si>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</si>
  <si>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</si>
  <si>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</si>
  <si>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</si>
  <si>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</si>
  <si>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</si>
  <si>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</si>
  <si>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</si>
  <si>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</si>
  <si>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</si>
  <si>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</si>
  <si>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</si>
  <si>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</si>
  <si>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</si>
  <si>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</si>
  <si>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</si>
  <si>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</si>
  <si>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</si>
  <si>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</si>
  <si>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</si>
  <si>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</si>
  <si>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</si>
  <si>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</si>
  <si>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</si>
  <si>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</si>
  <si>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</si>
  <si>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</si>
  <si>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</si>
  <si>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</si>
  <si>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</si>
  <si>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</si>
  <si>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</si>
  <si>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</si>
  <si>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</si>
  <si>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</si>
  <si>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</si>
  <si>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</si>
  <si>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</si>
  <si>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</si>
  <si>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</si>
  <si>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</si>
  <si>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proledo 25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</si>
</sst>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44" fontId="14" fillId="5" borderId="30" xfId="1" applyFont="1" applyFill="1" applyBorder="1"/>
    <xf numFmtId="165" fontId="23" fillId="5" borderId="32" xfId="0" applyNumberFormat="1" applyFont="1" applyFill="1" applyBorder="1"/>
    <xf numFmtId="0" fontId="4" fillId="2" borderId="19" xfId="0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321" t="s">
        <v>20</v>
      </c>
      <c r="D1" s="321"/>
      <c r="E1" s="321"/>
      <c r="F1" s="321"/>
      <c r="G1" s="321"/>
      <c r="H1" s="321"/>
      <c r="I1" s="321"/>
      <c r="J1" s="321"/>
      <c r="Q1" s="321" t="s">
        <v>20</v>
      </c>
      <c r="R1" s="321"/>
      <c r="S1" s="321"/>
      <c r="T1" s="321"/>
      <c r="U1" s="321"/>
      <c r="V1" s="321"/>
      <c r="W1" s="321"/>
      <c r="X1" s="321"/>
      <c r="AE1" s="321" t="s">
        <v>20</v>
      </c>
      <c r="AF1" s="321"/>
      <c r="AG1" s="321"/>
      <c r="AH1" s="321"/>
      <c r="AI1" s="321"/>
      <c r="AJ1" s="321"/>
      <c r="AK1" s="321"/>
      <c r="AL1" s="321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322" t="s">
        <v>2</v>
      </c>
      <c r="F3" s="323"/>
      <c r="I3" s="324" t="s">
        <v>3</v>
      </c>
      <c r="J3" s="325"/>
      <c r="K3" s="326"/>
      <c r="L3" s="10" t="s">
        <v>4</v>
      </c>
      <c r="O3" s="6" t="s">
        <v>1</v>
      </c>
      <c r="P3" s="7"/>
      <c r="Q3" s="8">
        <v>580958.05000000005</v>
      </c>
      <c r="R3" s="9"/>
      <c r="S3" s="322" t="s">
        <v>2</v>
      </c>
      <c r="T3" s="323"/>
      <c r="W3" s="324" t="s">
        <v>3</v>
      </c>
      <c r="X3" s="325"/>
      <c r="Y3" s="326"/>
      <c r="Z3" s="10" t="s">
        <v>4</v>
      </c>
      <c r="AC3" s="6" t="s">
        <v>1</v>
      </c>
      <c r="AD3" s="7"/>
      <c r="AE3" s="8">
        <v>580958.05000000005</v>
      </c>
      <c r="AF3" s="9"/>
      <c r="AG3" s="322" t="s">
        <v>2</v>
      </c>
      <c r="AH3" s="323"/>
      <c r="AK3" s="324" t="s">
        <v>3</v>
      </c>
      <c r="AL3" s="325"/>
      <c r="AM3" s="326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27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27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27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28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28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28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29"/>
      <c r="B38" s="329"/>
      <c r="C38" s="50"/>
      <c r="I38" s="64"/>
      <c r="K38" s="64"/>
      <c r="O38" s="329"/>
      <c r="P38" s="329"/>
      <c r="Q38" s="50"/>
      <c r="W38" s="64"/>
      <c r="Y38" s="64"/>
      <c r="AA38" s="41"/>
      <c r="AC38" s="329"/>
      <c r="AD38" s="329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13" t="s">
        <v>12</v>
      </c>
      <c r="I39" s="314"/>
      <c r="J39" s="315">
        <f>I37+K37</f>
        <v>93008.389999999985</v>
      </c>
      <c r="K39" s="316"/>
      <c r="L39" s="68"/>
      <c r="O39" s="65"/>
      <c r="P39" s="66"/>
      <c r="Q39" s="50"/>
      <c r="R39" s="67"/>
      <c r="S39" s="66"/>
      <c r="T39" s="66"/>
      <c r="V39" s="313" t="s">
        <v>12</v>
      </c>
      <c r="W39" s="314"/>
      <c r="X39" s="315">
        <f>W37+Y37</f>
        <v>62112.56</v>
      </c>
      <c r="Y39" s="316"/>
      <c r="Z39" s="68"/>
      <c r="AA39" s="41"/>
      <c r="AC39" s="65"/>
      <c r="AD39" s="66"/>
      <c r="AE39" s="50"/>
      <c r="AF39" s="67"/>
      <c r="AG39" s="66"/>
      <c r="AH39" s="66"/>
      <c r="AJ39" s="313" t="s">
        <v>12</v>
      </c>
      <c r="AK39" s="314"/>
      <c r="AL39" s="315">
        <f>AK37+AM37</f>
        <v>28175.99</v>
      </c>
      <c r="AM39" s="316"/>
      <c r="AN39" s="68"/>
      <c r="AO39"/>
    </row>
    <row r="40" spans="1:41" ht="15.75" customHeight="1" x14ac:dyDescent="0.25">
      <c r="A40" s="317"/>
      <c r="B40" s="317"/>
      <c r="C40" s="50"/>
      <c r="D40" s="318" t="s">
        <v>13</v>
      </c>
      <c r="E40" s="318"/>
      <c r="F40" s="69">
        <f>F37-J39-C37</f>
        <v>2727889.61</v>
      </c>
      <c r="I40" s="70"/>
      <c r="O40" s="317"/>
      <c r="P40" s="317"/>
      <c r="Q40" s="50"/>
      <c r="R40" s="318" t="s">
        <v>13</v>
      </c>
      <c r="S40" s="318"/>
      <c r="T40" s="69">
        <f>T37-X39-Q37</f>
        <v>2402023.94</v>
      </c>
      <c r="W40" s="70"/>
      <c r="AA40" s="41"/>
      <c r="AC40" s="317"/>
      <c r="AD40" s="317"/>
      <c r="AE40" s="50"/>
      <c r="AF40" s="318" t="s">
        <v>13</v>
      </c>
      <c r="AG40" s="318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319" t="s">
        <v>19</v>
      </c>
      <c r="J45" s="320"/>
      <c r="K45" s="79">
        <f>K43+K44</f>
        <v>347437.17999999993</v>
      </c>
      <c r="S45" s="60" t="s">
        <v>18</v>
      </c>
      <c r="T45" s="78">
        <f>T44+T43</f>
        <v>667253.93999999994</v>
      </c>
      <c r="W45" s="319" t="s">
        <v>19</v>
      </c>
      <c r="X45" s="320"/>
      <c r="Y45" s="79">
        <f>Y43+Y44</f>
        <v>396174.79999999981</v>
      </c>
      <c r="AG45" s="60" t="s">
        <v>18</v>
      </c>
      <c r="AH45" s="78">
        <f>AH44+AH43</f>
        <v>445688.06000000006</v>
      </c>
      <c r="AK45" s="319" t="s">
        <v>19</v>
      </c>
      <c r="AL45" s="320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12"/>
      <c r="I51" s="312"/>
      <c r="J51" s="80"/>
      <c r="K51" s="81"/>
      <c r="L51"/>
      <c r="P51"/>
      <c r="Q51"/>
      <c r="S51"/>
      <c r="T51"/>
      <c r="V51" s="312"/>
      <c r="W51" s="312"/>
      <c r="X51" s="80"/>
      <c r="Y51" s="81"/>
      <c r="Z51"/>
      <c r="AD51"/>
      <c r="AE51"/>
      <c r="AG51"/>
      <c r="AH51"/>
      <c r="AJ51" s="312"/>
      <c r="AK51" s="312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A51" workbookViewId="0">
      <selection activeCell="B64" sqref="B64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30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31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95"/>
      <c r="F14" s="94"/>
      <c r="G14" s="99">
        <f t="shared" si="1"/>
        <v>166453.49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95">
        <v>42521</v>
      </c>
      <c r="F16" s="309">
        <v>179210.13</v>
      </c>
      <c r="G16" s="310">
        <f t="shared" si="1"/>
        <v>31360.619999999995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95"/>
      <c r="F17" s="132"/>
      <c r="G17" s="99">
        <f t="shared" si="1"/>
        <v>404.25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95"/>
      <c r="F18" s="132"/>
      <c r="G18" s="99">
        <f t="shared" si="1"/>
        <v>149632.6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95"/>
      <c r="F19" s="94"/>
      <c r="G19" s="99">
        <f t="shared" si="1"/>
        <v>10502.42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95"/>
      <c r="F20" s="94"/>
      <c r="G20" s="99">
        <f t="shared" si="1"/>
        <v>213450.6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95"/>
      <c r="F21" s="94"/>
      <c r="G21" s="99">
        <f t="shared" si="1"/>
        <v>14182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330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331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330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331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1142338.28</v>
      </c>
      <c r="G57" s="109">
        <f>SUM(G4:G56)</f>
        <v>585985.98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330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331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111"/>
  <sheetViews>
    <sheetView workbookViewId="0">
      <selection activeCell="K25" sqref="K25"/>
    </sheetView>
  </sheetViews>
  <sheetFormatPr baseColWidth="10" defaultRowHeight="15" x14ac:dyDescent="0.25"/>
  <cols>
    <col min="3" max="3" width="14" customWidth="1"/>
    <col min="6" max="6" width="12.5703125" bestFit="1" customWidth="1"/>
    <col min="11" max="11" width="12.7109375" bestFit="1" customWidth="1"/>
    <col min="13" max="13" width="11.42578125" style="3"/>
  </cols>
  <sheetData>
    <row r="1" spans="1:13" ht="24" thickBot="1" x14ac:dyDescent="0.4">
      <c r="B1" s="1"/>
      <c r="C1" s="321" t="s">
        <v>288</v>
      </c>
      <c r="D1" s="321"/>
      <c r="E1" s="321"/>
      <c r="F1" s="321"/>
      <c r="G1" s="321"/>
      <c r="H1" s="321"/>
      <c r="I1" s="321"/>
      <c r="J1" s="321"/>
      <c r="K1" s="300" t="s">
        <v>256</v>
      </c>
      <c r="L1" s="2"/>
    </row>
    <row r="2" spans="1:1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</row>
    <row r="3" spans="1:13" ht="20.25" thickTop="1" thickBot="1" x14ac:dyDescent="0.35">
      <c r="A3" s="6" t="s">
        <v>1</v>
      </c>
      <c r="B3" s="7"/>
      <c r="C3" s="8">
        <v>0</v>
      </c>
      <c r="D3" s="9"/>
      <c r="E3" s="322" t="s">
        <v>2</v>
      </c>
      <c r="F3" s="323"/>
      <c r="H3" s="1"/>
      <c r="I3" s="324" t="s">
        <v>3</v>
      </c>
      <c r="J3" s="325"/>
      <c r="K3" s="326"/>
      <c r="L3" s="10" t="s">
        <v>4</v>
      </c>
    </row>
    <row r="4" spans="1:13" ht="15.75" thickTop="1" x14ac:dyDescent="0.25">
      <c r="B4" s="11"/>
      <c r="C4" s="12"/>
      <c r="D4" s="40"/>
      <c r="E4" s="186"/>
      <c r="F4" s="13"/>
      <c r="G4" s="14"/>
      <c r="H4" s="187"/>
      <c r="I4" s="15"/>
      <c r="J4" s="16"/>
      <c r="K4" s="17"/>
      <c r="L4" s="18">
        <v>0</v>
      </c>
    </row>
    <row r="5" spans="1:13" x14ac:dyDescent="0.25">
      <c r="B5" s="11"/>
      <c r="C5" s="12"/>
      <c r="D5" s="19"/>
      <c r="E5" s="20"/>
      <c r="F5" s="13"/>
      <c r="G5" s="21"/>
      <c r="H5" s="22"/>
      <c r="I5" s="15"/>
      <c r="J5" s="23" t="s">
        <v>5</v>
      </c>
      <c r="K5" s="24">
        <v>0</v>
      </c>
      <c r="L5" s="18">
        <v>0</v>
      </c>
    </row>
    <row r="6" spans="1:13" x14ac:dyDescent="0.25">
      <c r="B6" s="11"/>
      <c r="C6" s="12"/>
      <c r="D6" s="19"/>
      <c r="E6" s="20"/>
      <c r="F6" s="13"/>
      <c r="G6" s="14"/>
      <c r="H6" s="22"/>
      <c r="I6" s="15"/>
      <c r="J6" s="270" t="s">
        <v>6</v>
      </c>
      <c r="K6" s="24">
        <v>0</v>
      </c>
      <c r="L6" s="18">
        <v>0</v>
      </c>
    </row>
    <row r="7" spans="1:13" x14ac:dyDescent="0.25">
      <c r="B7" s="11"/>
      <c r="C7" s="12"/>
      <c r="D7" s="26"/>
      <c r="E7" s="20"/>
      <c r="F7" s="13"/>
      <c r="G7" s="14"/>
      <c r="H7" s="22"/>
      <c r="I7" s="15"/>
      <c r="J7" s="23" t="s">
        <v>7</v>
      </c>
      <c r="K7" s="24">
        <f>7187.5+7187.5+7187.5</f>
        <v>21562.5</v>
      </c>
      <c r="L7" s="18">
        <v>0</v>
      </c>
    </row>
    <row r="8" spans="1:13" x14ac:dyDescent="0.25">
      <c r="B8" s="11"/>
      <c r="C8" s="12"/>
      <c r="D8" s="19"/>
      <c r="E8" s="20"/>
      <c r="F8" s="13"/>
      <c r="G8" s="14"/>
      <c r="H8" s="22"/>
      <c r="I8" s="15"/>
      <c r="J8" s="23" t="s">
        <v>263</v>
      </c>
      <c r="K8" s="13">
        <v>5579.12</v>
      </c>
      <c r="L8" s="18">
        <v>0</v>
      </c>
    </row>
    <row r="9" spans="1:13" x14ac:dyDescent="0.25">
      <c r="B9" s="11"/>
      <c r="C9" s="12"/>
      <c r="D9" s="26"/>
      <c r="E9" s="20"/>
      <c r="F9" s="13"/>
      <c r="G9" s="14"/>
      <c r="H9" s="22"/>
      <c r="I9" s="15"/>
      <c r="J9" s="23" t="s">
        <v>264</v>
      </c>
      <c r="K9" s="13">
        <v>5320.16</v>
      </c>
      <c r="L9" s="18">
        <v>0</v>
      </c>
    </row>
    <row r="10" spans="1:13" x14ac:dyDescent="0.25">
      <c r="A10" s="27"/>
      <c r="B10" s="11"/>
      <c r="C10" s="12"/>
      <c r="D10" s="26"/>
      <c r="E10" s="20"/>
      <c r="F10" s="13"/>
      <c r="G10" s="14"/>
      <c r="H10" s="22"/>
      <c r="I10" s="15"/>
      <c r="J10" s="23" t="s">
        <v>265</v>
      </c>
      <c r="K10" s="13">
        <v>0</v>
      </c>
      <c r="L10" s="18">
        <v>0</v>
      </c>
    </row>
    <row r="11" spans="1:13" x14ac:dyDescent="0.25">
      <c r="B11" s="11"/>
      <c r="C11" s="12"/>
      <c r="D11" s="26"/>
      <c r="E11" s="20"/>
      <c r="F11" s="13"/>
      <c r="G11" s="14"/>
      <c r="H11" s="22"/>
      <c r="I11" s="15"/>
      <c r="J11" s="23" t="s">
        <v>266</v>
      </c>
      <c r="K11" s="13">
        <v>0</v>
      </c>
      <c r="L11" s="18">
        <v>0</v>
      </c>
    </row>
    <row r="12" spans="1:13" x14ac:dyDescent="0.25">
      <c r="A12" s="28"/>
      <c r="B12" s="11"/>
      <c r="C12" s="12"/>
      <c r="D12" s="19"/>
      <c r="E12" s="20"/>
      <c r="F12" s="13"/>
      <c r="G12" s="14"/>
      <c r="H12" s="22"/>
      <c r="I12" s="15"/>
      <c r="J12" s="23" t="s">
        <v>117</v>
      </c>
      <c r="K12" s="13">
        <v>0</v>
      </c>
      <c r="L12" s="18">
        <v>0</v>
      </c>
    </row>
    <row r="13" spans="1:13" x14ac:dyDescent="0.25">
      <c r="A13" s="28"/>
      <c r="B13" s="11"/>
      <c r="C13" s="12"/>
      <c r="D13" s="40"/>
      <c r="E13" s="20"/>
      <c r="F13" s="13"/>
      <c r="G13" s="14"/>
      <c r="H13" s="22"/>
      <c r="I13" s="15"/>
      <c r="J13" s="30" t="s">
        <v>8</v>
      </c>
      <c r="K13" s="13">
        <v>800</v>
      </c>
      <c r="L13" s="18">
        <v>0</v>
      </c>
    </row>
    <row r="14" spans="1:13" x14ac:dyDescent="0.25">
      <c r="B14" s="11"/>
      <c r="C14" s="12"/>
      <c r="D14" s="19"/>
      <c r="E14" s="20"/>
      <c r="F14" s="13"/>
      <c r="G14" s="14"/>
      <c r="H14" s="22"/>
      <c r="I14" s="15"/>
      <c r="J14" s="31">
        <v>42496</v>
      </c>
      <c r="K14" s="13">
        <v>0</v>
      </c>
      <c r="L14" s="18">
        <v>0</v>
      </c>
      <c r="M14" s="33"/>
    </row>
    <row r="15" spans="1:13" x14ac:dyDescent="0.25">
      <c r="A15" s="28"/>
      <c r="B15" s="11"/>
      <c r="C15" s="12"/>
      <c r="D15" s="19"/>
      <c r="E15" s="20"/>
      <c r="F15" s="13"/>
      <c r="G15" s="14"/>
      <c r="H15" s="22"/>
      <c r="I15" s="15"/>
      <c r="J15" s="23" t="s">
        <v>225</v>
      </c>
      <c r="K15" s="13">
        <v>0</v>
      </c>
      <c r="L15" s="18">
        <v>0</v>
      </c>
      <c r="M15" s="33"/>
    </row>
    <row r="16" spans="1:13" x14ac:dyDescent="0.25">
      <c r="A16" s="28"/>
      <c r="B16" s="11"/>
      <c r="C16" s="12"/>
      <c r="D16" s="19"/>
      <c r="E16" s="20"/>
      <c r="F16" s="13"/>
      <c r="G16" s="14"/>
      <c r="H16" s="22"/>
      <c r="I16" s="15"/>
      <c r="J16" s="34"/>
      <c r="K16" s="13">
        <v>0</v>
      </c>
      <c r="L16" s="18">
        <v>0</v>
      </c>
    </row>
    <row r="17" spans="1:13" x14ac:dyDescent="0.25">
      <c r="A17" s="28"/>
      <c r="B17" s="11"/>
      <c r="C17" s="12"/>
      <c r="D17" s="19"/>
      <c r="E17" s="20"/>
      <c r="F17" s="13"/>
      <c r="G17" s="14"/>
      <c r="H17" s="22"/>
      <c r="I17" s="15"/>
      <c r="J17" s="35" t="s">
        <v>210</v>
      </c>
      <c r="K17" s="13">
        <v>0</v>
      </c>
      <c r="L17" s="18">
        <v>0</v>
      </c>
      <c r="M17" s="81"/>
    </row>
    <row r="18" spans="1:13" x14ac:dyDescent="0.25">
      <c r="B18" s="11"/>
      <c r="C18" s="12"/>
      <c r="D18" s="19"/>
      <c r="E18" s="20"/>
      <c r="F18" s="13"/>
      <c r="G18" s="14"/>
      <c r="H18" s="22"/>
      <c r="I18" s="15"/>
      <c r="J18" s="36"/>
      <c r="K18" s="24">
        <v>0</v>
      </c>
      <c r="L18" s="18">
        <v>0</v>
      </c>
      <c r="M18" s="81"/>
    </row>
    <row r="19" spans="1:13" x14ac:dyDescent="0.25">
      <c r="A19" s="28"/>
      <c r="B19" s="11"/>
      <c r="C19" s="12"/>
      <c r="D19" s="19"/>
      <c r="E19" s="20"/>
      <c r="F19" s="13"/>
      <c r="G19" s="14"/>
      <c r="H19" s="22"/>
      <c r="I19" s="15"/>
      <c r="J19" s="37"/>
      <c r="K19" s="13">
        <v>0</v>
      </c>
      <c r="L19" s="18">
        <v>0</v>
      </c>
      <c r="M19" s="81"/>
    </row>
    <row r="20" spans="1:13" x14ac:dyDescent="0.25">
      <c r="B20" s="11"/>
      <c r="C20" s="12"/>
      <c r="D20" s="19"/>
      <c r="E20" s="20"/>
      <c r="F20" s="13"/>
      <c r="G20" s="14"/>
      <c r="H20" s="22"/>
      <c r="I20" s="38"/>
      <c r="J20" s="327"/>
      <c r="K20" s="39">
        <v>0</v>
      </c>
      <c r="L20" s="18">
        <v>0</v>
      </c>
    </row>
    <row r="21" spans="1:13" x14ac:dyDescent="0.25">
      <c r="B21" s="11"/>
      <c r="C21" s="12"/>
      <c r="D21" s="40"/>
      <c r="E21" s="20"/>
      <c r="F21" s="13"/>
      <c r="G21" s="14"/>
      <c r="H21" s="22"/>
      <c r="I21" s="38"/>
      <c r="J21" s="328"/>
      <c r="K21" s="24">
        <v>0</v>
      </c>
      <c r="L21" s="18">
        <v>0</v>
      </c>
    </row>
    <row r="22" spans="1:13" x14ac:dyDescent="0.25">
      <c r="B22" s="11"/>
      <c r="C22" s="12"/>
      <c r="D22" s="40"/>
      <c r="E22" s="20"/>
      <c r="F22" s="13"/>
      <c r="G22" s="21"/>
      <c r="H22" s="22"/>
      <c r="I22" s="15"/>
      <c r="J22" s="23"/>
      <c r="K22" s="24">
        <v>0</v>
      </c>
      <c r="L22" s="18">
        <v>0</v>
      </c>
    </row>
    <row r="23" spans="1:13" x14ac:dyDescent="0.25">
      <c r="A23" s="28"/>
      <c r="B23" s="11"/>
      <c r="C23" s="12"/>
      <c r="D23" s="40"/>
      <c r="E23" s="20"/>
      <c r="F23" s="13"/>
      <c r="G23" s="14"/>
      <c r="H23" s="22"/>
      <c r="I23" s="15"/>
      <c r="J23" s="32"/>
      <c r="K23" s="13">
        <v>0</v>
      </c>
      <c r="L23" s="18">
        <v>0</v>
      </c>
    </row>
    <row r="24" spans="1:13" x14ac:dyDescent="0.25">
      <c r="A24" s="28"/>
      <c r="B24" s="11"/>
      <c r="C24" s="12"/>
      <c r="D24" s="40"/>
      <c r="E24" s="20"/>
      <c r="F24" s="13"/>
      <c r="G24" s="14"/>
      <c r="H24" s="22"/>
      <c r="I24" s="15"/>
      <c r="J24" s="34" t="s">
        <v>282</v>
      </c>
      <c r="K24" s="24"/>
      <c r="L24" s="18">
        <v>0</v>
      </c>
      <c r="M24" s="33"/>
    </row>
    <row r="25" spans="1:13" x14ac:dyDescent="0.25">
      <c r="B25" s="11"/>
      <c r="C25" s="12"/>
      <c r="D25" s="19"/>
      <c r="E25" s="20"/>
      <c r="F25" s="13"/>
      <c r="G25" s="14"/>
      <c r="H25" s="22"/>
      <c r="I25" s="15"/>
      <c r="J25" s="23" t="s">
        <v>173</v>
      </c>
      <c r="K25" s="24"/>
      <c r="L25" s="18">
        <v>0</v>
      </c>
      <c r="M25" s="33"/>
    </row>
    <row r="26" spans="1:13" x14ac:dyDescent="0.25">
      <c r="B26" s="11"/>
      <c r="C26" s="12"/>
      <c r="D26" s="19"/>
      <c r="E26" s="20"/>
      <c r="F26" s="13"/>
      <c r="G26" s="14"/>
      <c r="H26" s="22"/>
      <c r="I26" s="15"/>
      <c r="J26" s="23"/>
      <c r="K26" s="24"/>
      <c r="L26" s="18">
        <v>0</v>
      </c>
    </row>
    <row r="27" spans="1:13" x14ac:dyDescent="0.25">
      <c r="B27" s="11"/>
      <c r="C27" s="12"/>
      <c r="D27" s="19"/>
      <c r="E27" s="20"/>
      <c r="F27" s="13"/>
      <c r="G27" s="14"/>
      <c r="H27" s="22"/>
      <c r="I27" s="15"/>
      <c r="J27" s="23"/>
      <c r="K27" s="24"/>
      <c r="L27" s="18">
        <v>0</v>
      </c>
    </row>
    <row r="28" spans="1:13" x14ac:dyDescent="0.25">
      <c r="B28" s="11"/>
      <c r="C28" s="12"/>
      <c r="D28" s="19"/>
      <c r="E28" s="20"/>
      <c r="F28" s="13"/>
      <c r="G28" s="14"/>
      <c r="H28" s="22"/>
      <c r="I28" s="15"/>
      <c r="J28" s="23"/>
      <c r="K28" s="24"/>
      <c r="L28" s="18">
        <v>0</v>
      </c>
    </row>
    <row r="29" spans="1:13" x14ac:dyDescent="0.25">
      <c r="B29" s="11"/>
      <c r="C29" s="12"/>
      <c r="D29" s="19"/>
      <c r="E29" s="20"/>
      <c r="F29" s="13"/>
      <c r="G29" s="14"/>
      <c r="H29" s="22"/>
      <c r="I29" s="15"/>
      <c r="J29" s="23"/>
      <c r="K29" s="24"/>
      <c r="L29" s="18"/>
    </row>
    <row r="30" spans="1:13" x14ac:dyDescent="0.25">
      <c r="B30" s="11"/>
      <c r="C30" s="12"/>
      <c r="D30" s="19"/>
      <c r="E30" s="20"/>
      <c r="F30" s="13"/>
      <c r="G30" s="14"/>
      <c r="H30" s="22"/>
      <c r="I30" s="15"/>
      <c r="J30" s="23"/>
      <c r="K30" s="24"/>
      <c r="L30" s="18"/>
    </row>
    <row r="31" spans="1:13" x14ac:dyDescent="0.25">
      <c r="B31" s="11"/>
      <c r="C31" s="12"/>
      <c r="D31" s="19"/>
      <c r="E31" s="20"/>
      <c r="F31" s="13"/>
      <c r="G31" s="14"/>
      <c r="H31" s="22"/>
      <c r="I31" s="15"/>
      <c r="J31" s="23"/>
      <c r="K31" s="24"/>
      <c r="L31" s="18"/>
    </row>
    <row r="32" spans="1:13" x14ac:dyDescent="0.25">
      <c r="B32" s="11"/>
      <c r="C32" s="12"/>
      <c r="D32" s="42"/>
      <c r="E32" s="20"/>
      <c r="F32" s="13"/>
      <c r="G32" s="14"/>
      <c r="H32" s="22"/>
      <c r="I32" s="15"/>
      <c r="J32" s="23"/>
      <c r="K32" s="24"/>
      <c r="L32" s="18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0</v>
      </c>
      <c r="D37" s="46"/>
      <c r="E37" s="62" t="s">
        <v>11</v>
      </c>
      <c r="F37" s="63">
        <f>SUM(F4:F36)</f>
        <v>0</v>
      </c>
      <c r="H37" s="1" t="s">
        <v>11</v>
      </c>
      <c r="I37" s="64">
        <f>SUM(I4:I36)</f>
        <v>0</v>
      </c>
      <c r="J37" s="64"/>
      <c r="K37" s="64">
        <f t="shared" ref="K37" si="0">SUM(K4:K36)</f>
        <v>33261.78</v>
      </c>
      <c r="L37" s="2">
        <f>SUM(L4:L36)</f>
        <v>0</v>
      </c>
    </row>
    <row r="38" spans="1:12" x14ac:dyDescent="0.25">
      <c r="A38" s="329"/>
      <c r="B38" s="329"/>
      <c r="C38" s="50"/>
      <c r="E38" s="1"/>
      <c r="F38" s="1"/>
      <c r="H38" s="1"/>
      <c r="I38" s="64"/>
      <c r="J38" s="1"/>
      <c r="K38" s="64"/>
      <c r="L38" s="2"/>
    </row>
    <row r="39" spans="1:12" ht="15.75" customHeight="1" x14ac:dyDescent="0.25">
      <c r="A39" s="65"/>
      <c r="B39" s="66"/>
      <c r="C39" s="50"/>
      <c r="D39" s="67"/>
      <c r="E39" s="66"/>
      <c r="F39" s="66"/>
      <c r="H39" s="313" t="s">
        <v>12</v>
      </c>
      <c r="I39" s="314"/>
      <c r="J39" s="315">
        <f>I37+K37</f>
        <v>33261.78</v>
      </c>
      <c r="K39" s="316"/>
      <c r="L39" s="68"/>
    </row>
    <row r="40" spans="1:12" ht="15.75" customHeight="1" x14ac:dyDescent="0.25">
      <c r="A40" s="317"/>
      <c r="B40" s="317"/>
      <c r="C40" s="50"/>
      <c r="D40" s="318" t="s">
        <v>13</v>
      </c>
      <c r="E40" s="318"/>
      <c r="F40" s="69">
        <f>F37-J39</f>
        <v>-33261.78</v>
      </c>
      <c r="H40" s="1"/>
      <c r="I40" s="70"/>
      <c r="J40" s="1"/>
      <c r="K40" s="1"/>
      <c r="L40" s="2"/>
    </row>
    <row r="41" spans="1:1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</row>
    <row r="42" spans="1:12" ht="15.75" thickBot="1" x14ac:dyDescent="0.3">
      <c r="B42" s="1"/>
      <c r="C42" s="2"/>
      <c r="E42" s="71" t="s">
        <v>14</v>
      </c>
      <c r="F42" s="50"/>
      <c r="H42" s="1"/>
      <c r="I42" s="72" t="s">
        <v>15</v>
      </c>
      <c r="J42" s="275"/>
      <c r="K42" s="276">
        <v>0</v>
      </c>
      <c r="L42" s="2"/>
    </row>
    <row r="43" spans="1:12" ht="15.75" thickTop="1" x14ac:dyDescent="0.25">
      <c r="B43" s="1"/>
      <c r="C43" s="2"/>
      <c r="E43" s="1" t="s">
        <v>16</v>
      </c>
      <c r="F43" s="64">
        <f>SUM(F40:F42)</f>
        <v>-33261.78</v>
      </c>
      <c r="H43" s="1"/>
      <c r="I43" s="1"/>
      <c r="J43" s="1"/>
      <c r="K43" s="64">
        <f>F45+K42</f>
        <v>-33261.78</v>
      </c>
      <c r="L43" s="2"/>
    </row>
    <row r="44" spans="1:1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0</v>
      </c>
      <c r="L44" s="2"/>
    </row>
    <row r="45" spans="1:12" ht="20.25" thickTop="1" thickBot="1" x14ac:dyDescent="0.35">
      <c r="B45" s="1"/>
      <c r="C45" s="2"/>
      <c r="E45" s="60" t="s">
        <v>18</v>
      </c>
      <c r="F45" s="78">
        <f>F44+F43</f>
        <v>-33261.78</v>
      </c>
      <c r="H45" s="1"/>
      <c r="I45" s="319" t="s">
        <v>175</v>
      </c>
      <c r="J45" s="320"/>
      <c r="K45" s="79">
        <f>K43+K44</f>
        <v>-33261.78</v>
      </c>
      <c r="L45" s="2"/>
    </row>
    <row r="46" spans="1:1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</sheetData>
  <mergeCells count="10">
    <mergeCell ref="A40:B40"/>
    <mergeCell ref="D40:E40"/>
    <mergeCell ref="A38:B38"/>
    <mergeCell ref="H39:I39"/>
    <mergeCell ref="J39:K39"/>
    <mergeCell ref="J20:J21"/>
    <mergeCell ref="C1:J1"/>
    <mergeCell ref="E3:F3"/>
    <mergeCell ref="I3:K3"/>
    <mergeCell ref="I45:J4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E1" workbookViewId="0">
      <selection activeCell="L13" sqref="L1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5" customWidth="1"/>
    <col min="17" max="17" width="20.140625" bestFit="1" customWidth="1"/>
  </cols>
  <sheetData>
    <row r="1" spans="1:18" ht="19.5" thickBot="1" x14ac:dyDescent="0.35">
      <c r="L1" s="33"/>
      <c r="M1" s="330">
        <v>1</v>
      </c>
      <c r="N1" s="86" t="s">
        <v>28</v>
      </c>
      <c r="O1" s="86"/>
      <c r="P1" s="110"/>
      <c r="Q1" s="287">
        <v>42529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31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/>
      <c r="F4" s="94"/>
      <c r="G4" s="158">
        <f t="shared" ref="G4:G56" si="0">D4-F4</f>
        <v>5745.4</v>
      </c>
      <c r="H4" s="146"/>
      <c r="L4" s="3">
        <f>23760+27960.5+32457.5</f>
        <v>84178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/>
      <c r="F5" s="94"/>
      <c r="G5" s="97">
        <f t="shared" si="0"/>
        <v>7985.6</v>
      </c>
      <c r="H5" s="146"/>
      <c r="L5" s="3">
        <f>24388.5+6972.5</f>
        <v>31361</v>
      </c>
      <c r="M5" s="93" t="s">
        <v>271</v>
      </c>
      <c r="N5" s="132">
        <v>31360.62</v>
      </c>
      <c r="O5" s="124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/>
      <c r="F6" s="94"/>
      <c r="G6" s="97">
        <f t="shared" si="0"/>
        <v>15483.6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/>
      <c r="F7" s="94"/>
      <c r="G7" s="99">
        <f t="shared" si="0"/>
        <v>219956.2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/>
      <c r="C8" s="93"/>
      <c r="D8" s="132"/>
      <c r="E8" s="95"/>
      <c r="F8" s="100"/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/>
      <c r="C9" s="93"/>
      <c r="D9" s="235"/>
      <c r="E9" s="95"/>
      <c r="F9" s="94"/>
      <c r="G9" s="99">
        <f t="shared" si="0"/>
        <v>0</v>
      </c>
      <c r="H9" s="38"/>
      <c r="L9" s="3"/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/>
      <c r="C10" s="93"/>
      <c r="D10" s="132"/>
      <c r="E10" s="95"/>
      <c r="F10" s="94"/>
      <c r="G10" s="99">
        <f t="shared" si="0"/>
        <v>0</v>
      </c>
      <c r="H10" s="38"/>
      <c r="L10" s="3"/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/>
      <c r="C11" s="93"/>
      <c r="D11" s="132"/>
      <c r="E11" s="95"/>
      <c r="F11" s="94"/>
      <c r="G11" s="99">
        <f t="shared" si="0"/>
        <v>0</v>
      </c>
      <c r="H11" s="38"/>
      <c r="L11" s="3"/>
      <c r="M11" s="98"/>
      <c r="N11" s="132"/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/>
      <c r="C12" s="93"/>
      <c r="D12" s="132"/>
      <c r="E12" s="95"/>
      <c r="F12" s="132"/>
      <c r="G12" s="99">
        <f t="shared" si="0"/>
        <v>0</v>
      </c>
      <c r="H12" s="38"/>
      <c r="L12" s="3"/>
      <c r="M12" s="93"/>
      <c r="N12" s="132"/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/>
      <c r="C13" s="93"/>
      <c r="D13" s="132"/>
      <c r="E13" s="95"/>
      <c r="F13" s="132"/>
      <c r="G13" s="99">
        <f t="shared" si="0"/>
        <v>0</v>
      </c>
      <c r="H13" s="38"/>
      <c r="L13" s="3"/>
      <c r="M13" s="93"/>
      <c r="N13" s="132"/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/>
      <c r="C14" s="93"/>
      <c r="D14" s="132"/>
      <c r="E14" s="95"/>
      <c r="F14" s="94"/>
      <c r="G14" s="99">
        <f t="shared" si="0"/>
        <v>0</v>
      </c>
      <c r="H14" s="38"/>
      <c r="L14" s="3"/>
      <c r="M14" s="93"/>
      <c r="N14" s="235"/>
      <c r="O14" s="124"/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/>
      <c r="C15" s="93"/>
      <c r="D15" s="132"/>
      <c r="E15" s="95"/>
      <c r="F15" s="132"/>
      <c r="G15" s="99">
        <f t="shared" si="0"/>
        <v>0</v>
      </c>
      <c r="H15" s="38"/>
      <c r="L15" s="3"/>
      <c r="M15" s="93"/>
      <c r="N15" s="132"/>
      <c r="O15" s="124"/>
      <c r="P15" s="291"/>
      <c r="Q15" s="292"/>
      <c r="R15" s="290"/>
    </row>
    <row r="16" spans="1:18" ht="15" x14ac:dyDescent="0.25">
      <c r="A16" s="14"/>
      <c r="B16" s="96"/>
      <c r="C16" s="93"/>
      <c r="D16" s="132"/>
      <c r="E16" s="95"/>
      <c r="F16" s="132"/>
      <c r="G16" s="99">
        <f t="shared" si="0"/>
        <v>0</v>
      </c>
      <c r="H16" s="38"/>
      <c r="L16" s="3"/>
      <c r="M16" s="93"/>
      <c r="N16" s="132"/>
      <c r="O16" s="124"/>
      <c r="P16" s="291"/>
      <c r="Q16" s="292"/>
      <c r="R16" s="290"/>
    </row>
    <row r="17" spans="1:18" ht="15" x14ac:dyDescent="0.25">
      <c r="A17" s="14"/>
      <c r="B17" s="96"/>
      <c r="C17" s="93"/>
      <c r="D17" s="132"/>
      <c r="E17" s="95"/>
      <c r="F17" s="132"/>
      <c r="G17" s="99">
        <f t="shared" si="0"/>
        <v>0</v>
      </c>
      <c r="H17" s="38"/>
      <c r="L17" s="3"/>
      <c r="M17" s="93"/>
      <c r="N17" s="132"/>
      <c r="O17" s="124"/>
      <c r="P17" s="291"/>
      <c r="Q17" s="292"/>
      <c r="R17" s="290"/>
    </row>
    <row r="18" spans="1:18" ht="15" x14ac:dyDescent="0.25">
      <c r="A18" s="14"/>
      <c r="B18" s="96"/>
      <c r="C18" s="93"/>
      <c r="D18" s="132"/>
      <c r="E18" s="95"/>
      <c r="F18" s="132"/>
      <c r="G18" s="99">
        <f t="shared" si="0"/>
        <v>0</v>
      </c>
      <c r="H18" s="38"/>
      <c r="L18" s="3"/>
      <c r="M18" s="93"/>
      <c r="N18" s="132"/>
      <c r="O18" s="124"/>
      <c r="P18" s="291"/>
      <c r="Q18" s="292"/>
      <c r="R18" s="290"/>
    </row>
    <row r="19" spans="1:18" ht="15" x14ac:dyDescent="0.25">
      <c r="A19" s="14"/>
      <c r="B19" s="96"/>
      <c r="C19" s="93"/>
      <c r="D19" s="132"/>
      <c r="E19" s="95"/>
      <c r="F19" s="94"/>
      <c r="G19" s="99">
        <f t="shared" si="0"/>
        <v>0</v>
      </c>
      <c r="H19" s="38"/>
      <c r="L19" s="3"/>
      <c r="M19" s="93"/>
      <c r="N19" s="132"/>
      <c r="O19" s="124"/>
      <c r="P19" s="291"/>
      <c r="Q19" s="292"/>
      <c r="R19" s="290"/>
    </row>
    <row r="20" spans="1:18" ht="15" x14ac:dyDescent="0.25">
      <c r="A20" s="14"/>
      <c r="B20" s="96"/>
      <c r="C20" s="93"/>
      <c r="D20" s="132"/>
      <c r="E20" s="95"/>
      <c r="F20" s="94"/>
      <c r="G20" s="99">
        <f t="shared" si="0"/>
        <v>0</v>
      </c>
      <c r="H20" s="38"/>
      <c r="L20" s="3"/>
      <c r="M20" s="93"/>
      <c r="N20" s="132"/>
      <c r="O20" s="124"/>
      <c r="P20" s="291"/>
      <c r="Q20" s="292"/>
      <c r="R20" s="290"/>
    </row>
    <row r="21" spans="1:18" ht="15" x14ac:dyDescent="0.25">
      <c r="A21" s="14"/>
      <c r="B21" s="96"/>
      <c r="C21" s="93"/>
      <c r="D21" s="132"/>
      <c r="E21" s="95"/>
      <c r="F21" s="94"/>
      <c r="G21" s="99">
        <f t="shared" si="0"/>
        <v>0</v>
      </c>
      <c r="H21" s="38"/>
      <c r="L21" s="3"/>
      <c r="M21" s="93"/>
      <c r="N21" s="132"/>
      <c r="O21" s="124"/>
      <c r="P21" s="291"/>
      <c r="Q21" s="292"/>
      <c r="R21" s="290"/>
    </row>
    <row r="22" spans="1:18" ht="15" x14ac:dyDescent="0.25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33"/>
      <c r="N22" s="234"/>
      <c r="O22" s="124"/>
      <c r="P22" s="291"/>
      <c r="Q22" s="292"/>
      <c r="R22" s="290"/>
    </row>
    <row r="23" spans="1:18" thickBot="1" x14ac:dyDescent="0.3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"/>
      <c r="M23" s="281"/>
      <c r="N23" s="282"/>
      <c r="O23" s="219"/>
      <c r="P23" s="293"/>
      <c r="Q23" s="294"/>
      <c r="R23" s="295"/>
    </row>
    <row r="24" spans="1:18" ht="16.5" thickTop="1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>
        <f>SUM(L4:L23)</f>
        <v>276078.17</v>
      </c>
      <c r="M24" s="147"/>
      <c r="N24" s="236">
        <f>SUM(N4:N23)</f>
        <v>585985.98</v>
      </c>
      <c r="O24" s="210"/>
      <c r="P24" s="211"/>
      <c r="Q24" s="200">
        <f>SUM(Q4:Q23)</f>
        <v>276078.5</v>
      </c>
      <c r="R24" s="202"/>
    </row>
    <row r="25" spans="1:18" ht="15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</row>
    <row r="26" spans="1:18" ht="15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customHeight="1" x14ac:dyDescent="0.25">
      <c r="A28" s="14"/>
      <c r="B28" s="96"/>
      <c r="C28" s="93"/>
      <c r="D28" s="132"/>
      <c r="E28" s="95"/>
      <c r="F28" s="94"/>
      <c r="G28" s="99">
        <f t="shared" si="0"/>
        <v>0</v>
      </c>
      <c r="H28" s="38"/>
    </row>
    <row r="29" spans="1:18" ht="16.5" customHeight="1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</row>
    <row r="33" spans="1: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</row>
    <row r="34" spans="1: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</row>
    <row r="35" spans="1: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</row>
    <row r="36" spans="1: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</row>
    <row r="37" spans="1: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</row>
    <row r="38" spans="1: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</row>
    <row r="40" spans="1: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</row>
    <row r="41" spans="1: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</row>
    <row r="42" spans="1: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</row>
    <row r="43" spans="1: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</row>
    <row r="46" spans="1: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</row>
    <row r="47" spans="1: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</row>
    <row r="48" spans="1: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</row>
    <row r="49" spans="1: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</row>
    <row r="50" spans="1:8" ht="15" x14ac:dyDescent="0.25">
      <c r="A50" s="14"/>
      <c r="B50" s="96"/>
      <c r="C50" s="93"/>
      <c r="D50" s="132"/>
      <c r="E50" s="95"/>
      <c r="F50" s="94"/>
      <c r="G50" s="99">
        <f t="shared" si="0"/>
        <v>0</v>
      </c>
      <c r="H50" s="38"/>
    </row>
    <row r="51" spans="1:8" ht="15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</row>
    <row r="52" spans="1:8" ht="15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</row>
    <row r="53" spans="1:8" ht="15" x14ac:dyDescent="0.25">
      <c r="A53" s="14"/>
      <c r="B53" s="96"/>
      <c r="C53" s="93"/>
      <c r="D53" s="132"/>
      <c r="E53" s="95"/>
      <c r="F53" s="94"/>
      <c r="G53" s="99">
        <f t="shared" si="0"/>
        <v>0</v>
      </c>
      <c r="H53" s="38"/>
    </row>
    <row r="54" spans="1:8" ht="15" x14ac:dyDescent="0.25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8" ht="19.5" customHeight="1" x14ac:dyDescent="0.25">
      <c r="A55" s="14"/>
      <c r="B55" s="96"/>
      <c r="C55" s="93"/>
      <c r="D55" s="132"/>
      <c r="E55" s="95"/>
      <c r="F55" s="94"/>
      <c r="G55" s="99">
        <f t="shared" si="0"/>
        <v>0</v>
      </c>
      <c r="H55" s="38"/>
    </row>
    <row r="56" spans="1:8" ht="16.5" customHeight="1" thickBot="1" x14ac:dyDescent="0.3">
      <c r="B56" s="14"/>
      <c r="C56" s="104"/>
      <c r="D56" s="262"/>
      <c r="E56" s="104"/>
      <c r="F56" s="106"/>
      <c r="G56" s="107">
        <f t="shared" si="0"/>
        <v>0</v>
      </c>
    </row>
    <row r="57" spans="1:8" ht="16.5" thickTop="1" x14ac:dyDescent="0.25">
      <c r="B57"/>
      <c r="C57"/>
      <c r="D57" s="263">
        <f>SUM(D4:D56)</f>
        <v>249170.80000000002</v>
      </c>
      <c r="E57" s="108"/>
      <c r="F57" s="109">
        <f>SUM(F4:F56)</f>
        <v>0</v>
      </c>
      <c r="G57" s="109">
        <f>SUM(G4:G56)</f>
        <v>249170.80000000002</v>
      </c>
    </row>
    <row r="61" spans="1:8" ht="15" x14ac:dyDescent="0.25">
      <c r="B61"/>
      <c r="C61" s="159">
        <v>42494</v>
      </c>
      <c r="D61" s="3">
        <v>2625</v>
      </c>
      <c r="E61" t="s">
        <v>246</v>
      </c>
      <c r="F61"/>
      <c r="G61"/>
      <c r="H61"/>
    </row>
    <row r="62" spans="1:8" ht="15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</row>
    <row r="63" spans="1:8" ht="15" x14ac:dyDescent="0.25">
      <c r="B63"/>
      <c r="C63" s="159">
        <v>42515</v>
      </c>
      <c r="D63" s="3">
        <v>2386</v>
      </c>
      <c r="E63" t="s">
        <v>284</v>
      </c>
      <c r="F63"/>
      <c r="G63"/>
      <c r="H63"/>
    </row>
    <row r="64" spans="1:8" ht="15" x14ac:dyDescent="0.25">
      <c r="B64"/>
      <c r="C64" s="159"/>
      <c r="E64"/>
      <c r="F64"/>
      <c r="G64"/>
      <c r="H64"/>
    </row>
    <row r="65" spans="2:8" ht="15" x14ac:dyDescent="0.25">
      <c r="B65"/>
      <c r="C65" s="159"/>
      <c r="E65"/>
      <c r="F65"/>
      <c r="G65"/>
      <c r="H65"/>
    </row>
    <row r="66" spans="2:8" ht="15" x14ac:dyDescent="0.25">
      <c r="B66"/>
      <c r="C66" s="159"/>
      <c r="E66"/>
      <c r="F66"/>
      <c r="G66"/>
      <c r="H66"/>
    </row>
    <row r="67" spans="2:8" ht="15" x14ac:dyDescent="0.25">
      <c r="B67"/>
      <c r="C67"/>
      <c r="D67" s="3">
        <v>0</v>
      </c>
      <c r="E67"/>
      <c r="F67"/>
      <c r="G67"/>
      <c r="H67"/>
    </row>
    <row r="68" spans="2:8" ht="15" x14ac:dyDescent="0.25">
      <c r="B68"/>
      <c r="C68"/>
      <c r="D68" s="3">
        <v>0</v>
      </c>
      <c r="E68"/>
      <c r="F68"/>
      <c r="G68"/>
      <c r="H68"/>
    </row>
    <row r="69" spans="2:8" ht="15" x14ac:dyDescent="0.25">
      <c r="B69"/>
      <c r="C69"/>
      <c r="D69" s="3">
        <f>SUM(D61:D68)</f>
        <v>5646.4400000000005</v>
      </c>
      <c r="E69"/>
      <c r="F69"/>
      <c r="G69"/>
      <c r="H69"/>
    </row>
    <row r="70" spans="2:8" ht="15" x14ac:dyDescent="0.25">
      <c r="B70"/>
      <c r="C70"/>
      <c r="E70"/>
      <c r="F70"/>
      <c r="G70"/>
      <c r="H70"/>
    </row>
    <row r="71" spans="2:8" ht="15" x14ac:dyDescent="0.25">
      <c r="B71"/>
      <c r="C71"/>
      <c r="E71"/>
      <c r="F71" s="14"/>
      <c r="G71"/>
      <c r="H71"/>
    </row>
    <row r="72" spans="2:8" ht="15" x14ac:dyDescent="0.25">
      <c r="B72"/>
      <c r="C72"/>
      <c r="E72"/>
      <c r="F72" s="14"/>
      <c r="G72"/>
      <c r="H72"/>
    </row>
    <row r="73" spans="2:8" ht="15" x14ac:dyDescent="0.25">
      <c r="B73"/>
      <c r="C73"/>
      <c r="E73"/>
      <c r="F73" s="14"/>
      <c r="G73"/>
      <c r="H73"/>
    </row>
    <row r="74" spans="2:8" ht="15" x14ac:dyDescent="0.25">
      <c r="B74"/>
      <c r="C74"/>
      <c r="E74"/>
      <c r="F74" s="14"/>
      <c r="G74"/>
      <c r="H74"/>
    </row>
    <row r="75" spans="2:8" ht="15" x14ac:dyDescent="0.25">
      <c r="B75"/>
      <c r="C75"/>
      <c r="E75"/>
      <c r="F75" s="14"/>
      <c r="G75"/>
      <c r="H75"/>
    </row>
    <row r="76" spans="2:8" ht="19.5" customHeight="1" x14ac:dyDescent="0.25">
      <c r="B76"/>
      <c r="C76"/>
      <c r="E76"/>
      <c r="F76" s="14"/>
      <c r="G76"/>
      <c r="H76"/>
    </row>
    <row r="77" spans="2:8" ht="16.5" customHeight="1" x14ac:dyDescent="0.25">
      <c r="B77"/>
      <c r="C77"/>
      <c r="E77"/>
      <c r="F77" s="14"/>
      <c r="G77"/>
      <c r="H77"/>
    </row>
    <row r="78" spans="2:8" ht="15" x14ac:dyDescent="0.25">
      <c r="B78"/>
      <c r="C78"/>
      <c r="E78"/>
      <c r="F78" s="14"/>
      <c r="G78"/>
      <c r="H78"/>
    </row>
    <row r="79" spans="2:8" ht="15" x14ac:dyDescent="0.25">
      <c r="B79"/>
      <c r="C79"/>
      <c r="E79"/>
      <c r="F79" s="14"/>
      <c r="G79"/>
      <c r="H79"/>
    </row>
    <row r="80" spans="2: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  <row r="82" spans="2:8" ht="15" x14ac:dyDescent="0.25">
      <c r="B82"/>
      <c r="C82"/>
      <c r="E82"/>
      <c r="F82" s="14"/>
      <c r="G82"/>
      <c r="H82"/>
    </row>
    <row r="83" spans="2:8" ht="15" x14ac:dyDescent="0.25">
      <c r="B83"/>
      <c r="C83"/>
      <c r="E83"/>
      <c r="F83" s="14"/>
      <c r="G83"/>
      <c r="H83"/>
    </row>
    <row r="84" spans="2:8" ht="15" x14ac:dyDescent="0.25">
      <c r="B84"/>
      <c r="C84"/>
      <c r="E84"/>
      <c r="F84" s="14"/>
      <c r="G84"/>
      <c r="H84"/>
    </row>
    <row r="85" spans="2:8" ht="15" x14ac:dyDescent="0.25">
      <c r="B85"/>
      <c r="C85"/>
      <c r="E85"/>
      <c r="F85" s="14"/>
      <c r="G85"/>
      <c r="H85"/>
    </row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</sheetData>
  <mergeCells count="1">
    <mergeCell ref="M1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30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31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30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31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30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31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321" t="s">
        <v>75</v>
      </c>
      <c r="D1" s="321"/>
      <c r="E1" s="321"/>
      <c r="F1" s="321"/>
      <c r="G1" s="321"/>
      <c r="H1" s="321"/>
      <c r="I1" s="321"/>
      <c r="J1" s="321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322" t="s">
        <v>2</v>
      </c>
      <c r="F3" s="323"/>
      <c r="I3" s="324" t="s">
        <v>3</v>
      </c>
      <c r="J3" s="325"/>
      <c r="K3" s="326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27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28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29"/>
      <c r="B38" s="329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13" t="s">
        <v>12</v>
      </c>
      <c r="I39" s="314"/>
      <c r="J39" s="315">
        <f>I37+K37</f>
        <v>90522.3</v>
      </c>
      <c r="K39" s="316"/>
      <c r="L39" s="68"/>
    </row>
    <row r="40" spans="1:12" ht="15.75" customHeight="1" x14ac:dyDescent="0.25">
      <c r="A40" s="317"/>
      <c r="B40" s="317"/>
      <c r="C40" s="50"/>
      <c r="D40" s="318" t="s">
        <v>13</v>
      </c>
      <c r="E40" s="318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319" t="s">
        <v>175</v>
      </c>
      <c r="J45" s="320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12"/>
      <c r="I51" s="312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30">
        <v>1</v>
      </c>
      <c r="K1" s="86" t="s">
        <v>28</v>
      </c>
      <c r="L1" s="86"/>
      <c r="M1" s="110"/>
      <c r="N1" s="148">
        <v>42411</v>
      </c>
      <c r="O1" s="112"/>
      <c r="R1" s="330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31"/>
      <c r="K2" s="113"/>
      <c r="L2" s="113"/>
      <c r="M2" s="114"/>
      <c r="N2" s="115"/>
      <c r="O2" s="112"/>
      <c r="R2" s="331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30">
        <v>1</v>
      </c>
      <c r="K29" s="86" t="s">
        <v>28</v>
      </c>
      <c r="L29" s="86"/>
      <c r="M29" s="110"/>
      <c r="N29" s="191">
        <v>42413</v>
      </c>
      <c r="O29" s="112"/>
      <c r="R29" s="330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31"/>
      <c r="K30" s="113"/>
      <c r="L30" s="113"/>
      <c r="M30" s="114"/>
      <c r="N30" s="115"/>
      <c r="O30" s="112"/>
      <c r="R30" s="331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30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31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321" t="s">
        <v>104</v>
      </c>
      <c r="D1" s="321"/>
      <c r="E1" s="321"/>
      <c r="F1" s="321"/>
      <c r="G1" s="321"/>
      <c r="H1" s="321"/>
      <c r="I1" s="321"/>
      <c r="J1" s="321"/>
      <c r="Q1" s="321" t="s">
        <v>104</v>
      </c>
      <c r="R1" s="321"/>
      <c r="S1" s="321"/>
      <c r="T1" s="321"/>
      <c r="U1" s="321"/>
      <c r="V1" s="321"/>
      <c r="W1" s="321"/>
      <c r="X1" s="321"/>
      <c r="AE1" s="321" t="s">
        <v>104</v>
      </c>
      <c r="AF1" s="321"/>
      <c r="AG1" s="321"/>
      <c r="AH1" s="321"/>
      <c r="AI1" s="321"/>
      <c r="AJ1" s="321"/>
      <c r="AK1" s="321"/>
      <c r="AL1" s="321"/>
      <c r="AS1" s="321" t="s">
        <v>104</v>
      </c>
      <c r="AT1" s="321"/>
      <c r="AU1" s="321"/>
      <c r="AV1" s="321"/>
      <c r="AW1" s="321"/>
      <c r="AX1" s="321"/>
      <c r="AY1" s="321"/>
      <c r="AZ1" s="321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322" t="s">
        <v>2</v>
      </c>
      <c r="F3" s="323"/>
      <c r="I3" s="324" t="s">
        <v>3</v>
      </c>
      <c r="J3" s="325"/>
      <c r="K3" s="326"/>
      <c r="L3" s="10" t="s">
        <v>4</v>
      </c>
      <c r="O3" s="6" t="s">
        <v>1</v>
      </c>
      <c r="P3" s="7"/>
      <c r="Q3" s="8">
        <v>221672.33</v>
      </c>
      <c r="R3" s="9"/>
      <c r="S3" s="322" t="s">
        <v>2</v>
      </c>
      <c r="T3" s="323"/>
      <c r="W3" s="324" t="s">
        <v>3</v>
      </c>
      <c r="X3" s="325"/>
      <c r="Y3" s="326"/>
      <c r="Z3" s="10" t="s">
        <v>4</v>
      </c>
      <c r="AC3" s="6" t="s">
        <v>1</v>
      </c>
      <c r="AD3" s="7"/>
      <c r="AE3" s="8">
        <v>221672.33</v>
      </c>
      <c r="AF3" s="9"/>
      <c r="AG3" s="322" t="s">
        <v>2</v>
      </c>
      <c r="AH3" s="323"/>
      <c r="AK3" s="324" t="s">
        <v>3</v>
      </c>
      <c r="AL3" s="325"/>
      <c r="AM3" s="326"/>
      <c r="AN3" s="10" t="s">
        <v>4</v>
      </c>
      <c r="AQ3" s="6" t="s">
        <v>1</v>
      </c>
      <c r="AR3" s="7"/>
      <c r="AS3" s="8">
        <v>221672.33</v>
      </c>
      <c r="AT3" s="9"/>
      <c r="AU3" s="322" t="s">
        <v>2</v>
      </c>
      <c r="AV3" s="323"/>
      <c r="AY3" s="324" t="s">
        <v>3</v>
      </c>
      <c r="AZ3" s="325"/>
      <c r="BA3" s="326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27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27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27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28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28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28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29"/>
      <c r="B38" s="329"/>
      <c r="C38" s="50"/>
      <c r="I38" s="64"/>
      <c r="K38" s="64"/>
      <c r="O38" s="329"/>
      <c r="P38" s="329"/>
      <c r="Q38" s="50"/>
      <c r="W38" s="64"/>
      <c r="Y38" s="64"/>
      <c r="AC38" s="329"/>
      <c r="AD38" s="329"/>
      <c r="AE38" s="50"/>
      <c r="AK38" s="64"/>
      <c r="AM38" s="64"/>
      <c r="AO38" s="226"/>
      <c r="AQ38" s="329"/>
      <c r="AR38" s="329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13" t="s">
        <v>12</v>
      </c>
      <c r="I39" s="314"/>
      <c r="J39" s="315">
        <f>I37+K37</f>
        <v>65084.910000000011</v>
      </c>
      <c r="K39" s="316"/>
      <c r="L39" s="68"/>
      <c r="O39" s="65"/>
      <c r="P39" s="66"/>
      <c r="Q39" s="50"/>
      <c r="R39" s="67"/>
      <c r="S39" s="66"/>
      <c r="T39" s="66"/>
      <c r="V39" s="313" t="s">
        <v>12</v>
      </c>
      <c r="W39" s="314"/>
      <c r="X39" s="315">
        <f>W37+Y37</f>
        <v>38278.289999999994</v>
      </c>
      <c r="Y39" s="316"/>
      <c r="Z39" s="68"/>
      <c r="AC39" s="65"/>
      <c r="AD39" s="66"/>
      <c r="AE39" s="50"/>
      <c r="AF39" s="67"/>
      <c r="AG39" s="66"/>
      <c r="AH39" s="66"/>
      <c r="AJ39" s="313" t="s">
        <v>12</v>
      </c>
      <c r="AK39" s="314"/>
      <c r="AL39" s="315">
        <f>AK37+AM37</f>
        <v>33544.74</v>
      </c>
      <c r="AM39" s="316"/>
      <c r="AN39" s="68"/>
      <c r="AO39"/>
      <c r="AQ39" s="65"/>
      <c r="AR39" s="66"/>
      <c r="AS39" s="50"/>
      <c r="AT39" s="67"/>
      <c r="AU39" s="66"/>
      <c r="AV39" s="66"/>
      <c r="AX39" s="313" t="s">
        <v>12</v>
      </c>
      <c r="AY39" s="314"/>
      <c r="AZ39" s="315">
        <f>AY37+BA37</f>
        <v>26449.62</v>
      </c>
      <c r="BA39" s="316"/>
      <c r="BB39" s="68"/>
      <c r="BC39"/>
      <c r="BE39" s="41"/>
    </row>
    <row r="40" spans="1:58" ht="15.75" x14ac:dyDescent="0.25">
      <c r="D40" s="318" t="s">
        <v>13</v>
      </c>
      <c r="E40" s="318"/>
      <c r="F40" s="69">
        <f>F37-J39</f>
        <v>1784726.9800000004</v>
      </c>
      <c r="I40" s="70"/>
      <c r="O40" s="317"/>
      <c r="P40" s="317"/>
      <c r="Q40" s="50"/>
      <c r="R40" s="318" t="s">
        <v>13</v>
      </c>
      <c r="S40" s="318"/>
      <c r="T40" s="69">
        <f>T37-X39-Q37</f>
        <v>76120.420000000158</v>
      </c>
      <c r="W40" s="70"/>
      <c r="AC40" s="317"/>
      <c r="AD40" s="317"/>
      <c r="AE40" s="50"/>
      <c r="AF40" s="318" t="s">
        <v>13</v>
      </c>
      <c r="AG40" s="318"/>
      <c r="AH40" s="69">
        <f>AH37-AL39-AE37</f>
        <v>93416.140000000014</v>
      </c>
      <c r="AK40" s="70"/>
      <c r="AO40"/>
      <c r="AQ40" s="317"/>
      <c r="AR40" s="317"/>
      <c r="AS40" s="50"/>
      <c r="AT40" s="318" t="s">
        <v>13</v>
      </c>
      <c r="AU40" s="318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319" t="s">
        <v>175</v>
      </c>
      <c r="J45" s="320"/>
      <c r="K45" s="79">
        <f>K43+K44</f>
        <v>-44705.699999999662</v>
      </c>
      <c r="S45" s="60" t="s">
        <v>18</v>
      </c>
      <c r="T45" s="78">
        <f>T44+T43</f>
        <v>119618.84000000016</v>
      </c>
      <c r="W45" s="319" t="s">
        <v>19</v>
      </c>
      <c r="X45" s="320"/>
      <c r="Y45" s="79">
        <f>Y43+Y44</f>
        <v>188739.73000000013</v>
      </c>
      <c r="AG45" s="60" t="s">
        <v>18</v>
      </c>
      <c r="AH45" s="78">
        <f>AH44+AH43</f>
        <v>-110732.08</v>
      </c>
      <c r="AK45" s="319" t="s">
        <v>19</v>
      </c>
      <c r="AL45" s="320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319" t="s">
        <v>19</v>
      </c>
      <c r="AZ45" s="320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12"/>
      <c r="I51" s="312"/>
      <c r="J51" s="80"/>
      <c r="K51" s="81"/>
      <c r="L51"/>
      <c r="P51"/>
      <c r="Q51"/>
      <c r="S51"/>
      <c r="T51"/>
      <c r="V51" s="312"/>
      <c r="W51" s="312"/>
      <c r="X51" s="80"/>
      <c r="Y51" s="81"/>
      <c r="Z51"/>
      <c r="AD51"/>
      <c r="AE51"/>
      <c r="AG51"/>
      <c r="AH51"/>
      <c r="AJ51" s="312"/>
      <c r="AK51" s="312"/>
      <c r="AL51" s="80"/>
      <c r="AM51" s="81"/>
      <c r="AN51"/>
      <c r="AO51"/>
      <c r="AR51"/>
      <c r="AS51"/>
      <c r="AU51"/>
      <c r="AV51"/>
      <c r="AX51" s="312"/>
      <c r="AY51" s="312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30">
        <v>1</v>
      </c>
      <c r="K1" s="86" t="s">
        <v>28</v>
      </c>
      <c r="L1" s="86"/>
      <c r="M1" s="110"/>
      <c r="N1" s="148">
        <v>42433</v>
      </c>
      <c r="O1" s="112"/>
      <c r="T1" s="33"/>
      <c r="U1" s="330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31"/>
      <c r="K2" s="113"/>
      <c r="L2" s="113"/>
      <c r="M2" s="114"/>
      <c r="N2" s="115"/>
      <c r="O2" s="112"/>
      <c r="T2" s="33"/>
      <c r="U2" s="331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30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31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32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32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30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31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32"/>
      <c r="K50" s="203"/>
      <c r="L50" s="203"/>
      <c r="M50" s="204"/>
      <c r="N50" s="205"/>
      <c r="O50" s="206"/>
      <c r="P50" s="147"/>
      <c r="Q50" s="147"/>
    </row>
    <row r="51" spans="2:17" x14ac:dyDescent="0.25">
      <c r="J51" s="332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topLeftCell="A22"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321" t="s">
        <v>151</v>
      </c>
      <c r="D1" s="321"/>
      <c r="E1" s="321"/>
      <c r="F1" s="321"/>
      <c r="G1" s="321"/>
      <c r="H1" s="321"/>
      <c r="I1" s="321"/>
      <c r="J1" s="321"/>
      <c r="S1" s="321" t="s">
        <v>151</v>
      </c>
      <c r="T1" s="321"/>
      <c r="U1" s="321"/>
      <c r="V1" s="321"/>
      <c r="W1" s="321"/>
      <c r="X1" s="321"/>
      <c r="Y1" s="321"/>
      <c r="Z1" s="321"/>
      <c r="AI1" s="321" t="s">
        <v>151</v>
      </c>
      <c r="AJ1" s="321"/>
      <c r="AK1" s="321"/>
      <c r="AL1" s="321"/>
      <c r="AM1" s="321"/>
      <c r="AN1" s="321"/>
      <c r="AO1" s="321"/>
      <c r="AP1" s="321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322" t="s">
        <v>2</v>
      </c>
      <c r="F3" s="323"/>
      <c r="I3" s="324" t="s">
        <v>3</v>
      </c>
      <c r="J3" s="325"/>
      <c r="K3" s="326"/>
      <c r="L3" s="10" t="s">
        <v>4</v>
      </c>
      <c r="Q3" s="6" t="s">
        <v>1</v>
      </c>
      <c r="R3" s="7"/>
      <c r="S3" s="8">
        <v>234143.62</v>
      </c>
      <c r="T3" s="9"/>
      <c r="U3" s="322" t="s">
        <v>2</v>
      </c>
      <c r="V3" s="323"/>
      <c r="Y3" s="324" t="s">
        <v>3</v>
      </c>
      <c r="Z3" s="325"/>
      <c r="AA3" s="326"/>
      <c r="AB3" s="10" t="s">
        <v>4</v>
      </c>
      <c r="AG3" s="6" t="s">
        <v>1</v>
      </c>
      <c r="AH3" s="7"/>
      <c r="AI3" s="8">
        <v>234143.62</v>
      </c>
      <c r="AJ3" s="9"/>
      <c r="AK3" s="322" t="s">
        <v>2</v>
      </c>
      <c r="AL3" s="323"/>
      <c r="AO3" s="324" t="s">
        <v>3</v>
      </c>
      <c r="AP3" s="325"/>
      <c r="AQ3" s="326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27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27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27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28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28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28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29"/>
      <c r="B38" s="329"/>
      <c r="C38" s="50"/>
      <c r="I38" s="64"/>
      <c r="K38" s="64"/>
      <c r="Q38" s="329"/>
      <c r="R38" s="329"/>
      <c r="S38" s="50"/>
      <c r="Y38" s="64"/>
      <c r="AA38" s="64"/>
      <c r="AG38" s="329"/>
      <c r="AH38" s="329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13" t="s">
        <v>12</v>
      </c>
      <c r="I39" s="314"/>
      <c r="J39" s="315">
        <f>I37+K37</f>
        <v>85763.770000000019</v>
      </c>
      <c r="K39" s="316"/>
      <c r="L39" s="68"/>
      <c r="Q39" s="65"/>
      <c r="R39" s="66"/>
      <c r="S39" s="50"/>
      <c r="T39" s="67"/>
      <c r="U39" s="66"/>
      <c r="V39" s="66"/>
      <c r="X39" s="313" t="s">
        <v>12</v>
      </c>
      <c r="Y39" s="314"/>
      <c r="Z39" s="315">
        <f>Y37+AA37</f>
        <v>57075.30000000001</v>
      </c>
      <c r="AA39" s="316"/>
      <c r="AB39" s="68"/>
      <c r="AG39" s="65"/>
      <c r="AH39" s="66"/>
      <c r="AI39" s="50"/>
      <c r="AJ39" s="67"/>
      <c r="AK39" s="66"/>
      <c r="AL39" s="66"/>
      <c r="AN39" s="313" t="s">
        <v>12</v>
      </c>
      <c r="AO39" s="314"/>
      <c r="AP39" s="315">
        <f>AO37+AQ37</f>
        <v>41568.540000000008</v>
      </c>
      <c r="AQ39" s="316"/>
      <c r="AR39" s="68"/>
    </row>
    <row r="40" spans="1:44" ht="15.75" customHeight="1" x14ac:dyDescent="0.25">
      <c r="A40" s="317"/>
      <c r="B40" s="317"/>
      <c r="C40" s="50"/>
      <c r="D40" s="318" t="s">
        <v>13</v>
      </c>
      <c r="E40" s="318"/>
      <c r="F40" s="69">
        <f>F37-J39</f>
        <v>1770663.78</v>
      </c>
      <c r="I40" s="70"/>
      <c r="Q40" s="317"/>
      <c r="R40" s="317"/>
      <c r="S40" s="50"/>
      <c r="T40" s="318" t="s">
        <v>13</v>
      </c>
      <c r="U40" s="318"/>
      <c r="V40" s="69">
        <f>V37-Z39</f>
        <v>1150783.25</v>
      </c>
      <c r="Y40" s="70"/>
      <c r="AG40" s="317"/>
      <c r="AH40" s="317"/>
      <c r="AI40" s="50"/>
      <c r="AJ40" s="318" t="s">
        <v>13</v>
      </c>
      <c r="AK40" s="318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319" t="s">
        <v>175</v>
      </c>
      <c r="J45" s="320"/>
      <c r="K45" s="79">
        <f>K43+K44</f>
        <v>-80966.779999999912</v>
      </c>
      <c r="U45" s="60" t="s">
        <v>18</v>
      </c>
      <c r="V45" s="78">
        <f>V44+V43</f>
        <v>-162128.47999999998</v>
      </c>
      <c r="Y45" s="319" t="s">
        <v>175</v>
      </c>
      <c r="Z45" s="320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319" t="s">
        <v>175</v>
      </c>
      <c r="AP45" s="320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12"/>
      <c r="I51" s="312"/>
      <c r="J51" s="80"/>
      <c r="K51" s="81"/>
      <c r="L51"/>
      <c r="R51"/>
      <c r="S51"/>
      <c r="U51"/>
      <c r="V51"/>
      <c r="X51" s="312"/>
      <c r="Y51" s="312"/>
      <c r="Z51" s="80"/>
      <c r="AA51" s="81"/>
      <c r="AB51"/>
      <c r="AH51"/>
      <c r="AI51"/>
      <c r="AK51"/>
      <c r="AL51"/>
      <c r="AN51" s="312"/>
      <c r="AO51" s="312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30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31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330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31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tabSelected="1" topLeftCell="A13" workbookViewId="0">
      <selection activeCell="J26" sqref="J2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321" t="s">
        <v>224</v>
      </c>
      <c r="D1" s="321"/>
      <c r="E1" s="321"/>
      <c r="F1" s="321"/>
      <c r="G1" s="321"/>
      <c r="H1" s="321"/>
      <c r="I1" s="321"/>
      <c r="J1" s="321"/>
      <c r="K1" s="300" t="s">
        <v>293</v>
      </c>
      <c r="L1" s="2"/>
      <c r="P1" s="1"/>
      <c r="Q1" s="321" t="s">
        <v>224</v>
      </c>
      <c r="R1" s="321"/>
      <c r="S1" s="321"/>
      <c r="T1" s="321"/>
      <c r="U1" s="321"/>
      <c r="V1" s="321"/>
      <c r="W1" s="321"/>
      <c r="X1" s="321"/>
      <c r="Y1" s="300" t="s">
        <v>273</v>
      </c>
      <c r="Z1" s="2"/>
      <c r="AD1" s="1"/>
      <c r="AE1" s="321" t="s">
        <v>224</v>
      </c>
      <c r="AF1" s="321"/>
      <c r="AG1" s="321"/>
      <c r="AH1" s="321"/>
      <c r="AI1" s="321"/>
      <c r="AJ1" s="321"/>
      <c r="AK1" s="321"/>
      <c r="AL1" s="321"/>
      <c r="AM1" s="300" t="s">
        <v>257</v>
      </c>
      <c r="AN1" s="2"/>
      <c r="AS1" s="321" t="s">
        <v>224</v>
      </c>
      <c r="AT1" s="321"/>
      <c r="AU1" s="321"/>
      <c r="AV1" s="321"/>
      <c r="AW1" s="321"/>
      <c r="AX1" s="321"/>
      <c r="AY1" s="321"/>
      <c r="AZ1" s="321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322" t="s">
        <v>2</v>
      </c>
      <c r="F3" s="323"/>
      <c r="H3" s="1"/>
      <c r="I3" s="324" t="s">
        <v>3</v>
      </c>
      <c r="J3" s="325"/>
      <c r="K3" s="326"/>
      <c r="L3" s="10" t="s">
        <v>4</v>
      </c>
      <c r="O3" s="6" t="s">
        <v>1</v>
      </c>
      <c r="P3" s="7"/>
      <c r="Q3" s="8">
        <v>322065.74</v>
      </c>
      <c r="R3" s="9"/>
      <c r="S3" s="322" t="s">
        <v>2</v>
      </c>
      <c r="T3" s="323"/>
      <c r="V3" s="1"/>
      <c r="W3" s="324" t="s">
        <v>3</v>
      </c>
      <c r="X3" s="325"/>
      <c r="Y3" s="326"/>
      <c r="Z3" s="10" t="s">
        <v>4</v>
      </c>
      <c r="AC3" s="6" t="s">
        <v>1</v>
      </c>
      <c r="AD3" s="7"/>
      <c r="AE3" s="8">
        <v>322065.74</v>
      </c>
      <c r="AF3" s="9"/>
      <c r="AG3" s="322" t="s">
        <v>2</v>
      </c>
      <c r="AH3" s="323"/>
      <c r="AJ3" s="1"/>
      <c r="AK3" s="324" t="s">
        <v>3</v>
      </c>
      <c r="AL3" s="325"/>
      <c r="AM3" s="326"/>
      <c r="AN3" s="10" t="s">
        <v>4</v>
      </c>
      <c r="AQ3" s="6" t="s">
        <v>1</v>
      </c>
      <c r="AR3" s="7"/>
      <c r="AS3" s="8">
        <v>322065.74</v>
      </c>
      <c r="AT3" s="9"/>
      <c r="AU3" s="322" t="s">
        <v>2</v>
      </c>
      <c r="AV3" s="323"/>
      <c r="AY3" s="324" t="s">
        <v>3</v>
      </c>
      <c r="AZ3" s="325"/>
      <c r="BA3" s="326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11" t="s">
        <v>298</v>
      </c>
      <c r="K6" s="24">
        <v>10000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</f>
        <v>21562.5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5579.12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327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327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327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327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328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328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328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328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299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61333.020000000004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329"/>
      <c r="B38" s="329"/>
      <c r="C38" s="50"/>
      <c r="E38" s="1"/>
      <c r="F38" s="1"/>
      <c r="H38" s="1"/>
      <c r="I38" s="64"/>
      <c r="J38" s="1"/>
      <c r="K38" s="64"/>
      <c r="L38" s="2"/>
      <c r="M38" s="3"/>
      <c r="O38" s="329"/>
      <c r="P38" s="329"/>
      <c r="Q38" s="50"/>
      <c r="S38" s="1"/>
      <c r="T38" s="1"/>
      <c r="V38" s="1"/>
      <c r="W38" s="64"/>
      <c r="X38" s="1"/>
      <c r="Y38" s="64"/>
      <c r="Z38" s="2"/>
      <c r="AA38" s="216"/>
      <c r="AC38" s="329"/>
      <c r="AD38" s="329"/>
      <c r="AE38" s="50"/>
      <c r="AG38" s="1"/>
      <c r="AH38" s="1"/>
      <c r="AJ38" s="1"/>
      <c r="AK38" s="64"/>
      <c r="AL38" s="1"/>
      <c r="AM38" s="64"/>
      <c r="AN38" s="2"/>
      <c r="AO38" s="3"/>
      <c r="AQ38" s="329"/>
      <c r="AR38" s="329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13" t="s">
        <v>12</v>
      </c>
      <c r="I39" s="314"/>
      <c r="J39" s="315">
        <f>I37+K37</f>
        <v>61661.020000000004</v>
      </c>
      <c r="K39" s="316"/>
      <c r="L39" s="68"/>
      <c r="M39" s="3"/>
      <c r="O39" s="65"/>
      <c r="P39" s="66"/>
      <c r="Q39" s="50"/>
      <c r="R39" s="67"/>
      <c r="S39" s="66"/>
      <c r="T39" s="66"/>
      <c r="V39" s="313" t="s">
        <v>12</v>
      </c>
      <c r="W39" s="314"/>
      <c r="X39" s="315">
        <f>W37+Y37</f>
        <v>33423.78</v>
      </c>
      <c r="Y39" s="316"/>
      <c r="Z39" s="68"/>
      <c r="AA39" s="216"/>
      <c r="AC39" s="65"/>
      <c r="AD39" s="66"/>
      <c r="AE39" s="50"/>
      <c r="AF39" s="67"/>
      <c r="AG39" s="66"/>
      <c r="AH39" s="66"/>
      <c r="AJ39" s="313" t="s">
        <v>12</v>
      </c>
      <c r="AK39" s="314"/>
      <c r="AL39" s="315">
        <f>AK37+AM37</f>
        <v>26236.28</v>
      </c>
      <c r="AM39" s="316"/>
      <c r="AN39" s="68"/>
      <c r="AO39" s="3"/>
      <c r="AQ39" s="65"/>
      <c r="AR39" s="66"/>
      <c r="AS39" s="50"/>
      <c r="AT39" s="67"/>
      <c r="AU39" s="66"/>
      <c r="AV39" s="66"/>
      <c r="AX39" s="313" t="s">
        <v>12</v>
      </c>
      <c r="AY39" s="314"/>
      <c r="AZ39" s="315">
        <f>AY37+BA37</f>
        <v>8053.5</v>
      </c>
      <c r="BA39" s="316"/>
      <c r="BB39" s="68"/>
    </row>
    <row r="40" spans="1:54" customFormat="1" x14ac:dyDescent="0.25">
      <c r="A40" s="317"/>
      <c r="B40" s="317"/>
      <c r="C40" s="50"/>
      <c r="D40" s="318" t="s">
        <v>13</v>
      </c>
      <c r="E40" s="318"/>
      <c r="F40" s="69">
        <f>F37-J39</f>
        <v>1563453.2099999997</v>
      </c>
      <c r="H40" s="1"/>
      <c r="I40" s="70"/>
      <c r="J40" s="1"/>
      <c r="K40" s="1"/>
      <c r="L40" s="2"/>
      <c r="M40" s="3"/>
      <c r="O40" s="317"/>
      <c r="P40" s="317"/>
      <c r="Q40" s="50"/>
      <c r="R40" s="318" t="s">
        <v>13</v>
      </c>
      <c r="S40" s="318"/>
      <c r="T40" s="69">
        <f>T37-X39</f>
        <v>1282076.93</v>
      </c>
      <c r="V40" s="1"/>
      <c r="W40" s="70"/>
      <c r="X40" s="1"/>
      <c r="Y40" s="1"/>
      <c r="Z40" s="2"/>
      <c r="AA40" s="216"/>
      <c r="AC40" s="317"/>
      <c r="AD40" s="317"/>
      <c r="AE40" s="50"/>
      <c r="AF40" s="318" t="s">
        <v>13</v>
      </c>
      <c r="AG40" s="318"/>
      <c r="AH40" s="69">
        <f>AH37-AL39</f>
        <v>845123.02</v>
      </c>
      <c r="AJ40" s="1"/>
      <c r="AK40" s="70"/>
      <c r="AL40" s="1"/>
      <c r="AM40" s="1"/>
      <c r="AN40" s="2"/>
      <c r="AO40" s="3"/>
      <c r="AQ40" s="317"/>
      <c r="AR40" s="317"/>
      <c r="AS40" s="50"/>
      <c r="AT40" s="318" t="s">
        <v>13</v>
      </c>
      <c r="AU40" s="318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-170517.49000000022</v>
      </c>
      <c r="H43" s="1"/>
      <c r="I43" s="1"/>
      <c r="J43" s="1"/>
      <c r="K43" s="64">
        <f>F45+K42</f>
        <v>230258.4099999998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-159112.49000000022</v>
      </c>
      <c r="H45" s="1"/>
      <c r="I45" s="319" t="s">
        <v>175</v>
      </c>
      <c r="J45" s="320"/>
      <c r="K45" s="79">
        <f>K43+K44</f>
        <v>-91807.330000000191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319" t="s">
        <v>285</v>
      </c>
      <c r="X45" s="320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319" t="s">
        <v>175</v>
      </c>
      <c r="AL45" s="320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319" t="s">
        <v>175</v>
      </c>
      <c r="AZ45" s="320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12"/>
      <c r="AY51" s="312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39:AK39"/>
    <mergeCell ref="AL39:AM39"/>
    <mergeCell ref="AC40:AD40"/>
    <mergeCell ref="AF40:AG40"/>
    <mergeCell ref="AK45:AL45"/>
    <mergeCell ref="Q1:X1"/>
    <mergeCell ref="S3:T3"/>
    <mergeCell ref="W3:Y3"/>
    <mergeCell ref="X20:X21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Hoja4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2016-05-31T17:46:13Z</cp:lastPrinted>
  <dcterms:created xsi:type="dcterms:W3CDTF">2016-01-06T15:01:35Z</dcterms:created>
  <dcterms:modified xsi:type="dcterms:W3CDTF">2016-06-09T21:00:24Z</dcterms:modified>
</cp:coreProperties>
</file>