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3475" windowHeight="9570" activeTab="4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Hoja4" sheetId="8" r:id="rId6"/>
    <sheet name="Hoja3" sheetId="7" r:id="rId7"/>
    <sheet name="Hoja1" sheetId="6" r:id="rId8"/>
    <sheet name="Hoja2" sheetId="2" r:id="rId9"/>
    <sheet name="CREIDTOS" sheetId="3" r:id="rId10"/>
  </sheets>
  <calcPr calcId="144525"/>
</workbook>
</file>

<file path=xl/calcChain.xml><?xml version="1.0" encoding="utf-8"?>
<calcChain xmlns="http://schemas.openxmlformats.org/spreadsheetml/2006/main">
  <c r="F37" i="9" l="1"/>
  <c r="F37" i="4" l="1"/>
  <c r="F29" i="9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49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F107" i="3"/>
  <c r="G107" i="3" s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F27" i="3"/>
  <c r="F149" i="3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52" i="4" l="1"/>
  <c r="G27" i="4"/>
  <c r="D153" i="3"/>
  <c r="G27" i="3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<sst xmlns="http://schemas.openxmlformats.org/spreadsheetml/2006/main" count="814" uniqueCount="75">
  <si>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</si>
  <si>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</si>
  <si>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</si>
  <si>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</si>
  <si>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</si>
  <si>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</si>
  <si>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</si>
  <si>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</si>
  <si>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</si>
  <si>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</si>
  <si>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</si>
  <si>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</si>
  <si>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</si>
  <si>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</si>
  <si>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</si>
  <si>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</si>
  <si>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</si>
  <si>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</si>
  <si>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</si>
  <si>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</si>
  <si>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</si>
  <si>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</si>
  <si>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</si>
  <si>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</si>
  <si>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</si>
  <si>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</si>
  <si>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</si>
  <si>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</si>
  <si>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XX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</si>
  <si>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</si>
  <si>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</si>
  <si>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</si>
  <si>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</si>
  <si>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</si>
  <si>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</si>
  <si>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</si>
  <si>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</si>
  <si>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</si>
  <si>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</si>
  <si>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</si>
  <si>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</si>
  <si>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</si>
  <si>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</si>
  <si>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</si>
  <si>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</si>
  <si>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</si>
  <si>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</si>
  <si>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</si>
  <si>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</si>
  <si>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</si>
  <si>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</si>
  <si>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</si>
  <si>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</si>
  <si>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</si>
  <si>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</si>
  <si>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</si>
  <si>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</si>
  <si>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</si>
  <si>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</si>
  <si>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</si>
  <si>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</si>
  <si>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</si>
  <si>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</si>
  <si>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</si>
  <si>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</si>
  <si>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</si>
  <si>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</si>
  <si>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</si>
  <si>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</si>
  <si>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</si>
  <si>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</si>
  <si>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</si>
  <si>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</si>
  <si>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23-Feb --08-Mar --15-Mar--10-Abril --19-Abril --10-May --17-Mayo --24-Mayo </t>
  </si>
  <si>
    <t xml:space="preserve">24-May--25-May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</si>
</sst>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44" fontId="2" fillId="6" borderId="0" xfId="1" applyFont="1" applyFill="1" applyBorder="1"/>
    <xf numFmtId="166" fontId="2" fillId="6" borderId="6" xfId="0" applyNumberFormat="1" applyFont="1" applyFill="1" applyBorder="1"/>
    <xf numFmtId="0" fontId="2" fillId="7" borderId="0" xfId="0" applyFont="1" applyFill="1" applyBorder="1" applyAlignment="1">
      <alignment horizontal="left" vertical="center"/>
    </xf>
    <xf numFmtId="44" fontId="2" fillId="7" borderId="0" xfId="1" applyFont="1" applyFill="1" applyBorder="1" applyAlignment="1">
      <alignment horizontal="center" vertical="center"/>
    </xf>
    <xf numFmtId="0" fontId="2" fillId="7" borderId="4" xfId="0" applyFont="1" applyFill="1" applyBorder="1"/>
    <xf numFmtId="44" fontId="2" fillId="7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44" fontId="2" fillId="8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44" fontId="2" fillId="6" borderId="0" xfId="1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left" vertical="center" wrapText="1"/>
    </xf>
    <xf numFmtId="44" fontId="11" fillId="8" borderId="5" xfId="1" applyFont="1" applyFill="1" applyBorder="1" applyAlignment="1">
      <alignment horizontal="center"/>
    </xf>
    <xf numFmtId="44" fontId="11" fillId="9" borderId="0" xfId="1" applyFont="1" applyFill="1" applyBorder="1" applyAlignment="1">
      <alignment horizontal="center" wrapText="1"/>
    </xf>
    <xf numFmtId="166" fontId="2" fillId="9" borderId="6" xfId="0" applyNumberFormat="1" applyFont="1" applyFill="1" applyBorder="1"/>
    <xf numFmtId="166" fontId="2" fillId="8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9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 applyAlignment="1">
      <alignment horizontal="center" wrapText="1"/>
    </xf>
    <xf numFmtId="166" fontId="2" fillId="11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7" borderId="4" xfId="0" applyFont="1" applyFill="1" applyBorder="1" applyAlignment="1">
      <alignment horizontal="left" vertical="center" wrapText="1"/>
    </xf>
    <xf numFmtId="44" fontId="2" fillId="7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48" workbookViewId="0">
      <selection activeCell="C132" sqref="C13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11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82" t="s">
        <v>12</v>
      </c>
      <c r="D4" s="83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87" t="s">
        <v>38</v>
      </c>
      <c r="F5" s="88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71">
        <v>42382</v>
      </c>
      <c r="B50" s="72">
        <v>782</v>
      </c>
      <c r="C50" s="73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49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84">
        <v>42406</v>
      </c>
      <c r="F67" s="85">
        <v>5134.6099999999997</v>
      </c>
      <c r="G67" s="91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50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84">
        <v>42405</v>
      </c>
      <c r="F86" s="85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84">
        <v>42406</v>
      </c>
      <c r="F91" s="85">
        <v>3360</v>
      </c>
      <c r="G91" s="91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92" t="s">
        <v>40</v>
      </c>
      <c r="F98" s="85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91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29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84">
        <v>42406</v>
      </c>
      <c r="F113" s="85">
        <v>4771</v>
      </c>
      <c r="G113" s="91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84">
        <v>42401</v>
      </c>
      <c r="F124" s="85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84">
        <v>42406</v>
      </c>
      <c r="F126" s="85">
        <v>2595.6</v>
      </c>
      <c r="G126" s="81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84">
        <v>42403</v>
      </c>
      <c r="F127" s="85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84">
        <v>42406</v>
      </c>
      <c r="F135" s="85">
        <v>5482</v>
      </c>
      <c r="G135" s="81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84">
        <v>42402</v>
      </c>
      <c r="F138" s="85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96" t="s">
        <v>32</v>
      </c>
      <c r="D139" s="30">
        <v>0</v>
      </c>
      <c r="E139" s="84"/>
      <c r="F139" s="85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84">
        <v>42422</v>
      </c>
      <c r="F140" s="85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84" t="s">
        <v>37</v>
      </c>
      <c r="F141" s="86">
        <f>1000+5431</f>
        <v>6431</v>
      </c>
      <c r="G141" s="80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84">
        <v>42402</v>
      </c>
      <c r="F143" s="85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84">
        <v>42414</v>
      </c>
      <c r="F145" s="85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18">
        <f>D149-F149</f>
        <v>9.9999998928979039E-4</v>
      </c>
      <c r="E153" s="119"/>
      <c r="F153" s="120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1" t="s">
        <v>10</v>
      </c>
      <c r="E155" s="121"/>
      <c r="F155" s="121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66"/>
  <sheetViews>
    <sheetView topLeftCell="A142" workbookViewId="0">
      <selection activeCell="C172" sqref="C17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11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17">
        <v>42371</v>
      </c>
      <c r="F5" s="65">
        <v>4207</v>
      </c>
      <c r="G5" s="66">
        <f>D5-F5</f>
        <v>4000.5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31"/>
      <c r="F67" s="32"/>
      <c r="G67" s="24">
        <f t="shared" si="0"/>
        <v>5134.6099999999997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31"/>
      <c r="F86" s="32"/>
      <c r="G86" s="24">
        <f t="shared" si="0"/>
        <v>2829.42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42"/>
      <c r="F91" s="32"/>
      <c r="G91" s="24">
        <f t="shared" si="0"/>
        <v>3360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x14ac:dyDescent="0.25">
      <c r="A98" s="20">
        <v>42391</v>
      </c>
      <c r="B98" s="21">
        <v>830</v>
      </c>
      <c r="C98" s="40" t="s">
        <v>24</v>
      </c>
      <c r="D98" s="41">
        <v>1821.6</v>
      </c>
      <c r="E98" s="31"/>
      <c r="F98" s="32"/>
      <c r="G98" s="24">
        <f t="shared" si="0"/>
        <v>1821.6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24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7</v>
      </c>
      <c r="D113" s="74"/>
      <c r="E113" s="43"/>
      <c r="F113" s="44"/>
      <c r="G113" s="24">
        <f t="shared" si="0"/>
        <v>0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43"/>
      <c r="F124" s="44"/>
      <c r="G124" s="24">
        <f t="shared" si="0"/>
        <v>2930.5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43"/>
      <c r="F126" s="44"/>
      <c r="G126" s="81">
        <f t="shared" si="0"/>
        <v>2595.6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43"/>
      <c r="F127" s="44"/>
      <c r="G127" s="24">
        <f t="shared" si="0"/>
        <v>3821.6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43"/>
      <c r="F135" s="44"/>
      <c r="G135" s="81">
        <f t="shared" si="0"/>
        <v>5482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43"/>
      <c r="F138" s="44"/>
      <c r="G138" s="24">
        <f t="shared" si="0"/>
        <v>1125.3</v>
      </c>
      <c r="H138" s="2"/>
    </row>
    <row r="139" spans="1:8" x14ac:dyDescent="0.25">
      <c r="A139" s="20">
        <v>42399</v>
      </c>
      <c r="B139" s="21">
        <v>871</v>
      </c>
      <c r="C139" s="29" t="s">
        <v>32</v>
      </c>
      <c r="D139" s="30">
        <v>0</v>
      </c>
      <c r="E139" s="43"/>
      <c r="F139" s="4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43"/>
      <c r="F140" s="44"/>
      <c r="G140" s="24">
        <f t="shared" si="0"/>
        <v>6318.1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43">
        <v>42399</v>
      </c>
      <c r="F141" s="79">
        <v>1000</v>
      </c>
      <c r="G141" s="80">
        <f t="shared" si="0"/>
        <v>5431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43"/>
      <c r="F143" s="44"/>
      <c r="G143" s="24">
        <f t="shared" si="0"/>
        <v>3012.36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43"/>
      <c r="F145" s="44"/>
      <c r="G145" s="24">
        <f t="shared" si="0"/>
        <v>6090.36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234545.40999999997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18">
        <f>D149-F149</f>
        <v>70994.99099999998</v>
      </c>
      <c r="E153" s="119"/>
      <c r="F153" s="120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1" t="s">
        <v>10</v>
      </c>
      <c r="E155" s="121"/>
      <c r="F155" s="121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21" workbookViewId="0">
      <selection activeCell="E38" sqref="E38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47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82" t="s">
        <v>34</v>
      </c>
      <c r="D4" s="83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91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35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36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34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34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34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91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75" t="s">
        <v>46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36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35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34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75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39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35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34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35</v>
      </c>
      <c r="D37" s="23">
        <v>6903.2</v>
      </c>
      <c r="E37" s="105" t="s">
        <v>73</v>
      </c>
      <c r="F37" s="112">
        <f>1500+500+500+500+500+500+300+300+303.2</f>
        <v>4903.2</v>
      </c>
      <c r="G37" s="108">
        <f t="shared" si="0"/>
        <v>2000</v>
      </c>
      <c r="H37" s="2"/>
    </row>
    <row r="38" spans="1:8" customFormat="1" x14ac:dyDescent="0.25">
      <c r="A38" s="20">
        <v>42407</v>
      </c>
      <c r="B38" s="21">
        <v>912</v>
      </c>
      <c r="C38" s="22" t="s">
        <v>39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75" t="s">
        <v>41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34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93" t="s">
        <v>32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36</v>
      </c>
      <c r="D43" s="30">
        <v>726.74</v>
      </c>
      <c r="E43" s="89">
        <v>42408</v>
      </c>
      <c r="F43" s="90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34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34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42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36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35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34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34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42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39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34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35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34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42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39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35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44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94" t="s">
        <v>43</v>
      </c>
      <c r="D71" s="95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35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96" t="s">
        <v>32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42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34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35</v>
      </c>
      <c r="D77" s="30">
        <v>4032.9</v>
      </c>
      <c r="E77" s="106"/>
      <c r="F77" s="107"/>
      <c r="G77" s="108">
        <f t="shared" si="0"/>
        <v>4032.9</v>
      </c>
      <c r="H77" s="111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36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34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42</v>
      </c>
      <c r="D82" s="30">
        <v>2256.3000000000002</v>
      </c>
      <c r="E82" s="109"/>
      <c r="F82" s="110"/>
      <c r="G82" s="108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96" t="s">
        <v>32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45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34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36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39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30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39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34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29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36</v>
      </c>
      <c r="D111" s="30">
        <v>6465.8</v>
      </c>
      <c r="E111" s="92" t="s">
        <v>52</v>
      </c>
      <c r="F111" s="85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34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29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34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98"/>
      <c r="B118" s="99">
        <v>992</v>
      </c>
      <c r="C118" s="94" t="s">
        <v>22</v>
      </c>
      <c r="D118" s="95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96" t="s">
        <v>32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34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84">
        <v>42430</v>
      </c>
      <c r="F121" s="85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34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84">
        <v>42430</v>
      </c>
      <c r="F123" s="85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29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39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84" t="s">
        <v>55</v>
      </c>
      <c r="F126" s="85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84">
        <v>42430</v>
      </c>
      <c r="F127" s="85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84">
        <v>42446</v>
      </c>
      <c r="F129" s="85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34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39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84">
        <v>42434</v>
      </c>
      <c r="F133" s="85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29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34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36</v>
      </c>
      <c r="D137" s="30">
        <v>4542.3999999999996</v>
      </c>
      <c r="E137" s="84">
        <v>42435</v>
      </c>
      <c r="F137" s="85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35</v>
      </c>
      <c r="D138" s="30">
        <v>5754.91</v>
      </c>
      <c r="E138" s="84">
        <v>42449</v>
      </c>
      <c r="F138" s="85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84">
        <v>42430</v>
      </c>
      <c r="F139" s="85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29</v>
      </c>
      <c r="D140" s="30">
        <v>2600.4</v>
      </c>
      <c r="E140" s="84">
        <v>42435</v>
      </c>
      <c r="F140" s="85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84">
        <v>42431</v>
      </c>
      <c r="F141" s="85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34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84">
        <v>42434</v>
      </c>
      <c r="F144" s="85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285447.05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18">
        <f>D148-F148</f>
        <v>8289.2000000000116</v>
      </c>
      <c r="E152" s="119"/>
      <c r="F152" s="120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21" t="s">
        <v>10</v>
      </c>
      <c r="E154" s="121"/>
      <c r="F154" s="121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28" workbookViewId="0">
      <selection activeCell="F26" sqref="F26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48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82" t="s">
        <v>22</v>
      </c>
      <c r="D4" s="83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34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51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34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34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51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34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39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91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51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75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45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39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53</v>
      </c>
      <c r="D26" s="23">
        <v>4420</v>
      </c>
      <c r="E26" s="104" t="s">
        <v>71</v>
      </c>
      <c r="F26" s="88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34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29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51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100" t="s">
        <v>32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54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51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34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75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54</v>
      </c>
      <c r="D40" s="23">
        <v>2561.17</v>
      </c>
      <c r="E40" s="75" t="s">
        <v>56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101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34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34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54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34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39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34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39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29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54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34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54</v>
      </c>
      <c r="D60" s="30">
        <v>2827.48</v>
      </c>
      <c r="E60" s="31" t="s">
        <v>57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34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51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34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102" t="s">
        <v>32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84" t="s">
        <v>68</v>
      </c>
      <c r="F70" s="85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34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103" t="s">
        <v>54</v>
      </c>
      <c r="D73" s="30">
        <v>3011.7</v>
      </c>
      <c r="E73" s="42" t="s">
        <v>58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39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34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29</v>
      </c>
      <c r="D79" s="30">
        <v>3123.79</v>
      </c>
      <c r="E79" s="84">
        <v>42470</v>
      </c>
      <c r="F79" s="85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39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84">
        <v>42463</v>
      </c>
      <c r="F82" s="85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34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51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34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54</v>
      </c>
      <c r="D93" s="41">
        <v>3367.82</v>
      </c>
      <c r="E93" s="31" t="s">
        <v>60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84">
        <v>42471</v>
      </c>
      <c r="F95" s="85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54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51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84">
        <v>42471</v>
      </c>
      <c r="F100" s="85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51</v>
      </c>
      <c r="D102" s="30">
        <v>702.9</v>
      </c>
      <c r="E102" s="84">
        <v>42461</v>
      </c>
      <c r="F102" s="85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54</v>
      </c>
      <c r="D103" s="30">
        <v>2440.5700000000002</v>
      </c>
      <c r="E103" s="84">
        <v>42462</v>
      </c>
      <c r="F103" s="85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84">
        <v>42465</v>
      </c>
      <c r="F104" s="85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39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34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59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54</v>
      </c>
      <c r="D109" s="30">
        <v>1700.88</v>
      </c>
      <c r="E109" s="84">
        <v>42463</v>
      </c>
      <c r="F109" s="85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34</v>
      </c>
      <c r="D111" s="30">
        <v>739.41</v>
      </c>
      <c r="E111" s="97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84">
        <v>42471</v>
      </c>
      <c r="F112" s="85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84">
        <v>42461</v>
      </c>
      <c r="F115" s="85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34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84">
        <v>42461</v>
      </c>
      <c r="F117" s="85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18">
        <f>D121-F121</f>
        <v>0</v>
      </c>
      <c r="E125" s="119"/>
      <c r="F125" s="120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21" t="s">
        <v>10</v>
      </c>
      <c r="E127" s="121"/>
      <c r="F127" s="121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70" workbookViewId="0">
      <selection activeCell="J94" sqref="J9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61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82" t="s">
        <v>22</v>
      </c>
      <c r="D4" s="83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62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65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63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63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34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75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45</v>
      </c>
      <c r="D26" s="23">
        <v>3135.6</v>
      </c>
      <c r="E26" s="17" t="s">
        <v>64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39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63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63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39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29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63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62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101" t="s">
        <v>62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62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63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63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45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29</v>
      </c>
      <c r="D69" s="30">
        <v>4039.2</v>
      </c>
      <c r="E69" s="84">
        <v>42491</v>
      </c>
      <c r="F69" s="85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63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84">
        <v>42498</v>
      </c>
      <c r="F72" s="85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67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84" t="s">
        <v>69</v>
      </c>
      <c r="F79" s="85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63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63</v>
      </c>
      <c r="D87" s="30">
        <v>2648.8</v>
      </c>
      <c r="E87" s="84">
        <v>42496</v>
      </c>
      <c r="F87" s="85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84" t="s">
        <v>70</v>
      </c>
      <c r="F89" s="85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84">
        <v>42493</v>
      </c>
      <c r="F90" s="85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62</v>
      </c>
      <c r="D94" s="30">
        <v>1201.6300000000001</v>
      </c>
      <c r="E94" s="84">
        <v>42496</v>
      </c>
      <c r="F94" s="85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13">
        <v>42491</v>
      </c>
      <c r="F95" s="88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18">
        <f>D98-F98</f>
        <v>0</v>
      </c>
      <c r="E102" s="119"/>
      <c r="F102" s="120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21" t="s">
        <v>10</v>
      </c>
      <c r="E104" s="121"/>
      <c r="F104" s="121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abSelected="1" topLeftCell="A59" workbookViewId="0">
      <selection activeCell="K75" sqref="K75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16" t="s">
        <v>66</v>
      </c>
      <c r="C1" s="116"/>
      <c r="D1" s="116"/>
      <c r="E1" s="116"/>
      <c r="F1" s="116"/>
      <c r="H1" s="3"/>
    </row>
    <row r="2" spans="1:12" ht="15.75" x14ac:dyDescent="0.25">
      <c r="A2" s="4"/>
      <c r="B2" s="117"/>
      <c r="C2" s="11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82" t="s">
        <v>24</v>
      </c>
      <c r="D4" s="83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29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51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75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15" t="s">
        <v>72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51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74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51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100" t="s">
        <v>32</v>
      </c>
      <c r="D43" s="114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102" t="s">
        <v>32</v>
      </c>
      <c r="D44" s="114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29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51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51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29</v>
      </c>
      <c r="D57" s="30">
        <v>4235.5</v>
      </c>
      <c r="E57" s="31"/>
      <c r="F57" s="32"/>
      <c r="G57" s="24">
        <f t="shared" si="0"/>
        <v>4235.5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31"/>
      <c r="F66" s="32"/>
      <c r="G66" s="24">
        <f t="shared" si="0"/>
        <v>1917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31"/>
      <c r="F69" s="32"/>
      <c r="G69" s="24">
        <f t="shared" si="0"/>
        <v>2824.62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31"/>
      <c r="F70" s="32"/>
      <c r="G70" s="24">
        <f t="shared" si="0"/>
        <v>1055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31"/>
      <c r="F73" s="32"/>
      <c r="G73" s="24">
        <f t="shared" si="0"/>
        <v>1541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31"/>
      <c r="F74" s="32"/>
      <c r="G74" s="24">
        <f t="shared" si="0"/>
        <v>8112.75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31"/>
      <c r="F78" s="32"/>
      <c r="G78" s="24">
        <f t="shared" si="0"/>
        <v>2412.4899999999998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31"/>
      <c r="F79" s="32"/>
      <c r="G79" s="24">
        <f t="shared" si="0"/>
        <v>387.05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51</v>
      </c>
      <c r="D80" s="30">
        <v>1281</v>
      </c>
      <c r="E80" s="31"/>
      <c r="F80" s="32"/>
      <c r="G80" s="24">
        <f t="shared" si="0"/>
        <v>1281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31"/>
      <c r="F81" s="32"/>
      <c r="G81" s="24">
        <f t="shared" si="0"/>
        <v>409.92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121134.57999999997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18">
        <f>D85-F85</f>
        <v>24176.33</v>
      </c>
      <c r="E89" s="119"/>
      <c r="F89" s="120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21" t="s">
        <v>10</v>
      </c>
      <c r="E91" s="121"/>
      <c r="F91" s="121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CREDITOS ENERO 2016</vt:lpstr>
      <vt:lpstr>CREDITOS FEBRERO 2016</vt:lpstr>
      <vt:lpstr>CREDITOS MARZO 2016</vt:lpstr>
      <vt:lpstr>CREDITOS ABRIL 2016</vt:lpstr>
      <vt:lpstr>CREDITOS MAYO 2016</vt:lpstr>
      <vt:lpstr>Hoja4</vt:lpstr>
      <vt:lpstr>Hoja3</vt:lpstr>
      <vt:lpstr>Hoja1</vt:lpstr>
      <vt:lpstr>Hoja2</vt:lpstr>
      <vt:lpstr>CREIDTOS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2016-06-08T15:50:53Z</dcterms:modified>
</cp:coreProperties>
</file>