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05" windowWidth="14040" windowHeight="7770" firstSheet="1" activeTab="2"/>
  </bookViews>
  <sheets>
    <sheet name="INVENTARIO MAYO" sheetId="7" r:id="rId1"/>
    <sheet name="JULIO 2016" sheetId="13" r:id="rId2"/>
    <sheet name="AGOSTO 2016   " sheetId="14" r:id="rId3"/>
    <sheet name="Hoja1" sheetId="15" r:id="rId4"/>
    <sheet name="Hoja2" sheetId="16" r:id="rId5"/>
    <sheet name="Hoja3" sheetId="17" r:id="rId6"/>
    <sheet name="Hoja4" sheetId="18" r:id="rId7"/>
    <sheet name="Hoja5" sheetId="19" r:id="rId8"/>
  </sheets>
  <calcPr calcId="144525"/>
</workbook>
</file>

<file path=xl/calcChain.xml><?xml version="1.0" encoding="utf-8"?>
<calcChain xmlns="http://schemas.openxmlformats.org/spreadsheetml/2006/main">
  <c r="F11" i="14" l="1"/>
  <c r="E11" i="14"/>
  <c r="H26" i="14" l="1"/>
  <c r="G26" i="14"/>
  <c r="H23" i="14"/>
  <c r="G23" i="14"/>
  <c r="H29" i="14"/>
  <c r="G29" i="14"/>
  <c r="H22" i="14"/>
  <c r="L26" i="14" s="1"/>
  <c r="G22" i="14"/>
  <c r="M26" i="14" s="1"/>
  <c r="H25" i="14"/>
  <c r="L25" i="14" s="1"/>
  <c r="G25" i="14"/>
  <c r="M25" i="14" s="1"/>
  <c r="H24" i="14"/>
  <c r="L24" i="14" s="1"/>
  <c r="G24" i="14"/>
  <c r="M24" i="14" s="1"/>
  <c r="H20" i="14"/>
  <c r="L23" i="14" s="1"/>
  <c r="G20" i="14"/>
  <c r="M23" i="14" s="1"/>
  <c r="H19" i="14"/>
  <c r="L22" i="14" s="1"/>
  <c r="G19" i="14"/>
  <c r="M22" i="14" s="1"/>
  <c r="H21" i="14"/>
  <c r="L21" i="14" s="1"/>
  <c r="G21" i="14"/>
  <c r="M21" i="14" s="1"/>
  <c r="H28" i="14"/>
  <c r="L20" i="14" s="1"/>
  <c r="G28" i="14"/>
  <c r="M20" i="14" s="1"/>
  <c r="H16" i="14"/>
  <c r="L19" i="14" s="1"/>
  <c r="G16" i="14"/>
  <c r="M19" i="14" s="1"/>
  <c r="H18" i="14"/>
  <c r="L18" i="14" s="1"/>
  <c r="G18" i="14"/>
  <c r="M18" i="14" s="1"/>
  <c r="H17" i="14"/>
  <c r="L17" i="14" s="1"/>
  <c r="G17" i="14"/>
  <c r="M17" i="14" s="1"/>
  <c r="H15" i="14"/>
  <c r="L16" i="14" s="1"/>
  <c r="G15" i="14"/>
  <c r="M16" i="14" s="1"/>
  <c r="H27" i="14"/>
  <c r="L15" i="14" s="1"/>
  <c r="G27" i="14"/>
  <c r="M15" i="14" s="1"/>
  <c r="H14" i="14"/>
  <c r="L14" i="14" s="1"/>
  <c r="G14" i="14"/>
  <c r="M14" i="14" s="1"/>
  <c r="H10" i="14"/>
  <c r="G10" i="14"/>
  <c r="H13" i="14"/>
  <c r="G13" i="14"/>
  <c r="H12" i="14"/>
  <c r="G12" i="14"/>
  <c r="H11" i="14"/>
  <c r="L10" i="14" s="1"/>
  <c r="G11" i="14"/>
  <c r="M10" i="14" s="1"/>
  <c r="H9" i="14"/>
  <c r="L9" i="14" s="1"/>
  <c r="G9" i="14"/>
  <c r="M9" i="14" s="1"/>
  <c r="H8" i="14"/>
  <c r="L8" i="14" s="1"/>
  <c r="G8" i="14"/>
  <c r="M8" i="14" s="1"/>
  <c r="H5" i="14"/>
  <c r="G5" i="14"/>
  <c r="H6" i="14"/>
  <c r="L6" i="14" s="1"/>
  <c r="G6" i="14"/>
  <c r="M6" i="14" s="1"/>
  <c r="H7" i="14"/>
  <c r="L5" i="14" s="1"/>
  <c r="G7" i="14"/>
  <c r="M5" i="14" s="1"/>
  <c r="M27" i="14" l="1"/>
  <c r="L27" i="14"/>
  <c r="M28" i="14"/>
  <c r="L28" i="14"/>
  <c r="M29" i="14"/>
  <c r="L29" i="14"/>
  <c r="M7" i="14"/>
  <c r="L7" i="14"/>
  <c r="M11" i="14"/>
  <c r="L11" i="14"/>
  <c r="M12" i="14"/>
  <c r="L12" i="14"/>
  <c r="M13" i="14"/>
  <c r="L13" i="14"/>
  <c r="G7" i="13"/>
  <c r="M7" i="13" s="1"/>
  <c r="H7" i="13"/>
  <c r="L7" i="13" s="1"/>
  <c r="G8" i="13"/>
  <c r="M8" i="13" s="1"/>
  <c r="H8" i="13"/>
  <c r="L8" i="13" s="1"/>
  <c r="G9" i="13" l="1"/>
  <c r="M9" i="13" s="1"/>
  <c r="H9" i="13"/>
  <c r="L9" i="13" s="1"/>
  <c r="G5" i="13"/>
  <c r="G6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M21" i="13"/>
  <c r="M22" i="13"/>
  <c r="H21" i="13"/>
  <c r="L21" i="13" s="1"/>
  <c r="H22" i="13"/>
  <c r="L22" i="13" s="1"/>
  <c r="H29" i="13" l="1"/>
  <c r="L29" i="13" s="1"/>
  <c r="G29" i="13"/>
  <c r="M29" i="13" s="1"/>
  <c r="H28" i="13"/>
  <c r="L28" i="13" s="1"/>
  <c r="M28" i="13"/>
  <c r="H27" i="13"/>
  <c r="L27" i="13" s="1"/>
  <c r="M27" i="13"/>
  <c r="H26" i="13"/>
  <c r="L26" i="13" s="1"/>
  <c r="M26" i="13"/>
  <c r="H25" i="13"/>
  <c r="L25" i="13" s="1"/>
  <c r="M25" i="13"/>
  <c r="H24" i="13"/>
  <c r="L24" i="13" s="1"/>
  <c r="M24" i="13"/>
  <c r="H23" i="13"/>
  <c r="L23" i="13" s="1"/>
  <c r="M23" i="13"/>
  <c r="H20" i="13"/>
  <c r="L20" i="13" s="1"/>
  <c r="M20" i="13"/>
  <c r="H19" i="13"/>
  <c r="L19" i="13" s="1"/>
  <c r="M19" i="13"/>
  <c r="H18" i="13"/>
  <c r="L18" i="13" s="1"/>
  <c r="M18" i="13"/>
  <c r="H17" i="13"/>
  <c r="L17" i="13" s="1"/>
  <c r="M17" i="13"/>
  <c r="H16" i="13"/>
  <c r="L16" i="13" s="1"/>
  <c r="M16" i="13"/>
  <c r="H15" i="13"/>
  <c r="L15" i="13" s="1"/>
  <c r="M15" i="13"/>
  <c r="H14" i="13"/>
  <c r="L14" i="13" s="1"/>
  <c r="M14" i="13"/>
  <c r="H13" i="13"/>
  <c r="L13" i="13" s="1"/>
  <c r="M13" i="13"/>
  <c r="H12" i="13"/>
  <c r="L12" i="13" s="1"/>
  <c r="M12" i="13"/>
  <c r="H11" i="13"/>
  <c r="L11" i="13" s="1"/>
  <c r="M11" i="13"/>
  <c r="H10" i="13"/>
  <c r="L10" i="13" s="1"/>
  <c r="M10" i="13"/>
  <c r="H6" i="13"/>
  <c r="L6" i="13" s="1"/>
  <c r="M6" i="13"/>
  <c r="H5" i="13"/>
  <c r="L5" i="13" s="1"/>
  <c r="M5" i="13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<sst xmlns="http://schemas.openxmlformats.org/spreadsheetml/2006/main" count="131" uniqueCount="66">
  <si>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</si>
  <si>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</si>
  <si>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</si>
  <si>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</si>
  <si>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</si>
  <si>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</si>
  <si>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</si>
  <si>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</si>
  <si>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</si>
  <si>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</si>
  <si>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</si>
  <si>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</si>
  <si>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</si>
  <si>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</si>
  <si>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</si>
  <si>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</si>
  <si>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</si>
  <si>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</si>
  <si>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</si>
  <si>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</si>
  <si>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</si>
  <si>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</si>
  <si>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</si>
  <si>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</si>
  <si>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</si>
  <si>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</si>
  <si>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</si>
  <si>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</si>
  <si>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</si>
  <si>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</si>
  <si>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</si>
  <si>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</si>
  <si>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</si>
  <si>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</si>
  <si>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</si>
  <si>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</si>
  <si>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</si>
  <si>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SESOS MARQUETA</t>
  </si>
  <si>
    <t>CHULETA CIMEIRA GRANEL</t>
  </si>
  <si>
    <t>LENGUA DE RES OMALIA</t>
  </si>
  <si>
    <t>ESP. DE CARNERO Alliance</t>
  </si>
  <si>
    <t>PERNIL CON PIEL MAPLE</t>
  </si>
  <si>
    <t>SESOS DE COPA SEABOARD</t>
  </si>
  <si>
    <t>CORBATA SEABORD</t>
  </si>
  <si>
    <t>PERNIL CON PIEL  FARMLAND</t>
  </si>
  <si>
    <t>LENGUA DE RES I B P</t>
  </si>
  <si>
    <t>CHULETA  NATURAL</t>
  </si>
  <si>
    <t xml:space="preserve">NANA </t>
  </si>
  <si>
    <t xml:space="preserve">BUCHE   I B P </t>
  </si>
  <si>
    <t>ALMACEN TEORICO</t>
  </si>
  <si>
    <t>JULIO    .,2 0 1 6</t>
  </si>
  <si>
    <t>JUNIO.,2016</t>
  </si>
  <si>
    <t>JULIO.,2016</t>
  </si>
  <si>
    <t>BUCHE    Smithfield</t>
  </si>
  <si>
    <t>CONTRA EXCEL</t>
  </si>
  <si>
    <t>CORBATA  SMITHFIELD</t>
  </si>
  <si>
    <t>CUERO MAPLE</t>
  </si>
  <si>
    <t>PAPAS CONGELADAS</t>
  </si>
  <si>
    <t>QUESOS GOUDA</t>
  </si>
  <si>
    <t xml:space="preserve">Dice que son de ALBICIA </t>
  </si>
  <si>
    <t xml:space="preserve">Rosy Tellez </t>
  </si>
  <si>
    <t>AGOSTO     .,2 0 1 6</t>
  </si>
  <si>
    <t>AGOSTO .,2016</t>
  </si>
  <si>
    <t>CONTRA AWIFT</t>
  </si>
  <si>
    <t>CABEZA DE PUERO</t>
  </si>
  <si>
    <t>CABEZA PUERCO C/PAPADA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</si>
</sst>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30" xfId="0" applyNumberFormat="1" applyFont="1" applyFill="1" applyBorder="1"/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8" fillId="0" borderId="31" xfId="0" applyFont="1" applyFill="1" applyBorder="1" applyAlignment="1">
      <alignment horizontal="center" wrapText="1"/>
    </xf>
    <xf numFmtId="0" fontId="18" fillId="0" borderId="33" xfId="0" applyFont="1" applyFill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2" xfId="0" applyFont="1" applyFill="1" applyBorder="1"/>
    <xf numFmtId="0" fontId="0" fillId="0" borderId="37" xfId="0" applyFill="1" applyBorder="1"/>
    <xf numFmtId="0" fontId="4" fillId="0" borderId="38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wrapText="1"/>
    </xf>
    <xf numFmtId="2" fontId="4" fillId="0" borderId="38" xfId="0" applyNumberFormat="1" applyFont="1" applyFill="1" applyBorder="1" applyAlignment="1">
      <alignment horizontal="center"/>
    </xf>
    <xf numFmtId="2" fontId="0" fillId="0" borderId="37" xfId="0" applyNumberFormat="1" applyFill="1" applyBorder="1"/>
    <xf numFmtId="0" fontId="16" fillId="0" borderId="37" xfId="0" applyFont="1" applyFill="1" applyBorder="1" applyAlignment="1">
      <alignment horizontal="center" wrapText="1"/>
    </xf>
    <xf numFmtId="0" fontId="16" fillId="0" borderId="37" xfId="0" applyFont="1" applyFill="1" applyBorder="1"/>
    <xf numFmtId="0" fontId="17" fillId="0" borderId="37" xfId="0" applyFont="1" applyFill="1" applyBorder="1" applyAlignment="1">
      <alignment wrapText="1"/>
    </xf>
    <xf numFmtId="0" fontId="0" fillId="0" borderId="37" xfId="0" applyBorder="1"/>
    <xf numFmtId="0" fontId="14" fillId="0" borderId="37" xfId="0" applyFont="1" applyFill="1" applyBorder="1" applyAlignment="1">
      <alignment wrapText="1"/>
    </xf>
    <xf numFmtId="0" fontId="14" fillId="0" borderId="37" xfId="0" applyFont="1" applyFill="1" applyBorder="1" applyAlignment="1">
      <alignment horizontal="center" wrapText="1"/>
    </xf>
    <xf numFmtId="0" fontId="8" fillId="0" borderId="37" xfId="0" applyFont="1" applyFill="1" applyBorder="1" applyAlignment="1">
      <alignment horizontal="center" wrapText="1"/>
    </xf>
    <xf numFmtId="0" fontId="18" fillId="0" borderId="39" xfId="0" applyFont="1" applyFill="1" applyBorder="1" applyAlignment="1">
      <alignment wrapText="1"/>
    </xf>
    <xf numFmtId="0" fontId="14" fillId="0" borderId="37" xfId="0" applyFont="1" applyFill="1" applyBorder="1" applyAlignment="1">
      <alignment horizontal="center" wrapText="1"/>
    </xf>
    <xf numFmtId="2" fontId="4" fillId="4" borderId="5" xfId="0" applyNumberFormat="1" applyFont="1" applyFill="1" applyBorder="1"/>
    <xf numFmtId="0" fontId="4" fillId="5" borderId="6" xfId="0" applyFont="1" applyFill="1" applyBorder="1" applyAlignment="1">
      <alignment horizontal="center"/>
    </xf>
    <xf numFmtId="2" fontId="4" fillId="5" borderId="5" xfId="0" applyNumberFormat="1" applyFont="1" applyFill="1" applyBorder="1"/>
    <xf numFmtId="0" fontId="19" fillId="0" borderId="0" xfId="0" applyFont="1" applyFill="1"/>
    <xf numFmtId="0" fontId="7" fillId="0" borderId="19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right"/>
    </xf>
    <xf numFmtId="0" fontId="9" fillId="6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23" t="s">
        <v>0</v>
      </c>
      <c r="B1" s="123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24" t="s">
        <v>33</v>
      </c>
      <c r="B2" s="124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25" t="s">
        <v>29</v>
      </c>
      <c r="C3" s="126"/>
      <c r="D3" s="16"/>
      <c r="E3" s="127" t="s">
        <v>31</v>
      </c>
      <c r="F3" s="128"/>
      <c r="G3" s="17"/>
      <c r="H3" s="129" t="s">
        <v>5</v>
      </c>
      <c r="I3" s="62"/>
      <c r="J3" s="131" t="s">
        <v>26</v>
      </c>
      <c r="K3" s="132"/>
      <c r="L3" s="121" t="s">
        <v>8</v>
      </c>
      <c r="M3" s="122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0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33"/>
      <c r="O13" s="133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35"/>
      <c r="O14" s="135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36"/>
      <c r="O15" s="136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34"/>
      <c r="O17" s="134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37"/>
      <c r="O19" s="137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33"/>
      <c r="O21" s="133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4"/>
      <c r="O27" s="84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4"/>
      <c r="O28" s="84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4"/>
      <c r="O29" s="84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N13:O13"/>
    <mergeCell ref="N17:O17"/>
    <mergeCell ref="N21:O21"/>
    <mergeCell ref="N14:O14"/>
    <mergeCell ref="N15:O15"/>
    <mergeCell ref="N19:O19"/>
    <mergeCell ref="L3:M3"/>
    <mergeCell ref="A1:B1"/>
    <mergeCell ref="A2:B2"/>
    <mergeCell ref="B3:C3"/>
    <mergeCell ref="E3:F3"/>
    <mergeCell ref="H3:H4"/>
    <mergeCell ref="J3:K3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O45"/>
  <sheetViews>
    <sheetView zoomScaleNormal="100" workbookViewId="0">
      <selection activeCell="E31" sqref="E31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23" t="s">
        <v>0</v>
      </c>
      <c r="B1" s="123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24" t="s">
        <v>50</v>
      </c>
      <c r="B2" s="124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25" t="s">
        <v>51</v>
      </c>
      <c r="C3" s="126"/>
      <c r="D3" s="16"/>
      <c r="E3" s="127" t="s">
        <v>52</v>
      </c>
      <c r="F3" s="128"/>
      <c r="G3" s="17"/>
      <c r="H3" s="129" t="s">
        <v>5</v>
      </c>
      <c r="I3" s="62"/>
      <c r="J3" s="131" t="s">
        <v>36</v>
      </c>
      <c r="K3" s="132"/>
      <c r="L3" s="121" t="s">
        <v>8</v>
      </c>
      <c r="M3" s="122"/>
      <c r="N3" s="139" t="s">
        <v>49</v>
      </c>
      <c r="O3" s="140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0"/>
      <c r="I4" s="62"/>
      <c r="J4" s="48" t="s">
        <v>7</v>
      </c>
      <c r="K4" s="49" t="s">
        <v>1</v>
      </c>
      <c r="L4" s="9" t="s">
        <v>7</v>
      </c>
      <c r="M4" s="10" t="s">
        <v>1</v>
      </c>
      <c r="N4" s="98" t="s">
        <v>1</v>
      </c>
      <c r="O4" s="91" t="s">
        <v>7</v>
      </c>
    </row>
    <row r="5" spans="1:15" ht="16.5" thickTop="1" thickBot="1" x14ac:dyDescent="0.3">
      <c r="A5" s="47" t="s">
        <v>27</v>
      </c>
      <c r="B5" s="42"/>
      <c r="C5" s="43"/>
      <c r="D5" s="44"/>
      <c r="E5" s="45"/>
      <c r="F5" s="50"/>
      <c r="G5" s="76">
        <f t="shared" ref="G5:H29" si="0">E5+B5</f>
        <v>0</v>
      </c>
      <c r="H5" s="57">
        <f t="shared" si="0"/>
        <v>0</v>
      </c>
      <c r="I5" s="60"/>
      <c r="J5" s="52"/>
      <c r="K5" s="38"/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hidden="1" thickBot="1" x14ac:dyDescent="0.3">
      <c r="A6" s="44" t="s">
        <v>48</v>
      </c>
      <c r="B6" s="42"/>
      <c r="C6" s="43"/>
      <c r="D6" s="44"/>
      <c r="E6" s="45"/>
      <c r="F6" s="50"/>
      <c r="G6" s="76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53</v>
      </c>
      <c r="B7" s="42"/>
      <c r="C7" s="43"/>
      <c r="D7" s="44"/>
      <c r="E7" s="45">
        <v>4967.6499999999996</v>
      </c>
      <c r="F7" s="50">
        <v>365</v>
      </c>
      <c r="G7" s="76">
        <f t="shared" ref="G7:G8" si="3">E7+B7</f>
        <v>4967.6499999999996</v>
      </c>
      <c r="H7" s="59">
        <f t="shared" ref="H7:H8" si="4">F7+C7</f>
        <v>365</v>
      </c>
      <c r="I7" s="60"/>
      <c r="J7" s="52">
        <v>365</v>
      </c>
      <c r="K7" s="38">
        <v>4967.6499999999996</v>
      </c>
      <c r="L7" s="41">
        <f t="shared" ref="L7:L8" si="5">J7-H7</f>
        <v>0</v>
      </c>
      <c r="M7" s="90">
        <f t="shared" ref="M7:M8" si="6">K7-G7</f>
        <v>0</v>
      </c>
      <c r="N7" s="101"/>
      <c r="O7" s="96"/>
    </row>
    <row r="8" spans="1:15" ht="16.5" hidden="1" thickBot="1" x14ac:dyDescent="0.3">
      <c r="A8" s="79" t="s">
        <v>38</v>
      </c>
      <c r="B8" s="32"/>
      <c r="C8" s="33"/>
      <c r="D8" s="33"/>
      <c r="E8" s="45"/>
      <c r="F8" s="50"/>
      <c r="G8" s="76">
        <f t="shared" si="3"/>
        <v>0</v>
      </c>
      <c r="H8" s="59">
        <f t="shared" si="4"/>
        <v>0</v>
      </c>
      <c r="I8" s="61"/>
      <c r="J8" s="52"/>
      <c r="K8" s="38"/>
      <c r="L8" s="41">
        <f t="shared" si="5"/>
        <v>0</v>
      </c>
      <c r="M8" s="90">
        <f t="shared" si="6"/>
        <v>0</v>
      </c>
      <c r="N8" s="100"/>
      <c r="O8" s="95"/>
    </row>
    <row r="9" spans="1:15" ht="16.5" hidden="1" thickBot="1" x14ac:dyDescent="0.3">
      <c r="A9" s="79" t="s">
        <v>46</v>
      </c>
      <c r="B9" s="32"/>
      <c r="C9" s="33"/>
      <c r="D9" s="33"/>
      <c r="E9" s="45"/>
      <c r="F9" s="50"/>
      <c r="G9" s="76">
        <f t="shared" ref="G9" si="7">E9+B9</f>
        <v>0</v>
      </c>
      <c r="H9" s="85">
        <f t="shared" ref="H9" si="8">F9+C9</f>
        <v>0</v>
      </c>
      <c r="I9" s="61"/>
      <c r="J9" s="52"/>
      <c r="K9" s="38"/>
      <c r="L9" s="88">
        <f t="shared" ref="L9" si="9">J9-H9</f>
        <v>0</v>
      </c>
      <c r="M9" s="66">
        <f t="shared" ref="M9" si="10">K9-G9</f>
        <v>0</v>
      </c>
      <c r="N9" s="100"/>
      <c r="O9" s="95"/>
    </row>
    <row r="10" spans="1:15" ht="16.5" thickBot="1" x14ac:dyDescent="0.3">
      <c r="A10" s="79" t="s">
        <v>54</v>
      </c>
      <c r="B10" s="42"/>
      <c r="C10" s="43"/>
      <c r="D10" s="44"/>
      <c r="E10" s="45">
        <v>3570.2</v>
      </c>
      <c r="F10" s="50">
        <v>120</v>
      </c>
      <c r="G10" s="76">
        <f t="shared" si="0"/>
        <v>3570.2</v>
      </c>
      <c r="H10" s="75">
        <f t="shared" si="0"/>
        <v>120</v>
      </c>
      <c r="I10" s="60"/>
      <c r="J10" s="52">
        <v>120</v>
      </c>
      <c r="K10" s="38">
        <v>3570.6</v>
      </c>
      <c r="L10" s="41">
        <f t="shared" si="1"/>
        <v>0</v>
      </c>
      <c r="M10" s="65">
        <f t="shared" si="2"/>
        <v>0.40000000000009095</v>
      </c>
      <c r="N10" s="102"/>
      <c r="O10" s="95"/>
    </row>
    <row r="11" spans="1:15" ht="30.75" customHeight="1" thickBot="1" x14ac:dyDescent="0.3">
      <c r="A11" s="79" t="s">
        <v>55</v>
      </c>
      <c r="B11" s="42">
        <v>830.36</v>
      </c>
      <c r="C11" s="43">
        <v>52</v>
      </c>
      <c r="D11" s="44"/>
      <c r="E11" s="45"/>
      <c r="F11" s="50"/>
      <c r="G11" s="76">
        <f t="shared" si="0"/>
        <v>830.36</v>
      </c>
      <c r="H11" s="75">
        <f t="shared" si="0"/>
        <v>52</v>
      </c>
      <c r="I11" s="60"/>
      <c r="J11" s="52">
        <v>60</v>
      </c>
      <c r="K11" s="38">
        <v>952.66</v>
      </c>
      <c r="L11" s="116">
        <f t="shared" si="1"/>
        <v>8</v>
      </c>
      <c r="M11" s="117">
        <f t="shared" si="2"/>
        <v>122.29999999999995</v>
      </c>
      <c r="N11" s="141" t="s">
        <v>59</v>
      </c>
      <c r="O11" s="142"/>
    </row>
    <row r="12" spans="1:15" ht="16.5" thickBot="1" x14ac:dyDescent="0.3">
      <c r="A12" s="79" t="s">
        <v>43</v>
      </c>
      <c r="B12" s="42"/>
      <c r="C12" s="43"/>
      <c r="D12" s="44"/>
      <c r="E12" s="45">
        <v>3790</v>
      </c>
      <c r="F12" s="50">
        <v>209</v>
      </c>
      <c r="G12" s="76">
        <f t="shared" si="0"/>
        <v>3790</v>
      </c>
      <c r="H12" s="75">
        <f t="shared" si="0"/>
        <v>209</v>
      </c>
      <c r="I12" s="60"/>
      <c r="J12" s="52">
        <v>209</v>
      </c>
      <c r="K12" s="38">
        <v>3790.3</v>
      </c>
      <c r="L12" s="46">
        <f t="shared" si="1"/>
        <v>0</v>
      </c>
      <c r="M12" s="65">
        <f t="shared" si="2"/>
        <v>0.3000000000001819</v>
      </c>
      <c r="N12" s="103"/>
      <c r="O12" s="95"/>
    </row>
    <row r="13" spans="1:15" ht="15.75" thickBot="1" x14ac:dyDescent="0.3">
      <c r="A13" s="44" t="s">
        <v>19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5.75" thickBot="1" x14ac:dyDescent="0.3">
      <c r="A14" s="44" t="s">
        <v>56</v>
      </c>
      <c r="B14" s="42"/>
      <c r="C14" s="43"/>
      <c r="D14" s="44"/>
      <c r="E14" s="45">
        <v>17584.12</v>
      </c>
      <c r="F14" s="50">
        <v>646</v>
      </c>
      <c r="G14" s="76">
        <f t="shared" si="0"/>
        <v>17584.12</v>
      </c>
      <c r="H14" s="75">
        <f t="shared" si="0"/>
        <v>646</v>
      </c>
      <c r="I14" s="60"/>
      <c r="J14" s="52">
        <v>646</v>
      </c>
      <c r="K14" s="38">
        <v>17584.12</v>
      </c>
      <c r="L14" s="46">
        <f t="shared" si="1"/>
        <v>0</v>
      </c>
      <c r="M14" s="65">
        <f t="shared" si="2"/>
        <v>0</v>
      </c>
      <c r="N14" s="105"/>
      <c r="O14" s="95"/>
    </row>
    <row r="15" spans="1:15" ht="16.5" thickBot="1" x14ac:dyDescent="0.3">
      <c r="A15" s="79" t="s">
        <v>40</v>
      </c>
      <c r="B15" s="42"/>
      <c r="C15" s="43"/>
      <c r="D15" s="44"/>
      <c r="E15" s="45">
        <v>587.62</v>
      </c>
      <c r="F15" s="50">
        <v>32</v>
      </c>
      <c r="G15" s="76">
        <f t="shared" si="0"/>
        <v>587.62</v>
      </c>
      <c r="H15" s="75">
        <f t="shared" si="0"/>
        <v>32</v>
      </c>
      <c r="I15" s="60"/>
      <c r="J15" s="52">
        <v>32</v>
      </c>
      <c r="K15" s="38">
        <v>587.62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44" t="s">
        <v>11</v>
      </c>
      <c r="B16" s="42">
        <v>1155</v>
      </c>
      <c r="C16" s="43">
        <v>231</v>
      </c>
      <c r="D16" s="44"/>
      <c r="E16" s="45"/>
      <c r="F16" s="50"/>
      <c r="G16" s="76">
        <f t="shared" si="0"/>
        <v>1155</v>
      </c>
      <c r="H16" s="75">
        <f t="shared" si="0"/>
        <v>231</v>
      </c>
      <c r="I16" s="60"/>
      <c r="J16" s="52">
        <v>231</v>
      </c>
      <c r="K16" s="38">
        <v>1155</v>
      </c>
      <c r="L16" s="46">
        <f t="shared" si="1"/>
        <v>0</v>
      </c>
      <c r="M16" s="65">
        <f t="shared" si="2"/>
        <v>0</v>
      </c>
      <c r="N16" s="100"/>
      <c r="O16" s="95"/>
    </row>
    <row r="17" spans="1:15" ht="15.75" hidden="1" thickBot="1" x14ac:dyDescent="0.3">
      <c r="A17" s="44" t="s">
        <v>39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65">
        <f t="shared" si="2"/>
        <v>0</v>
      </c>
      <c r="N17" s="138"/>
      <c r="O17" s="95"/>
    </row>
    <row r="18" spans="1:15" ht="15.75" hidden="1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38"/>
      <c r="O18" s="95"/>
    </row>
    <row r="19" spans="1:15" ht="15.75" thickBot="1" x14ac:dyDescent="0.3">
      <c r="A19" s="44" t="s">
        <v>9</v>
      </c>
      <c r="B19" s="42"/>
      <c r="C19" s="43"/>
      <c r="D19" s="44"/>
      <c r="E19" s="45">
        <v>35059.360000000001</v>
      </c>
      <c r="F19" s="50">
        <v>1288</v>
      </c>
      <c r="G19" s="76">
        <f t="shared" si="0"/>
        <v>35059.360000000001</v>
      </c>
      <c r="H19" s="75">
        <f t="shared" si="0"/>
        <v>1288</v>
      </c>
      <c r="I19" s="60"/>
      <c r="J19" s="52">
        <v>1288</v>
      </c>
      <c r="K19" s="38">
        <v>35059.360000000001</v>
      </c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47</v>
      </c>
      <c r="B20" s="42"/>
      <c r="C20" s="43"/>
      <c r="D20" s="44"/>
      <c r="E20" s="45">
        <v>1061.58</v>
      </c>
      <c r="F20" s="50">
        <v>78</v>
      </c>
      <c r="G20" s="76">
        <f t="shared" si="0"/>
        <v>1061.58</v>
      </c>
      <c r="H20" s="75">
        <f t="shared" si="0"/>
        <v>78</v>
      </c>
      <c r="I20" s="60"/>
      <c r="J20" s="52">
        <v>78</v>
      </c>
      <c r="K20" s="38">
        <v>1061.58</v>
      </c>
      <c r="L20" s="46">
        <f t="shared" si="1"/>
        <v>0</v>
      </c>
      <c r="M20" s="65">
        <f t="shared" si="2"/>
        <v>0</v>
      </c>
      <c r="N20" s="102"/>
      <c r="O20" s="97"/>
    </row>
    <row r="21" spans="1:15" ht="20.25" hidden="1" customHeight="1" x14ac:dyDescent="0.3">
      <c r="A21" s="44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ref="H21:H22" si="11">F21+C21</f>
        <v>0</v>
      </c>
      <c r="I21" s="60"/>
      <c r="J21" s="52"/>
      <c r="K21" s="38"/>
      <c r="L21" s="46">
        <f t="shared" ref="L21:L22" si="12">J21-H21</f>
        <v>0</v>
      </c>
      <c r="M21" s="65">
        <f t="shared" ref="M21:M22" si="13">K21-G21</f>
        <v>0</v>
      </c>
      <c r="N21" s="107"/>
      <c r="O21" s="95"/>
    </row>
    <row r="22" spans="1:15" ht="20.25" customHeight="1" thickBot="1" x14ac:dyDescent="0.3">
      <c r="A22" s="44" t="s">
        <v>57</v>
      </c>
      <c r="B22" s="42">
        <v>14097.36</v>
      </c>
      <c r="C22" s="43">
        <v>797</v>
      </c>
      <c r="D22" s="44"/>
      <c r="E22" s="45"/>
      <c r="F22" s="50"/>
      <c r="G22" s="76">
        <f t="shared" si="0"/>
        <v>14097.36</v>
      </c>
      <c r="H22" s="75">
        <f t="shared" si="11"/>
        <v>797</v>
      </c>
      <c r="I22" s="60"/>
      <c r="J22" s="52">
        <v>797</v>
      </c>
      <c r="K22" s="38">
        <v>14106.9</v>
      </c>
      <c r="L22" s="46">
        <f t="shared" si="12"/>
        <v>0</v>
      </c>
      <c r="M22" s="115">
        <f t="shared" si="13"/>
        <v>9.5399999999990541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>
        <v>15280.73</v>
      </c>
      <c r="F23" s="50">
        <v>17</v>
      </c>
      <c r="G23" s="76">
        <f t="shared" si="0"/>
        <v>15280.73</v>
      </c>
      <c r="H23" s="75">
        <f t="shared" si="0"/>
        <v>17</v>
      </c>
      <c r="I23" s="60"/>
      <c r="J23" s="52">
        <v>17</v>
      </c>
      <c r="K23" s="38">
        <v>15280.73</v>
      </c>
      <c r="L23" s="46">
        <f t="shared" si="1"/>
        <v>0</v>
      </c>
      <c r="M23" s="65">
        <f t="shared" si="2"/>
        <v>0</v>
      </c>
      <c r="N23" s="108"/>
      <c r="O23" s="95"/>
    </row>
    <row r="24" spans="1:15" ht="15.75" hidden="1" thickBot="1" x14ac:dyDescent="0.3">
      <c r="A24" s="44" t="s">
        <v>30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hidden="1" customHeight="1" thickBot="1" x14ac:dyDescent="0.3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81"/>
      <c r="K25" s="82"/>
      <c r="L25" s="46">
        <f t="shared" si="1"/>
        <v>0</v>
      </c>
      <c r="M25" s="65">
        <f t="shared" si="2"/>
        <v>0</v>
      </c>
      <c r="N25" s="100"/>
      <c r="O25" s="95"/>
    </row>
    <row r="26" spans="1:15" ht="32.25" customHeight="1" thickBot="1" x14ac:dyDescent="0.3">
      <c r="A26" s="44" t="s">
        <v>58</v>
      </c>
      <c r="B26" s="42"/>
      <c r="C26" s="43"/>
      <c r="D26" s="44"/>
      <c r="E26" s="45">
        <v>4831.74</v>
      </c>
      <c r="F26" s="50">
        <v>396</v>
      </c>
      <c r="G26" s="76">
        <f t="shared" si="0"/>
        <v>4831.74</v>
      </c>
      <c r="H26" s="75">
        <f t="shared" si="0"/>
        <v>396</v>
      </c>
      <c r="I26" s="60"/>
      <c r="J26" s="81">
        <v>396</v>
      </c>
      <c r="K26" s="82">
        <v>4831.78</v>
      </c>
      <c r="L26" s="46">
        <f t="shared" si="1"/>
        <v>0</v>
      </c>
      <c r="M26" s="65">
        <f t="shared" si="2"/>
        <v>3.999999999996362E-2</v>
      </c>
      <c r="N26" s="110"/>
      <c r="O26" s="97"/>
    </row>
    <row r="27" spans="1:15" ht="31.5" customHeight="1" thickBot="1" x14ac:dyDescent="0.3">
      <c r="A27" s="44" t="s">
        <v>6</v>
      </c>
      <c r="B27" s="42"/>
      <c r="C27" s="43"/>
      <c r="D27" s="44"/>
      <c r="E27" s="45"/>
      <c r="F27" s="50"/>
      <c r="G27" s="76">
        <f t="shared" si="0"/>
        <v>0</v>
      </c>
      <c r="H27" s="75">
        <f t="shared" si="0"/>
        <v>0</v>
      </c>
      <c r="I27" s="60"/>
      <c r="J27" s="81"/>
      <c r="K27" s="82"/>
      <c r="L27" s="46">
        <f t="shared" si="1"/>
        <v>0</v>
      </c>
      <c r="M27" s="65">
        <f t="shared" si="2"/>
        <v>0</v>
      </c>
      <c r="N27" s="111"/>
      <c r="O27" s="97"/>
    </row>
    <row r="28" spans="1:15" ht="16.5" thickBot="1" x14ac:dyDescent="0.3">
      <c r="A28" s="44" t="s">
        <v>42</v>
      </c>
      <c r="B28" s="42"/>
      <c r="C28" s="43"/>
      <c r="D28" s="44"/>
      <c r="E28" s="45">
        <v>10431.299999999999</v>
      </c>
      <c r="F28" s="50">
        <v>957</v>
      </c>
      <c r="G28" s="76">
        <f t="shared" si="0"/>
        <v>10431.299999999999</v>
      </c>
      <c r="H28" s="75">
        <f t="shared" si="0"/>
        <v>957</v>
      </c>
      <c r="I28" s="60"/>
      <c r="J28" s="53">
        <v>957</v>
      </c>
      <c r="K28" s="39">
        <v>10431.299999999999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 t="s">
        <v>37</v>
      </c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F29">
    <sortCondition ref="A5:A29"/>
  </sortState>
  <mergeCells count="10">
    <mergeCell ref="L3:M3"/>
    <mergeCell ref="N17:N18"/>
    <mergeCell ref="A1:B1"/>
    <mergeCell ref="A2:B2"/>
    <mergeCell ref="B3:C3"/>
    <mergeCell ref="E3:F3"/>
    <mergeCell ref="H3:H4"/>
    <mergeCell ref="J3:K3"/>
    <mergeCell ref="N3:O3"/>
    <mergeCell ref="N11:O11"/>
  </mergeCells>
  <pageMargins left="0.70866141732283472" right="0.70866141732283472" top="0.74803149606299213" bottom="0.74803149606299213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5"/>
  <sheetViews>
    <sheetView tabSelected="1" workbookViewId="0">
      <selection activeCell="M14" sqref="M14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23" t="s">
        <v>0</v>
      </c>
      <c r="B1" s="123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24" t="s">
        <v>61</v>
      </c>
      <c r="B2" s="124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25" t="s">
        <v>52</v>
      </c>
      <c r="C3" s="126"/>
      <c r="D3" s="16"/>
      <c r="E3" s="127" t="s">
        <v>62</v>
      </c>
      <c r="F3" s="128"/>
      <c r="G3" s="17"/>
      <c r="H3" s="129" t="s">
        <v>5</v>
      </c>
      <c r="I3" s="62"/>
      <c r="J3" s="131" t="s">
        <v>36</v>
      </c>
      <c r="K3" s="132"/>
      <c r="L3" s="143" t="s">
        <v>8</v>
      </c>
      <c r="M3" s="144"/>
      <c r="N3" s="139" t="s">
        <v>49</v>
      </c>
      <c r="O3" s="140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0"/>
      <c r="I4" s="62"/>
      <c r="J4" s="48" t="s">
        <v>7</v>
      </c>
      <c r="K4" s="49" t="s">
        <v>1</v>
      </c>
      <c r="L4" s="145" t="s">
        <v>7</v>
      </c>
      <c r="M4" s="146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3021.42</v>
      </c>
      <c r="C5" s="43">
        <v>222</v>
      </c>
      <c r="D5" s="44"/>
      <c r="E5" s="45"/>
      <c r="F5" s="50"/>
      <c r="G5" s="76">
        <f t="shared" ref="G5:G29" si="0">E5+B5</f>
        <v>3021.42</v>
      </c>
      <c r="H5" s="57">
        <f t="shared" ref="H5:H29" si="1">F5+C5</f>
        <v>222</v>
      </c>
      <c r="I5" s="60"/>
      <c r="J5" s="52">
        <v>222</v>
      </c>
      <c r="K5" s="38">
        <v>3021.42</v>
      </c>
      <c r="L5" s="41">
        <f t="shared" ref="L5:L29" si="2">J5-H5</f>
        <v>0</v>
      </c>
      <c r="M5" s="90">
        <f t="shared" ref="M5:M29" si="3">K5-G5</f>
        <v>0</v>
      </c>
      <c r="N5" s="99"/>
      <c r="O5" s="92"/>
    </row>
    <row r="6" spans="1:15" ht="15.75" hidden="1" thickBot="1" x14ac:dyDescent="0.3">
      <c r="A6" s="44" t="s">
        <v>48</v>
      </c>
      <c r="B6" s="42"/>
      <c r="C6" s="43"/>
      <c r="D6" s="44"/>
      <c r="E6" s="45"/>
      <c r="F6" s="50"/>
      <c r="G6" s="76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90">
        <f t="shared" si="3"/>
        <v>0</v>
      </c>
      <c r="N6" s="100"/>
      <c r="O6" s="95"/>
    </row>
    <row r="7" spans="1:15" ht="15.75" thickBot="1" x14ac:dyDescent="0.3">
      <c r="A7" s="47" t="s">
        <v>64</v>
      </c>
      <c r="B7" s="42"/>
      <c r="C7" s="43"/>
      <c r="D7" s="44"/>
      <c r="E7" s="45">
        <v>1776.55</v>
      </c>
      <c r="F7" s="50">
        <v>60</v>
      </c>
      <c r="G7" s="76">
        <f t="shared" si="0"/>
        <v>1776.55</v>
      </c>
      <c r="H7" s="59">
        <f t="shared" si="1"/>
        <v>60</v>
      </c>
      <c r="I7" s="60"/>
      <c r="J7" s="52">
        <v>60</v>
      </c>
      <c r="K7" s="38">
        <v>1776.52</v>
      </c>
      <c r="L7" s="41">
        <f t="shared" si="2"/>
        <v>0</v>
      </c>
      <c r="M7" s="90">
        <f t="shared" si="3"/>
        <v>-2.9999999999972715E-2</v>
      </c>
      <c r="N7" s="101"/>
      <c r="O7" s="96"/>
    </row>
    <row r="8" spans="1:15" ht="16.5" hidden="1" thickBot="1" x14ac:dyDescent="0.3">
      <c r="A8" s="79" t="s">
        <v>38</v>
      </c>
      <c r="B8" s="32"/>
      <c r="C8" s="33"/>
      <c r="D8" s="33"/>
      <c r="E8" s="45"/>
      <c r="F8" s="50"/>
      <c r="G8" s="76">
        <f t="shared" si="0"/>
        <v>0</v>
      </c>
      <c r="H8" s="59">
        <f t="shared" si="1"/>
        <v>0</v>
      </c>
      <c r="I8" s="61"/>
      <c r="J8" s="52"/>
      <c r="K8" s="38"/>
      <c r="L8" s="41">
        <f t="shared" si="2"/>
        <v>0</v>
      </c>
      <c r="M8" s="90">
        <f t="shared" si="3"/>
        <v>0</v>
      </c>
      <c r="N8" s="100"/>
      <c r="O8" s="95"/>
    </row>
    <row r="9" spans="1:15" ht="16.5" hidden="1" thickBot="1" x14ac:dyDescent="0.3">
      <c r="A9" s="79" t="s">
        <v>46</v>
      </c>
      <c r="B9" s="32"/>
      <c r="C9" s="33"/>
      <c r="D9" s="33"/>
      <c r="E9" s="45"/>
      <c r="F9" s="50"/>
      <c r="G9" s="76">
        <f t="shared" si="0"/>
        <v>0</v>
      </c>
      <c r="H9" s="85">
        <f t="shared" si="1"/>
        <v>0</v>
      </c>
      <c r="I9" s="61"/>
      <c r="J9" s="52"/>
      <c r="K9" s="38"/>
      <c r="L9" s="88">
        <f t="shared" si="2"/>
        <v>0</v>
      </c>
      <c r="M9" s="66">
        <f t="shared" si="3"/>
        <v>0</v>
      </c>
      <c r="N9" s="100"/>
      <c r="O9" s="95"/>
    </row>
    <row r="10" spans="1:15" ht="15.75" thickBot="1" x14ac:dyDescent="0.3">
      <c r="A10" s="44" t="s">
        <v>65</v>
      </c>
      <c r="B10" s="42"/>
      <c r="C10" s="43"/>
      <c r="D10" s="44"/>
      <c r="E10" s="45">
        <v>5148.6899999999996</v>
      </c>
      <c r="F10" s="50">
        <v>196</v>
      </c>
      <c r="G10" s="76">
        <f t="shared" si="0"/>
        <v>5148.6899999999996</v>
      </c>
      <c r="H10" s="75">
        <f t="shared" si="1"/>
        <v>196</v>
      </c>
      <c r="I10" s="60"/>
      <c r="J10" s="52">
        <v>196</v>
      </c>
      <c r="K10" s="38">
        <v>5148.0200000000004</v>
      </c>
      <c r="L10" s="41">
        <f t="shared" si="2"/>
        <v>0</v>
      </c>
      <c r="M10" s="65">
        <f t="shared" si="3"/>
        <v>-0.66999999999916326</v>
      </c>
      <c r="N10" s="102"/>
      <c r="O10" s="95"/>
    </row>
    <row r="11" spans="1:15" ht="16.5" thickBot="1" x14ac:dyDescent="0.3">
      <c r="A11" s="79" t="s">
        <v>63</v>
      </c>
      <c r="B11" s="42"/>
      <c r="C11" s="43"/>
      <c r="D11" s="44"/>
      <c r="E11" s="45">
        <f>18813.5+4448.82</f>
        <v>23262.32</v>
      </c>
      <c r="F11" s="50">
        <f>159+634</f>
        <v>793</v>
      </c>
      <c r="G11" s="76">
        <f t="shared" si="0"/>
        <v>23262.32</v>
      </c>
      <c r="H11" s="75">
        <f t="shared" si="1"/>
        <v>793</v>
      </c>
      <c r="I11" s="60"/>
      <c r="J11" s="52">
        <v>793</v>
      </c>
      <c r="K11" s="38">
        <v>23260.7</v>
      </c>
      <c r="L11" s="46">
        <f t="shared" si="2"/>
        <v>0</v>
      </c>
      <c r="M11" s="65">
        <f t="shared" si="3"/>
        <v>-1.6199999999989814</v>
      </c>
      <c r="N11" s="119"/>
      <c r="O11" s="120"/>
    </row>
    <row r="12" spans="1:15" ht="16.5" thickBot="1" x14ac:dyDescent="0.3">
      <c r="A12" s="79" t="s">
        <v>55</v>
      </c>
      <c r="B12" s="42"/>
      <c r="C12" s="43"/>
      <c r="D12" s="44"/>
      <c r="E12" s="45"/>
      <c r="F12" s="50"/>
      <c r="G12" s="76">
        <f t="shared" si="0"/>
        <v>0</v>
      </c>
      <c r="H12" s="75">
        <f t="shared" si="1"/>
        <v>0</v>
      </c>
      <c r="I12" s="60"/>
      <c r="J12" s="52"/>
      <c r="K12" s="38"/>
      <c r="L12" s="46">
        <f t="shared" si="2"/>
        <v>0</v>
      </c>
      <c r="M12" s="65">
        <f t="shared" si="3"/>
        <v>0</v>
      </c>
      <c r="N12" s="103"/>
      <c r="O12" s="95"/>
    </row>
    <row r="13" spans="1:15" ht="16.5" thickBot="1" x14ac:dyDescent="0.3">
      <c r="A13" s="79" t="s">
        <v>43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1"/>
        <v>0</v>
      </c>
      <c r="I13" s="60"/>
      <c r="J13" s="52"/>
      <c r="K13" s="38"/>
      <c r="L13" s="46">
        <f t="shared" si="2"/>
        <v>0</v>
      </c>
      <c r="M13" s="65">
        <f t="shared" si="3"/>
        <v>0</v>
      </c>
      <c r="N13" s="104"/>
      <c r="O13" s="96"/>
    </row>
    <row r="14" spans="1:15" ht="15.75" thickBot="1" x14ac:dyDescent="0.3">
      <c r="A14" s="44" t="s">
        <v>56</v>
      </c>
      <c r="B14" s="42">
        <v>16059.8</v>
      </c>
      <c r="C14" s="43">
        <v>590</v>
      </c>
      <c r="D14" s="44"/>
      <c r="E14" s="45"/>
      <c r="F14" s="50"/>
      <c r="G14" s="76">
        <f t="shared" si="0"/>
        <v>16059.8</v>
      </c>
      <c r="H14" s="75">
        <f t="shared" si="1"/>
        <v>590</v>
      </c>
      <c r="I14" s="60"/>
      <c r="J14" s="52">
        <v>590</v>
      </c>
      <c r="K14" s="38">
        <v>16059.8</v>
      </c>
      <c r="L14" s="46">
        <f t="shared" si="2"/>
        <v>0</v>
      </c>
      <c r="M14" s="65">
        <f t="shared" si="3"/>
        <v>0</v>
      </c>
      <c r="N14" s="105"/>
      <c r="O14" s="95"/>
    </row>
    <row r="15" spans="1:15" ht="15.75" thickBot="1" x14ac:dyDescent="0.3">
      <c r="A15" s="44" t="s">
        <v>11</v>
      </c>
      <c r="B15" s="42"/>
      <c r="C15" s="43"/>
      <c r="D15" s="44"/>
      <c r="E15" s="45">
        <v>10610</v>
      </c>
      <c r="F15" s="50">
        <v>1061</v>
      </c>
      <c r="G15" s="76">
        <f t="shared" si="0"/>
        <v>10610</v>
      </c>
      <c r="H15" s="75">
        <f t="shared" si="1"/>
        <v>1061</v>
      </c>
      <c r="I15" s="60"/>
      <c r="J15" s="52">
        <v>1061</v>
      </c>
      <c r="K15" s="38">
        <v>10610</v>
      </c>
      <c r="L15" s="46">
        <f t="shared" si="2"/>
        <v>0</v>
      </c>
      <c r="M15" s="65">
        <f t="shared" si="3"/>
        <v>0</v>
      </c>
      <c r="N15" s="106"/>
      <c r="O15" s="95"/>
    </row>
    <row r="16" spans="1:15" ht="19.5" customHeight="1" thickBot="1" x14ac:dyDescent="0.3">
      <c r="A16" s="44" t="s">
        <v>9</v>
      </c>
      <c r="B16" s="42">
        <v>23980.82</v>
      </c>
      <c r="C16" s="43">
        <v>881</v>
      </c>
      <c r="D16" s="44"/>
      <c r="E16" s="45"/>
      <c r="F16" s="50"/>
      <c r="G16" s="76">
        <f t="shared" si="0"/>
        <v>23980.82</v>
      </c>
      <c r="H16" s="75">
        <f t="shared" si="1"/>
        <v>881</v>
      </c>
      <c r="I16" s="60"/>
      <c r="J16" s="52">
        <v>881</v>
      </c>
      <c r="K16" s="38">
        <v>23980.82</v>
      </c>
      <c r="L16" s="46">
        <f t="shared" si="2"/>
        <v>0</v>
      </c>
      <c r="M16" s="65">
        <f t="shared" si="3"/>
        <v>0</v>
      </c>
      <c r="N16" s="100"/>
      <c r="O16" s="95"/>
    </row>
    <row r="17" spans="1:15" ht="15.75" hidden="1" thickBot="1" x14ac:dyDescent="0.3">
      <c r="A17" s="44" t="s">
        <v>39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1"/>
        <v>0</v>
      </c>
      <c r="I17" s="60"/>
      <c r="J17" s="52"/>
      <c r="K17" s="38"/>
      <c r="L17" s="46">
        <f t="shared" si="2"/>
        <v>0</v>
      </c>
      <c r="M17" s="65">
        <f t="shared" si="3"/>
        <v>0</v>
      </c>
      <c r="N17" s="138"/>
      <c r="O17" s="95"/>
    </row>
    <row r="18" spans="1:15" ht="15.75" hidden="1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1"/>
        <v>0</v>
      </c>
      <c r="I18" s="60"/>
      <c r="J18" s="52"/>
      <c r="K18" s="38"/>
      <c r="L18" s="46">
        <f t="shared" si="2"/>
        <v>0</v>
      </c>
      <c r="M18" s="65">
        <f t="shared" si="3"/>
        <v>0</v>
      </c>
      <c r="N18" s="138"/>
      <c r="O18" s="95"/>
    </row>
    <row r="19" spans="1:15" ht="15.75" thickBot="1" x14ac:dyDescent="0.3">
      <c r="A19" s="44" t="s">
        <v>57</v>
      </c>
      <c r="B19" s="42">
        <v>12663.66</v>
      </c>
      <c r="C19" s="43">
        <v>716</v>
      </c>
      <c r="D19" s="44"/>
      <c r="E19" s="45"/>
      <c r="F19" s="50"/>
      <c r="G19" s="76">
        <f t="shared" si="0"/>
        <v>12663.66</v>
      </c>
      <c r="H19" s="75">
        <f t="shared" si="1"/>
        <v>716</v>
      </c>
      <c r="I19" s="60"/>
      <c r="J19" s="52">
        <v>716</v>
      </c>
      <c r="K19" s="38">
        <v>12673.2</v>
      </c>
      <c r="L19" s="46">
        <f t="shared" si="2"/>
        <v>0</v>
      </c>
      <c r="M19" s="65">
        <f t="shared" si="3"/>
        <v>9.5400000000008731</v>
      </c>
      <c r="N19" s="100"/>
      <c r="O19" s="95"/>
    </row>
    <row r="20" spans="1:15" s="3" customFormat="1" ht="20.25" customHeight="1" thickBot="1" x14ac:dyDescent="0.3">
      <c r="A20" s="44" t="s">
        <v>44</v>
      </c>
      <c r="B20" s="42"/>
      <c r="C20" s="43"/>
      <c r="D20" s="44"/>
      <c r="E20" s="45">
        <v>18316.53</v>
      </c>
      <c r="F20" s="50">
        <v>20</v>
      </c>
      <c r="G20" s="76">
        <f t="shared" si="0"/>
        <v>18316.53</v>
      </c>
      <c r="H20" s="75">
        <f t="shared" si="1"/>
        <v>20</v>
      </c>
      <c r="I20" s="60"/>
      <c r="J20" s="52">
        <v>20</v>
      </c>
      <c r="K20" s="38">
        <v>18316.53</v>
      </c>
      <c r="L20" s="46">
        <f t="shared" si="2"/>
        <v>0</v>
      </c>
      <c r="M20" s="65">
        <f t="shared" si="3"/>
        <v>0</v>
      </c>
      <c r="N20" s="102"/>
      <c r="O20" s="97"/>
    </row>
    <row r="21" spans="1:15" ht="20.25" hidden="1" customHeight="1" x14ac:dyDescent="0.25">
      <c r="A21" s="44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si="1"/>
        <v>0</v>
      </c>
      <c r="I21" s="60"/>
      <c r="J21" s="52"/>
      <c r="K21" s="38"/>
      <c r="L21" s="46">
        <f t="shared" si="2"/>
        <v>0</v>
      </c>
      <c r="M21" s="65">
        <f t="shared" si="3"/>
        <v>0</v>
      </c>
      <c r="N21" s="107"/>
      <c r="O21" s="95"/>
    </row>
    <row r="22" spans="1:15" ht="20.25" customHeight="1" thickBot="1" x14ac:dyDescent="0.3">
      <c r="A22" s="44" t="s">
        <v>58</v>
      </c>
      <c r="B22" s="42">
        <v>3904.9</v>
      </c>
      <c r="C22" s="43">
        <v>320</v>
      </c>
      <c r="D22" s="44"/>
      <c r="E22" s="45"/>
      <c r="F22" s="50"/>
      <c r="G22" s="76">
        <f t="shared" si="0"/>
        <v>3904.9</v>
      </c>
      <c r="H22" s="75">
        <f t="shared" si="1"/>
        <v>320</v>
      </c>
      <c r="I22" s="60"/>
      <c r="J22" s="52">
        <v>320</v>
      </c>
      <c r="K22" s="38">
        <v>3904.93</v>
      </c>
      <c r="L22" s="46">
        <f t="shared" si="2"/>
        <v>0</v>
      </c>
      <c r="M22" s="65">
        <f t="shared" si="3"/>
        <v>2.9999999999745341E-2</v>
      </c>
      <c r="N22" s="107"/>
      <c r="O22" s="95"/>
    </row>
    <row r="23" spans="1:15" ht="25.5" customHeight="1" thickBot="1" x14ac:dyDescent="0.3">
      <c r="A23" s="44" t="s">
        <v>42</v>
      </c>
      <c r="B23" s="42">
        <v>8796</v>
      </c>
      <c r="C23" s="43">
        <v>807</v>
      </c>
      <c r="D23" s="44"/>
      <c r="E23" s="45"/>
      <c r="F23" s="50"/>
      <c r="G23" s="76">
        <f t="shared" si="0"/>
        <v>8796</v>
      </c>
      <c r="H23" s="75">
        <f t="shared" si="1"/>
        <v>807</v>
      </c>
      <c r="I23" s="60"/>
      <c r="J23" s="52">
        <v>807</v>
      </c>
      <c r="K23" s="38">
        <v>8796.2999999999993</v>
      </c>
      <c r="L23" s="46">
        <f t="shared" si="2"/>
        <v>0</v>
      </c>
      <c r="M23" s="65">
        <f t="shared" si="3"/>
        <v>0.2999999999992724</v>
      </c>
      <c r="N23" s="108"/>
      <c r="O23" s="95"/>
    </row>
    <row r="24" spans="1:15" ht="15.75" hidden="1" thickBot="1" x14ac:dyDescent="0.3">
      <c r="A24" s="44" t="s">
        <v>30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1"/>
        <v>0</v>
      </c>
      <c r="I24" s="60"/>
      <c r="J24" s="52"/>
      <c r="K24" s="38"/>
      <c r="L24" s="46">
        <f t="shared" si="2"/>
        <v>0</v>
      </c>
      <c r="M24" s="65">
        <f t="shared" si="3"/>
        <v>0</v>
      </c>
      <c r="N24" s="109"/>
      <c r="O24" s="95"/>
    </row>
    <row r="25" spans="1:15" ht="19.5" hidden="1" customHeight="1" x14ac:dyDescent="0.25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1"/>
        <v>0</v>
      </c>
      <c r="I25" s="60"/>
      <c r="J25" s="81"/>
      <c r="K25" s="82"/>
      <c r="L25" s="46">
        <f t="shared" si="2"/>
        <v>0</v>
      </c>
      <c r="M25" s="65">
        <f t="shared" si="3"/>
        <v>0</v>
      </c>
      <c r="N25" s="100"/>
      <c r="O25" s="95"/>
    </row>
    <row r="26" spans="1:15" ht="32.25" customHeight="1" thickBot="1" x14ac:dyDescent="0.3">
      <c r="A26" s="44" t="s">
        <v>37</v>
      </c>
      <c r="B26" s="42">
        <v>7905</v>
      </c>
      <c r="C26" s="43">
        <v>527</v>
      </c>
      <c r="D26" s="44"/>
      <c r="E26" s="45"/>
      <c r="F26" s="50"/>
      <c r="G26" s="76">
        <f t="shared" si="0"/>
        <v>7905</v>
      </c>
      <c r="H26" s="75">
        <f t="shared" si="1"/>
        <v>527</v>
      </c>
      <c r="I26" s="60"/>
      <c r="J26" s="81">
        <v>527</v>
      </c>
      <c r="K26" s="82">
        <v>7905</v>
      </c>
      <c r="L26" s="46">
        <f t="shared" si="2"/>
        <v>0</v>
      </c>
      <c r="M26" s="65">
        <f t="shared" si="3"/>
        <v>0</v>
      </c>
      <c r="N26" s="110"/>
      <c r="O26" s="97"/>
    </row>
    <row r="27" spans="1:15" ht="31.5" customHeight="1" thickBot="1" x14ac:dyDescent="0.3">
      <c r="A27" s="79"/>
      <c r="B27" s="42"/>
      <c r="C27" s="43"/>
      <c r="D27" s="44"/>
      <c r="E27" s="45"/>
      <c r="F27" s="50"/>
      <c r="G27" s="76">
        <f t="shared" si="0"/>
        <v>0</v>
      </c>
      <c r="H27" s="75">
        <f t="shared" si="1"/>
        <v>0</v>
      </c>
      <c r="I27" s="60"/>
      <c r="J27" s="81"/>
      <c r="K27" s="82"/>
      <c r="L27" s="46">
        <f t="shared" si="2"/>
        <v>0</v>
      </c>
      <c r="M27" s="65">
        <f t="shared" si="3"/>
        <v>0</v>
      </c>
      <c r="N27" s="114"/>
      <c r="O27" s="97"/>
    </row>
    <row r="28" spans="1:15" ht="16.5" thickBot="1" x14ac:dyDescent="0.3">
      <c r="A28" s="44"/>
      <c r="B28" s="42"/>
      <c r="C28" s="43"/>
      <c r="D28" s="44"/>
      <c r="E28" s="45"/>
      <c r="F28" s="50"/>
      <c r="G28" s="76">
        <f t="shared" si="0"/>
        <v>0</v>
      </c>
      <c r="H28" s="75">
        <f t="shared" si="1"/>
        <v>0</v>
      </c>
      <c r="I28" s="60"/>
      <c r="J28" s="53"/>
      <c r="K28" s="39"/>
      <c r="L28" s="46">
        <f t="shared" si="2"/>
        <v>0</v>
      </c>
      <c r="M28" s="65">
        <f t="shared" si="3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1"/>
        <v>0</v>
      </c>
      <c r="I29" s="60"/>
      <c r="J29" s="54"/>
      <c r="K29" s="87"/>
      <c r="L29" s="43">
        <f t="shared" si="2"/>
        <v>0</v>
      </c>
      <c r="M29" s="65">
        <f t="shared" si="3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H29">
    <sortCondition ref="A5:A29"/>
  </sortState>
  <mergeCells count="9"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 MAYO</vt:lpstr>
      <vt:lpstr>JULIO 2016</vt:lpstr>
      <vt:lpstr>AGOSTO 2016   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2016-10-01T15:44:41Z</cp:lastPrinted>
  <dcterms:created xsi:type="dcterms:W3CDTF">2008-08-07T15:18:44Z</dcterms:created>
  <dcterms:modified xsi:type="dcterms:W3CDTF">2016-10-01T15:44:58Z</dcterms:modified>
</cp:coreProperties>
</file>