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75" windowWidth="20115" windowHeight="6195" activeTab="5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Hoja2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351" i="3" l="1"/>
  <c r="I352" i="3"/>
  <c r="I349" i="3" l="1"/>
  <c r="I350" i="3"/>
  <c r="I337" i="3" l="1"/>
  <c r="I338" i="3"/>
  <c r="H337" i="3"/>
  <c r="I339" i="3"/>
  <c r="I340" i="3"/>
  <c r="H339" i="3"/>
  <c r="I333" i="3"/>
  <c r="I334" i="3"/>
  <c r="I331" i="3"/>
  <c r="I332" i="3"/>
  <c r="I335" i="3" l="1"/>
  <c r="I336" i="3"/>
  <c r="I325" i="3"/>
  <c r="I326" i="3"/>
  <c r="I321" i="3"/>
  <c r="I322" i="3"/>
  <c r="I319" i="3" l="1"/>
  <c r="I320" i="3"/>
  <c r="I323" i="3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317" i="3"/>
  <c r="I318" i="3"/>
  <c r="I324" i="3"/>
  <c r="I315" i="3" l="1"/>
  <c r="I316" i="3"/>
  <c r="I311" i="3"/>
  <c r="I312" i="3"/>
  <c r="I313" i="3"/>
  <c r="I314" i="3"/>
  <c r="I327" i="3"/>
  <c r="I328" i="3"/>
  <c r="H329" i="3" l="1"/>
  <c r="I329" i="3"/>
  <c r="I330" i="3"/>
  <c r="I341" i="3"/>
  <c r="I342" i="3"/>
  <c r="I343" i="3"/>
  <c r="I344" i="3"/>
  <c r="I345" i="3"/>
  <c r="I346" i="3"/>
  <c r="I347" i="3"/>
  <c r="I348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05" i="3" l="1"/>
  <c r="I306" i="3"/>
  <c r="I307" i="3"/>
  <c r="I295" i="3"/>
  <c r="I296" i="3"/>
  <c r="I297" i="3"/>
  <c r="I298" i="3"/>
  <c r="I293" i="3"/>
  <c r="I294" i="3"/>
  <c r="I287" i="3"/>
  <c r="I288" i="3"/>
  <c r="I291" i="3"/>
  <c r="I292" i="3"/>
  <c r="I285" i="3" l="1"/>
  <c r="I286" i="3"/>
  <c r="I283" i="3" l="1"/>
  <c r="I284" i="3"/>
  <c r="I281" i="3" l="1"/>
  <c r="I282" i="3"/>
  <c r="I279" i="3"/>
  <c r="I280" i="3"/>
  <c r="I275" i="3" l="1"/>
  <c r="I276" i="3"/>
  <c r="I277" i="3"/>
  <c r="I273" i="3"/>
  <c r="I274" i="3"/>
  <c r="I269" i="3"/>
  <c r="I270" i="3"/>
  <c r="I266" i="3" l="1"/>
  <c r="I267" i="3"/>
  <c r="I272" i="3" l="1"/>
  <c r="I278" i="3"/>
  <c r="I289" i="3"/>
  <c r="I290" i="3"/>
  <c r="I299" i="3"/>
  <c r="I300" i="3"/>
  <c r="I301" i="3"/>
  <c r="I302" i="3"/>
  <c r="I303" i="3"/>
  <c r="I304" i="3"/>
  <c r="I308" i="3"/>
  <c r="I309" i="3"/>
  <c r="I310" i="3"/>
  <c r="I374" i="3"/>
  <c r="I375" i="3"/>
  <c r="I376" i="3"/>
  <c r="I377" i="3"/>
  <c r="I378" i="3"/>
  <c r="G140" i="6" l="1"/>
  <c r="I259" i="3"/>
  <c r="I260" i="3"/>
  <c r="I261" i="3"/>
  <c r="I258" i="3"/>
  <c r="I262" i="3"/>
  <c r="I256" i="3" l="1"/>
  <c r="I257" i="3"/>
  <c r="I263" i="3"/>
  <c r="I252" i="3" l="1"/>
  <c r="I253" i="3"/>
  <c r="I254" i="3"/>
  <c r="I255" i="3"/>
  <c r="I264" i="3"/>
  <c r="I265" i="3"/>
  <c r="I268" i="3"/>
  <c r="I271" i="3"/>
  <c r="G242" i="3"/>
  <c r="G240" i="3" l="1"/>
  <c r="I240" i="3"/>
  <c r="I241" i="3"/>
  <c r="I242" i="3"/>
  <c r="I224" i="3" l="1"/>
  <c r="I225" i="3"/>
  <c r="I226" i="3"/>
  <c r="I227" i="3"/>
  <c r="I223" i="3" l="1"/>
  <c r="I228" i="3"/>
  <c r="I229" i="3"/>
  <c r="I230" i="3"/>
  <c r="I231" i="3"/>
  <c r="I232" i="3"/>
  <c r="I233" i="3"/>
  <c r="I234" i="3"/>
  <c r="I235" i="3"/>
  <c r="I236" i="3"/>
  <c r="I237" i="3"/>
  <c r="I238" i="3"/>
  <c r="I239" i="3"/>
  <c r="I243" i="3"/>
  <c r="I244" i="3"/>
  <c r="I245" i="3"/>
  <c r="I246" i="3"/>
  <c r="I247" i="3"/>
  <c r="I248" i="3"/>
  <c r="I249" i="3"/>
  <c r="I250" i="3"/>
  <c r="I251" i="3"/>
  <c r="G222" i="3" l="1"/>
  <c r="I122" i="6" l="1"/>
  <c r="I123" i="6"/>
  <c r="I210" i="3" l="1"/>
  <c r="I211" i="3"/>
  <c r="I124" i="6" l="1"/>
  <c r="I125" i="6"/>
  <c r="I126" i="6"/>
  <c r="I127" i="6"/>
  <c r="I128" i="6"/>
  <c r="I208" i="3"/>
  <c r="I209" i="3"/>
  <c r="I206" i="3"/>
  <c r="I207" i="3"/>
  <c r="I202" i="3" l="1"/>
  <c r="I203" i="3"/>
  <c r="I204" i="3"/>
  <c r="I205" i="3"/>
  <c r="I200" i="3"/>
  <c r="I201" i="3"/>
  <c r="I198" i="3" l="1"/>
  <c r="I199" i="3"/>
  <c r="I118" i="6" l="1"/>
  <c r="I119" i="6"/>
  <c r="I116" i="6"/>
  <c r="I117" i="6"/>
  <c r="I184" i="3" l="1"/>
  <c r="I185" i="3"/>
  <c r="I186" i="3"/>
  <c r="I178" i="3"/>
  <c r="I179" i="3"/>
  <c r="I180" i="3"/>
  <c r="I181" i="3"/>
  <c r="I176" i="3" l="1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7" i="3"/>
  <c r="I182" i="3"/>
  <c r="I183" i="3"/>
  <c r="I187" i="3"/>
  <c r="I188" i="3"/>
  <c r="I189" i="3"/>
  <c r="I190" i="3"/>
  <c r="I191" i="3"/>
  <c r="I192" i="3"/>
  <c r="I193" i="3"/>
  <c r="I194" i="3"/>
  <c r="I195" i="3"/>
  <c r="I196" i="3"/>
  <c r="I197" i="3"/>
  <c r="I212" i="3"/>
  <c r="I213" i="3"/>
  <c r="I214" i="3"/>
  <c r="I215" i="3"/>
  <c r="I216" i="3"/>
  <c r="I217" i="3"/>
  <c r="I218" i="3"/>
  <c r="I219" i="3"/>
  <c r="I220" i="3"/>
  <c r="I221" i="3"/>
  <c r="I222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I164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65" i="6" s="1"/>
  <c r="H379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<sst xmlns="http://schemas.openxmlformats.org/spreadsheetml/2006/main" count="1192" uniqueCount="1092">
  <si>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</si>
  <si>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</si>
  <si>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</si>
  <si>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</si>
  <si>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</si>
  <si>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</si>
  <si>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</si>
  <si>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</si>
  <si>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</si>
  <si>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</si>
  <si>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</si>
  <si>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</si>
  <si>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</si>
  <si>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</si>
  <si>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</si>
  <si>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</si>
  <si>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</si>
  <si>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</si>
  <si>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</si>
  <si>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</si>
  <si>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</si>
  <si>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</si>
  <si>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</si>
  <si>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</si>
  <si>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</si>
  <si>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</si>
  <si>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</si>
  <si>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</si>
  <si>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</si>
  <si>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</si>
  <si>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</si>
  <si>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</si>
  <si>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</si>
  <si>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</si>
  <si>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</si>
  <si>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</si>
  <si>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</si>
  <si>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</si>
  <si>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</si>
  <si>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</si>
  <si>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</si>
  <si>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</si>
  <si>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</si>
  <si>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</si>
  <si>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</si>
  <si>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</si>
  <si>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</si>
  <si>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</si>
  <si>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</si>
  <si>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</si>
  <si>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</si>
  <si>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</si>
  <si>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</si>
  <si>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</si>
  <si>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</si>
  <si>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</si>
  <si>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</si>
  <si>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</si>
  <si>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</si>
  <si>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</si>
  <si>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</si>
  <si>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</si>
  <si>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</si>
  <si>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</si>
  <si>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</si>
  <si>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</si>
  <si>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</si>
  <si>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</si>
  <si>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</si>
  <si>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</si>
  <si>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</si>
  <si>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</si>
  <si>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</si>
  <si>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</si>
  <si>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</si>
  <si>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</si>
  <si>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</si>
  <si>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</si>
  <si>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</si>
  <si>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</si>
  <si>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</si>
  <si>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</si>
  <si>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</si>
  <si>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</si>
  <si>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</si>
  <si>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</si>
  <si>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</si>
  <si>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</si>
  <si>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</si>
  <si>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</si>
  <si>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</si>
  <si>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</si>
  <si>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</si>
  <si>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</si>
  <si>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</si>
  <si>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</si>
  <si>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</si>
  <si>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</si>
  <si>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</si>
  <si>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</si>
  <si>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</si>
  <si>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</si>
  <si>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</si>
  <si>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</si>
  <si>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</si>
  <si>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</si>
  <si>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</si>
  <si>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</si>
  <si>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</si>
  <si>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</si>
  <si>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</si>
  <si>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</si>
  <si>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</si>
  <si>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</si>
  <si>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</si>
  <si>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</si>
  <si>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</si>
  <si>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</si>
  <si>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</si>
  <si>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</si>
  <si>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</si>
  <si>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</si>
  <si>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</si>
  <si>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</si>
  <si>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</si>
  <si>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</si>
  <si>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</si>
  <si>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</si>
  <si>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</si>
  <si>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</si>
  <si>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</si>
  <si>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</si>
  <si>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</si>
  <si>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</si>
  <si>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</si>
  <si>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</si>
  <si>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</si>
  <si>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</si>
  <si>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</si>
  <si>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</si>
  <si>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</si>
  <si>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</si>
  <si>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</si>
  <si>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</si>
  <si>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</si>
  <si>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</si>
  <si>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</si>
  <si>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</si>
  <si>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</si>
  <si>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</si>
  <si>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</si>
  <si>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</si>
  <si>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</si>
  <si>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</si>
  <si>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</si>
  <si>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</si>
  <si>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</si>
  <si>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</si>
  <si>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</si>
  <si>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</si>
  <si>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</si>
  <si>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</si>
  <si>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</si>
  <si>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</si>
  <si>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</si>
  <si>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</si>
  <si>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</si>
  <si>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</si>
  <si>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</si>
  <si>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</si>
  <si>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</si>
  <si>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</si>
  <si>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</si>
  <si>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</si>
  <si>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</si>
  <si>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</si>
  <si>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</si>
  <si>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</si>
  <si>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</si>
  <si>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</si>
  <si>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</si>
  <si>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</si>
  <si>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</si>
  <si>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</si>
  <si>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</si>
  <si>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</si>
  <si>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</si>
  <si>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</si>
  <si>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</si>
  <si>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</si>
  <si>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</si>
  <si>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</si>
  <si>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</si>
  <si>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</si>
  <si>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</si>
  <si>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</si>
  <si>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</si>
  <si>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</si>
  <si>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</si>
  <si>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</si>
  <si>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</si>
  <si>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</si>
  <si>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</si>
  <si>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</si>
  <si>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</si>
  <si>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</si>
  <si>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</si>
  <si>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</si>
  <si>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</si>
  <si>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</si>
  <si>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</si>
  <si>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</si>
  <si>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</si>
  <si>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</si>
  <si>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</si>
  <si>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</si>
  <si>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</si>
  <si>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</si>
  <si>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</si>
  <si>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</si>
  <si>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</si>
  <si>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</si>
  <si>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</si>
  <si>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</si>
  <si>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</si>
  <si>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</si>
  <si>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</si>
  <si>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</si>
  <si>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</si>
  <si>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</si>
  <si>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</si>
  <si>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</si>
  <si>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</si>
  <si>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</si>
  <si>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</si>
  <si>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</si>
  <si>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</si>
  <si>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</si>
  <si>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</si>
  <si>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</si>
  <si>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</si>
  <si>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</si>
  <si>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</si>
  <si>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</si>
  <si>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</si>
  <si>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</si>
  <si>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</si>
  <si>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</si>
  <si>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</si>
  <si>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</si>
  <si>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</si>
  <si>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</si>
  <si>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</si>
  <si>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</si>
  <si>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</si>
  <si>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</si>
  <si>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</si>
  <si>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</si>
  <si>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</si>
  <si>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</si>
  <si>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</si>
  <si>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</si>
  <si>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</si>
  <si>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</si>
  <si>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</si>
  <si>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</si>
  <si>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</si>
  <si>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</si>
  <si>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</si>
  <si>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</si>
  <si>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</si>
  <si>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</si>
  <si>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</si>
  <si>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</si>
  <si>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</si>
  <si>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</si>
  <si>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</si>
  <si>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</si>
  <si>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</si>
  <si>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</si>
  <si>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</si>
  <si>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</si>
  <si>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</si>
  <si>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</si>
  <si>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</si>
  <si>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</si>
  <si>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</si>
  <si>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</si>
  <si>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</si>
  <si>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</si>
  <si>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</si>
  <si>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</si>
  <si>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</si>
  <si>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</si>
  <si>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</si>
  <si>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</si>
  <si>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</si>
  <si>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</si>
  <si>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</si>
  <si>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</si>
  <si>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</si>
  <si>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</si>
  <si>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</si>
  <si>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</si>
  <si>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</si>
  <si>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</si>
  <si>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</si>
  <si>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</si>
  <si>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</si>
  <si>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</si>
  <si>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</si>
  <si>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</si>
  <si>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</si>
  <si>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</si>
  <si>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</si>
  <si>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</si>
  <si>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</si>
  <si>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</si>
  <si>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</si>
  <si>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</si>
  <si>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</si>
  <si>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</si>
  <si>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</si>
  <si>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</si>
  <si>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</si>
  <si>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</si>
  <si>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</si>
  <si>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</si>
  <si>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</si>
  <si>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</si>
  <si>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</si>
  <si>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</si>
  <si>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</si>
  <si>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</si>
  <si>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</si>
  <si>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</si>
  <si>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</si>
  <si>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</si>
  <si>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</si>
  <si>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</si>
  <si>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</si>
  <si>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</si>
  <si>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</si>
  <si>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</si>
  <si>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</si>
  <si>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</si>
  <si>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</si>
  <si>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</si>
  <si>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</si>
  <si>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</si>
  <si>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</si>
  <si>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</si>
  <si>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</si>
  <si>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</si>
  <si>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</si>
  <si>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</si>
  <si>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</si>
  <si>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</si>
  <si>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</si>
  <si>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</si>
  <si>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</si>
  <si>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</si>
  <si>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</si>
  <si>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</si>
  <si>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</si>
  <si>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</si>
  <si>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</si>
  <si>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</si>
  <si>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</si>
  <si>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</si>
  <si>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</si>
  <si>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</si>
  <si>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</si>
  <si>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</si>
  <si>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</si>
  <si>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</si>
  <si>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</si>
  <si>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</si>
  <si>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</si>
  <si>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</si>
  <si>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</si>
  <si>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</si>
  <si>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</si>
  <si>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</si>
  <si>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</si>
  <si>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</si>
  <si>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</si>
  <si>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</si>
  <si>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</si>
  <si>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</si>
  <si>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</si>
  <si>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</si>
  <si>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</si>
  <si>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</si>
  <si>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</si>
  <si>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</si>
  <si>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</si>
  <si>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</si>
  <si>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</si>
  <si>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</si>
  <si>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</si>
  <si>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</si>
  <si>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</si>
  <si>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</si>
  <si>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</si>
  <si>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</si>
  <si>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</si>
  <si>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</si>
  <si>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</si>
  <si>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</si>
  <si>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</si>
  <si>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</si>
  <si>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</si>
  <si>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</si>
  <si>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</si>
  <si>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</si>
  <si>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</si>
  <si>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</si>
  <si>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</si>
  <si>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</si>
  <si>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</si>
  <si>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</si>
  <si>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</si>
  <si>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</si>
  <si>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</si>
  <si>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</si>
  <si>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</si>
  <si>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</si>
  <si>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</si>
  <si>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</si>
  <si>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</si>
  <si>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</si>
  <si>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</si>
  <si>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</si>
  <si>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</si>
  <si>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</si>
  <si>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</si>
  <si>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</si>
  <si>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</si>
  <si>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</si>
  <si>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</si>
  <si>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</si>
  <si>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</si>
  <si>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</si>
  <si>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</si>
  <si>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</si>
  <si>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</si>
  <si>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</si>
  <si>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</si>
  <si>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</si>
  <si>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</si>
  <si>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</si>
  <si>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</si>
  <si>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</si>
  <si>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</si>
  <si>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</si>
  <si>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</si>
  <si>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</si>
  <si>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</si>
  <si>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</si>
  <si>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</si>
  <si>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</si>
  <si>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</si>
  <si>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</si>
  <si>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</si>
  <si>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</si>
  <si>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</si>
  <si>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</si>
  <si>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</si>
  <si>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</si>
  <si>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</si>
  <si>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</si>
  <si>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</si>
  <si>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</si>
  <si>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</si>
  <si>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</si>
  <si>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</si>
  <si>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</si>
  <si>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</si>
  <si>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</si>
  <si>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</si>
  <si>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</si>
  <si>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</si>
  <si>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</si>
  <si>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</si>
  <si>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</si>
  <si>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</si>
  <si>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</si>
  <si>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</si>
  <si>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</si>
  <si>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</si>
  <si>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</si>
  <si>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</si>
  <si>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</si>
  <si>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</si>
  <si>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</si>
  <si>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</si>
  <si>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</si>
  <si>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</si>
  <si>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</si>
  <si>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</si>
  <si>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</si>
  <si>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</si>
  <si>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</si>
  <si>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</si>
  <si>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</si>
  <si>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</si>
  <si>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</si>
  <si>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</si>
  <si>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</si>
  <si>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</si>
  <si>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</si>
  <si>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</si>
  <si>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</si>
  <si>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</si>
  <si>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</si>
  <si>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</si>
  <si>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</si>
  <si>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</si>
  <si>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</si>
  <si>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</si>
  <si>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</si>
  <si>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</si>
  <si>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</si>
  <si>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</si>
  <si>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</si>
  <si>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</si>
  <si>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</si>
  <si>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</si>
  <si>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</si>
  <si>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</si>
  <si>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</si>
  <si>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</si>
  <si>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</si>
  <si>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</si>
  <si>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</si>
  <si>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</si>
  <si>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</si>
  <si>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</si>
  <si>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</si>
  <si>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</si>
  <si>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</si>
  <si>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</si>
  <si>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</si>
  <si>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</si>
  <si>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</si>
  <si>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</si>
  <si>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</si>
  <si>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</si>
  <si>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</si>
  <si>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</si>
  <si>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</si>
  <si>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</si>
  <si>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</si>
  <si>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</si>
  <si>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</si>
  <si>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</si>
  <si>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</si>
  <si>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</si>
  <si>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</si>
  <si>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</si>
  <si>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</si>
  <si>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</si>
  <si>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</si>
  <si>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</si>
  <si>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</si>
  <si>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</si>
  <si>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</si>
  <si>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</si>
  <si>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</si>
  <si>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</si>
  <si>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</si>
  <si>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</si>
  <si>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</si>
  <si>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</si>
  <si>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</si>
  <si>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</si>
  <si>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</si>
  <si>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</si>
  <si>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</si>
  <si>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</si>
  <si>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</si>
  <si>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</si>
  <si>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</si>
  <si>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</si>
  <si>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</si>
  <si>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</si>
  <si>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</si>
  <si>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</si>
  <si>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</si>
  <si>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</si>
  <si>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</si>
  <si>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</si>
  <si>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</si>
  <si>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</si>
  <si>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</si>
  <si>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</si>
  <si>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</si>
  <si>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</si>
  <si>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</si>
  <si>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</si>
  <si>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</si>
  <si>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</si>
  <si>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</si>
  <si>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</si>
  <si>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</si>
  <si>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</si>
  <si>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</si>
  <si>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</si>
  <si>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</si>
  <si>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</si>
  <si>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</si>
  <si>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</si>
  <si>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</si>
  <si>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</si>
  <si>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</si>
  <si>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</si>
  <si>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</si>
  <si>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</si>
  <si>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</si>
  <si>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</si>
  <si>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</si>
  <si>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</si>
  <si>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</si>
  <si>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</si>
  <si>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</si>
  <si>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</si>
  <si>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</si>
  <si>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</si>
  <si>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</si>
  <si>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</si>
  <si>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</si>
  <si>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</si>
  <si>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</si>
  <si>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</si>
  <si>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</si>
  <si>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</si>
  <si>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</si>
  <si>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</si>
  <si>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</si>
  <si>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</si>
  <si>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</si>
  <si>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</si>
  <si>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</si>
  <si>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</si>
  <si>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</si>
  <si>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</si>
  <si>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</si>
  <si>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</si>
  <si>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</si>
  <si>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</si>
  <si>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</si>
  <si>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</si>
  <si>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</si>
  <si>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</si>
  <si>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</si>
  <si>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</si>
  <si>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</si>
  <si>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</si>
  <si>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</si>
  <si>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</si>
  <si>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</si>
  <si>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</si>
  <si>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</si>
  <si>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</si>
  <si>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</si>
  <si>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</si>
  <si>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</si>
  <si>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</si>
  <si>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</si>
  <si>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</si>
  <si>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</si>
  <si>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</si>
  <si>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</si>
  <si>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</si>
  <si>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</si>
  <si>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</si>
  <si>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</si>
  <si>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</si>
  <si>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</si>
  <si>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</si>
  <si>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</si>
  <si>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</si>
  <si>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</si>
  <si>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</si>
  <si>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</si>
  <si>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</si>
  <si>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</si>
  <si>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</si>
  <si>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</si>
  <si>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</si>
  <si>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</si>
  <si>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</si>
  <si>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</si>
  <si>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</si>
  <si>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</si>
  <si>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</si>
  <si>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</si>
  <si>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</si>
  <si>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</si>
  <si>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</si>
  <si>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</si>
  <si>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</si>
  <si>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</si>
  <si>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</si>
  <si>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</si>
  <si>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</si>
  <si>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</si>
  <si>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</si>
  <si>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</si>
  <si>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</si>
  <si>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</si>
  <si>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</si>
  <si>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</si>
  <si>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</si>
  <si>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</si>
  <si>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</si>
  <si>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</si>
  <si>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</si>
  <si>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</si>
  <si>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</si>
  <si>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</si>
  <si>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</si>
  <si>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</si>
  <si>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</si>
  <si>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</si>
  <si>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</si>
  <si>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</si>
  <si>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</si>
  <si>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</si>
  <si>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</si>
  <si>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</si>
  <si>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</si>
  <si>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</si>
  <si>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</si>
  <si>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</si>
  <si>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</si>
  <si>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</si>
  <si>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</si>
  <si>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</si>
  <si>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</si>
  <si>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</si>
  <si>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</si>
  <si>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</si>
  <si>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</si>
  <si>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</si>
  <si>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</si>
  <si>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</si>
  <si>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</si>
  <si>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</si>
  <si>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</si>
  <si>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</si>
  <si>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</si>
  <si>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</si>
  <si>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</si>
  <si>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</si>
  <si>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</si>
  <si>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</si>
  <si>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</si>
  <si>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</si>
  <si>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</si>
  <si>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</si>
  <si>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</si>
  <si>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</si>
  <si>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</si>
  <si>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</si>
  <si>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</si>
  <si>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</si>
  <si>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</si>
  <si>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</si>
  <si>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</si>
  <si>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</si>
  <si>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</si>
  <si>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</si>
  <si>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</si>
  <si>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</si>
  <si>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</si>
  <si>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</si>
  <si>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</si>
  <si>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</si>
  <si>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</si>
  <si>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</si>
  <si>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</si>
  <si>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</si>
  <si>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</si>
  <si>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</si>
  <si>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</si>
  <si>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</si>
  <si>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</si>
  <si>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</si>
  <si>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</si>
  <si>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</si>
  <si>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</si>
  <si>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</si>
  <si>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</si>
  <si>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</si>
  <si>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</si>
  <si>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</si>
  <si>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</si>
  <si>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</si>
  <si>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</si>
  <si>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</si>
  <si>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</si>
  <si>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</si>
  <si>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</si>
  <si>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</si>
  <si>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</si>
  <si>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</si>
  <si>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</si>
  <si>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</si>
  <si>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</si>
  <si>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</si>
  <si>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</si>
  <si>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</si>
  <si>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</si>
  <si>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</si>
  <si>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</si>
  <si>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</si>
  <si>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</si>
  <si>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</si>
  <si>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</si>
  <si>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</si>
  <si>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</si>
  <si>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</si>
  <si>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</si>
  <si>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</si>
  <si>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</si>
  <si>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</si>
  <si>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</si>
  <si>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</si>
  <si>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</si>
  <si>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</si>
  <si>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</si>
  <si>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</si>
  <si>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</si>
  <si>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</si>
  <si>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</si>
  <si>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</si>
  <si>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</si>
  <si>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</si>
  <si>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</si>
  <si>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</si>
  <si>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</si>
  <si>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</si>
  <si>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</si>
  <si>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</si>
  <si>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</si>
  <si>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</si>
  <si>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</si>
  <si>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</si>
  <si>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</si>
  <si>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</si>
  <si>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</si>
  <si>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</si>
  <si>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</si>
  <si>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</si>
  <si>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</si>
  <si>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</si>
  <si>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</si>
  <si>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</si>
  <si>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</si>
  <si>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</si>
  <si>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</si>
  <si>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</si>
  <si>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</si>
  <si>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</si>
  <si>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</si>
  <si>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</si>
  <si>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</si>
  <si>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</si>
  <si>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</si>
  <si>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</si>
  <si>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</si>
  <si>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</si>
  <si>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</si>
  <si>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</si>
  <si>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</si>
  <si>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</si>
  <si>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</si>
  <si>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</si>
  <si>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</si>
  <si>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</si>
  <si>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</si>
  <si>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</si>
  <si>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</si>
  <si>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</si>
  <si>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</si>
  <si>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</si>
  <si>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</si>
  <si>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</si>
  <si>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</si>
  <si>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</si>
  <si>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</si>
  <si>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</si>
  <si>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</si>
  <si>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</si>
  <si>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</si>
  <si>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</si>
  <si>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</si>
  <si>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</si>
  <si>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</si>
  <si>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</si>
  <si>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</si>
  <si>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</si>
  <si>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</si>
  <si>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</si>
  <si>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</si>
  <si>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</si>
  <si>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</si>
  <si>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</si>
  <si>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</si>
  <si>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</si>
  <si>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</si>
  <si>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</si>
  <si>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</si>
  <si>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</si>
  <si>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</si>
  <si>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</si>
  <si>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</si>
  <si>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</si>
  <si>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</si>
  <si>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</si>
  <si>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</si>
  <si>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</si>
  <si>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</si>
  <si>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</si>
  <si>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</si>
  <si>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</si>
  <si>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</si>
  <si>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</si>
  <si>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</si>
  <si>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</si>
  <si>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</si>
  <si>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</si>
  <si>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</si>
  <si>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</si>
  <si>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</si>
  <si>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</si>
  <si>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</si>
  <si>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</si>
  <si>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</si>
  <si>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</si>
  <si>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</si>
  <si>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</si>
  <si>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</si>
  <si>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</si>
  <si>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</si>
  <si>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</si>
  <si>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</si>
  <si>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</si>
  <si>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</si>
  <si>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</si>
  <si>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</si>
  <si>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</si>
  <si>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</si>
  <si>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</si>
  <si>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</si>
  <si>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</si>
  <si>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</si>
  <si>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</si>
  <si>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</si>
  <si>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</si>
  <si>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</si>
  <si>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</si>
  <si>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</si>
  <si>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</si>
  <si>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</si>
  <si>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</si>
  <si>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</si>
  <si>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</si>
  <si>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</si>
  <si>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</si>
  <si>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</si>
  <si>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</si>
  <si>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</si>
  <si>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</si>
  <si>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</si>
  <si>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</si>
  <si>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</si>
  <si>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</si>
  <si>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</si>
  <si>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</si>
  <si>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</si>
  <si>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</si>
  <si>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</si>
  <si>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</si>
  <si>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</si>
  <si>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</si>
  <si>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</si>
  <si>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</si>
  <si>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</si>
  <si>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</si>
  <si>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</si>
  <si>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</si>
  <si>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</si>
  <si>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</si>
  <si>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</si>
  <si>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</si>
  <si>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39,000.00 usd t.c. 18.560    Y PAGO A SEABOARD FOODS NLSE16-135  FACTURA 1270591   Valor factura  39,009.01 menos 600.00 de gastos NLSE16-126  saldo  a favor   590.99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</si>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</sst>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33"/>
      <color rgb="FFFFCCFF"/>
      <color rgb="FFFF33CC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28" t="s">
        <v>8</v>
      </c>
      <c r="G1" s="128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24">
        <f>SUM(J3:J180)</f>
        <v>2999.9999999999864</v>
      </c>
      <c r="J181" s="125"/>
      <c r="K181"/>
    </row>
    <row r="182" spans="1:11" ht="15.75" thickBot="1" x14ac:dyDescent="0.3">
      <c r="I182" s="126"/>
      <c r="J182" s="12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9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28" t="s">
        <v>181</v>
      </c>
      <c r="G1" s="128"/>
      <c r="H1" s="128"/>
      <c r="I1" s="128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24">
        <f>SUM(J3:J411)</f>
        <v>51841.709999999977</v>
      </c>
      <c r="J412" s="125"/>
      <c r="K412" s="53"/>
    </row>
    <row r="413" spans="2:11" ht="15.75" thickBot="1" x14ac:dyDescent="0.3">
      <c r="I413" s="126"/>
      <c r="J413" s="127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81"/>
  <sheetViews>
    <sheetView topLeftCell="A337" workbookViewId="0">
      <selection activeCell="B351" sqref="B351"/>
    </sheetView>
  </sheetViews>
  <sheetFormatPr baseColWidth="10" defaultRowHeight="15" x14ac:dyDescent="0.25"/>
  <cols>
    <col min="2" max="2" width="66.140625" customWidth="1"/>
    <col min="3" max="3" width="5.7109375" style="112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109"/>
      <c r="D1" s="42"/>
      <c r="E1" s="128" t="s">
        <v>628</v>
      </c>
      <c r="F1" s="128"/>
      <c r="G1" s="128"/>
      <c r="H1" s="128"/>
      <c r="I1" s="11"/>
    </row>
    <row r="2" spans="1:9" ht="30.75" thickBot="1" x14ac:dyDescent="0.3">
      <c r="A2" s="28"/>
      <c r="B2" s="15" t="s">
        <v>0</v>
      </c>
      <c r="C2" s="110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111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111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378" si="0">H4-G4</f>
        <v>-16593.46</v>
      </c>
    </row>
    <row r="5" spans="1:9" ht="15.75" customHeight="1" x14ac:dyDescent="0.25">
      <c r="A5" s="2"/>
      <c r="B5" s="57"/>
      <c r="C5" s="111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111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111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111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111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111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111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111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111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111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111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111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111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111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111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111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111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111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111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111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111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111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111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111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111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111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111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111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111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111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111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111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111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111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111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111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111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111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111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111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111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111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111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111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111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111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111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111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111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111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111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111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111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111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111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111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111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111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111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111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111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111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111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111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111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111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111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111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111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111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111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111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111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111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111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111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111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111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111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111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111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111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111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111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111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111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111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111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111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111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111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111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111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111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111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111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111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111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111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111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111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111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111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111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111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111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111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111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111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111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111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111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111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111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111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111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111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111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111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111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111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111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111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111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111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111"/>
      <c r="D131" s="54"/>
      <c r="E131" s="62"/>
      <c r="F131" s="47"/>
      <c r="G131" s="48"/>
      <c r="H131" s="48"/>
      <c r="I131" s="13">
        <f t="shared" si="0"/>
        <v>0</v>
      </c>
    </row>
    <row r="132" spans="1:9" ht="26.25" x14ac:dyDescent="0.25">
      <c r="A132" s="2">
        <v>42464</v>
      </c>
      <c r="B132" s="73" t="s">
        <v>824</v>
      </c>
      <c r="C132" s="113">
        <v>1</v>
      </c>
      <c r="D132" s="54" t="s">
        <v>823</v>
      </c>
      <c r="E132" s="62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</row>
    <row r="133" spans="1:9" x14ac:dyDescent="0.25">
      <c r="A133" s="2"/>
      <c r="B133" s="57"/>
      <c r="C133" s="113"/>
      <c r="D133" s="54"/>
      <c r="E133" s="62"/>
      <c r="F133" s="47"/>
      <c r="G133" s="48"/>
      <c r="H133" s="48"/>
      <c r="I133" s="13">
        <f t="shared" si="0"/>
        <v>0</v>
      </c>
    </row>
    <row r="134" spans="1:9" ht="26.25" x14ac:dyDescent="0.25">
      <c r="A134" s="2">
        <v>42466</v>
      </c>
      <c r="B134" s="73" t="s">
        <v>828</v>
      </c>
      <c r="C134" s="113">
        <v>6</v>
      </c>
      <c r="D134" s="54" t="s">
        <v>827</v>
      </c>
      <c r="E134" s="62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</row>
    <row r="135" spans="1:9" x14ac:dyDescent="0.25">
      <c r="A135" s="2"/>
      <c r="B135" s="57"/>
      <c r="C135" s="113"/>
      <c r="D135" s="54"/>
      <c r="E135" s="62"/>
      <c r="F135" s="47"/>
      <c r="G135" s="48"/>
      <c r="H135" s="48"/>
      <c r="I135" s="13">
        <f t="shared" si="0"/>
        <v>0</v>
      </c>
    </row>
    <row r="136" spans="1:9" ht="26.25" x14ac:dyDescent="0.25">
      <c r="A136" s="2">
        <v>42467</v>
      </c>
      <c r="B136" s="73" t="s">
        <v>830</v>
      </c>
      <c r="C136" s="113">
        <v>4</v>
      </c>
      <c r="D136" s="54" t="s">
        <v>829</v>
      </c>
      <c r="E136" s="62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</row>
    <row r="137" spans="1:9" x14ac:dyDescent="0.25">
      <c r="A137" s="2"/>
      <c r="B137" s="57"/>
      <c r="C137" s="113"/>
      <c r="D137" s="54"/>
      <c r="E137" s="62"/>
      <c r="F137" s="47"/>
      <c r="G137" s="48"/>
      <c r="H137" s="48"/>
      <c r="I137" s="13">
        <f t="shared" si="0"/>
        <v>0</v>
      </c>
    </row>
    <row r="138" spans="1:9" ht="26.25" x14ac:dyDescent="0.25">
      <c r="A138" s="2">
        <v>42467</v>
      </c>
      <c r="B138" s="73" t="s">
        <v>832</v>
      </c>
      <c r="C138" s="113">
        <v>3</v>
      </c>
      <c r="D138" s="54" t="s">
        <v>831</v>
      </c>
      <c r="E138" s="62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</row>
    <row r="139" spans="1:9" x14ac:dyDescent="0.25">
      <c r="A139" s="2"/>
      <c r="B139" s="57"/>
      <c r="C139" s="113"/>
      <c r="D139" s="54"/>
      <c r="E139" s="62"/>
      <c r="F139" s="47"/>
      <c r="G139" s="48"/>
      <c r="H139" s="48"/>
      <c r="I139" s="13">
        <f t="shared" si="0"/>
        <v>0</v>
      </c>
    </row>
    <row r="140" spans="1:9" ht="26.25" x14ac:dyDescent="0.25">
      <c r="A140" s="2">
        <v>42468</v>
      </c>
      <c r="B140" s="73" t="s">
        <v>812</v>
      </c>
      <c r="C140" s="113">
        <v>5</v>
      </c>
      <c r="D140" s="54" t="s">
        <v>811</v>
      </c>
      <c r="E140" s="62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</row>
    <row r="141" spans="1:9" x14ac:dyDescent="0.25">
      <c r="A141" s="2"/>
      <c r="B141" s="57"/>
      <c r="C141" s="113"/>
      <c r="D141" s="54"/>
      <c r="E141" s="62"/>
      <c r="F141" s="47"/>
      <c r="G141" s="48"/>
      <c r="H141" s="48"/>
      <c r="I141" s="13">
        <f t="shared" si="0"/>
        <v>0</v>
      </c>
    </row>
    <row r="142" spans="1:9" ht="26.25" x14ac:dyDescent="0.25">
      <c r="A142" s="2">
        <v>42473</v>
      </c>
      <c r="B142" s="73" t="s">
        <v>813</v>
      </c>
      <c r="C142" s="113">
        <v>7</v>
      </c>
      <c r="D142" s="54" t="s">
        <v>814</v>
      </c>
      <c r="E142" s="62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</row>
    <row r="143" spans="1:9" x14ac:dyDescent="0.25">
      <c r="A143" s="2"/>
      <c r="B143" s="57"/>
      <c r="C143" s="113"/>
      <c r="D143" s="54"/>
      <c r="E143" s="62"/>
      <c r="F143" s="47"/>
      <c r="G143" s="48"/>
      <c r="H143" s="48"/>
      <c r="I143" s="13">
        <f t="shared" si="0"/>
        <v>0</v>
      </c>
    </row>
    <row r="144" spans="1:9" ht="26.25" x14ac:dyDescent="0.25">
      <c r="A144" s="2">
        <v>42474</v>
      </c>
      <c r="B144" s="73" t="s">
        <v>833</v>
      </c>
      <c r="C144" s="113">
        <v>8</v>
      </c>
      <c r="D144" s="54" t="s">
        <v>834</v>
      </c>
      <c r="E144" s="62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</row>
    <row r="145" spans="1:9" x14ac:dyDescent="0.25">
      <c r="A145" s="2"/>
      <c r="B145" s="57"/>
      <c r="C145" s="113"/>
      <c r="D145" s="54"/>
      <c r="E145" s="62"/>
      <c r="F145" s="47"/>
      <c r="G145" s="48"/>
      <c r="H145" s="48"/>
      <c r="I145" s="13">
        <f t="shared" si="0"/>
        <v>0</v>
      </c>
    </row>
    <row r="146" spans="1:9" ht="26.25" x14ac:dyDescent="0.25">
      <c r="A146" s="2">
        <v>42474</v>
      </c>
      <c r="B146" s="73" t="s">
        <v>835</v>
      </c>
      <c r="C146" s="113">
        <v>9</v>
      </c>
      <c r="D146" s="54" t="s">
        <v>836</v>
      </c>
      <c r="E146" s="62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</row>
    <row r="147" spans="1:9" x14ac:dyDescent="0.25">
      <c r="A147" s="2"/>
      <c r="B147" s="57"/>
      <c r="C147" s="113"/>
      <c r="D147" s="54"/>
      <c r="E147" s="62"/>
      <c r="F147" s="47"/>
      <c r="G147" s="48"/>
      <c r="H147" s="48"/>
      <c r="I147" s="13">
        <f t="shared" si="0"/>
        <v>0</v>
      </c>
    </row>
    <row r="148" spans="1:9" ht="26.25" x14ac:dyDescent="0.25">
      <c r="A148" s="2">
        <v>42475</v>
      </c>
      <c r="B148" s="73" t="s">
        <v>837</v>
      </c>
      <c r="C148" s="113">
        <v>10</v>
      </c>
      <c r="D148" s="54" t="s">
        <v>838</v>
      </c>
      <c r="E148" s="62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</row>
    <row r="149" spans="1:9" x14ac:dyDescent="0.25">
      <c r="A149" s="2"/>
      <c r="B149" s="57"/>
      <c r="C149" s="113"/>
      <c r="D149" s="54"/>
      <c r="E149" s="62"/>
      <c r="F149" s="47"/>
      <c r="G149" s="48"/>
      <c r="H149" s="48"/>
      <c r="I149" s="13">
        <f t="shared" si="0"/>
        <v>0</v>
      </c>
    </row>
    <row r="150" spans="1:9" ht="26.25" x14ac:dyDescent="0.25">
      <c r="A150" s="2">
        <v>42478</v>
      </c>
      <c r="B150" s="73" t="s">
        <v>819</v>
      </c>
      <c r="C150" s="113">
        <v>11</v>
      </c>
      <c r="D150" s="54" t="s">
        <v>820</v>
      </c>
      <c r="E150" s="62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</row>
    <row r="151" spans="1:9" x14ac:dyDescent="0.25">
      <c r="A151" s="2"/>
      <c r="B151" s="57"/>
      <c r="C151" s="113"/>
      <c r="D151" s="54"/>
      <c r="E151" s="62"/>
      <c r="F151" s="47"/>
      <c r="G151" s="48"/>
      <c r="H151" s="48"/>
      <c r="I151" s="13">
        <f t="shared" si="0"/>
        <v>0</v>
      </c>
    </row>
    <row r="152" spans="1:9" ht="26.25" x14ac:dyDescent="0.25">
      <c r="A152" s="2">
        <v>42480</v>
      </c>
      <c r="B152" s="73" t="s">
        <v>822</v>
      </c>
      <c r="C152" s="113">
        <v>2</v>
      </c>
      <c r="D152" s="54" t="s">
        <v>821</v>
      </c>
      <c r="E152" s="62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</row>
    <row r="153" spans="1:9" x14ac:dyDescent="0.25">
      <c r="A153" s="2"/>
      <c r="B153" s="57"/>
      <c r="C153" s="111"/>
      <c r="D153" s="54"/>
      <c r="E153" s="62"/>
      <c r="F153" s="47"/>
      <c r="G153" s="48"/>
      <c r="H153" s="48"/>
      <c r="I153" s="13">
        <f t="shared" si="0"/>
        <v>0</v>
      </c>
    </row>
    <row r="154" spans="1:9" ht="26.25" x14ac:dyDescent="0.25">
      <c r="A154" s="2">
        <v>42480</v>
      </c>
      <c r="B154" s="114" t="s">
        <v>839</v>
      </c>
      <c r="C154" s="111">
        <v>12</v>
      </c>
      <c r="D154" s="54" t="s">
        <v>840</v>
      </c>
      <c r="E154" s="62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</row>
    <row r="155" spans="1:9" x14ac:dyDescent="0.25">
      <c r="A155" s="2"/>
      <c r="B155" s="57"/>
      <c r="C155" s="111"/>
      <c r="D155" s="54"/>
      <c r="E155" s="62"/>
      <c r="F155" s="47"/>
      <c r="G155" s="48"/>
      <c r="H155" s="48"/>
      <c r="I155" s="13">
        <f t="shared" si="0"/>
        <v>0</v>
      </c>
    </row>
    <row r="156" spans="1:9" ht="26.25" x14ac:dyDescent="0.25">
      <c r="A156" s="2">
        <v>42481</v>
      </c>
      <c r="B156" s="114" t="s">
        <v>843</v>
      </c>
      <c r="C156" s="111"/>
      <c r="D156" s="54" t="s">
        <v>844</v>
      </c>
      <c r="E156" s="62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</row>
    <row r="157" spans="1:9" x14ac:dyDescent="0.25">
      <c r="A157" s="2"/>
      <c r="B157" s="57"/>
      <c r="C157" s="111"/>
      <c r="D157" s="54"/>
      <c r="E157" s="62"/>
      <c r="F157" s="47"/>
      <c r="G157" s="48"/>
      <c r="H157" s="48"/>
      <c r="I157" s="13">
        <f t="shared" si="0"/>
        <v>0</v>
      </c>
    </row>
    <row r="158" spans="1:9" ht="26.25" x14ac:dyDescent="0.25">
      <c r="A158" s="2">
        <v>42481</v>
      </c>
      <c r="B158" s="114" t="s">
        <v>845</v>
      </c>
      <c r="C158" s="111"/>
      <c r="D158" s="54" t="s">
        <v>846</v>
      </c>
      <c r="E158" s="62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</row>
    <row r="159" spans="1:9" x14ac:dyDescent="0.25">
      <c r="A159" s="2"/>
      <c r="B159" s="57"/>
      <c r="C159" s="111"/>
      <c r="D159" s="54"/>
      <c r="E159" s="62"/>
      <c r="F159" s="47"/>
      <c r="G159" s="48"/>
      <c r="H159" s="48"/>
      <c r="I159" s="13">
        <f t="shared" si="0"/>
        <v>0</v>
      </c>
    </row>
    <row r="160" spans="1:9" ht="26.25" x14ac:dyDescent="0.25">
      <c r="A160" s="2">
        <v>42482</v>
      </c>
      <c r="B160" s="114" t="s">
        <v>851</v>
      </c>
      <c r="C160" s="111"/>
      <c r="D160" s="54" t="s">
        <v>852</v>
      </c>
      <c r="E160" s="62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</row>
    <row r="161" spans="1:9" x14ac:dyDescent="0.25">
      <c r="A161" s="2"/>
      <c r="B161" s="57"/>
      <c r="C161" s="111"/>
      <c r="D161" s="54"/>
      <c r="E161" s="62"/>
      <c r="F161" s="47"/>
      <c r="G161" s="48"/>
      <c r="H161" s="48"/>
      <c r="I161" s="13">
        <f t="shared" si="0"/>
        <v>0</v>
      </c>
    </row>
    <row r="162" spans="1:9" ht="26.25" x14ac:dyDescent="0.25">
      <c r="A162" s="2">
        <v>42425</v>
      </c>
      <c r="B162" s="114" t="s">
        <v>855</v>
      </c>
      <c r="C162" s="111"/>
      <c r="D162" s="54" t="s">
        <v>856</v>
      </c>
      <c r="E162" s="62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</row>
    <row r="163" spans="1:9" x14ac:dyDescent="0.25">
      <c r="A163" s="2"/>
      <c r="B163" s="57"/>
      <c r="C163" s="111"/>
      <c r="D163" s="54"/>
      <c r="E163" s="62"/>
      <c r="F163" s="47"/>
      <c r="G163" s="48"/>
      <c r="H163" s="48"/>
      <c r="I163" s="13">
        <f t="shared" si="0"/>
        <v>0</v>
      </c>
    </row>
    <row r="164" spans="1:9" ht="26.25" x14ac:dyDescent="0.25">
      <c r="A164" s="2">
        <v>42487</v>
      </c>
      <c r="B164" s="114" t="s">
        <v>858</v>
      </c>
      <c r="C164" s="111"/>
      <c r="D164" s="54" t="s">
        <v>857</v>
      </c>
      <c r="E164" s="62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</row>
    <row r="165" spans="1:9" x14ac:dyDescent="0.25">
      <c r="A165" s="2"/>
      <c r="B165" s="57"/>
      <c r="C165" s="111"/>
      <c r="D165" s="54"/>
      <c r="E165" s="62"/>
      <c r="F165" s="47"/>
      <c r="G165" s="48"/>
      <c r="H165" s="48"/>
      <c r="I165" s="13">
        <f t="shared" si="0"/>
        <v>0</v>
      </c>
    </row>
    <row r="166" spans="1:9" ht="26.25" x14ac:dyDescent="0.25">
      <c r="A166" s="2">
        <v>42488</v>
      </c>
      <c r="B166" s="114" t="s">
        <v>858</v>
      </c>
      <c r="C166" s="111"/>
      <c r="D166" s="54" t="s">
        <v>862</v>
      </c>
      <c r="E166" s="62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</row>
    <row r="167" spans="1:9" x14ac:dyDescent="0.25">
      <c r="A167" s="2"/>
      <c r="B167" s="57"/>
      <c r="C167" s="111"/>
      <c r="D167" s="54"/>
      <c r="E167" s="62"/>
      <c r="F167" s="47"/>
      <c r="G167" s="48"/>
      <c r="H167" s="48"/>
      <c r="I167" s="13">
        <f t="shared" si="0"/>
        <v>0</v>
      </c>
    </row>
    <row r="168" spans="1:9" ht="26.25" x14ac:dyDescent="0.25">
      <c r="A168" s="2">
        <v>42488</v>
      </c>
      <c r="B168" s="114" t="s">
        <v>860</v>
      </c>
      <c r="C168" s="111"/>
      <c r="D168" s="54" t="s">
        <v>861</v>
      </c>
      <c r="E168" s="62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</row>
    <row r="169" spans="1:9" x14ac:dyDescent="0.25">
      <c r="A169" s="2"/>
      <c r="B169" s="57"/>
      <c r="C169" s="111"/>
      <c r="D169" s="54"/>
      <c r="E169" s="62"/>
      <c r="F169" s="47"/>
      <c r="G169" s="48"/>
      <c r="H169" s="48"/>
      <c r="I169" s="13">
        <f t="shared" si="0"/>
        <v>0</v>
      </c>
    </row>
    <row r="170" spans="1:9" ht="26.25" x14ac:dyDescent="0.25">
      <c r="A170" s="2">
        <v>42489</v>
      </c>
      <c r="B170" s="114" t="s">
        <v>848</v>
      </c>
      <c r="C170" s="111"/>
      <c r="D170" s="54" t="s">
        <v>847</v>
      </c>
      <c r="E170" s="62">
        <v>655880</v>
      </c>
      <c r="F170" s="47">
        <v>1251582</v>
      </c>
      <c r="G170" s="48">
        <v>34648.86</v>
      </c>
      <c r="H170" s="48">
        <v>38000</v>
      </c>
      <c r="I170" s="13">
        <f t="shared" si="0"/>
        <v>3351.1399999999994</v>
      </c>
    </row>
    <row r="171" spans="1:9" x14ac:dyDescent="0.25">
      <c r="A171" s="2"/>
      <c r="B171" s="57"/>
      <c r="C171" s="111"/>
      <c r="D171" s="54"/>
      <c r="E171" s="62"/>
      <c r="F171" s="47"/>
      <c r="G171" s="48"/>
      <c r="H171" s="48"/>
      <c r="I171" s="13">
        <f t="shared" si="0"/>
        <v>0</v>
      </c>
    </row>
    <row r="172" spans="1:9" ht="26.25" x14ac:dyDescent="0.25">
      <c r="A172" s="2">
        <v>42489</v>
      </c>
      <c r="B172" s="114" t="s">
        <v>850</v>
      </c>
      <c r="C172" s="111"/>
      <c r="D172" s="54" t="s">
        <v>849</v>
      </c>
      <c r="E172" s="62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</row>
    <row r="173" spans="1:9" x14ac:dyDescent="0.25">
      <c r="A173" s="2"/>
      <c r="B173" s="57"/>
      <c r="C173" s="111"/>
      <c r="D173" s="54"/>
      <c r="E173" s="62"/>
      <c r="F173" s="47"/>
      <c r="G173" s="48"/>
      <c r="H173" s="48"/>
      <c r="I173" s="13">
        <f t="shared" si="0"/>
        <v>0</v>
      </c>
    </row>
    <row r="174" spans="1:9" ht="26.25" x14ac:dyDescent="0.25">
      <c r="A174" s="2">
        <v>42492</v>
      </c>
      <c r="B174" s="115" t="s">
        <v>867</v>
      </c>
      <c r="C174" s="111"/>
      <c r="D174" s="54" t="s">
        <v>866</v>
      </c>
      <c r="E174" s="62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</row>
    <row r="175" spans="1:9" x14ac:dyDescent="0.25">
      <c r="A175" s="2"/>
      <c r="B175" s="57"/>
      <c r="C175" s="111"/>
      <c r="D175" s="54"/>
      <c r="E175" s="62"/>
      <c r="F175" s="47"/>
      <c r="G175" s="48"/>
      <c r="H175" s="48"/>
      <c r="I175" s="13">
        <f t="shared" si="0"/>
        <v>0</v>
      </c>
    </row>
    <row r="176" spans="1:9" ht="26.25" x14ac:dyDescent="0.25">
      <c r="A176" s="2"/>
      <c r="B176" s="115" t="s">
        <v>868</v>
      </c>
      <c r="C176" s="111"/>
      <c r="D176" s="54" t="s">
        <v>869</v>
      </c>
      <c r="E176" s="62">
        <v>568800</v>
      </c>
      <c r="F176" s="47">
        <v>1252931</v>
      </c>
      <c r="G176" s="48">
        <v>33304.980000000003</v>
      </c>
      <c r="H176" s="48">
        <v>32000</v>
      </c>
      <c r="I176" s="13">
        <f t="shared" si="0"/>
        <v>-1304.9800000000032</v>
      </c>
    </row>
    <row r="177" spans="1:9" x14ac:dyDescent="0.25">
      <c r="A177" s="2"/>
      <c r="B177" s="57"/>
      <c r="C177" s="111"/>
      <c r="D177" s="54"/>
      <c r="E177" s="62"/>
      <c r="F177" s="47"/>
      <c r="G177" s="48"/>
      <c r="H177" s="48"/>
      <c r="I177" s="13">
        <f t="shared" si="0"/>
        <v>0</v>
      </c>
    </row>
    <row r="178" spans="1:9" ht="26.25" x14ac:dyDescent="0.25">
      <c r="A178" s="2">
        <v>42495</v>
      </c>
      <c r="B178" s="115" t="s">
        <v>887</v>
      </c>
      <c r="C178" s="111"/>
      <c r="D178" s="54" t="s">
        <v>888</v>
      </c>
      <c r="E178" s="62">
        <v>568928</v>
      </c>
      <c r="F178" s="47">
        <v>1253758</v>
      </c>
      <c r="G178" s="48">
        <v>33931.67</v>
      </c>
      <c r="H178" s="48">
        <v>32000</v>
      </c>
      <c r="I178" s="13">
        <f t="shared" si="0"/>
        <v>-1931.6699999999983</v>
      </c>
    </row>
    <row r="179" spans="1:9" x14ac:dyDescent="0.25">
      <c r="A179" s="2"/>
      <c r="B179" s="57"/>
      <c r="C179" s="111"/>
      <c r="D179" s="54"/>
      <c r="E179" s="62"/>
      <c r="F179" s="47"/>
      <c r="G179" s="48"/>
      <c r="H179" s="48"/>
      <c r="I179" s="13">
        <f t="shared" si="0"/>
        <v>0</v>
      </c>
    </row>
    <row r="180" spans="1:9" ht="26.25" x14ac:dyDescent="0.25">
      <c r="A180" s="2">
        <v>42495</v>
      </c>
      <c r="B180" s="115" t="s">
        <v>868</v>
      </c>
      <c r="C180" s="111"/>
      <c r="D180" s="54" t="s">
        <v>886</v>
      </c>
      <c r="E180" s="62">
        <v>568928</v>
      </c>
      <c r="F180" s="47">
        <v>1253759</v>
      </c>
      <c r="G180" s="48">
        <v>33796.57</v>
      </c>
      <c r="H180" s="48">
        <v>32000</v>
      </c>
      <c r="I180" s="13">
        <f t="shared" si="0"/>
        <v>-1796.5699999999997</v>
      </c>
    </row>
    <row r="181" spans="1:9" x14ac:dyDescent="0.25">
      <c r="A181" s="2"/>
      <c r="B181" s="57"/>
      <c r="C181" s="111"/>
      <c r="D181" s="54"/>
      <c r="E181" s="62"/>
      <c r="F181" s="47"/>
      <c r="G181" s="48"/>
      <c r="H181" s="48"/>
      <c r="I181" s="13">
        <f t="shared" si="0"/>
        <v>0</v>
      </c>
    </row>
    <row r="182" spans="1:9" ht="26.25" x14ac:dyDescent="0.25">
      <c r="A182" s="2">
        <v>42496</v>
      </c>
      <c r="B182" s="115" t="s">
        <v>874</v>
      </c>
      <c r="C182" s="111"/>
      <c r="D182" s="54" t="s">
        <v>875</v>
      </c>
      <c r="E182" s="62">
        <v>590337</v>
      </c>
      <c r="F182" s="47">
        <v>1253760</v>
      </c>
      <c r="G182" s="48">
        <v>33531.25</v>
      </c>
      <c r="H182" s="48">
        <v>33000</v>
      </c>
      <c r="I182" s="13">
        <f t="shared" si="0"/>
        <v>-531.25</v>
      </c>
    </row>
    <row r="183" spans="1:9" x14ac:dyDescent="0.25">
      <c r="A183" s="2"/>
      <c r="B183" s="57"/>
      <c r="C183" s="111"/>
      <c r="D183" s="54"/>
      <c r="E183" s="62"/>
      <c r="F183" s="47"/>
      <c r="G183" s="48"/>
      <c r="H183" s="48"/>
      <c r="I183" s="13">
        <f t="shared" si="0"/>
        <v>0</v>
      </c>
    </row>
    <row r="184" spans="1:9" ht="26.25" x14ac:dyDescent="0.25">
      <c r="A184" s="2">
        <v>42496</v>
      </c>
      <c r="B184" s="115" t="s">
        <v>889</v>
      </c>
      <c r="C184" s="111"/>
      <c r="D184" s="54" t="s">
        <v>890</v>
      </c>
      <c r="E184" s="62">
        <v>590337</v>
      </c>
      <c r="F184" s="47">
        <v>1253761</v>
      </c>
      <c r="G184" s="48">
        <v>33385.410000000003</v>
      </c>
      <c r="H184" s="48">
        <v>33000</v>
      </c>
      <c r="I184" s="13">
        <f t="shared" si="0"/>
        <v>-385.41000000000349</v>
      </c>
    </row>
    <row r="185" spans="1:9" x14ac:dyDescent="0.25">
      <c r="A185" s="2"/>
      <c r="B185" s="57"/>
      <c r="C185" s="111"/>
      <c r="D185" s="54"/>
      <c r="E185" s="62"/>
      <c r="F185" s="47"/>
      <c r="G185" s="48"/>
      <c r="H185" s="48"/>
      <c r="I185" s="13">
        <f t="shared" si="0"/>
        <v>0</v>
      </c>
    </row>
    <row r="186" spans="1:9" ht="26.25" x14ac:dyDescent="0.25">
      <c r="A186" s="2">
        <v>42470</v>
      </c>
      <c r="B186" s="115" t="s">
        <v>876</v>
      </c>
      <c r="C186" s="111"/>
      <c r="D186" s="54" t="s">
        <v>877</v>
      </c>
      <c r="E186" s="62">
        <v>596310</v>
      </c>
      <c r="F186" s="47">
        <v>1254173</v>
      </c>
      <c r="G186" s="48">
        <v>33037.46</v>
      </c>
      <c r="H186" s="48">
        <v>33000</v>
      </c>
      <c r="I186" s="13">
        <f t="shared" si="0"/>
        <v>-37.459999999999127</v>
      </c>
    </row>
    <row r="187" spans="1:9" x14ac:dyDescent="0.25">
      <c r="A187" s="2"/>
      <c r="B187" s="57"/>
      <c r="C187" s="111"/>
      <c r="D187" s="54"/>
      <c r="E187" s="62"/>
      <c r="F187" s="47"/>
      <c r="G187" s="48"/>
      <c r="H187" s="48"/>
      <c r="I187" s="13">
        <f t="shared" si="0"/>
        <v>0</v>
      </c>
    </row>
    <row r="188" spans="1:9" ht="26.25" x14ac:dyDescent="0.25">
      <c r="A188" s="2">
        <v>42501</v>
      </c>
      <c r="B188" s="115" t="s">
        <v>879</v>
      </c>
      <c r="C188" s="111"/>
      <c r="D188" s="54" t="s">
        <v>878</v>
      </c>
      <c r="E188" s="62">
        <v>592680</v>
      </c>
      <c r="F188" s="47">
        <v>1255725</v>
      </c>
      <c r="G188" s="48">
        <v>31871.599999999999</v>
      </c>
      <c r="H188" s="48">
        <v>33000</v>
      </c>
      <c r="I188" s="13">
        <f t="shared" si="0"/>
        <v>1128.4000000000015</v>
      </c>
    </row>
    <row r="189" spans="1:9" x14ac:dyDescent="0.25">
      <c r="A189" s="2"/>
      <c r="B189" s="57"/>
      <c r="C189" s="111"/>
      <c r="D189" s="54"/>
      <c r="E189" s="62"/>
      <c r="F189" s="47"/>
      <c r="G189" s="48"/>
      <c r="H189" s="48"/>
      <c r="I189" s="13">
        <f t="shared" si="0"/>
        <v>0</v>
      </c>
    </row>
    <row r="190" spans="1:9" ht="26.25" x14ac:dyDescent="0.25">
      <c r="A190" s="2">
        <v>42502</v>
      </c>
      <c r="B190" s="115" t="s">
        <v>895</v>
      </c>
      <c r="C190" s="111"/>
      <c r="D190" s="54" t="s">
        <v>893</v>
      </c>
      <c r="E190" s="62">
        <v>593010</v>
      </c>
      <c r="F190" s="47">
        <v>1255726</v>
      </c>
      <c r="G190" s="48">
        <v>31873.96</v>
      </c>
      <c r="H190" s="48">
        <v>33000</v>
      </c>
      <c r="I190" s="13">
        <f t="shared" si="0"/>
        <v>1126.0400000000009</v>
      </c>
    </row>
    <row r="191" spans="1:9" x14ac:dyDescent="0.25">
      <c r="A191" s="2"/>
      <c r="B191" s="57"/>
      <c r="C191" s="111"/>
      <c r="D191" s="54"/>
      <c r="E191" s="62"/>
      <c r="F191" s="47"/>
      <c r="G191" s="48"/>
      <c r="H191" s="48"/>
      <c r="I191" s="13">
        <f t="shared" si="0"/>
        <v>0</v>
      </c>
    </row>
    <row r="192" spans="1:9" ht="26.25" x14ac:dyDescent="0.25">
      <c r="A192" s="2">
        <v>42502</v>
      </c>
      <c r="B192" s="115" t="s">
        <v>896</v>
      </c>
      <c r="C192" s="111"/>
      <c r="D192" s="54" t="s">
        <v>894</v>
      </c>
      <c r="E192" s="62">
        <v>594330</v>
      </c>
      <c r="F192" s="47">
        <v>1255727</v>
      </c>
      <c r="G192" s="48">
        <v>31924.91</v>
      </c>
      <c r="H192" s="48">
        <v>33000</v>
      </c>
      <c r="I192" s="13">
        <f t="shared" si="0"/>
        <v>1075.0900000000001</v>
      </c>
    </row>
    <row r="193" spans="1:9" x14ac:dyDescent="0.25">
      <c r="A193" s="2"/>
      <c r="B193" s="57"/>
      <c r="C193" s="111"/>
      <c r="D193" s="54"/>
      <c r="E193" s="62"/>
      <c r="F193" s="47"/>
      <c r="G193" s="48"/>
      <c r="H193" s="48"/>
      <c r="I193" s="13">
        <f t="shared" si="0"/>
        <v>0</v>
      </c>
    </row>
    <row r="194" spans="1:9" ht="26.25" x14ac:dyDescent="0.25">
      <c r="A194" s="2">
        <v>42502</v>
      </c>
      <c r="B194" s="115" t="s">
        <v>898</v>
      </c>
      <c r="C194" s="111"/>
      <c r="D194" s="54" t="s">
        <v>897</v>
      </c>
      <c r="E194" s="62">
        <v>599940</v>
      </c>
      <c r="F194" s="47">
        <v>1256244</v>
      </c>
      <c r="G194" s="48">
        <v>31906.61</v>
      </c>
      <c r="H194" s="48">
        <v>33000</v>
      </c>
      <c r="I194" s="13">
        <f t="shared" si="0"/>
        <v>1093.3899999999994</v>
      </c>
    </row>
    <row r="195" spans="1:9" x14ac:dyDescent="0.25">
      <c r="A195" s="2"/>
      <c r="B195" s="57"/>
      <c r="C195" s="111"/>
      <c r="D195" s="54"/>
      <c r="E195" s="62"/>
      <c r="F195" s="47"/>
      <c r="G195" s="48"/>
      <c r="H195" s="48"/>
      <c r="I195" s="13">
        <f t="shared" si="0"/>
        <v>0</v>
      </c>
    </row>
    <row r="196" spans="1:9" ht="26.25" x14ac:dyDescent="0.25">
      <c r="A196" s="2">
        <v>42503</v>
      </c>
      <c r="B196" s="115" t="s">
        <v>900</v>
      </c>
      <c r="C196" s="111"/>
      <c r="D196" s="54" t="s">
        <v>899</v>
      </c>
      <c r="E196" s="62">
        <v>599940</v>
      </c>
      <c r="F196" s="47">
        <v>1256245</v>
      </c>
      <c r="G196" s="48">
        <v>30601.3</v>
      </c>
      <c r="H196" s="48">
        <v>33000</v>
      </c>
      <c r="I196" s="13">
        <f t="shared" si="0"/>
        <v>2398.7000000000007</v>
      </c>
    </row>
    <row r="197" spans="1:9" x14ac:dyDescent="0.25">
      <c r="A197" s="2"/>
      <c r="B197" s="57"/>
      <c r="C197" s="111"/>
      <c r="D197" s="54"/>
      <c r="E197" s="62"/>
      <c r="F197" s="47"/>
      <c r="G197" s="48"/>
      <c r="H197" s="48"/>
      <c r="I197" s="13">
        <f t="shared" si="0"/>
        <v>0</v>
      </c>
    </row>
    <row r="198" spans="1:9" ht="26.25" x14ac:dyDescent="0.25">
      <c r="A198" s="2">
        <v>42503</v>
      </c>
      <c r="B198" s="115" t="s">
        <v>903</v>
      </c>
      <c r="C198" s="111"/>
      <c r="D198" s="54" t="s">
        <v>906</v>
      </c>
      <c r="E198" s="62">
        <v>581984</v>
      </c>
      <c r="F198" s="47">
        <v>1256428</v>
      </c>
      <c r="G198" s="48">
        <v>33088.199999999997</v>
      </c>
      <c r="H198" s="48">
        <v>32000</v>
      </c>
      <c r="I198" s="13">
        <f t="shared" si="0"/>
        <v>-1088.1999999999971</v>
      </c>
    </row>
    <row r="199" spans="1:9" x14ac:dyDescent="0.25">
      <c r="A199" s="2"/>
      <c r="B199" s="57"/>
      <c r="C199" s="111"/>
      <c r="D199" s="54"/>
      <c r="E199" s="62"/>
      <c r="F199" s="47"/>
      <c r="G199" s="48"/>
      <c r="H199" s="48"/>
      <c r="I199" s="13">
        <f t="shared" si="0"/>
        <v>0</v>
      </c>
    </row>
    <row r="200" spans="1:9" ht="26.25" x14ac:dyDescent="0.25">
      <c r="A200" s="2">
        <v>42508</v>
      </c>
      <c r="B200" s="115" t="s">
        <v>904</v>
      </c>
      <c r="C200" s="111"/>
      <c r="D200" s="54" t="s">
        <v>905</v>
      </c>
      <c r="E200" s="62">
        <v>588480</v>
      </c>
      <c r="F200" s="47">
        <v>1257197</v>
      </c>
      <c r="G200" s="48">
        <v>32920.14</v>
      </c>
      <c r="H200" s="48">
        <v>32000</v>
      </c>
      <c r="I200" s="13">
        <f t="shared" si="0"/>
        <v>-920.13999999999942</v>
      </c>
    </row>
    <row r="201" spans="1:9" x14ac:dyDescent="0.25">
      <c r="A201" s="2"/>
      <c r="B201" s="57"/>
      <c r="C201" s="111"/>
      <c r="D201" s="54"/>
      <c r="E201" s="62"/>
      <c r="F201" s="47"/>
      <c r="G201" s="48"/>
      <c r="H201" s="48"/>
      <c r="I201" s="13">
        <f t="shared" si="0"/>
        <v>0</v>
      </c>
    </row>
    <row r="202" spans="1:9" ht="26.25" x14ac:dyDescent="0.25">
      <c r="A202" s="2">
        <v>42509</v>
      </c>
      <c r="B202" s="115" t="s">
        <v>907</v>
      </c>
      <c r="C202" s="111"/>
      <c r="D202" s="54" t="s">
        <v>908</v>
      </c>
      <c r="E202" s="62">
        <v>593280</v>
      </c>
      <c r="F202" s="47">
        <v>1258228</v>
      </c>
      <c r="G202" s="48">
        <v>32534.52</v>
      </c>
      <c r="H202" s="48">
        <v>32000</v>
      </c>
      <c r="I202" s="13">
        <f t="shared" si="0"/>
        <v>-534.52000000000044</v>
      </c>
    </row>
    <row r="203" spans="1:9" x14ac:dyDescent="0.25">
      <c r="A203" s="2"/>
      <c r="B203" s="57"/>
      <c r="C203" s="111"/>
      <c r="D203" s="54"/>
      <c r="E203" s="62"/>
      <c r="F203" s="47"/>
      <c r="G203" s="48"/>
      <c r="H203" s="48"/>
      <c r="I203" s="13">
        <f t="shared" si="0"/>
        <v>0</v>
      </c>
    </row>
    <row r="204" spans="1:9" ht="26.25" x14ac:dyDescent="0.25">
      <c r="A204" s="2">
        <v>42509</v>
      </c>
      <c r="B204" s="115" t="s">
        <v>909</v>
      </c>
      <c r="C204" s="111"/>
      <c r="D204" s="54" t="s">
        <v>910</v>
      </c>
      <c r="E204" s="62">
        <v>593280</v>
      </c>
      <c r="F204" s="47">
        <v>1258229</v>
      </c>
      <c r="G204" s="48">
        <v>32383.26</v>
      </c>
      <c r="H204" s="48">
        <v>32000</v>
      </c>
      <c r="I204" s="13">
        <f t="shared" si="0"/>
        <v>-383.2599999999984</v>
      </c>
    </row>
    <row r="205" spans="1:9" x14ac:dyDescent="0.25">
      <c r="A205" s="2"/>
      <c r="B205" s="57"/>
      <c r="C205" s="111"/>
      <c r="D205" s="54"/>
      <c r="E205" s="62"/>
      <c r="F205" s="47"/>
      <c r="G205" s="48"/>
      <c r="H205" s="48"/>
      <c r="I205" s="13">
        <f t="shared" si="0"/>
        <v>0</v>
      </c>
    </row>
    <row r="206" spans="1:9" ht="26.25" x14ac:dyDescent="0.25">
      <c r="A206" s="2">
        <v>42510</v>
      </c>
      <c r="B206" s="115" t="s">
        <v>911</v>
      </c>
      <c r="C206" s="111"/>
      <c r="D206" s="54" t="s">
        <v>912</v>
      </c>
      <c r="E206" s="62">
        <v>552900</v>
      </c>
      <c r="F206" s="47">
        <v>1258230</v>
      </c>
      <c r="G206" s="48">
        <v>32232.54</v>
      </c>
      <c r="H206" s="48">
        <v>30000</v>
      </c>
      <c r="I206" s="13">
        <f t="shared" si="0"/>
        <v>-2232.5400000000009</v>
      </c>
    </row>
    <row r="207" spans="1:9" x14ac:dyDescent="0.25">
      <c r="A207" s="2"/>
      <c r="B207" s="57"/>
      <c r="C207" s="111"/>
      <c r="D207" s="54"/>
      <c r="E207" s="62"/>
      <c r="F207" s="47"/>
      <c r="G207" s="48"/>
      <c r="H207" s="48"/>
      <c r="I207" s="13">
        <f t="shared" si="0"/>
        <v>0</v>
      </c>
    </row>
    <row r="208" spans="1:9" ht="26.25" x14ac:dyDescent="0.25">
      <c r="A208" s="2">
        <v>42510</v>
      </c>
      <c r="B208" s="115" t="s">
        <v>913</v>
      </c>
      <c r="C208" s="111"/>
      <c r="D208" s="54" t="s">
        <v>914</v>
      </c>
      <c r="E208" s="62">
        <v>552900</v>
      </c>
      <c r="F208" s="47">
        <v>1258500</v>
      </c>
      <c r="G208" s="48">
        <v>32347.46</v>
      </c>
      <c r="H208" s="48">
        <v>30000</v>
      </c>
      <c r="I208" s="13">
        <f t="shared" si="0"/>
        <v>-2347.4599999999991</v>
      </c>
    </row>
    <row r="209" spans="1:9" x14ac:dyDescent="0.25">
      <c r="A209" s="2"/>
      <c r="B209" s="57"/>
      <c r="C209" s="111"/>
      <c r="D209" s="54"/>
      <c r="E209" s="62"/>
      <c r="F209" s="47"/>
      <c r="G209" s="48"/>
      <c r="H209" s="48"/>
      <c r="I209" s="13">
        <f t="shared" si="0"/>
        <v>0</v>
      </c>
    </row>
    <row r="210" spans="1:9" ht="26.25" x14ac:dyDescent="0.25">
      <c r="A210" s="2">
        <v>42513</v>
      </c>
      <c r="B210" s="115" t="s">
        <v>917</v>
      </c>
      <c r="C210" s="111"/>
      <c r="D210" s="54" t="s">
        <v>918</v>
      </c>
      <c r="E210" s="62">
        <v>609180</v>
      </c>
      <c r="F210" s="47">
        <v>1258634</v>
      </c>
      <c r="G210" s="48">
        <v>31909.8</v>
      </c>
      <c r="H210" s="48">
        <v>33000</v>
      </c>
      <c r="I210" s="13">
        <f t="shared" si="0"/>
        <v>1090.2000000000007</v>
      </c>
    </row>
    <row r="211" spans="1:9" x14ac:dyDescent="0.25">
      <c r="A211" s="2"/>
      <c r="B211" s="57"/>
      <c r="C211" s="111"/>
      <c r="D211" s="54"/>
      <c r="E211" s="62"/>
      <c r="F211" s="47"/>
      <c r="G211" s="48"/>
      <c r="H211" s="48"/>
      <c r="I211" s="13">
        <f t="shared" si="0"/>
        <v>0</v>
      </c>
    </row>
    <row r="212" spans="1:9" ht="26.25" x14ac:dyDescent="0.25">
      <c r="A212" s="2">
        <v>42515</v>
      </c>
      <c r="B212" s="115" t="s">
        <v>884</v>
      </c>
      <c r="C212" s="111"/>
      <c r="D212" s="54" t="s">
        <v>885</v>
      </c>
      <c r="E212" s="62">
        <v>607530</v>
      </c>
      <c r="F212" s="47">
        <v>1259481</v>
      </c>
      <c r="G212" s="48">
        <v>32305.96</v>
      </c>
      <c r="H212" s="48">
        <v>33000</v>
      </c>
      <c r="I212" s="13">
        <f t="shared" si="0"/>
        <v>694.04000000000087</v>
      </c>
    </row>
    <row r="213" spans="1:9" x14ac:dyDescent="0.25">
      <c r="A213" s="2"/>
      <c r="B213" s="57"/>
      <c r="C213" s="111"/>
      <c r="D213" s="54"/>
      <c r="E213" s="62"/>
      <c r="F213" s="47"/>
      <c r="G213" s="48"/>
      <c r="H213" s="48"/>
      <c r="I213" s="13">
        <f t="shared" si="0"/>
        <v>0</v>
      </c>
    </row>
    <row r="214" spans="1:9" ht="26.25" x14ac:dyDescent="0.25">
      <c r="A214" s="2">
        <v>42515</v>
      </c>
      <c r="B214" s="115" t="s">
        <v>919</v>
      </c>
      <c r="C214" s="111"/>
      <c r="D214" s="54" t="s">
        <v>920</v>
      </c>
      <c r="E214" s="62">
        <v>607530</v>
      </c>
      <c r="F214" s="47">
        <v>1260002</v>
      </c>
      <c r="G214" s="48">
        <v>32920.07</v>
      </c>
      <c r="H214" s="48">
        <v>33000</v>
      </c>
      <c r="I214" s="13">
        <f t="shared" si="0"/>
        <v>79.930000000000291</v>
      </c>
    </row>
    <row r="215" spans="1:9" x14ac:dyDescent="0.25">
      <c r="A215" s="2"/>
      <c r="B215" s="57"/>
      <c r="C215" s="111"/>
      <c r="D215" s="54"/>
      <c r="E215" s="62"/>
      <c r="F215" s="47"/>
      <c r="G215" s="48"/>
      <c r="H215" s="48"/>
      <c r="I215" s="13">
        <f t="shared" si="0"/>
        <v>0</v>
      </c>
    </row>
    <row r="216" spans="1:9" ht="26.25" x14ac:dyDescent="0.25">
      <c r="A216" s="2">
        <v>42516</v>
      </c>
      <c r="B216" s="115" t="s">
        <v>921</v>
      </c>
      <c r="C216" s="111"/>
      <c r="D216" s="54" t="s">
        <v>922</v>
      </c>
      <c r="E216" s="62">
        <v>608850</v>
      </c>
      <c r="F216" s="47">
        <v>1260003</v>
      </c>
      <c r="G216" s="48">
        <v>32929.31</v>
      </c>
      <c r="H216" s="48">
        <v>33000</v>
      </c>
      <c r="I216" s="13">
        <f t="shared" si="0"/>
        <v>70.690000000002328</v>
      </c>
    </row>
    <row r="217" spans="1:9" x14ac:dyDescent="0.25">
      <c r="A217" s="2"/>
      <c r="B217" s="57"/>
      <c r="C217" s="111"/>
      <c r="D217" s="54"/>
      <c r="E217" s="62"/>
      <c r="F217" s="47"/>
      <c r="G217" s="48"/>
      <c r="H217" s="48"/>
      <c r="I217" s="13">
        <f t="shared" si="0"/>
        <v>0</v>
      </c>
    </row>
    <row r="218" spans="1:9" ht="26.25" x14ac:dyDescent="0.25">
      <c r="A218" s="2">
        <v>42516</v>
      </c>
      <c r="B218" s="115" t="s">
        <v>923</v>
      </c>
      <c r="C218" s="111"/>
      <c r="D218" s="54" t="s">
        <v>924</v>
      </c>
      <c r="E218" s="62">
        <v>610665</v>
      </c>
      <c r="F218" s="47">
        <v>1260004</v>
      </c>
      <c r="G218" s="48">
        <v>33030.910000000003</v>
      </c>
      <c r="H218" s="48">
        <v>33000</v>
      </c>
      <c r="I218" s="13">
        <f t="shared" si="0"/>
        <v>-30.910000000003492</v>
      </c>
    </row>
    <row r="219" spans="1:9" x14ac:dyDescent="0.25">
      <c r="A219" s="2"/>
      <c r="B219" s="57"/>
      <c r="C219" s="111"/>
      <c r="D219" s="54"/>
      <c r="E219" s="62"/>
      <c r="F219" s="47"/>
      <c r="G219" s="48"/>
      <c r="H219" s="48"/>
      <c r="I219" s="13">
        <f t="shared" si="0"/>
        <v>0</v>
      </c>
    </row>
    <row r="220" spans="1:9" ht="26.25" x14ac:dyDescent="0.25">
      <c r="A220" s="2">
        <v>42517</v>
      </c>
      <c r="B220" s="115" t="s">
        <v>925</v>
      </c>
      <c r="C220" s="111"/>
      <c r="D220" s="54" t="s">
        <v>926</v>
      </c>
      <c r="E220" s="62">
        <v>610665</v>
      </c>
      <c r="F220" s="47">
        <v>1260005</v>
      </c>
      <c r="G220" s="48">
        <v>33074.019999999997</v>
      </c>
      <c r="H220" s="48">
        <v>33000</v>
      </c>
      <c r="I220" s="13">
        <f t="shared" si="0"/>
        <v>-74.019999999996799</v>
      </c>
    </row>
    <row r="221" spans="1:9" x14ac:dyDescent="0.25">
      <c r="A221" s="2"/>
      <c r="B221" s="117"/>
      <c r="C221" s="111"/>
      <c r="D221" s="54"/>
      <c r="E221" s="62"/>
      <c r="F221" s="47"/>
      <c r="G221" s="48"/>
      <c r="H221" s="48"/>
      <c r="I221" s="13">
        <f t="shared" si="0"/>
        <v>0</v>
      </c>
    </row>
    <row r="222" spans="1:9" ht="39" x14ac:dyDescent="0.25">
      <c r="A222" s="5">
        <v>42521</v>
      </c>
      <c r="B222" s="115" t="s">
        <v>929</v>
      </c>
      <c r="D222" s="44" t="s">
        <v>930</v>
      </c>
      <c r="E222" s="61">
        <v>591360</v>
      </c>
      <c r="F222" s="18">
        <v>1261510</v>
      </c>
      <c r="G222" s="11">
        <f>33168.19+299.08</f>
        <v>33467.270000000004</v>
      </c>
      <c r="H222" s="11">
        <v>32000</v>
      </c>
      <c r="I222" s="13">
        <f t="shared" si="0"/>
        <v>-1467.2700000000041</v>
      </c>
    </row>
    <row r="223" spans="1:9" x14ac:dyDescent="0.25">
      <c r="A223" s="5"/>
      <c r="B223" s="118"/>
      <c r="D223" s="44"/>
      <c r="E223" s="61"/>
      <c r="F223" s="18"/>
      <c r="G223" s="11"/>
      <c r="H223" s="11"/>
      <c r="I223" s="13">
        <f t="shared" si="0"/>
        <v>0</v>
      </c>
    </row>
    <row r="224" spans="1:9" ht="26.25" x14ac:dyDescent="0.25">
      <c r="A224" s="5">
        <v>42523</v>
      </c>
      <c r="B224" s="119" t="s">
        <v>935</v>
      </c>
      <c r="D224" s="44" t="s">
        <v>936</v>
      </c>
      <c r="E224" s="61">
        <v>578150</v>
      </c>
      <c r="F224" s="18">
        <v>1262093</v>
      </c>
      <c r="G224" s="11">
        <v>33844.06</v>
      </c>
      <c r="H224" s="11">
        <v>31000</v>
      </c>
      <c r="I224" s="13">
        <f t="shared" si="0"/>
        <v>-2844.0599999999977</v>
      </c>
    </row>
    <row r="225" spans="1:9" x14ac:dyDescent="0.25">
      <c r="A225" s="5"/>
      <c r="B225" s="118"/>
      <c r="D225" s="44"/>
      <c r="E225" s="61"/>
      <c r="F225" s="18"/>
      <c r="G225" s="11"/>
      <c r="H225" s="11"/>
      <c r="I225" s="13">
        <f t="shared" si="0"/>
        <v>0</v>
      </c>
    </row>
    <row r="226" spans="1:9" ht="26.25" x14ac:dyDescent="0.25">
      <c r="A226" s="5">
        <v>42523</v>
      </c>
      <c r="B226" s="119" t="s">
        <v>938</v>
      </c>
      <c r="D226" s="44" t="s">
        <v>937</v>
      </c>
      <c r="E226" s="61">
        <v>578150</v>
      </c>
      <c r="F226" s="18">
        <v>1262612</v>
      </c>
      <c r="G226" s="11">
        <v>33563.57</v>
      </c>
      <c r="H226" s="11">
        <v>31000</v>
      </c>
      <c r="I226" s="13">
        <f t="shared" si="0"/>
        <v>-2563.5699999999997</v>
      </c>
    </row>
    <row r="227" spans="1:9" x14ac:dyDescent="0.25">
      <c r="A227" s="5"/>
      <c r="B227" s="118"/>
      <c r="D227" s="44"/>
      <c r="E227" s="61"/>
      <c r="F227" s="18"/>
      <c r="G227" s="11"/>
      <c r="H227" s="11"/>
      <c r="I227" s="13">
        <f t="shared" si="0"/>
        <v>0</v>
      </c>
    </row>
    <row r="228" spans="1:9" ht="26.25" x14ac:dyDescent="0.25">
      <c r="A228" s="5">
        <v>42527</v>
      </c>
      <c r="B228" s="119" t="s">
        <v>932</v>
      </c>
      <c r="D228" s="44" t="s">
        <v>931</v>
      </c>
      <c r="E228" s="61">
        <v>615483</v>
      </c>
      <c r="F228" s="18">
        <v>1262613</v>
      </c>
      <c r="G228" s="11">
        <v>33308.18</v>
      </c>
      <c r="H228" s="11">
        <v>33000</v>
      </c>
      <c r="I228" s="13">
        <f t="shared" si="0"/>
        <v>-308.18000000000029</v>
      </c>
    </row>
    <row r="229" spans="1:9" x14ac:dyDescent="0.25">
      <c r="A229" s="5"/>
      <c r="B229" s="118"/>
      <c r="D229" s="44"/>
      <c r="E229" s="61"/>
      <c r="F229" s="18"/>
      <c r="G229" s="11"/>
      <c r="H229" s="11"/>
      <c r="I229" s="13">
        <f t="shared" si="0"/>
        <v>0</v>
      </c>
    </row>
    <row r="230" spans="1:9" ht="26.25" x14ac:dyDescent="0.25">
      <c r="A230" s="5">
        <v>42528</v>
      </c>
      <c r="B230" s="119" t="s">
        <v>940</v>
      </c>
      <c r="D230" s="44" t="s">
        <v>939</v>
      </c>
      <c r="E230" s="61">
        <v>630360</v>
      </c>
      <c r="F230" s="18">
        <v>1264029</v>
      </c>
      <c r="G230" s="11">
        <v>34689.72</v>
      </c>
      <c r="H230" s="11">
        <v>34000</v>
      </c>
      <c r="I230" s="13">
        <f t="shared" si="0"/>
        <v>-689.72000000000116</v>
      </c>
    </row>
    <row r="231" spans="1:9" x14ac:dyDescent="0.25">
      <c r="A231" s="5"/>
      <c r="B231" s="118"/>
      <c r="D231" s="44"/>
      <c r="E231" s="61"/>
      <c r="F231" s="18"/>
      <c r="G231" s="11"/>
      <c r="H231" s="11"/>
      <c r="I231" s="13">
        <f t="shared" si="0"/>
        <v>0</v>
      </c>
    </row>
    <row r="232" spans="1:9" ht="26.25" x14ac:dyDescent="0.25">
      <c r="A232" s="5">
        <v>42530</v>
      </c>
      <c r="B232" s="119" t="s">
        <v>943</v>
      </c>
      <c r="D232" s="44" t="s">
        <v>944</v>
      </c>
      <c r="E232" s="61">
        <v>630700</v>
      </c>
      <c r="F232" s="18">
        <v>1264272</v>
      </c>
      <c r="G232" s="11">
        <v>35053.01</v>
      </c>
      <c r="H232" s="11">
        <v>34000</v>
      </c>
      <c r="I232" s="13">
        <f t="shared" si="0"/>
        <v>-1053.010000000002</v>
      </c>
    </row>
    <row r="233" spans="1:9" x14ac:dyDescent="0.25">
      <c r="A233" s="5"/>
      <c r="B233" s="118"/>
      <c r="D233" s="44"/>
      <c r="E233" s="61"/>
      <c r="F233" s="18"/>
      <c r="G233" s="11"/>
      <c r="H233" s="11"/>
      <c r="I233" s="13">
        <f t="shared" si="0"/>
        <v>0</v>
      </c>
    </row>
    <row r="234" spans="1:9" ht="26.25" x14ac:dyDescent="0.25">
      <c r="A234" s="5">
        <v>42530</v>
      </c>
      <c r="B234" s="119" t="s">
        <v>941</v>
      </c>
      <c r="D234" s="44" t="s">
        <v>942</v>
      </c>
      <c r="E234" s="61">
        <v>630700</v>
      </c>
      <c r="F234" s="18">
        <v>1264273</v>
      </c>
      <c r="G234" s="11">
        <v>34821.83</v>
      </c>
      <c r="H234" s="11">
        <v>34000</v>
      </c>
      <c r="I234" s="13">
        <f t="shared" si="0"/>
        <v>-821.83000000000175</v>
      </c>
    </row>
    <row r="235" spans="1:9" x14ac:dyDescent="0.25">
      <c r="A235" s="5"/>
      <c r="B235" s="118"/>
      <c r="D235" s="44"/>
      <c r="E235" s="61"/>
      <c r="F235" s="18"/>
      <c r="G235" s="11"/>
      <c r="H235" s="11"/>
      <c r="I235" s="13">
        <f t="shared" si="0"/>
        <v>0</v>
      </c>
    </row>
    <row r="236" spans="1:9" ht="26.25" x14ac:dyDescent="0.25">
      <c r="A236" s="5">
        <v>42534</v>
      </c>
      <c r="B236" s="119" t="s">
        <v>949</v>
      </c>
      <c r="D236" s="44" t="s">
        <v>950</v>
      </c>
      <c r="E236" s="61">
        <v>657930</v>
      </c>
      <c r="F236" s="18">
        <v>1265339</v>
      </c>
      <c r="G236" s="11">
        <v>36061.18</v>
      </c>
      <c r="H236" s="11">
        <v>35000</v>
      </c>
      <c r="I236" s="13">
        <f t="shared" si="0"/>
        <v>-1061.1800000000003</v>
      </c>
    </row>
    <row r="237" spans="1:9" x14ac:dyDescent="0.25">
      <c r="A237" s="5"/>
      <c r="B237" s="118"/>
      <c r="D237" s="44"/>
      <c r="E237" s="61"/>
      <c r="F237" s="18"/>
      <c r="G237" s="11"/>
      <c r="H237" s="11"/>
      <c r="I237" s="13">
        <f t="shared" si="0"/>
        <v>0</v>
      </c>
    </row>
    <row r="238" spans="1:9" ht="26.25" x14ac:dyDescent="0.25">
      <c r="A238" s="5">
        <v>42536</v>
      </c>
      <c r="B238" s="119" t="s">
        <v>933</v>
      </c>
      <c r="D238" s="44" t="s">
        <v>934</v>
      </c>
      <c r="E238" s="61">
        <v>681156</v>
      </c>
      <c r="F238" s="18">
        <v>1265340</v>
      </c>
      <c r="G238" s="11">
        <v>35552.1</v>
      </c>
      <c r="H238" s="11">
        <v>36000</v>
      </c>
      <c r="I238" s="13">
        <f t="shared" si="0"/>
        <v>447.90000000000146</v>
      </c>
    </row>
    <row r="239" spans="1:9" x14ac:dyDescent="0.25">
      <c r="A239" s="5"/>
      <c r="B239" s="118"/>
      <c r="D239" s="44"/>
      <c r="E239" s="61"/>
      <c r="F239" s="18"/>
      <c r="G239" s="11"/>
      <c r="H239" s="11"/>
      <c r="I239" s="13">
        <f t="shared" si="0"/>
        <v>0</v>
      </c>
    </row>
    <row r="240" spans="1:9" ht="39" x14ac:dyDescent="0.25">
      <c r="A240" s="5">
        <v>42537</v>
      </c>
      <c r="B240" s="119" t="s">
        <v>952</v>
      </c>
      <c r="D240" s="44" t="s">
        <v>951</v>
      </c>
      <c r="E240" s="61">
        <v>678600</v>
      </c>
      <c r="F240" s="18">
        <v>1266341</v>
      </c>
      <c r="G240" s="11">
        <f>36639.6-800</f>
        <v>35839.599999999999</v>
      </c>
      <c r="H240" s="11">
        <v>36000</v>
      </c>
      <c r="I240" s="13">
        <f t="shared" si="0"/>
        <v>160.40000000000146</v>
      </c>
    </row>
    <row r="241" spans="1:9" x14ac:dyDescent="0.25">
      <c r="A241" s="5"/>
      <c r="B241" s="118"/>
      <c r="D241" s="44"/>
      <c r="E241" s="61"/>
      <c r="F241" s="18"/>
      <c r="G241" s="11"/>
      <c r="H241" s="11"/>
      <c r="I241" s="13">
        <f t="shared" si="0"/>
        <v>0</v>
      </c>
    </row>
    <row r="242" spans="1:9" ht="39" x14ac:dyDescent="0.25">
      <c r="A242" s="5">
        <v>42537</v>
      </c>
      <c r="B242" s="119" t="s">
        <v>960</v>
      </c>
      <c r="D242" s="44" t="s">
        <v>953</v>
      </c>
      <c r="E242" s="61">
        <v>678600</v>
      </c>
      <c r="F242" s="18">
        <v>1266342</v>
      </c>
      <c r="G242" s="11">
        <f>36562.06-800</f>
        <v>35762.06</v>
      </c>
      <c r="H242" s="11">
        <v>36000</v>
      </c>
      <c r="I242" s="13">
        <f t="shared" si="0"/>
        <v>237.94000000000233</v>
      </c>
    </row>
    <row r="243" spans="1:9" x14ac:dyDescent="0.25">
      <c r="A243" s="5"/>
      <c r="B243" s="118"/>
      <c r="D243" s="44"/>
      <c r="E243" s="61"/>
      <c r="F243" s="18"/>
      <c r="G243" s="11"/>
      <c r="H243" s="11"/>
      <c r="I243" s="13">
        <f t="shared" si="0"/>
        <v>0</v>
      </c>
    </row>
    <row r="244" spans="1:9" ht="26.25" x14ac:dyDescent="0.25">
      <c r="A244" s="5">
        <v>42541</v>
      </c>
      <c r="B244" s="119" t="s">
        <v>958</v>
      </c>
      <c r="D244" s="44" t="s">
        <v>959</v>
      </c>
      <c r="E244" s="61">
        <v>680040</v>
      </c>
      <c r="F244" s="18">
        <v>1266803</v>
      </c>
      <c r="G244" s="11">
        <v>36881.47</v>
      </c>
      <c r="H244" s="11">
        <v>36000</v>
      </c>
      <c r="I244" s="13">
        <f t="shared" si="0"/>
        <v>-881.47000000000116</v>
      </c>
    </row>
    <row r="245" spans="1:9" x14ac:dyDescent="0.25">
      <c r="A245" s="5"/>
      <c r="B245" s="118"/>
      <c r="D245" s="44"/>
      <c r="E245" s="61"/>
      <c r="F245" s="18"/>
      <c r="G245" s="11"/>
      <c r="H245" s="11"/>
      <c r="I245" s="13">
        <f t="shared" si="0"/>
        <v>0</v>
      </c>
    </row>
    <row r="246" spans="1:9" ht="26.25" x14ac:dyDescent="0.25">
      <c r="A246" s="5">
        <v>42543</v>
      </c>
      <c r="B246" s="119" t="s">
        <v>962</v>
      </c>
      <c r="D246" s="44" t="s">
        <v>961</v>
      </c>
      <c r="E246" s="61">
        <v>746200</v>
      </c>
      <c r="F246" s="18">
        <v>1268151</v>
      </c>
      <c r="G246" s="11">
        <v>37079.29</v>
      </c>
      <c r="H246" s="11">
        <v>40000</v>
      </c>
      <c r="I246" s="13">
        <f t="shared" si="0"/>
        <v>2920.7099999999991</v>
      </c>
    </row>
    <row r="247" spans="1:9" x14ac:dyDescent="0.25">
      <c r="A247" s="5"/>
      <c r="B247" s="118"/>
      <c r="D247" s="44"/>
      <c r="E247" s="61"/>
      <c r="F247" s="18"/>
      <c r="G247" s="11"/>
      <c r="H247" s="11"/>
      <c r="I247" s="13">
        <f t="shared" si="0"/>
        <v>0</v>
      </c>
    </row>
    <row r="248" spans="1:9" ht="26.25" x14ac:dyDescent="0.25">
      <c r="A248" s="5">
        <v>42544</v>
      </c>
      <c r="B248" s="119" t="s">
        <v>964</v>
      </c>
      <c r="D248" s="44" t="s">
        <v>963</v>
      </c>
      <c r="E248" s="61">
        <v>743600</v>
      </c>
      <c r="F248" s="18">
        <v>1268342</v>
      </c>
      <c r="G248" s="11">
        <v>37865.99</v>
      </c>
      <c r="H248" s="11">
        <v>40000</v>
      </c>
      <c r="I248" s="13">
        <f t="shared" si="0"/>
        <v>2134.010000000002</v>
      </c>
    </row>
    <row r="249" spans="1:9" x14ac:dyDescent="0.25">
      <c r="A249" s="5"/>
      <c r="B249" s="118"/>
      <c r="D249" s="44"/>
      <c r="E249" s="61"/>
      <c r="F249" s="18"/>
      <c r="G249" s="11"/>
      <c r="H249" s="11"/>
      <c r="I249" s="13">
        <f t="shared" si="0"/>
        <v>0</v>
      </c>
    </row>
    <row r="250" spans="1:9" ht="26.25" x14ac:dyDescent="0.25">
      <c r="A250" s="5">
        <v>42544</v>
      </c>
      <c r="B250" s="119" t="s">
        <v>966</v>
      </c>
      <c r="D250" s="44" t="s">
        <v>965</v>
      </c>
      <c r="E250" s="61">
        <v>743600</v>
      </c>
      <c r="F250" s="18">
        <v>1268343</v>
      </c>
      <c r="G250" s="11">
        <v>37876.69</v>
      </c>
      <c r="H250" s="11">
        <v>40000</v>
      </c>
      <c r="I250" s="13">
        <f t="shared" si="0"/>
        <v>2123.3099999999977</v>
      </c>
    </row>
    <row r="251" spans="1:9" x14ac:dyDescent="0.25">
      <c r="A251" s="5"/>
      <c r="B251" s="118"/>
      <c r="D251" s="44"/>
      <c r="E251" s="61"/>
      <c r="F251" s="18"/>
      <c r="G251" s="11"/>
      <c r="H251" s="11"/>
      <c r="I251" s="13">
        <f t="shared" si="0"/>
        <v>0</v>
      </c>
    </row>
    <row r="252" spans="1:9" x14ac:dyDescent="0.25">
      <c r="A252" s="5"/>
      <c r="B252" s="119" t="s">
        <v>971</v>
      </c>
      <c r="D252" s="44" t="s">
        <v>972</v>
      </c>
      <c r="E252" s="61">
        <v>0</v>
      </c>
      <c r="F252" s="18" t="s">
        <v>973</v>
      </c>
      <c r="G252" s="11">
        <v>0</v>
      </c>
      <c r="H252" s="11">
        <v>0</v>
      </c>
      <c r="I252" s="13">
        <f t="shared" ref="I252:I264" si="1">H252-G252</f>
        <v>0</v>
      </c>
    </row>
    <row r="253" spans="1:9" x14ac:dyDescent="0.25">
      <c r="A253" s="5"/>
      <c r="B253" s="118"/>
      <c r="D253" s="44"/>
      <c r="E253" s="61"/>
      <c r="F253" s="18"/>
      <c r="G253" s="11"/>
      <c r="H253" s="11"/>
      <c r="I253" s="13">
        <f t="shared" si="1"/>
        <v>0</v>
      </c>
    </row>
    <row r="254" spans="1:9" ht="26.25" x14ac:dyDescent="0.25">
      <c r="A254" s="5">
        <v>42549</v>
      </c>
      <c r="B254" s="119" t="s">
        <v>975</v>
      </c>
      <c r="D254" s="44" t="s">
        <v>974</v>
      </c>
      <c r="E254" s="61">
        <v>683208</v>
      </c>
      <c r="F254" s="18">
        <v>1268453</v>
      </c>
      <c r="G254" s="11">
        <v>40036.57</v>
      </c>
      <c r="H254" s="11">
        <v>36000</v>
      </c>
      <c r="I254" s="13">
        <f t="shared" si="1"/>
        <v>-4036.5699999999997</v>
      </c>
    </row>
    <row r="255" spans="1:9" x14ac:dyDescent="0.25">
      <c r="A255" s="5"/>
      <c r="B255" s="118"/>
      <c r="D255" s="44"/>
      <c r="E255" s="61"/>
      <c r="F255" s="18"/>
      <c r="G255" s="11"/>
      <c r="H255" s="11"/>
      <c r="I255" s="13">
        <f t="shared" si="1"/>
        <v>0</v>
      </c>
    </row>
    <row r="256" spans="1:9" ht="26.25" x14ac:dyDescent="0.25">
      <c r="A256" s="5">
        <v>42550</v>
      </c>
      <c r="B256" s="119" t="s">
        <v>979</v>
      </c>
      <c r="D256" s="44" t="s">
        <v>978</v>
      </c>
      <c r="E256" s="61">
        <v>706875</v>
      </c>
      <c r="F256" s="18">
        <v>1271070</v>
      </c>
      <c r="G256" s="11">
        <v>38813.58</v>
      </c>
      <c r="H256" s="11">
        <v>37500</v>
      </c>
      <c r="I256" s="13">
        <f t="shared" si="1"/>
        <v>-1313.5800000000017</v>
      </c>
    </row>
    <row r="257" spans="1:9" x14ac:dyDescent="0.25">
      <c r="A257" s="5"/>
      <c r="B257" s="118"/>
      <c r="D257" s="44"/>
      <c r="E257" s="61"/>
      <c r="F257" s="18"/>
      <c r="G257" s="11"/>
      <c r="H257" s="11"/>
      <c r="I257" s="13">
        <f t="shared" si="1"/>
        <v>0</v>
      </c>
    </row>
    <row r="258" spans="1:9" ht="26.25" x14ac:dyDescent="0.25">
      <c r="A258" s="5">
        <v>42551</v>
      </c>
      <c r="B258" s="119" t="s">
        <v>982</v>
      </c>
      <c r="D258" s="44" t="s">
        <v>983</v>
      </c>
      <c r="E258" s="61">
        <v>697875</v>
      </c>
      <c r="F258" s="18">
        <v>1270427</v>
      </c>
      <c r="G258" s="11">
        <v>38988.83</v>
      </c>
      <c r="H258" s="11">
        <v>37500</v>
      </c>
      <c r="I258" s="13">
        <f t="shared" si="1"/>
        <v>-1488.8300000000017</v>
      </c>
    </row>
    <row r="259" spans="1:9" x14ac:dyDescent="0.25">
      <c r="A259" s="5"/>
      <c r="B259" s="118"/>
      <c r="D259" s="44"/>
      <c r="E259" s="61"/>
      <c r="F259" s="18"/>
      <c r="G259" s="11"/>
      <c r="H259" s="11"/>
      <c r="I259" s="13">
        <f t="shared" si="1"/>
        <v>0</v>
      </c>
    </row>
    <row r="260" spans="1:9" ht="26.25" x14ac:dyDescent="0.25">
      <c r="A260" s="5">
        <v>42551</v>
      </c>
      <c r="B260" s="119" t="s">
        <v>984</v>
      </c>
      <c r="D260" s="44" t="s">
        <v>985</v>
      </c>
      <c r="E260" s="61">
        <v>697875</v>
      </c>
      <c r="F260" s="18">
        <v>1269758</v>
      </c>
      <c r="G260" s="11">
        <v>39019.1</v>
      </c>
      <c r="H260" s="11">
        <v>37500</v>
      </c>
      <c r="I260" s="13">
        <f t="shared" si="1"/>
        <v>-1519.0999999999985</v>
      </c>
    </row>
    <row r="261" spans="1:9" x14ac:dyDescent="0.25">
      <c r="A261" s="5"/>
      <c r="B261" s="118"/>
      <c r="D261" s="44"/>
      <c r="E261" s="61"/>
      <c r="F261" s="18"/>
      <c r="G261" s="11"/>
      <c r="H261" s="11"/>
      <c r="I261" s="13">
        <f t="shared" si="1"/>
        <v>0</v>
      </c>
    </row>
    <row r="262" spans="1:9" ht="26.25" x14ac:dyDescent="0.25">
      <c r="A262" s="5">
        <v>42551</v>
      </c>
      <c r="B262" s="119" t="s">
        <v>977</v>
      </c>
      <c r="D262" s="44" t="s">
        <v>976</v>
      </c>
      <c r="E262" s="61">
        <v>723840</v>
      </c>
      <c r="F262" s="18">
        <v>1270590</v>
      </c>
      <c r="G262" s="11">
        <v>38722.71</v>
      </c>
      <c r="H262" s="11">
        <v>39000</v>
      </c>
      <c r="I262" s="13">
        <f t="shared" si="1"/>
        <v>277.29000000000087</v>
      </c>
    </row>
    <row r="263" spans="1:9" x14ac:dyDescent="0.25">
      <c r="A263" s="5"/>
      <c r="B263" s="118"/>
      <c r="D263" s="44"/>
      <c r="E263" s="61"/>
      <c r="F263" s="18"/>
      <c r="G263" s="11"/>
      <c r="H263" s="11"/>
      <c r="I263" s="13">
        <f t="shared" si="1"/>
        <v>0</v>
      </c>
    </row>
    <row r="264" spans="1:9" ht="26.25" x14ac:dyDescent="0.25">
      <c r="A264" s="5">
        <v>42548</v>
      </c>
      <c r="B264" s="119" t="s">
        <v>980</v>
      </c>
      <c r="D264" s="44" t="s">
        <v>981</v>
      </c>
      <c r="E264" s="61">
        <v>685440</v>
      </c>
      <c r="F264" s="18">
        <v>1271431</v>
      </c>
      <c r="G264" s="11">
        <v>39535.910000000003</v>
      </c>
      <c r="H264" s="11">
        <v>36000</v>
      </c>
      <c r="I264" s="13">
        <f t="shared" si="1"/>
        <v>-3535.9100000000035</v>
      </c>
    </row>
    <row r="265" spans="1:9" x14ac:dyDescent="0.25">
      <c r="A265" s="5"/>
      <c r="B265" s="118"/>
      <c r="D265" s="44"/>
      <c r="E265" s="61"/>
      <c r="F265" s="18"/>
      <c r="G265" s="11"/>
      <c r="H265" s="11"/>
      <c r="I265" s="13">
        <f t="shared" ref="I265:I375" si="2">H265-G265</f>
        <v>0</v>
      </c>
    </row>
    <row r="266" spans="1:9" x14ac:dyDescent="0.25">
      <c r="A266" s="5"/>
      <c r="B266" s="118"/>
      <c r="D266" s="44"/>
      <c r="E266" s="61"/>
      <c r="F266" s="18"/>
      <c r="G266" s="11"/>
      <c r="H266" s="11"/>
      <c r="I266" s="13">
        <f t="shared" si="2"/>
        <v>0</v>
      </c>
    </row>
    <row r="267" spans="1:9" ht="39" x14ac:dyDescent="0.25">
      <c r="A267" s="5">
        <v>42552</v>
      </c>
      <c r="B267" s="114" t="s">
        <v>998</v>
      </c>
      <c r="D267" s="44" t="s">
        <v>997</v>
      </c>
      <c r="E267" s="61">
        <v>723840</v>
      </c>
      <c r="F267" s="18">
        <v>1270591</v>
      </c>
      <c r="G267" s="11">
        <v>38409.01</v>
      </c>
      <c r="H267" s="11">
        <v>39000</v>
      </c>
      <c r="I267" s="13">
        <f t="shared" si="2"/>
        <v>590.98999999999796</v>
      </c>
    </row>
    <row r="268" spans="1:9" x14ac:dyDescent="0.25">
      <c r="A268" s="5"/>
      <c r="B268" s="118"/>
      <c r="D268" s="44"/>
      <c r="E268" s="61"/>
      <c r="F268" s="18"/>
      <c r="G268" s="11"/>
      <c r="H268" s="11"/>
      <c r="I268" s="13">
        <f t="shared" si="2"/>
        <v>0</v>
      </c>
    </row>
    <row r="269" spans="1:9" ht="26.25" x14ac:dyDescent="0.25">
      <c r="A269" s="5">
        <v>42557</v>
      </c>
      <c r="B269" s="114" t="s">
        <v>999</v>
      </c>
      <c r="D269" s="44" t="s">
        <v>1000</v>
      </c>
      <c r="E269" s="61">
        <v>788760</v>
      </c>
      <c r="F269" s="18">
        <v>1271432</v>
      </c>
      <c r="G269" s="11">
        <v>39150.339999999997</v>
      </c>
      <c r="H269" s="11">
        <v>42000</v>
      </c>
      <c r="I269" s="13">
        <f t="shared" si="2"/>
        <v>2849.6600000000035</v>
      </c>
    </row>
    <row r="270" spans="1:9" x14ac:dyDescent="0.25">
      <c r="A270" s="5"/>
      <c r="B270" s="118"/>
      <c r="D270" s="44"/>
      <c r="E270" s="61"/>
      <c r="F270" s="18"/>
      <c r="G270" s="11"/>
      <c r="H270" s="11"/>
      <c r="I270" s="13">
        <f t="shared" si="2"/>
        <v>0</v>
      </c>
    </row>
    <row r="271" spans="1:9" ht="26.25" x14ac:dyDescent="0.25">
      <c r="A271" s="5">
        <v>42558</v>
      </c>
      <c r="B271" s="114" t="s">
        <v>980</v>
      </c>
      <c r="D271" s="44" t="s">
        <v>988</v>
      </c>
      <c r="E271" s="61">
        <v>810550</v>
      </c>
      <c r="F271" s="18">
        <v>1272376</v>
      </c>
      <c r="G271" s="11">
        <v>40512</v>
      </c>
      <c r="H271" s="11">
        <v>43000</v>
      </c>
      <c r="I271" s="13">
        <f t="shared" si="2"/>
        <v>2488</v>
      </c>
    </row>
    <row r="272" spans="1:9" x14ac:dyDescent="0.25">
      <c r="A272" s="5"/>
      <c r="B272" s="118"/>
      <c r="D272" s="44"/>
      <c r="E272" s="61"/>
      <c r="F272" s="18"/>
      <c r="G272" s="11"/>
      <c r="H272" s="11"/>
      <c r="I272" s="13">
        <f t="shared" si="2"/>
        <v>0</v>
      </c>
    </row>
    <row r="273" spans="1:9" ht="26.25" x14ac:dyDescent="0.25">
      <c r="A273" s="5">
        <v>42558</v>
      </c>
      <c r="B273" s="114" t="s">
        <v>1002</v>
      </c>
      <c r="D273" s="44" t="s">
        <v>1001</v>
      </c>
      <c r="E273" s="61">
        <v>810550</v>
      </c>
      <c r="F273" s="18">
        <v>1272377</v>
      </c>
      <c r="G273" s="11">
        <v>40538.42</v>
      </c>
      <c r="H273" s="11">
        <v>43000</v>
      </c>
      <c r="I273" s="13">
        <f t="shared" si="2"/>
        <v>2461.5800000000017</v>
      </c>
    </row>
    <row r="274" spans="1:9" x14ac:dyDescent="0.25">
      <c r="A274" s="5"/>
      <c r="B274" s="118"/>
      <c r="D274" s="44"/>
      <c r="E274" s="61"/>
      <c r="F274" s="18"/>
      <c r="G274" s="11"/>
      <c r="H274" s="11"/>
      <c r="I274" s="13">
        <f t="shared" si="2"/>
        <v>0</v>
      </c>
    </row>
    <row r="275" spans="1:9" ht="26.25" x14ac:dyDescent="0.25">
      <c r="A275" s="5">
        <v>42559</v>
      </c>
      <c r="B275" s="114" t="s">
        <v>1005</v>
      </c>
      <c r="D275" s="44" t="s">
        <v>1006</v>
      </c>
      <c r="E275" s="61">
        <v>563100</v>
      </c>
      <c r="F275" s="18">
        <v>1271069</v>
      </c>
      <c r="G275" s="11">
        <v>26678.57</v>
      </c>
      <c r="H275" s="11">
        <v>30000</v>
      </c>
      <c r="I275" s="13">
        <f t="shared" si="2"/>
        <v>3321.4300000000003</v>
      </c>
    </row>
    <row r="276" spans="1:9" x14ac:dyDescent="0.25">
      <c r="A276" s="5"/>
      <c r="B276" s="118"/>
      <c r="D276" s="44"/>
      <c r="E276" s="61"/>
      <c r="F276" s="18"/>
      <c r="G276" s="11"/>
      <c r="H276" s="11"/>
      <c r="I276" s="13">
        <f t="shared" si="2"/>
        <v>0</v>
      </c>
    </row>
    <row r="277" spans="1:9" ht="26.25" x14ac:dyDescent="0.25">
      <c r="A277" s="5">
        <v>42562</v>
      </c>
      <c r="B277" s="114" t="s">
        <v>980</v>
      </c>
      <c r="D277" s="44" t="s">
        <v>989</v>
      </c>
      <c r="E277" s="61">
        <v>740600</v>
      </c>
      <c r="F277" s="18">
        <v>1274490</v>
      </c>
      <c r="G277" s="11">
        <v>38954.99</v>
      </c>
      <c r="H277" s="11">
        <v>40000</v>
      </c>
      <c r="I277" s="13">
        <f t="shared" si="2"/>
        <v>1045.010000000002</v>
      </c>
    </row>
    <row r="278" spans="1:9" x14ac:dyDescent="0.25">
      <c r="A278" s="5"/>
      <c r="B278" s="118"/>
      <c r="D278" s="44"/>
      <c r="E278" s="61"/>
      <c r="F278" s="18"/>
      <c r="G278" s="11"/>
      <c r="H278" s="11"/>
      <c r="I278" s="13">
        <f t="shared" si="2"/>
        <v>0</v>
      </c>
    </row>
    <row r="279" spans="1:9" ht="26.25" x14ac:dyDescent="0.25">
      <c r="A279" s="5">
        <v>42564</v>
      </c>
      <c r="B279" s="114" t="s">
        <v>1007</v>
      </c>
      <c r="D279" s="44" t="s">
        <v>1008</v>
      </c>
      <c r="E279" s="61">
        <v>742200</v>
      </c>
      <c r="F279" s="18">
        <v>1273792</v>
      </c>
      <c r="G279" s="11">
        <v>39831.230000000003</v>
      </c>
      <c r="H279" s="11">
        <v>40000</v>
      </c>
      <c r="I279" s="13">
        <f t="shared" si="2"/>
        <v>168.7699999999968</v>
      </c>
    </row>
    <row r="280" spans="1:9" x14ac:dyDescent="0.25">
      <c r="A280" s="5"/>
      <c r="B280" s="118"/>
      <c r="D280" s="44"/>
      <c r="E280" s="61"/>
      <c r="F280" s="18"/>
      <c r="G280" s="11"/>
      <c r="H280" s="11"/>
      <c r="I280" s="13">
        <f t="shared" si="2"/>
        <v>0</v>
      </c>
    </row>
    <row r="281" spans="1:9" ht="26.25" x14ac:dyDescent="0.25">
      <c r="A281" s="5">
        <v>42564</v>
      </c>
      <c r="B281" s="114" t="s">
        <v>1009</v>
      </c>
      <c r="D281" s="44" t="s">
        <v>1010</v>
      </c>
      <c r="E281" s="61">
        <v>742599.27</v>
      </c>
      <c r="F281" s="18">
        <v>1273793</v>
      </c>
      <c r="G281" s="11">
        <v>38615.58</v>
      </c>
      <c r="H281" s="11">
        <v>40000</v>
      </c>
      <c r="I281" s="13">
        <f t="shared" si="2"/>
        <v>1384.4199999999983</v>
      </c>
    </row>
    <row r="282" spans="1:9" x14ac:dyDescent="0.25">
      <c r="A282" s="5"/>
      <c r="B282" s="118"/>
      <c r="D282" s="44"/>
      <c r="E282" s="61"/>
      <c r="F282" s="18"/>
      <c r="G282" s="11"/>
      <c r="H282" s="11"/>
      <c r="I282" s="13">
        <f t="shared" si="2"/>
        <v>0</v>
      </c>
    </row>
    <row r="283" spans="1:9" ht="26.25" x14ac:dyDescent="0.25">
      <c r="A283" s="5">
        <v>42565</v>
      </c>
      <c r="B283" s="114" t="s">
        <v>1011</v>
      </c>
      <c r="D283" s="44" t="s">
        <v>1012</v>
      </c>
      <c r="E283" s="61">
        <v>735240</v>
      </c>
      <c r="F283" s="18">
        <v>1274491</v>
      </c>
      <c r="G283" s="11">
        <v>39124.46</v>
      </c>
      <c r="H283" s="11">
        <v>40000</v>
      </c>
      <c r="I283" s="13">
        <f t="shared" si="2"/>
        <v>875.54000000000087</v>
      </c>
    </row>
    <row r="284" spans="1:9" x14ac:dyDescent="0.25">
      <c r="A284" s="5"/>
      <c r="B284" s="118"/>
      <c r="D284" s="44"/>
      <c r="E284" s="61"/>
      <c r="F284" s="18"/>
      <c r="G284" s="11"/>
      <c r="H284" s="11"/>
      <c r="I284" s="13">
        <f t="shared" si="2"/>
        <v>0</v>
      </c>
    </row>
    <row r="285" spans="1:9" ht="26.25" x14ac:dyDescent="0.25">
      <c r="A285" s="5">
        <v>42569</v>
      </c>
      <c r="B285" s="114" t="s">
        <v>1015</v>
      </c>
      <c r="D285" s="44" t="s">
        <v>1016</v>
      </c>
      <c r="E285" s="61">
        <v>733200</v>
      </c>
      <c r="F285" s="18">
        <v>1275827</v>
      </c>
      <c r="G285" s="11">
        <v>35301.78</v>
      </c>
      <c r="H285" s="11">
        <v>40000</v>
      </c>
      <c r="I285" s="13">
        <f t="shared" si="2"/>
        <v>4698.2200000000012</v>
      </c>
    </row>
    <row r="286" spans="1:9" x14ac:dyDescent="0.25">
      <c r="A286" s="5"/>
      <c r="B286" s="118"/>
      <c r="D286" s="44"/>
      <c r="E286" s="61"/>
      <c r="F286" s="18"/>
      <c r="G286" s="11"/>
      <c r="H286" s="11"/>
      <c r="I286" s="13">
        <f t="shared" si="2"/>
        <v>0</v>
      </c>
    </row>
    <row r="287" spans="1:9" ht="26.25" x14ac:dyDescent="0.25">
      <c r="A287" s="5">
        <v>42571</v>
      </c>
      <c r="B287" s="114" t="s">
        <v>1020</v>
      </c>
      <c r="D287" s="44" t="s">
        <v>1021</v>
      </c>
      <c r="E287" s="61">
        <v>777420</v>
      </c>
      <c r="F287" s="18">
        <v>1275458</v>
      </c>
      <c r="G287" s="11">
        <v>35378.42</v>
      </c>
      <c r="H287" s="11">
        <v>42000</v>
      </c>
      <c r="I287" s="13">
        <f t="shared" si="2"/>
        <v>6621.5800000000017</v>
      </c>
    </row>
    <row r="288" spans="1:9" x14ac:dyDescent="0.25">
      <c r="A288" s="5"/>
      <c r="B288" s="118"/>
      <c r="D288" s="44"/>
      <c r="E288" s="61"/>
      <c r="F288" s="18"/>
      <c r="G288" s="11"/>
      <c r="H288" s="11"/>
      <c r="I288" s="13">
        <f t="shared" si="2"/>
        <v>0</v>
      </c>
    </row>
    <row r="289" spans="1:9" ht="26.25" x14ac:dyDescent="0.25">
      <c r="A289" s="5">
        <v>42571</v>
      </c>
      <c r="B289" s="114" t="s">
        <v>1017</v>
      </c>
      <c r="D289" s="121" t="s">
        <v>990</v>
      </c>
      <c r="E289" s="61">
        <v>962000</v>
      </c>
      <c r="F289" s="18">
        <v>1276156</v>
      </c>
      <c r="G289" s="11">
        <v>48827.44</v>
      </c>
      <c r="H289" s="11">
        <v>52000</v>
      </c>
      <c r="I289" s="13">
        <f t="shared" si="2"/>
        <v>3172.5599999999977</v>
      </c>
    </row>
    <row r="290" spans="1:9" x14ac:dyDescent="0.25">
      <c r="A290" s="5"/>
      <c r="B290" s="118"/>
      <c r="D290" s="44"/>
      <c r="E290" s="61"/>
      <c r="F290" s="18"/>
      <c r="G290" s="11"/>
      <c r="H290" s="11"/>
      <c r="I290" s="13">
        <f t="shared" si="2"/>
        <v>0</v>
      </c>
    </row>
    <row r="291" spans="1:9" ht="26.25" x14ac:dyDescent="0.25">
      <c r="A291" s="5">
        <v>42571</v>
      </c>
      <c r="B291" s="114" t="s">
        <v>1018</v>
      </c>
      <c r="D291" s="44" t="s">
        <v>1019</v>
      </c>
      <c r="E291" s="61">
        <v>555300</v>
      </c>
      <c r="F291" s="18">
        <v>1275460</v>
      </c>
      <c r="G291" s="11">
        <v>25151.99</v>
      </c>
      <c r="H291" s="11">
        <v>30000</v>
      </c>
      <c r="I291" s="13">
        <f t="shared" si="2"/>
        <v>4848.0099999999984</v>
      </c>
    </row>
    <row r="292" spans="1:9" x14ac:dyDescent="0.25">
      <c r="A292" s="5"/>
      <c r="B292" s="118"/>
      <c r="D292" s="44"/>
      <c r="E292" s="61"/>
      <c r="F292" s="18"/>
      <c r="G292" s="11"/>
      <c r="H292" s="11"/>
      <c r="I292" s="13">
        <f t="shared" si="2"/>
        <v>0</v>
      </c>
    </row>
    <row r="293" spans="1:9" ht="26.25" x14ac:dyDescent="0.25">
      <c r="A293" s="5">
        <v>42572</v>
      </c>
      <c r="B293" s="114" t="s">
        <v>1022</v>
      </c>
      <c r="D293" s="44" t="s">
        <v>1023</v>
      </c>
      <c r="E293" s="61">
        <v>671760</v>
      </c>
      <c r="F293" s="18">
        <v>1275459</v>
      </c>
      <c r="G293" s="11">
        <v>35843.29</v>
      </c>
      <c r="H293" s="11">
        <v>36000</v>
      </c>
      <c r="I293" s="13">
        <f t="shared" si="2"/>
        <v>156.70999999999913</v>
      </c>
    </row>
    <row r="294" spans="1:9" x14ac:dyDescent="0.25">
      <c r="A294" s="5"/>
      <c r="B294" s="118"/>
      <c r="D294" s="44"/>
      <c r="E294" s="61"/>
      <c r="F294" s="18"/>
      <c r="G294" s="11"/>
      <c r="H294" s="11"/>
      <c r="I294" s="13">
        <f t="shared" si="2"/>
        <v>0</v>
      </c>
    </row>
    <row r="295" spans="1:9" ht="26.25" x14ac:dyDescent="0.25">
      <c r="A295" s="5">
        <v>42572</v>
      </c>
      <c r="B295" s="114" t="s">
        <v>1026</v>
      </c>
      <c r="D295" s="44" t="s">
        <v>1027</v>
      </c>
      <c r="E295" s="61">
        <v>671760</v>
      </c>
      <c r="F295" s="18">
        <v>1276839</v>
      </c>
      <c r="G295" s="11">
        <v>33736.67</v>
      </c>
      <c r="H295" s="11">
        <v>36000</v>
      </c>
      <c r="I295" s="13">
        <f t="shared" si="2"/>
        <v>2263.3300000000017</v>
      </c>
    </row>
    <row r="296" spans="1:9" x14ac:dyDescent="0.25">
      <c r="A296" s="5"/>
      <c r="B296" s="118"/>
      <c r="D296" s="44"/>
      <c r="E296" s="61"/>
      <c r="F296" s="18"/>
      <c r="G296" s="11"/>
      <c r="H296" s="11"/>
      <c r="I296" s="13">
        <f t="shared" si="2"/>
        <v>0</v>
      </c>
    </row>
    <row r="297" spans="1:9" ht="26.25" x14ac:dyDescent="0.25">
      <c r="A297" s="5">
        <v>42572</v>
      </c>
      <c r="B297" s="114" t="s">
        <v>1024</v>
      </c>
      <c r="D297" s="44" t="s">
        <v>1025</v>
      </c>
      <c r="E297" s="61">
        <v>671760</v>
      </c>
      <c r="F297" s="18">
        <v>1276840</v>
      </c>
      <c r="G297" s="11">
        <v>34482.410000000003</v>
      </c>
      <c r="H297" s="11">
        <v>36000</v>
      </c>
      <c r="I297" s="13">
        <f t="shared" si="2"/>
        <v>1517.5899999999965</v>
      </c>
    </row>
    <row r="298" spans="1:9" x14ac:dyDescent="0.25">
      <c r="A298" s="5"/>
      <c r="B298" s="118"/>
      <c r="D298" s="44"/>
      <c r="E298" s="61"/>
      <c r="F298" s="18"/>
      <c r="G298" s="11"/>
      <c r="H298" s="11"/>
      <c r="I298" s="13">
        <f t="shared" si="2"/>
        <v>0</v>
      </c>
    </row>
    <row r="299" spans="1:9" ht="26.25" x14ac:dyDescent="0.25">
      <c r="A299" s="5">
        <v>42576</v>
      </c>
      <c r="B299" s="114" t="s">
        <v>991</v>
      </c>
      <c r="D299" s="44" t="s">
        <v>992</v>
      </c>
      <c r="E299" s="61">
        <v>669492</v>
      </c>
      <c r="F299" s="18">
        <v>1277511</v>
      </c>
      <c r="G299" s="11">
        <v>33690.03</v>
      </c>
      <c r="H299" s="11">
        <v>36000</v>
      </c>
      <c r="I299" s="13">
        <f t="shared" si="2"/>
        <v>2309.9700000000012</v>
      </c>
    </row>
    <row r="300" spans="1:9" x14ac:dyDescent="0.25">
      <c r="A300" s="5"/>
      <c r="B300" s="118"/>
      <c r="D300" s="44"/>
      <c r="E300" s="61"/>
      <c r="F300" s="18"/>
      <c r="G300" s="11"/>
      <c r="H300" s="11"/>
      <c r="I300" s="13">
        <f t="shared" si="2"/>
        <v>0</v>
      </c>
    </row>
    <row r="301" spans="1:9" ht="26.25" x14ac:dyDescent="0.25">
      <c r="A301" s="5">
        <v>42577</v>
      </c>
      <c r="B301" s="114" t="s">
        <v>993</v>
      </c>
      <c r="D301" s="44" t="s">
        <v>994</v>
      </c>
      <c r="E301" s="61">
        <v>660625</v>
      </c>
      <c r="F301" s="18">
        <v>1277897</v>
      </c>
      <c r="G301" s="11">
        <v>32093.86</v>
      </c>
      <c r="H301" s="11">
        <v>35000</v>
      </c>
      <c r="I301" s="13">
        <f t="shared" si="2"/>
        <v>2906.1399999999994</v>
      </c>
    </row>
    <row r="302" spans="1:9" x14ac:dyDescent="0.25">
      <c r="A302" s="5"/>
      <c r="B302" s="118"/>
      <c r="D302" s="44"/>
      <c r="E302" s="61"/>
      <c r="F302" s="18"/>
      <c r="G302" s="11"/>
      <c r="H302" s="11"/>
      <c r="I302" s="13">
        <f t="shared" si="2"/>
        <v>0</v>
      </c>
    </row>
    <row r="303" spans="1:9" ht="26.25" x14ac:dyDescent="0.25">
      <c r="A303" s="5">
        <v>42577</v>
      </c>
      <c r="B303" s="114" t="s">
        <v>995</v>
      </c>
      <c r="D303" s="44" t="s">
        <v>996</v>
      </c>
      <c r="E303" s="61">
        <v>660625</v>
      </c>
      <c r="F303" s="18">
        <v>1277898</v>
      </c>
      <c r="G303" s="11">
        <v>32009.49</v>
      </c>
      <c r="H303" s="11">
        <v>35000</v>
      </c>
      <c r="I303" s="13">
        <f t="shared" si="2"/>
        <v>2990.5099999999984</v>
      </c>
    </row>
    <row r="304" spans="1:9" x14ac:dyDescent="0.25">
      <c r="A304" s="5"/>
      <c r="B304" s="118"/>
      <c r="D304" s="44"/>
      <c r="E304" s="61"/>
      <c r="F304" s="18"/>
      <c r="G304" s="11"/>
      <c r="H304" s="11"/>
      <c r="I304" s="13">
        <f t="shared" si="2"/>
        <v>0</v>
      </c>
    </row>
    <row r="305" spans="1:9" ht="26.25" x14ac:dyDescent="0.25">
      <c r="A305" s="5">
        <v>42579</v>
      </c>
      <c r="B305" s="114" t="s">
        <v>1032</v>
      </c>
      <c r="D305" s="44" t="s">
        <v>1033</v>
      </c>
      <c r="E305" s="61">
        <v>605440</v>
      </c>
      <c r="F305" s="18">
        <v>1278940</v>
      </c>
      <c r="G305" s="11">
        <v>31690.5</v>
      </c>
      <c r="H305" s="11">
        <v>32000</v>
      </c>
      <c r="I305" s="13">
        <f t="shared" si="2"/>
        <v>309.5</v>
      </c>
    </row>
    <row r="306" spans="1:9" x14ac:dyDescent="0.25">
      <c r="A306" s="5"/>
      <c r="B306" s="118"/>
      <c r="D306" s="44"/>
      <c r="E306" s="61"/>
      <c r="F306" s="18"/>
      <c r="G306" s="11"/>
      <c r="H306" s="11"/>
      <c r="I306" s="13">
        <f t="shared" si="2"/>
        <v>0</v>
      </c>
    </row>
    <row r="307" spans="1:9" ht="26.25" x14ac:dyDescent="0.25">
      <c r="A307" s="5">
        <v>42579</v>
      </c>
      <c r="B307" s="114" t="s">
        <v>1030</v>
      </c>
      <c r="D307" s="44" t="s">
        <v>1031</v>
      </c>
      <c r="E307" s="61">
        <v>605440</v>
      </c>
      <c r="F307" s="18">
        <v>1278941</v>
      </c>
      <c r="G307" s="11">
        <v>32000</v>
      </c>
      <c r="H307" s="11">
        <v>31390.38</v>
      </c>
      <c r="I307" s="13">
        <f t="shared" si="2"/>
        <v>-609.61999999999898</v>
      </c>
    </row>
    <row r="308" spans="1:9" x14ac:dyDescent="0.25">
      <c r="A308" s="5"/>
      <c r="B308" s="118"/>
      <c r="D308" s="44"/>
      <c r="E308" s="61"/>
      <c r="F308" s="18"/>
      <c r="G308" s="11"/>
      <c r="H308" s="11"/>
      <c r="I308" s="13">
        <f t="shared" si="2"/>
        <v>0</v>
      </c>
    </row>
    <row r="309" spans="1:9" ht="26.25" x14ac:dyDescent="0.25">
      <c r="A309" s="5">
        <v>42583</v>
      </c>
      <c r="B309" s="123" t="s">
        <v>1036</v>
      </c>
      <c r="D309" s="44" t="s">
        <v>1037</v>
      </c>
      <c r="E309" s="61">
        <v>605600</v>
      </c>
      <c r="F309" s="18">
        <v>1279167</v>
      </c>
      <c r="G309" s="11">
        <v>32000</v>
      </c>
      <c r="H309" s="11">
        <v>30073.42</v>
      </c>
      <c r="I309" s="13">
        <f t="shared" si="2"/>
        <v>-1926.5800000000017</v>
      </c>
    </row>
    <row r="310" spans="1:9" x14ac:dyDescent="0.25">
      <c r="A310" s="5"/>
      <c r="B310" s="118"/>
      <c r="D310" s="44"/>
      <c r="E310" s="61"/>
      <c r="F310" s="18"/>
      <c r="G310" s="11"/>
      <c r="H310" s="11"/>
      <c r="I310" s="13">
        <f t="shared" si="2"/>
        <v>0</v>
      </c>
    </row>
    <row r="311" spans="1:9" ht="26.25" x14ac:dyDescent="0.25">
      <c r="A311" s="5">
        <v>42585</v>
      </c>
      <c r="B311" s="123" t="s">
        <v>1048</v>
      </c>
      <c r="D311" s="44" t="s">
        <v>1049</v>
      </c>
      <c r="E311" s="61">
        <v>569940</v>
      </c>
      <c r="F311" s="18">
        <v>1280264</v>
      </c>
      <c r="G311" s="11">
        <v>30000</v>
      </c>
      <c r="H311" s="11">
        <v>30217.599999999999</v>
      </c>
      <c r="I311" s="13">
        <f t="shared" si="2"/>
        <v>217.59999999999854</v>
      </c>
    </row>
    <row r="312" spans="1:9" x14ac:dyDescent="0.25">
      <c r="A312" s="5"/>
      <c r="B312" s="118"/>
      <c r="D312" s="44"/>
      <c r="E312" s="61"/>
      <c r="F312" s="18"/>
      <c r="G312" s="11"/>
      <c r="H312" s="11"/>
      <c r="I312" s="13">
        <f t="shared" si="2"/>
        <v>0</v>
      </c>
    </row>
    <row r="313" spans="1:9" ht="26.25" x14ac:dyDescent="0.25">
      <c r="A313" s="5">
        <v>42585</v>
      </c>
      <c r="B313" s="123" t="s">
        <v>1046</v>
      </c>
      <c r="D313" s="44" t="s">
        <v>1047</v>
      </c>
      <c r="E313" s="61">
        <v>571050</v>
      </c>
      <c r="F313" s="18">
        <v>1280386</v>
      </c>
      <c r="G313" s="11">
        <v>30000</v>
      </c>
      <c r="H313" s="11">
        <v>30177.83</v>
      </c>
      <c r="I313" s="13">
        <f t="shared" si="2"/>
        <v>177.83000000000175</v>
      </c>
    </row>
    <row r="314" spans="1:9" x14ac:dyDescent="0.25">
      <c r="A314" s="5"/>
      <c r="B314" s="118"/>
      <c r="D314" s="44"/>
      <c r="E314" s="61"/>
      <c r="F314" s="18"/>
      <c r="G314" s="11"/>
      <c r="H314" s="11"/>
      <c r="I314" s="13">
        <f t="shared" si="2"/>
        <v>0</v>
      </c>
    </row>
    <row r="315" spans="1:9" ht="26.25" x14ac:dyDescent="0.25">
      <c r="A315" s="5">
        <v>42586</v>
      </c>
      <c r="B315" s="123" t="s">
        <v>1050</v>
      </c>
      <c r="D315" s="44" t="s">
        <v>1051</v>
      </c>
      <c r="E315" s="61">
        <v>606944</v>
      </c>
      <c r="F315" s="18">
        <v>1280934</v>
      </c>
      <c r="G315" s="11">
        <v>32000</v>
      </c>
      <c r="H315" s="11">
        <v>31032.99</v>
      </c>
      <c r="I315" s="13">
        <f t="shared" si="2"/>
        <v>-967.0099999999984</v>
      </c>
    </row>
    <row r="316" spans="1:9" x14ac:dyDescent="0.25">
      <c r="A316" s="5"/>
      <c r="B316" s="118"/>
      <c r="D316" s="44"/>
      <c r="E316" s="61"/>
      <c r="F316" s="18"/>
      <c r="G316" s="11"/>
      <c r="H316" s="11"/>
      <c r="I316" s="13">
        <f t="shared" si="2"/>
        <v>0</v>
      </c>
    </row>
    <row r="317" spans="1:9" ht="26.25" x14ac:dyDescent="0.25">
      <c r="A317" s="5">
        <v>42586</v>
      </c>
      <c r="B317" s="123" t="s">
        <v>1052</v>
      </c>
      <c r="D317" s="44" t="s">
        <v>1053</v>
      </c>
      <c r="E317" s="61">
        <v>606688</v>
      </c>
      <c r="F317" s="18">
        <v>1280935</v>
      </c>
      <c r="G317" s="11">
        <v>32000</v>
      </c>
      <c r="H317" s="11">
        <v>30980.67</v>
      </c>
      <c r="I317" s="13">
        <f t="shared" si="2"/>
        <v>-1019.3300000000017</v>
      </c>
    </row>
    <row r="318" spans="1:9" x14ac:dyDescent="0.25">
      <c r="A318" s="5"/>
      <c r="B318" s="118"/>
      <c r="D318" s="44"/>
      <c r="E318" s="61"/>
      <c r="F318" s="18"/>
      <c r="G318" s="11"/>
      <c r="H318" s="11"/>
      <c r="I318" s="13">
        <f t="shared" si="2"/>
        <v>0</v>
      </c>
    </row>
    <row r="319" spans="1:9" ht="26.25" x14ac:dyDescent="0.25">
      <c r="A319" s="5">
        <v>42590</v>
      </c>
      <c r="B319" s="123" t="s">
        <v>1055</v>
      </c>
      <c r="D319" s="44" t="s">
        <v>1056</v>
      </c>
      <c r="E319" s="61">
        <v>465750</v>
      </c>
      <c r="F319" s="18">
        <v>1281599</v>
      </c>
      <c r="G319" s="11">
        <v>25000</v>
      </c>
      <c r="H319" s="11">
        <v>31721.9</v>
      </c>
      <c r="I319" s="13">
        <f t="shared" si="2"/>
        <v>6721.9000000000015</v>
      </c>
    </row>
    <row r="320" spans="1:9" x14ac:dyDescent="0.25">
      <c r="A320" s="5"/>
      <c r="B320" s="118"/>
      <c r="D320" s="44"/>
      <c r="E320" s="61"/>
      <c r="F320" s="18"/>
      <c r="G320" s="11"/>
      <c r="H320" s="11"/>
      <c r="I320" s="13">
        <f t="shared" si="2"/>
        <v>0</v>
      </c>
    </row>
    <row r="321" spans="1:9" ht="26.25" x14ac:dyDescent="0.25">
      <c r="A321" s="5">
        <v>42592</v>
      </c>
      <c r="B321" s="123" t="s">
        <v>1057</v>
      </c>
      <c r="D321" s="44" t="s">
        <v>1058</v>
      </c>
      <c r="E321" s="61">
        <v>461125</v>
      </c>
      <c r="F321" s="18">
        <v>1282541</v>
      </c>
      <c r="G321" s="11">
        <v>25000</v>
      </c>
      <c r="H321" s="11">
        <v>32829.910000000003</v>
      </c>
      <c r="I321" s="13">
        <f t="shared" si="2"/>
        <v>7829.9100000000035</v>
      </c>
    </row>
    <row r="322" spans="1:9" x14ac:dyDescent="0.25">
      <c r="A322" s="5"/>
      <c r="B322" s="118"/>
      <c r="D322" s="44"/>
      <c r="E322" s="61"/>
      <c r="F322" s="18"/>
      <c r="G322" s="11"/>
      <c r="H322" s="11"/>
      <c r="I322" s="13">
        <f t="shared" si="2"/>
        <v>0</v>
      </c>
    </row>
    <row r="323" spans="1:9" ht="26.25" x14ac:dyDescent="0.25">
      <c r="A323" s="5">
        <v>42592</v>
      </c>
      <c r="B323" s="123" t="s">
        <v>1038</v>
      </c>
      <c r="D323" s="44" t="s">
        <v>1039</v>
      </c>
      <c r="E323" s="61">
        <v>461125</v>
      </c>
      <c r="F323" s="18">
        <v>1282889</v>
      </c>
      <c r="G323" s="11">
        <v>25000</v>
      </c>
      <c r="H323" s="11">
        <v>32925.49</v>
      </c>
      <c r="I323" s="13">
        <f t="shared" si="2"/>
        <v>7925.489999999998</v>
      </c>
    </row>
    <row r="324" spans="1:9" x14ac:dyDescent="0.25">
      <c r="A324" s="5"/>
      <c r="B324" s="118"/>
      <c r="D324" s="44"/>
      <c r="E324" s="61"/>
      <c r="F324" s="18"/>
      <c r="G324" s="11"/>
      <c r="H324" s="11"/>
      <c r="I324" s="13">
        <f t="shared" si="2"/>
        <v>0</v>
      </c>
    </row>
    <row r="325" spans="1:9" ht="26.25" x14ac:dyDescent="0.25">
      <c r="A325" s="5">
        <v>42593</v>
      </c>
      <c r="B325" s="123" t="s">
        <v>1059</v>
      </c>
      <c r="D325" s="44" t="s">
        <v>1060</v>
      </c>
      <c r="E325" s="61">
        <v>461000</v>
      </c>
      <c r="F325" s="18">
        <v>1283162</v>
      </c>
      <c r="G325" s="11">
        <v>25000</v>
      </c>
      <c r="H325" s="11">
        <v>32852.78</v>
      </c>
      <c r="I325" s="13">
        <f t="shared" si="2"/>
        <v>7852.7799999999988</v>
      </c>
    </row>
    <row r="326" spans="1:9" x14ac:dyDescent="0.25">
      <c r="A326" s="5"/>
      <c r="B326" s="118"/>
      <c r="D326" s="44"/>
      <c r="E326" s="61"/>
      <c r="F326" s="18"/>
      <c r="G326" s="11"/>
      <c r="H326" s="11"/>
      <c r="I326" s="13">
        <f t="shared" si="2"/>
        <v>0</v>
      </c>
    </row>
    <row r="327" spans="1:9" ht="26.25" x14ac:dyDescent="0.25">
      <c r="A327" s="5">
        <v>42593</v>
      </c>
      <c r="B327" s="123" t="s">
        <v>1044</v>
      </c>
      <c r="D327" s="44" t="s">
        <v>1045</v>
      </c>
      <c r="E327" s="61">
        <v>461000</v>
      </c>
      <c r="F327" s="18">
        <v>1283163</v>
      </c>
      <c r="G327" s="11">
        <v>25000</v>
      </c>
      <c r="H327" s="11">
        <v>33111.96</v>
      </c>
      <c r="I327" s="13">
        <f t="shared" si="2"/>
        <v>8111.9599999999991</v>
      </c>
    </row>
    <row r="328" spans="1:9" x14ac:dyDescent="0.25">
      <c r="A328" s="5"/>
      <c r="B328" s="118"/>
      <c r="D328" s="44"/>
      <c r="E328" s="61"/>
      <c r="F328" s="18"/>
      <c r="G328" s="11"/>
      <c r="H328" s="11"/>
      <c r="I328" s="13">
        <f t="shared" si="2"/>
        <v>0</v>
      </c>
    </row>
    <row r="329" spans="1:9" ht="39" x14ac:dyDescent="0.25">
      <c r="A329" s="5">
        <v>42597</v>
      </c>
      <c r="B329" s="123" t="s">
        <v>1041</v>
      </c>
      <c r="D329" s="44" t="s">
        <v>1040</v>
      </c>
      <c r="E329" s="61">
        <v>456250</v>
      </c>
      <c r="F329" s="18">
        <v>1283397</v>
      </c>
      <c r="G329" s="11">
        <v>25000</v>
      </c>
      <c r="H329" s="11">
        <f>33841.03-600</f>
        <v>33241.03</v>
      </c>
      <c r="I329" s="13">
        <f t="shared" si="2"/>
        <v>8241.0299999999988</v>
      </c>
    </row>
    <row r="330" spans="1:9" x14ac:dyDescent="0.25">
      <c r="A330" s="5"/>
      <c r="B330" s="118"/>
      <c r="D330" s="44"/>
      <c r="E330" s="61"/>
      <c r="F330" s="18"/>
      <c r="G330" s="11"/>
      <c r="H330" s="11"/>
      <c r="I330" s="13">
        <f t="shared" si="2"/>
        <v>0</v>
      </c>
    </row>
    <row r="331" spans="1:9" ht="26.25" x14ac:dyDescent="0.25">
      <c r="A331" s="5">
        <v>42599</v>
      </c>
      <c r="B331" s="123" t="s">
        <v>1065</v>
      </c>
      <c r="D331" s="44" t="s">
        <v>1066</v>
      </c>
      <c r="E331" s="61">
        <v>598290</v>
      </c>
      <c r="F331" s="18">
        <v>1284515</v>
      </c>
      <c r="G331" s="11">
        <v>33000</v>
      </c>
      <c r="H331" s="11">
        <v>34551.61</v>
      </c>
      <c r="I331" s="13">
        <f t="shared" si="2"/>
        <v>1551.6100000000006</v>
      </c>
    </row>
    <row r="332" spans="1:9" x14ac:dyDescent="0.25">
      <c r="A332" s="5"/>
      <c r="B332" s="118"/>
      <c r="D332" s="44"/>
      <c r="E332" s="61"/>
      <c r="F332" s="18"/>
      <c r="G332" s="11"/>
      <c r="H332" s="11"/>
      <c r="I332" s="13">
        <f t="shared" si="2"/>
        <v>0</v>
      </c>
    </row>
    <row r="333" spans="1:9" ht="26.25" x14ac:dyDescent="0.25">
      <c r="A333" s="5">
        <v>42599</v>
      </c>
      <c r="B333" s="123" t="s">
        <v>1067</v>
      </c>
      <c r="D333" s="44" t="s">
        <v>1068</v>
      </c>
      <c r="E333" s="61">
        <v>598290</v>
      </c>
      <c r="F333" s="18">
        <v>1284813</v>
      </c>
      <c r="G333" s="11">
        <v>33000</v>
      </c>
      <c r="H333" s="11">
        <v>34295.51</v>
      </c>
      <c r="I333" s="13">
        <f t="shared" si="2"/>
        <v>1295.510000000002</v>
      </c>
    </row>
    <row r="334" spans="1:9" x14ac:dyDescent="0.25">
      <c r="A334" s="5"/>
      <c r="B334" s="118"/>
      <c r="D334" s="44"/>
      <c r="E334" s="61"/>
      <c r="F334" s="18"/>
      <c r="G334" s="11"/>
      <c r="H334" s="11"/>
      <c r="I334" s="13">
        <f t="shared" si="2"/>
        <v>0</v>
      </c>
    </row>
    <row r="335" spans="1:9" ht="26.25" x14ac:dyDescent="0.25">
      <c r="A335" s="5">
        <v>42598</v>
      </c>
      <c r="B335" s="123" t="s">
        <v>1063</v>
      </c>
      <c r="D335" s="44" t="s">
        <v>1064</v>
      </c>
      <c r="E335" s="61">
        <v>594990</v>
      </c>
      <c r="F335" s="18">
        <v>1284083</v>
      </c>
      <c r="G335" s="11">
        <v>33000</v>
      </c>
      <c r="H335" s="11">
        <v>34391.14</v>
      </c>
      <c r="I335" s="13">
        <f t="shared" si="2"/>
        <v>1391.1399999999994</v>
      </c>
    </row>
    <row r="336" spans="1:9" x14ac:dyDescent="0.25">
      <c r="A336" s="5"/>
      <c r="B336" s="118"/>
      <c r="D336" s="44"/>
      <c r="E336" s="61"/>
      <c r="F336" s="18"/>
      <c r="G336" s="11"/>
      <c r="H336" s="11"/>
      <c r="I336" s="13">
        <f t="shared" si="2"/>
        <v>0</v>
      </c>
    </row>
    <row r="337" spans="1:9" ht="39" x14ac:dyDescent="0.25">
      <c r="A337" s="5">
        <v>42600</v>
      </c>
      <c r="B337" s="123" t="s">
        <v>1071</v>
      </c>
      <c r="D337" s="44" t="s">
        <v>1072</v>
      </c>
      <c r="E337" s="61">
        <v>596640</v>
      </c>
      <c r="F337" s="18">
        <v>1285149</v>
      </c>
      <c r="G337" s="11">
        <v>33000</v>
      </c>
      <c r="H337" s="11">
        <f>35392.05-747.64</f>
        <v>34644.410000000003</v>
      </c>
      <c r="I337" s="13">
        <f t="shared" si="2"/>
        <v>1644.4100000000035</v>
      </c>
    </row>
    <row r="338" spans="1:9" x14ac:dyDescent="0.25">
      <c r="A338" s="5"/>
      <c r="B338" s="118"/>
      <c r="D338" s="44"/>
      <c r="E338" s="61"/>
      <c r="F338" s="18"/>
      <c r="G338" s="11"/>
      <c r="H338" s="11"/>
      <c r="I338" s="13">
        <f t="shared" si="2"/>
        <v>0</v>
      </c>
    </row>
    <row r="339" spans="1:9" ht="39" x14ac:dyDescent="0.25">
      <c r="A339" s="5">
        <v>42600</v>
      </c>
      <c r="B339" s="123" t="s">
        <v>1070</v>
      </c>
      <c r="D339" s="44" t="s">
        <v>1069</v>
      </c>
      <c r="E339" s="61">
        <v>596640</v>
      </c>
      <c r="F339" s="18">
        <v>1285150</v>
      </c>
      <c r="G339" s="11">
        <v>33000</v>
      </c>
      <c r="H339" s="11">
        <f>35583.94-751.68</f>
        <v>34832.26</v>
      </c>
      <c r="I339" s="13">
        <f t="shared" si="2"/>
        <v>1832.260000000002</v>
      </c>
    </row>
    <row r="340" spans="1:9" x14ac:dyDescent="0.25">
      <c r="A340" s="5"/>
      <c r="B340" s="118"/>
      <c r="D340" s="44"/>
      <c r="E340" s="61"/>
      <c r="F340" s="18"/>
      <c r="G340" s="11"/>
      <c r="H340" s="11"/>
      <c r="I340" s="13">
        <f t="shared" si="2"/>
        <v>0</v>
      </c>
    </row>
    <row r="341" spans="1:9" ht="26.25" x14ac:dyDescent="0.25">
      <c r="A341" s="5">
        <v>42604</v>
      </c>
      <c r="B341" s="123" t="s">
        <v>1042</v>
      </c>
      <c r="D341" s="44" t="s">
        <v>1043</v>
      </c>
      <c r="E341" s="61">
        <v>639100</v>
      </c>
      <c r="F341" s="18">
        <v>1285401</v>
      </c>
      <c r="G341" s="11">
        <v>35000</v>
      </c>
      <c r="H341" s="11">
        <v>34823.910000000003</v>
      </c>
      <c r="I341" s="13">
        <f t="shared" si="2"/>
        <v>-176.08999999999651</v>
      </c>
    </row>
    <row r="342" spans="1:9" x14ac:dyDescent="0.25">
      <c r="A342" s="5"/>
      <c r="B342" s="118"/>
      <c r="D342" s="44"/>
      <c r="E342" s="61"/>
      <c r="F342" s="18"/>
      <c r="G342" s="11"/>
      <c r="H342" s="11"/>
      <c r="I342" s="13">
        <f t="shared" si="2"/>
        <v>0</v>
      </c>
    </row>
    <row r="343" spans="1:9" ht="26.25" x14ac:dyDescent="0.25">
      <c r="A343" s="5">
        <v>42606</v>
      </c>
      <c r="B343" s="123" t="s">
        <v>1075</v>
      </c>
      <c r="D343" s="44" t="s">
        <v>1076</v>
      </c>
      <c r="E343" s="61">
        <v>735400</v>
      </c>
      <c r="F343" s="18">
        <v>1286751</v>
      </c>
      <c r="G343" s="11">
        <v>40000</v>
      </c>
      <c r="H343" s="11">
        <v>35818.65</v>
      </c>
      <c r="I343" s="13">
        <f t="shared" si="2"/>
        <v>-4181.3499999999985</v>
      </c>
    </row>
    <row r="344" spans="1:9" x14ac:dyDescent="0.25">
      <c r="A344" s="5"/>
      <c r="B344" s="118"/>
      <c r="D344" s="44"/>
      <c r="E344" s="61"/>
      <c r="F344" s="18"/>
      <c r="G344" s="11"/>
      <c r="H344" s="11"/>
      <c r="I344" s="13">
        <f t="shared" si="2"/>
        <v>0</v>
      </c>
    </row>
    <row r="345" spans="1:9" ht="26.25" x14ac:dyDescent="0.25">
      <c r="A345" s="5">
        <v>42606</v>
      </c>
      <c r="B345" s="123" t="s">
        <v>1077</v>
      </c>
      <c r="D345" s="44" t="s">
        <v>1078</v>
      </c>
      <c r="E345" s="61">
        <v>735400</v>
      </c>
      <c r="F345" s="18">
        <v>1286752</v>
      </c>
      <c r="G345" s="11">
        <v>40000</v>
      </c>
      <c r="H345" s="11">
        <v>35941.1</v>
      </c>
      <c r="I345" s="13">
        <f t="shared" si="2"/>
        <v>-4058.9000000000015</v>
      </c>
    </row>
    <row r="346" spans="1:9" x14ac:dyDescent="0.25">
      <c r="A346" s="5"/>
      <c r="B346" s="118"/>
      <c r="D346" s="44"/>
      <c r="E346" s="61"/>
      <c r="F346" s="18"/>
      <c r="G346" s="11"/>
      <c r="H346" s="11"/>
      <c r="I346" s="13">
        <f t="shared" si="2"/>
        <v>0</v>
      </c>
    </row>
    <row r="347" spans="1:9" ht="26.25" x14ac:dyDescent="0.25">
      <c r="A347" s="5">
        <v>42607</v>
      </c>
      <c r="B347" s="123" t="s">
        <v>1079</v>
      </c>
      <c r="D347" s="44" t="s">
        <v>1080</v>
      </c>
      <c r="E347" s="61">
        <v>744000</v>
      </c>
      <c r="F347" s="18">
        <v>1287451</v>
      </c>
      <c r="G347" s="11">
        <v>40000</v>
      </c>
      <c r="H347" s="11">
        <v>35976.629999999997</v>
      </c>
      <c r="I347" s="13">
        <f t="shared" si="2"/>
        <v>-4023.3700000000026</v>
      </c>
    </row>
    <row r="348" spans="1:9" x14ac:dyDescent="0.25">
      <c r="A348" s="5"/>
      <c r="B348" s="118"/>
      <c r="D348" s="44"/>
      <c r="E348" s="61"/>
      <c r="F348" s="18"/>
      <c r="G348" s="11"/>
      <c r="H348" s="11"/>
      <c r="I348" s="13">
        <f t="shared" si="2"/>
        <v>0</v>
      </c>
    </row>
    <row r="349" spans="1:9" ht="26.25" x14ac:dyDescent="0.25">
      <c r="A349" s="5">
        <v>42607</v>
      </c>
      <c r="B349" s="123" t="s">
        <v>1086</v>
      </c>
      <c r="D349" s="44" t="s">
        <v>1087</v>
      </c>
      <c r="E349" s="61">
        <v>744000</v>
      </c>
      <c r="F349" s="18">
        <v>1287913</v>
      </c>
      <c r="G349" s="11">
        <v>40000</v>
      </c>
      <c r="H349" s="11">
        <v>36718.410000000003</v>
      </c>
      <c r="I349" s="13">
        <f t="shared" si="2"/>
        <v>-3281.5899999999965</v>
      </c>
    </row>
    <row r="350" spans="1:9" x14ac:dyDescent="0.25">
      <c r="A350" s="5"/>
      <c r="B350" s="118"/>
      <c r="D350" s="44"/>
      <c r="E350" s="61"/>
      <c r="F350" s="18"/>
      <c r="G350" s="11"/>
      <c r="H350" s="11"/>
      <c r="I350" s="13">
        <f t="shared" si="2"/>
        <v>0</v>
      </c>
    </row>
    <row r="351" spans="1:9" ht="26.25" x14ac:dyDescent="0.25">
      <c r="A351" s="5">
        <v>42611</v>
      </c>
      <c r="B351" s="123" t="s">
        <v>1088</v>
      </c>
      <c r="D351" s="44" t="s">
        <v>1089</v>
      </c>
      <c r="E351" s="61">
        <v>643475</v>
      </c>
      <c r="F351" s="18">
        <v>1287729</v>
      </c>
      <c r="G351" s="11">
        <v>35000</v>
      </c>
      <c r="H351" s="11">
        <v>37217.49</v>
      </c>
      <c r="I351" s="13">
        <f t="shared" si="2"/>
        <v>2217.489999999998</v>
      </c>
    </row>
    <row r="352" spans="1:9" x14ac:dyDescent="0.25">
      <c r="A352" s="5"/>
      <c r="B352" s="118"/>
      <c r="D352" s="44"/>
      <c r="E352" s="61"/>
      <c r="F352" s="18"/>
      <c r="G352" s="11"/>
      <c r="H352" s="11"/>
      <c r="I352" s="13">
        <f t="shared" si="2"/>
        <v>0</v>
      </c>
    </row>
    <row r="353" spans="1:9" ht="26.25" x14ac:dyDescent="0.25">
      <c r="A353" s="5">
        <v>42613</v>
      </c>
      <c r="B353" s="123" t="s">
        <v>1082</v>
      </c>
      <c r="D353" s="44" t="s">
        <v>1083</v>
      </c>
      <c r="E353" s="61">
        <v>647875</v>
      </c>
      <c r="F353" s="18">
        <v>1288784</v>
      </c>
      <c r="G353" s="11">
        <v>35500</v>
      </c>
      <c r="H353" s="11">
        <v>37320.730000000003</v>
      </c>
      <c r="I353" s="13">
        <f t="shared" si="2"/>
        <v>1820.7300000000032</v>
      </c>
    </row>
    <row r="354" spans="1:9" x14ac:dyDescent="0.25">
      <c r="A354" s="5"/>
      <c r="B354" s="118"/>
      <c r="D354" s="44"/>
      <c r="E354" s="61"/>
      <c r="F354" s="18"/>
      <c r="G354" s="11"/>
      <c r="H354" s="11"/>
      <c r="I354" s="13">
        <f t="shared" si="2"/>
        <v>0</v>
      </c>
    </row>
    <row r="355" spans="1:9" ht="26.25" x14ac:dyDescent="0.25">
      <c r="A355" s="5">
        <v>42613</v>
      </c>
      <c r="B355" s="123" t="s">
        <v>1084</v>
      </c>
      <c r="D355" s="44" t="s">
        <v>1085</v>
      </c>
      <c r="E355" s="61">
        <v>647875</v>
      </c>
      <c r="F355" s="18">
        <v>1289490</v>
      </c>
      <c r="G355" s="11">
        <v>35500</v>
      </c>
      <c r="H355" s="11">
        <v>38237.49</v>
      </c>
      <c r="I355" s="13">
        <f t="shared" si="2"/>
        <v>2737.489999999998</v>
      </c>
    </row>
    <row r="356" spans="1:9" x14ac:dyDescent="0.25">
      <c r="A356" s="5"/>
      <c r="B356" s="118"/>
      <c r="D356" s="44"/>
      <c r="E356" s="61"/>
      <c r="F356" s="18"/>
      <c r="G356" s="11"/>
      <c r="H356" s="11"/>
      <c r="I356" s="13">
        <f t="shared" si="2"/>
        <v>0</v>
      </c>
    </row>
    <row r="357" spans="1:9" x14ac:dyDescent="0.25">
      <c r="A357" s="5"/>
      <c r="B357" s="118"/>
      <c r="D357" s="44"/>
      <c r="E357" s="61"/>
      <c r="F357" s="18"/>
      <c r="G357" s="11"/>
      <c r="H357" s="11"/>
      <c r="I357" s="13">
        <f t="shared" si="2"/>
        <v>0</v>
      </c>
    </row>
    <row r="358" spans="1:9" x14ac:dyDescent="0.25">
      <c r="A358" s="5"/>
      <c r="B358" s="118"/>
      <c r="D358" s="44"/>
      <c r="E358" s="61"/>
      <c r="F358" s="18"/>
      <c r="G358" s="11"/>
      <c r="H358" s="11"/>
      <c r="I358" s="13">
        <f t="shared" si="2"/>
        <v>0</v>
      </c>
    </row>
    <row r="359" spans="1:9" x14ac:dyDescent="0.25">
      <c r="A359" s="5"/>
      <c r="B359" s="118"/>
      <c r="D359" s="44"/>
      <c r="E359" s="61"/>
      <c r="F359" s="18"/>
      <c r="G359" s="11"/>
      <c r="H359" s="11"/>
      <c r="I359" s="13">
        <f t="shared" si="2"/>
        <v>0</v>
      </c>
    </row>
    <row r="360" spans="1:9" x14ac:dyDescent="0.25">
      <c r="A360" s="5"/>
      <c r="B360" s="118"/>
      <c r="D360" s="44"/>
      <c r="E360" s="61"/>
      <c r="F360" s="18"/>
      <c r="G360" s="11"/>
      <c r="H360" s="11"/>
      <c r="I360" s="13">
        <f t="shared" si="2"/>
        <v>0</v>
      </c>
    </row>
    <row r="361" spans="1:9" x14ac:dyDescent="0.25">
      <c r="A361" s="5"/>
      <c r="B361" s="118"/>
      <c r="D361" s="44"/>
      <c r="E361" s="61"/>
      <c r="F361" s="18"/>
      <c r="G361" s="11"/>
      <c r="H361" s="11"/>
      <c r="I361" s="13">
        <f t="shared" si="2"/>
        <v>0</v>
      </c>
    </row>
    <row r="362" spans="1:9" x14ac:dyDescent="0.25">
      <c r="A362" s="5"/>
      <c r="B362" s="118"/>
      <c r="D362" s="44"/>
      <c r="E362" s="61"/>
      <c r="F362" s="18"/>
      <c r="G362" s="11"/>
      <c r="H362" s="11"/>
      <c r="I362" s="13">
        <f t="shared" si="2"/>
        <v>0</v>
      </c>
    </row>
    <row r="363" spans="1:9" x14ac:dyDescent="0.25">
      <c r="A363" s="5"/>
      <c r="B363" s="118"/>
      <c r="D363" s="44"/>
      <c r="E363" s="61"/>
      <c r="F363" s="18"/>
      <c r="G363" s="11"/>
      <c r="H363" s="11"/>
      <c r="I363" s="13">
        <f t="shared" si="2"/>
        <v>0</v>
      </c>
    </row>
    <row r="364" spans="1:9" x14ac:dyDescent="0.25">
      <c r="A364" s="5"/>
      <c r="B364" s="118"/>
      <c r="D364" s="44"/>
      <c r="E364" s="61"/>
      <c r="F364" s="18"/>
      <c r="G364" s="11"/>
      <c r="H364" s="11"/>
      <c r="I364" s="13">
        <f t="shared" si="2"/>
        <v>0</v>
      </c>
    </row>
    <row r="365" spans="1:9" x14ac:dyDescent="0.25">
      <c r="A365" s="5"/>
      <c r="B365" s="118"/>
      <c r="D365" s="44"/>
      <c r="E365" s="61"/>
      <c r="F365" s="18"/>
      <c r="G365" s="11"/>
      <c r="H365" s="11"/>
      <c r="I365" s="13">
        <f t="shared" si="2"/>
        <v>0</v>
      </c>
    </row>
    <row r="366" spans="1:9" x14ac:dyDescent="0.25">
      <c r="A366" s="5"/>
      <c r="B366" s="118"/>
      <c r="D366" s="44"/>
      <c r="E366" s="61"/>
      <c r="F366" s="18"/>
      <c r="G366" s="11"/>
      <c r="H366" s="11"/>
      <c r="I366" s="13">
        <f t="shared" si="2"/>
        <v>0</v>
      </c>
    </row>
    <row r="367" spans="1:9" x14ac:dyDescent="0.25">
      <c r="A367" s="5"/>
      <c r="B367" s="118"/>
      <c r="D367" s="44"/>
      <c r="E367" s="61"/>
      <c r="F367" s="18"/>
      <c r="G367" s="11"/>
      <c r="H367" s="11"/>
      <c r="I367" s="13">
        <f t="shared" si="2"/>
        <v>0</v>
      </c>
    </row>
    <row r="368" spans="1:9" x14ac:dyDescent="0.25">
      <c r="A368" s="5"/>
      <c r="B368" s="118"/>
      <c r="D368" s="44"/>
      <c r="E368" s="61"/>
      <c r="F368" s="18"/>
      <c r="G368" s="11"/>
      <c r="H368" s="11"/>
      <c r="I368" s="13">
        <f t="shared" si="2"/>
        <v>0</v>
      </c>
    </row>
    <row r="369" spans="1:9" x14ac:dyDescent="0.25">
      <c r="A369" s="5"/>
      <c r="B369" s="118"/>
      <c r="D369" s="44"/>
      <c r="E369" s="61"/>
      <c r="F369" s="18"/>
      <c r="G369" s="11"/>
      <c r="H369" s="11"/>
      <c r="I369" s="13">
        <f t="shared" si="2"/>
        <v>0</v>
      </c>
    </row>
    <row r="370" spans="1:9" x14ac:dyDescent="0.25">
      <c r="A370" s="5"/>
      <c r="B370" s="118"/>
      <c r="D370" s="44"/>
      <c r="E370" s="61"/>
      <c r="F370" s="18"/>
      <c r="G370" s="11"/>
      <c r="H370" s="11"/>
      <c r="I370" s="13">
        <f t="shared" si="2"/>
        <v>0</v>
      </c>
    </row>
    <row r="371" spans="1:9" x14ac:dyDescent="0.25">
      <c r="A371" s="5"/>
      <c r="B371" s="118"/>
      <c r="D371" s="44"/>
      <c r="E371" s="61"/>
      <c r="F371" s="18"/>
      <c r="G371" s="11"/>
      <c r="H371" s="11"/>
      <c r="I371" s="13">
        <f t="shared" si="2"/>
        <v>0</v>
      </c>
    </row>
    <row r="372" spans="1:9" x14ac:dyDescent="0.25">
      <c r="A372" s="5"/>
      <c r="B372" s="118"/>
      <c r="D372" s="44"/>
      <c r="E372" s="61"/>
      <c r="F372" s="18"/>
      <c r="G372" s="11"/>
      <c r="H372" s="11"/>
      <c r="I372" s="13">
        <f t="shared" si="2"/>
        <v>0</v>
      </c>
    </row>
    <row r="373" spans="1:9" x14ac:dyDescent="0.25">
      <c r="A373" s="5"/>
      <c r="B373" s="118"/>
      <c r="D373" s="44"/>
      <c r="E373" s="61"/>
      <c r="F373" s="18"/>
      <c r="G373" s="11"/>
      <c r="H373" s="11"/>
      <c r="I373" s="13">
        <f t="shared" si="2"/>
        <v>0</v>
      </c>
    </row>
    <row r="374" spans="1:9" x14ac:dyDescent="0.25">
      <c r="A374" s="5"/>
      <c r="B374" s="118"/>
      <c r="D374" s="44"/>
      <c r="E374" s="61"/>
      <c r="F374" s="18"/>
      <c r="G374" s="11"/>
      <c r="H374" s="11"/>
      <c r="I374" s="13">
        <f t="shared" si="2"/>
        <v>0</v>
      </c>
    </row>
    <row r="375" spans="1:9" x14ac:dyDescent="0.25">
      <c r="A375" s="5"/>
      <c r="B375" s="118"/>
      <c r="D375" s="44"/>
      <c r="E375" s="61"/>
      <c r="F375" s="18"/>
      <c r="G375" s="11"/>
      <c r="H375" s="11"/>
      <c r="I375" s="13">
        <f t="shared" si="2"/>
        <v>0</v>
      </c>
    </row>
    <row r="376" spans="1:9" x14ac:dyDescent="0.25">
      <c r="A376" s="5"/>
      <c r="B376" s="118"/>
      <c r="D376" s="44"/>
      <c r="E376" s="61"/>
      <c r="F376" s="18"/>
      <c r="G376" s="11"/>
      <c r="H376" s="11"/>
      <c r="I376" s="13">
        <f t="shared" si="0"/>
        <v>0</v>
      </c>
    </row>
    <row r="377" spans="1:9" ht="15.75" thickBot="1" x14ac:dyDescent="0.3">
      <c r="A377" s="5"/>
      <c r="B377" s="57"/>
      <c r="D377" s="44"/>
      <c r="E377" s="61"/>
      <c r="F377" s="19"/>
      <c r="G377" s="11"/>
      <c r="H377" s="11"/>
      <c r="I377" s="13">
        <f t="shared" si="0"/>
        <v>0</v>
      </c>
    </row>
    <row r="378" spans="1:9" ht="15.75" thickBot="1" x14ac:dyDescent="0.3">
      <c r="A378" s="5"/>
      <c r="D378" s="44"/>
      <c r="E378" s="61"/>
      <c r="F378" s="12"/>
      <c r="G378" s="11"/>
      <c r="H378" s="11"/>
      <c r="I378" s="13">
        <f t="shared" si="0"/>
        <v>0</v>
      </c>
    </row>
    <row r="379" spans="1:9" ht="15" customHeight="1" x14ac:dyDescent="0.25">
      <c r="A379" s="5"/>
      <c r="D379" s="44"/>
      <c r="E379" s="61"/>
      <c r="F379" s="131" t="s">
        <v>638</v>
      </c>
      <c r="G379" s="132"/>
      <c r="H379" s="129">
        <f>SUM(I3:I378)</f>
        <v>98852.93</v>
      </c>
      <c r="I379" s="125"/>
    </row>
    <row r="380" spans="1:9" ht="15.75" customHeight="1" thickBot="1" x14ac:dyDescent="0.3">
      <c r="A380" s="5"/>
      <c r="D380" s="44"/>
      <c r="E380" s="61"/>
      <c r="F380" s="133"/>
      <c r="G380" s="134"/>
      <c r="H380" s="130"/>
      <c r="I380" s="127"/>
    </row>
    <row r="381" spans="1:9" x14ac:dyDescent="0.25">
      <c r="A381" s="5"/>
      <c r="D381" s="44"/>
      <c r="E381" s="61"/>
      <c r="F381" s="12"/>
      <c r="G381" s="11"/>
      <c r="H381" s="11"/>
      <c r="I381" s="11"/>
    </row>
  </sheetData>
  <mergeCells count="3">
    <mergeCell ref="H379:I380"/>
    <mergeCell ref="E1:H1"/>
    <mergeCell ref="F379:G38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9"/>
  <sheetViews>
    <sheetView topLeftCell="A34" workbookViewId="0">
      <selection activeCell="B49" sqref="B4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65"/>
  <sheetViews>
    <sheetView tabSelected="1" topLeftCell="A139" workbookViewId="0">
      <selection activeCell="B157" sqref="B157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64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ht="30" x14ac:dyDescent="0.25">
      <c r="A96" s="96">
        <v>42466</v>
      </c>
      <c r="B96" s="108" t="s">
        <v>826</v>
      </c>
      <c r="D96" s="89" t="s">
        <v>825</v>
      </c>
      <c r="E96" s="61">
        <v>508725</v>
      </c>
      <c r="F96" s="84">
        <v>749252</v>
      </c>
      <c r="G96" s="89">
        <v>27631.58</v>
      </c>
      <c r="H96" s="11">
        <v>28500</v>
      </c>
      <c r="I96" s="13">
        <f t="shared" si="0"/>
        <v>868.41999999999825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ht="30" x14ac:dyDescent="0.25">
      <c r="A98" s="96">
        <v>42468</v>
      </c>
      <c r="B98" s="108" t="s">
        <v>810</v>
      </c>
      <c r="D98" s="89" t="s">
        <v>809</v>
      </c>
      <c r="E98" s="61">
        <v>516055</v>
      </c>
      <c r="F98" s="84">
        <v>749606</v>
      </c>
      <c r="G98" s="89">
        <v>27492.57</v>
      </c>
      <c r="H98" s="11">
        <v>29000</v>
      </c>
      <c r="I98" s="13">
        <f t="shared" si="0"/>
        <v>1507.4300000000003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ht="30" x14ac:dyDescent="0.25">
      <c r="A100" s="96">
        <v>42473</v>
      </c>
      <c r="B100" s="108" t="s">
        <v>816</v>
      </c>
      <c r="D100" s="89" t="s">
        <v>815</v>
      </c>
      <c r="E100" s="61">
        <v>508370</v>
      </c>
      <c r="F100" s="84">
        <v>750034</v>
      </c>
      <c r="G100" s="89">
        <v>30797.24</v>
      </c>
      <c r="H100" s="11">
        <v>29000</v>
      </c>
      <c r="I100" s="13">
        <f t="shared" si="0"/>
        <v>-1797.2400000000016</v>
      </c>
    </row>
    <row r="101" spans="1:9" x14ac:dyDescent="0.25">
      <c r="A101" s="96"/>
      <c r="B101" s="104"/>
      <c r="D101" s="89"/>
      <c r="E101" s="61"/>
      <c r="F101" s="84"/>
      <c r="G101" s="89"/>
      <c r="H101" s="11"/>
      <c r="I101" s="13">
        <f t="shared" si="0"/>
        <v>0</v>
      </c>
    </row>
    <row r="102" spans="1:9" ht="30" x14ac:dyDescent="0.25">
      <c r="A102" s="96">
        <v>42475</v>
      </c>
      <c r="B102" s="108" t="s">
        <v>817</v>
      </c>
      <c r="D102" s="89" t="s">
        <v>818</v>
      </c>
      <c r="E102" s="61">
        <v>505470</v>
      </c>
      <c r="F102" s="84">
        <v>750604</v>
      </c>
      <c r="G102" s="89">
        <v>32416.5</v>
      </c>
      <c r="H102" s="11">
        <v>29000</v>
      </c>
      <c r="I102" s="13">
        <f t="shared" si="0"/>
        <v>-3416.5</v>
      </c>
    </row>
    <row r="103" spans="1:9" x14ac:dyDescent="0.25">
      <c r="A103" s="96"/>
      <c r="B103" s="104"/>
      <c r="D103" s="89"/>
      <c r="E103" s="61"/>
      <c r="F103" s="84"/>
      <c r="G103" s="89"/>
      <c r="H103" s="11"/>
      <c r="I103" s="13">
        <f t="shared" si="0"/>
        <v>0</v>
      </c>
    </row>
    <row r="104" spans="1:9" ht="30" x14ac:dyDescent="0.25">
      <c r="A104" s="96">
        <v>42480</v>
      </c>
      <c r="B104" s="108" t="s">
        <v>841</v>
      </c>
      <c r="D104" s="89" t="s">
        <v>842</v>
      </c>
      <c r="E104" s="61">
        <v>555040</v>
      </c>
      <c r="F104" s="84">
        <v>750948</v>
      </c>
      <c r="G104" s="89">
        <v>33098.49</v>
      </c>
      <c r="H104" s="11">
        <v>32000</v>
      </c>
      <c r="I104" s="13">
        <f t="shared" si="0"/>
        <v>-1098.489999999998</v>
      </c>
    </row>
    <row r="105" spans="1:9" x14ac:dyDescent="0.25">
      <c r="A105" s="96"/>
      <c r="B105" s="104"/>
      <c r="D105" s="89"/>
      <c r="E105" s="61"/>
      <c r="F105" s="84"/>
      <c r="G105" s="89"/>
      <c r="H105" s="11"/>
      <c r="I105" s="13">
        <f t="shared" si="0"/>
        <v>0</v>
      </c>
    </row>
    <row r="106" spans="1:9" ht="30" x14ac:dyDescent="0.25">
      <c r="A106" s="96">
        <v>42482</v>
      </c>
      <c r="B106" s="108" t="s">
        <v>853</v>
      </c>
      <c r="D106" s="89" t="s">
        <v>854</v>
      </c>
      <c r="E106" s="61">
        <v>559520</v>
      </c>
      <c r="F106" s="84">
        <v>751315</v>
      </c>
      <c r="G106" s="89">
        <v>33909.53</v>
      </c>
      <c r="H106" s="11">
        <v>32000</v>
      </c>
      <c r="I106" s="13">
        <f t="shared" si="0"/>
        <v>-1909.5299999999988</v>
      </c>
    </row>
    <row r="107" spans="1:9" x14ac:dyDescent="0.25">
      <c r="A107" s="96"/>
      <c r="B107" s="104"/>
      <c r="D107" s="89"/>
      <c r="E107" s="61"/>
      <c r="F107" s="84"/>
      <c r="G107" s="89"/>
      <c r="H107" s="11"/>
      <c r="I107" s="13">
        <f t="shared" si="0"/>
        <v>0</v>
      </c>
    </row>
    <row r="108" spans="1:9" ht="30" x14ac:dyDescent="0.25">
      <c r="A108" s="96">
        <v>42487</v>
      </c>
      <c r="B108" s="108" t="s">
        <v>863</v>
      </c>
      <c r="D108" s="89" t="s">
        <v>859</v>
      </c>
      <c r="E108" s="61">
        <v>664240</v>
      </c>
      <c r="F108" s="84">
        <v>751606</v>
      </c>
      <c r="G108" s="89">
        <v>33988.019999999997</v>
      </c>
      <c r="H108" s="11">
        <v>38000</v>
      </c>
      <c r="I108" s="13">
        <f t="shared" si="0"/>
        <v>4011.9800000000032</v>
      </c>
    </row>
    <row r="109" spans="1:9" x14ac:dyDescent="0.25">
      <c r="A109" s="96"/>
      <c r="B109" s="104"/>
      <c r="D109" s="89"/>
      <c r="E109" s="61"/>
      <c r="F109" s="84"/>
      <c r="G109" s="89"/>
      <c r="H109" s="11"/>
      <c r="I109" s="13">
        <f t="shared" si="0"/>
        <v>0</v>
      </c>
    </row>
    <row r="110" spans="1:9" ht="30" x14ac:dyDescent="0.25">
      <c r="A110" s="96">
        <v>42489</v>
      </c>
      <c r="B110" s="108" t="s">
        <v>865</v>
      </c>
      <c r="D110" s="89" t="s">
        <v>864</v>
      </c>
      <c r="E110" s="61">
        <v>655880</v>
      </c>
      <c r="F110" s="84">
        <v>752148</v>
      </c>
      <c r="G110" s="89">
        <v>33461</v>
      </c>
      <c r="H110" s="11">
        <v>38000</v>
      </c>
      <c r="I110" s="13">
        <f t="shared" si="0"/>
        <v>4539</v>
      </c>
    </row>
    <row r="111" spans="1:9" x14ac:dyDescent="0.25">
      <c r="A111" s="96"/>
      <c r="B111" s="104"/>
      <c r="D111" s="89"/>
      <c r="E111" s="61"/>
      <c r="F111" s="84"/>
      <c r="G111" s="89"/>
      <c r="H111" s="11"/>
      <c r="I111" s="13">
        <f t="shared" si="0"/>
        <v>0</v>
      </c>
    </row>
    <row r="112" spans="1:9" ht="30" x14ac:dyDescent="0.25">
      <c r="A112" s="96">
        <v>42494</v>
      </c>
      <c r="B112" s="116" t="s">
        <v>870</v>
      </c>
      <c r="D112" s="89" t="s">
        <v>871</v>
      </c>
      <c r="E112" s="61">
        <v>533250</v>
      </c>
      <c r="F112" s="84">
        <v>752423</v>
      </c>
      <c r="G112" s="89">
        <v>34067.050000000003</v>
      </c>
      <c r="H112" s="11">
        <v>30000</v>
      </c>
      <c r="I112" s="13">
        <f t="shared" si="0"/>
        <v>-4067.0500000000029</v>
      </c>
    </row>
    <row r="113" spans="1:9" x14ac:dyDescent="0.25">
      <c r="A113" s="96"/>
      <c r="B113" s="104"/>
      <c r="D113" s="89"/>
      <c r="E113" s="61"/>
      <c r="F113" s="84"/>
      <c r="G113" s="89"/>
      <c r="H113" s="11"/>
      <c r="I113" s="13">
        <f t="shared" si="0"/>
        <v>0</v>
      </c>
    </row>
    <row r="114" spans="1:9" ht="30" x14ac:dyDescent="0.25">
      <c r="A114" s="96">
        <v>42496</v>
      </c>
      <c r="B114" s="116" t="s">
        <v>873</v>
      </c>
      <c r="D114" s="89" t="s">
        <v>872</v>
      </c>
      <c r="E114" s="61">
        <v>608226</v>
      </c>
      <c r="F114" s="84">
        <v>752990</v>
      </c>
      <c r="G114" s="89">
        <v>33329.82</v>
      </c>
      <c r="H114" s="11">
        <v>34000</v>
      </c>
      <c r="I114" s="13">
        <f t="shared" si="0"/>
        <v>670.18000000000029</v>
      </c>
    </row>
    <row r="115" spans="1:9" x14ac:dyDescent="0.25">
      <c r="A115" s="96"/>
      <c r="B115" s="104"/>
      <c r="D115" s="89"/>
      <c r="E115" s="61"/>
      <c r="F115" s="84"/>
      <c r="G115" s="89"/>
      <c r="H115" s="11"/>
      <c r="I115" s="13">
        <f t="shared" si="0"/>
        <v>0</v>
      </c>
    </row>
    <row r="116" spans="1:9" ht="30" x14ac:dyDescent="0.25">
      <c r="A116" s="96">
        <v>42496</v>
      </c>
      <c r="B116" s="116" t="s">
        <v>891</v>
      </c>
      <c r="D116" s="89" t="s">
        <v>892</v>
      </c>
      <c r="E116" s="61">
        <v>592680</v>
      </c>
      <c r="F116" s="84">
        <v>753278</v>
      </c>
      <c r="G116" s="89">
        <v>32488.87</v>
      </c>
      <c r="H116" s="11">
        <v>33000</v>
      </c>
      <c r="I116" s="13">
        <f t="shared" si="0"/>
        <v>511.13000000000102</v>
      </c>
    </row>
    <row r="117" spans="1:9" x14ac:dyDescent="0.25">
      <c r="A117" s="96"/>
      <c r="B117" s="104"/>
      <c r="D117" s="89"/>
      <c r="E117" s="61"/>
      <c r="F117" s="84"/>
      <c r="G117" s="89"/>
      <c r="H117" s="11"/>
      <c r="I117" s="13">
        <f t="shared" si="0"/>
        <v>0</v>
      </c>
    </row>
    <row r="118" spans="1:9" ht="30" x14ac:dyDescent="0.25">
      <c r="A118" s="96">
        <v>42503</v>
      </c>
      <c r="B118" s="116" t="s">
        <v>902</v>
      </c>
      <c r="D118" s="89" t="s">
        <v>901</v>
      </c>
      <c r="E118" s="61">
        <v>599940</v>
      </c>
      <c r="F118" s="84">
        <v>753820</v>
      </c>
      <c r="G118" s="89">
        <v>31110.99</v>
      </c>
      <c r="H118" s="11">
        <v>33000</v>
      </c>
      <c r="I118" s="13">
        <f t="shared" si="0"/>
        <v>1889.0099999999984</v>
      </c>
    </row>
    <row r="119" spans="1:9" x14ac:dyDescent="0.25">
      <c r="A119" s="96"/>
      <c r="B119" s="104"/>
      <c r="D119" s="89"/>
      <c r="E119" s="61"/>
      <c r="F119" s="84"/>
      <c r="G119" s="89"/>
      <c r="H119" s="11"/>
      <c r="I119" s="13">
        <f t="shared" si="0"/>
        <v>0</v>
      </c>
    </row>
    <row r="120" spans="1:9" ht="30" x14ac:dyDescent="0.25">
      <c r="A120" s="96">
        <v>42508</v>
      </c>
      <c r="B120" s="116" t="s">
        <v>880</v>
      </c>
      <c r="D120" s="89" t="s">
        <v>881</v>
      </c>
      <c r="E120" s="61">
        <v>606870</v>
      </c>
      <c r="F120" s="84">
        <v>754086</v>
      </c>
      <c r="G120" s="89">
        <v>30498.01</v>
      </c>
      <c r="H120" s="11">
        <v>33000</v>
      </c>
      <c r="I120" s="13">
        <f t="shared" si="0"/>
        <v>2501.9900000000016</v>
      </c>
    </row>
    <row r="121" spans="1:9" x14ac:dyDescent="0.25">
      <c r="A121" s="96"/>
      <c r="B121" s="104"/>
      <c r="D121" s="89"/>
      <c r="E121" s="61"/>
      <c r="F121" s="84"/>
      <c r="G121" s="89"/>
      <c r="H121" s="11"/>
      <c r="I121" s="13">
        <f t="shared" si="0"/>
        <v>0</v>
      </c>
    </row>
    <row r="122" spans="1:9" ht="30" x14ac:dyDescent="0.25">
      <c r="A122" s="96">
        <v>42510</v>
      </c>
      <c r="B122" s="116" t="s">
        <v>915</v>
      </c>
      <c r="D122" s="89" t="s">
        <v>916</v>
      </c>
      <c r="E122" s="61">
        <v>589760</v>
      </c>
      <c r="F122" s="84">
        <v>754639</v>
      </c>
      <c r="G122" s="89">
        <v>30915.23</v>
      </c>
      <c r="H122" s="11">
        <v>32000</v>
      </c>
      <c r="I122" s="13">
        <f t="shared" si="0"/>
        <v>1084.7700000000004</v>
      </c>
    </row>
    <row r="123" spans="1:9" x14ac:dyDescent="0.25">
      <c r="A123" s="96"/>
      <c r="B123" s="104"/>
      <c r="D123" s="89"/>
      <c r="E123" s="61"/>
      <c r="F123" s="84"/>
      <c r="G123" s="89"/>
      <c r="H123" s="11"/>
      <c r="I123" s="13">
        <f t="shared" si="0"/>
        <v>0</v>
      </c>
    </row>
    <row r="124" spans="1:9" ht="30" x14ac:dyDescent="0.25">
      <c r="A124" s="96">
        <v>42508</v>
      </c>
      <c r="B124" s="116" t="s">
        <v>882</v>
      </c>
      <c r="D124" s="89" t="s">
        <v>883</v>
      </c>
      <c r="E124" s="61">
        <v>607530</v>
      </c>
      <c r="F124" s="84">
        <v>754902</v>
      </c>
      <c r="G124" s="89">
        <v>31723.919999999998</v>
      </c>
      <c r="H124" s="11">
        <v>33000</v>
      </c>
      <c r="I124" s="13">
        <f t="shared" si="0"/>
        <v>1276.0800000000017</v>
      </c>
    </row>
    <row r="125" spans="1:9" x14ac:dyDescent="0.25">
      <c r="A125" s="96"/>
      <c r="B125" s="104"/>
      <c r="D125" s="89"/>
      <c r="E125" s="61"/>
      <c r="F125" s="84"/>
      <c r="G125" s="89"/>
      <c r="H125" s="11"/>
      <c r="I125" s="13">
        <f t="shared" si="0"/>
        <v>0</v>
      </c>
    </row>
    <row r="126" spans="1:9" ht="30" x14ac:dyDescent="0.25">
      <c r="A126" s="96">
        <v>42517</v>
      </c>
      <c r="B126" s="116" t="s">
        <v>927</v>
      </c>
      <c r="D126" s="89" t="s">
        <v>928</v>
      </c>
      <c r="E126" s="61">
        <v>555150</v>
      </c>
      <c r="F126" s="84">
        <v>755277</v>
      </c>
      <c r="G126" s="89">
        <v>31561.360000000001</v>
      </c>
      <c r="H126" s="11">
        <v>30000</v>
      </c>
      <c r="I126" s="13">
        <f t="shared" si="0"/>
        <v>-1561.3600000000006</v>
      </c>
    </row>
    <row r="127" spans="1:9" x14ac:dyDescent="0.25">
      <c r="A127" s="96"/>
      <c r="B127" s="104"/>
      <c r="D127" s="89"/>
      <c r="E127" s="61"/>
      <c r="F127" s="84"/>
      <c r="G127" s="89"/>
      <c r="H127" s="11"/>
      <c r="I127" s="13">
        <f t="shared" si="0"/>
        <v>0</v>
      </c>
    </row>
    <row r="128" spans="1:9" ht="30" x14ac:dyDescent="0.25">
      <c r="A128" s="96">
        <v>42531</v>
      </c>
      <c r="B128" s="120" t="s">
        <v>947</v>
      </c>
      <c r="D128" s="89" t="s">
        <v>948</v>
      </c>
      <c r="E128" s="61">
        <v>571020</v>
      </c>
      <c r="F128" s="84">
        <v>756839</v>
      </c>
      <c r="G128" s="89">
        <v>33181.449999999997</v>
      </c>
      <c r="H128" s="11">
        <v>31000</v>
      </c>
      <c r="I128" s="13">
        <f t="shared" si="0"/>
        <v>-2181.4499999999971</v>
      </c>
    </row>
    <row r="129" spans="1:9" x14ac:dyDescent="0.25">
      <c r="A129" s="96"/>
      <c r="B129" s="104"/>
      <c r="D129" s="89"/>
      <c r="E129" s="61"/>
      <c r="F129" s="84"/>
      <c r="G129" s="89"/>
      <c r="H129" s="11"/>
      <c r="I129" s="13">
        <f t="shared" si="0"/>
        <v>0</v>
      </c>
    </row>
    <row r="130" spans="1:9" ht="30" x14ac:dyDescent="0.25">
      <c r="A130" s="96">
        <v>42531</v>
      </c>
      <c r="B130" s="120" t="s">
        <v>945</v>
      </c>
      <c r="D130" s="89" t="s">
        <v>946</v>
      </c>
      <c r="E130" s="61">
        <v>563270</v>
      </c>
      <c r="F130" s="84">
        <v>756840</v>
      </c>
      <c r="G130" s="89">
        <v>33507.08</v>
      </c>
      <c r="H130" s="11">
        <v>31000</v>
      </c>
      <c r="I130" s="13">
        <f t="shared" si="0"/>
        <v>-2507.0800000000017</v>
      </c>
    </row>
    <row r="131" spans="1:9" x14ac:dyDescent="0.25">
      <c r="A131" s="96"/>
      <c r="B131" s="104"/>
      <c r="D131" s="89"/>
      <c r="E131" s="61"/>
      <c r="F131" s="84"/>
      <c r="G131" s="89"/>
      <c r="H131" s="11"/>
      <c r="I131" s="13">
        <f t="shared" si="0"/>
        <v>0</v>
      </c>
    </row>
    <row r="132" spans="1:9" ht="30" x14ac:dyDescent="0.25">
      <c r="A132" s="96">
        <v>42538</v>
      </c>
      <c r="B132" s="120" t="s">
        <v>955</v>
      </c>
      <c r="D132" s="89" t="s">
        <v>954</v>
      </c>
      <c r="E132" s="61">
        <v>644130</v>
      </c>
      <c r="F132" s="84">
        <v>757670</v>
      </c>
      <c r="G132" s="89">
        <v>35567.42</v>
      </c>
      <c r="H132" s="11">
        <v>34000</v>
      </c>
      <c r="I132" s="13">
        <f t="shared" si="0"/>
        <v>-1567.4199999999983</v>
      </c>
    </row>
    <row r="133" spans="1:9" x14ac:dyDescent="0.25">
      <c r="A133" s="96"/>
      <c r="B133" s="104"/>
      <c r="D133" s="89"/>
      <c r="E133" s="61"/>
      <c r="F133" s="84"/>
      <c r="G133" s="89"/>
      <c r="H133" s="11"/>
      <c r="I133" s="13">
        <f t="shared" si="0"/>
        <v>0</v>
      </c>
    </row>
    <row r="134" spans="1:9" ht="30" x14ac:dyDescent="0.25">
      <c r="A134" s="96">
        <v>42568</v>
      </c>
      <c r="B134" s="120" t="s">
        <v>956</v>
      </c>
      <c r="D134" s="89" t="s">
        <v>957</v>
      </c>
      <c r="E134" s="61">
        <v>644130</v>
      </c>
      <c r="F134" s="84">
        <v>757836</v>
      </c>
      <c r="G134" s="89">
        <v>35122.46</v>
      </c>
      <c r="H134" s="11">
        <v>34000</v>
      </c>
      <c r="I134" s="13">
        <f t="shared" si="0"/>
        <v>-1122.4599999999991</v>
      </c>
    </row>
    <row r="135" spans="1:9" x14ac:dyDescent="0.25">
      <c r="A135" s="96"/>
      <c r="B135" s="104"/>
      <c r="D135" s="89"/>
      <c r="E135" s="61"/>
      <c r="F135" s="84"/>
      <c r="G135" s="89"/>
      <c r="H135" s="11"/>
      <c r="I135" s="13">
        <f t="shared" si="0"/>
        <v>0</v>
      </c>
    </row>
    <row r="136" spans="1:9" ht="30" x14ac:dyDescent="0.25">
      <c r="A136" s="96">
        <v>42545</v>
      </c>
      <c r="B136" s="120" t="s">
        <v>968</v>
      </c>
      <c r="D136" s="89" t="s">
        <v>967</v>
      </c>
      <c r="E136" s="61">
        <v>686350</v>
      </c>
      <c r="F136" s="84">
        <v>758485</v>
      </c>
      <c r="G136" s="89">
        <v>36961.31</v>
      </c>
      <c r="H136" s="11">
        <v>37000</v>
      </c>
      <c r="I136" s="13">
        <f t="shared" si="0"/>
        <v>38.690000000002328</v>
      </c>
    </row>
    <row r="137" spans="1:9" x14ac:dyDescent="0.25">
      <c r="A137" s="96"/>
      <c r="B137" s="104"/>
      <c r="D137" s="89"/>
      <c r="E137" s="61"/>
      <c r="F137" s="84"/>
      <c r="G137" s="89"/>
      <c r="H137" s="11"/>
      <c r="I137" s="13">
        <f t="shared" si="0"/>
        <v>0</v>
      </c>
    </row>
    <row r="138" spans="1:9" ht="30" x14ac:dyDescent="0.25">
      <c r="A138" s="96">
        <v>42545</v>
      </c>
      <c r="B138" s="120" t="s">
        <v>969</v>
      </c>
      <c r="D138" s="89" t="s">
        <v>970</v>
      </c>
      <c r="E138" s="61">
        <v>681540</v>
      </c>
      <c r="F138" s="84">
        <v>758486</v>
      </c>
      <c r="G138" s="89">
        <v>37006</v>
      </c>
      <c r="H138" s="11">
        <v>37000</v>
      </c>
      <c r="I138" s="13">
        <f t="shared" si="0"/>
        <v>-6</v>
      </c>
    </row>
    <row r="139" spans="1:9" x14ac:dyDescent="0.25">
      <c r="A139" s="96"/>
      <c r="B139" s="104"/>
      <c r="D139" s="89"/>
      <c r="E139" s="61"/>
      <c r="F139" s="84"/>
      <c r="G139" s="89"/>
      <c r="H139" s="11"/>
      <c r="I139" s="13">
        <f t="shared" si="0"/>
        <v>0</v>
      </c>
    </row>
    <row r="140" spans="1:9" ht="45" x14ac:dyDescent="0.25">
      <c r="A140" s="96">
        <v>42551</v>
      </c>
      <c r="B140" s="120" t="s">
        <v>987</v>
      </c>
      <c r="D140" s="89" t="s">
        <v>986</v>
      </c>
      <c r="E140" s="61">
        <v>742400</v>
      </c>
      <c r="F140" s="84">
        <v>759328</v>
      </c>
      <c r="G140" s="89">
        <f>37331.22-1000</f>
        <v>36331.22</v>
      </c>
      <c r="H140" s="11">
        <v>40000</v>
      </c>
      <c r="I140" s="13">
        <f t="shared" si="0"/>
        <v>3668.7799999999988</v>
      </c>
    </row>
    <row r="141" spans="1:9" x14ac:dyDescent="0.25">
      <c r="A141" s="96"/>
      <c r="B141" s="104"/>
      <c r="D141" s="89"/>
      <c r="E141" s="61"/>
      <c r="F141" s="84"/>
      <c r="G141" s="89"/>
      <c r="H141" s="11"/>
      <c r="I141" s="13">
        <f t="shared" si="0"/>
        <v>0</v>
      </c>
    </row>
    <row r="142" spans="1:9" ht="30" x14ac:dyDescent="0.25">
      <c r="A142" s="96">
        <v>42559</v>
      </c>
      <c r="B142" s="122" t="s">
        <v>1003</v>
      </c>
      <c r="D142" s="89" t="s">
        <v>1004</v>
      </c>
      <c r="E142" s="61">
        <v>713260</v>
      </c>
      <c r="F142" s="84">
        <v>760165</v>
      </c>
      <c r="G142" s="89">
        <v>37738.730000000003</v>
      </c>
      <c r="H142" s="11">
        <v>38000</v>
      </c>
      <c r="I142" s="13">
        <f t="shared" si="0"/>
        <v>261.2699999999968</v>
      </c>
    </row>
    <row r="143" spans="1:9" x14ac:dyDescent="0.25">
      <c r="A143" s="96"/>
      <c r="B143" s="104"/>
      <c r="D143" s="89"/>
      <c r="E143" s="61"/>
      <c r="F143" s="84"/>
      <c r="G143" s="89"/>
      <c r="H143" s="11"/>
      <c r="I143" s="13">
        <f t="shared" si="0"/>
        <v>0</v>
      </c>
    </row>
    <row r="144" spans="1:9" ht="30" x14ac:dyDescent="0.25">
      <c r="A144" s="96">
        <v>42566</v>
      </c>
      <c r="B144" s="122" t="s">
        <v>1013</v>
      </c>
      <c r="D144" s="89" t="s">
        <v>1014</v>
      </c>
      <c r="E144" s="61">
        <v>697490</v>
      </c>
      <c r="F144" s="84">
        <v>761018</v>
      </c>
      <c r="G144" s="89">
        <v>39121.94</v>
      </c>
      <c r="H144" s="11">
        <v>38000</v>
      </c>
      <c r="I144" s="13">
        <f t="shared" si="0"/>
        <v>-1121.9400000000023</v>
      </c>
    </row>
    <row r="145" spans="1:9" x14ac:dyDescent="0.25">
      <c r="A145" s="96"/>
      <c r="B145" s="104"/>
      <c r="D145" s="89"/>
      <c r="E145" s="61"/>
      <c r="F145" s="84"/>
      <c r="G145" s="89"/>
      <c r="H145" s="11"/>
      <c r="I145" s="13">
        <f t="shared" si="0"/>
        <v>0</v>
      </c>
    </row>
    <row r="146" spans="1:9" ht="30" x14ac:dyDescent="0.25">
      <c r="A146" s="96">
        <v>42573</v>
      </c>
      <c r="B146" s="122" t="s">
        <v>1028</v>
      </c>
      <c r="D146" s="89" t="s">
        <v>1029</v>
      </c>
      <c r="E146" s="61">
        <v>746520</v>
      </c>
      <c r="F146" s="84">
        <v>761849</v>
      </c>
      <c r="G146" s="89">
        <v>33980.82</v>
      </c>
      <c r="H146" s="11">
        <v>40000</v>
      </c>
      <c r="I146" s="13">
        <f t="shared" si="0"/>
        <v>6019.18</v>
      </c>
    </row>
    <row r="147" spans="1:9" x14ac:dyDescent="0.25">
      <c r="A147" s="96"/>
      <c r="B147" s="104"/>
      <c r="D147" s="89"/>
      <c r="E147" s="61"/>
      <c r="F147" s="84"/>
      <c r="G147" s="89"/>
      <c r="H147" s="11"/>
      <c r="I147" s="13">
        <f t="shared" si="0"/>
        <v>0</v>
      </c>
    </row>
    <row r="148" spans="1:9" ht="30" x14ac:dyDescent="0.25">
      <c r="A148" s="96">
        <v>42580</v>
      </c>
      <c r="B148" s="122" t="s">
        <v>1034</v>
      </c>
      <c r="D148" s="89" t="s">
        <v>1035</v>
      </c>
      <c r="E148" s="61">
        <v>660100</v>
      </c>
      <c r="F148" s="84">
        <v>762713</v>
      </c>
      <c r="G148" s="89">
        <v>30831.49</v>
      </c>
      <c r="H148" s="11">
        <v>35000</v>
      </c>
      <c r="I148" s="13">
        <f t="shared" si="0"/>
        <v>4168.5099999999984</v>
      </c>
    </row>
    <row r="149" spans="1:9" x14ac:dyDescent="0.25">
      <c r="A149" s="96"/>
      <c r="B149" s="104"/>
      <c r="D149" s="89"/>
      <c r="E149" s="61"/>
      <c r="F149" s="84"/>
      <c r="G149" s="89"/>
      <c r="H149" s="11"/>
      <c r="I149" s="13">
        <f t="shared" si="0"/>
        <v>0</v>
      </c>
    </row>
    <row r="150" spans="1:9" ht="30" x14ac:dyDescent="0.25">
      <c r="A150" s="96">
        <v>42587</v>
      </c>
      <c r="B150" s="105" t="s">
        <v>1081</v>
      </c>
      <c r="D150" s="89" t="s">
        <v>1054</v>
      </c>
      <c r="E150" s="61">
        <v>568140</v>
      </c>
      <c r="F150" s="84">
        <v>763524</v>
      </c>
      <c r="G150" s="89">
        <v>30706.959999999999</v>
      </c>
      <c r="H150" s="11">
        <v>30000</v>
      </c>
      <c r="I150" s="13">
        <f t="shared" si="0"/>
        <v>-706.95999999999913</v>
      </c>
    </row>
    <row r="151" spans="1:9" x14ac:dyDescent="0.25">
      <c r="A151" s="96"/>
      <c r="B151" s="104"/>
      <c r="D151" s="89"/>
      <c r="E151" s="61"/>
      <c r="F151" s="84"/>
      <c r="G151" s="89"/>
      <c r="H151" s="11"/>
      <c r="I151" s="13">
        <f t="shared" si="0"/>
        <v>0</v>
      </c>
    </row>
    <row r="152" spans="1:9" ht="30" x14ac:dyDescent="0.25">
      <c r="A152" s="96">
        <v>42594</v>
      </c>
      <c r="B152" s="105" t="s">
        <v>1061</v>
      </c>
      <c r="D152" s="89" t="s">
        <v>1062</v>
      </c>
      <c r="E152" s="61">
        <v>459250</v>
      </c>
      <c r="F152" s="84">
        <v>764380</v>
      </c>
      <c r="G152" s="89">
        <v>33241.879999999997</v>
      </c>
      <c r="H152" s="11">
        <v>25000</v>
      </c>
      <c r="I152" s="13">
        <f t="shared" si="0"/>
        <v>-8241.8799999999974</v>
      </c>
    </row>
    <row r="153" spans="1:9" x14ac:dyDescent="0.25">
      <c r="A153" s="96"/>
      <c r="B153" s="104"/>
      <c r="D153" s="89"/>
      <c r="E153" s="61"/>
      <c r="F153" s="84"/>
      <c r="G153" s="89"/>
      <c r="H153" s="11"/>
      <c r="I153" s="13">
        <f t="shared" si="0"/>
        <v>0</v>
      </c>
    </row>
    <row r="154" spans="1:9" ht="30" x14ac:dyDescent="0.25">
      <c r="A154" s="96">
        <v>42601</v>
      </c>
      <c r="B154" s="105" t="s">
        <v>1073</v>
      </c>
      <c r="D154" s="89" t="s">
        <v>1074</v>
      </c>
      <c r="E154" s="61">
        <v>542400</v>
      </c>
      <c r="F154" s="84">
        <v>765234</v>
      </c>
      <c r="G154" s="89">
        <v>34977.39</v>
      </c>
      <c r="H154" s="11">
        <v>30000</v>
      </c>
      <c r="I154" s="13">
        <f t="shared" si="0"/>
        <v>-4977.3899999999994</v>
      </c>
    </row>
    <row r="155" spans="1:9" x14ac:dyDescent="0.25">
      <c r="A155" s="96"/>
      <c r="B155" s="104"/>
      <c r="D155" s="89"/>
      <c r="E155" s="61"/>
      <c r="F155" s="84"/>
      <c r="G155" s="89"/>
      <c r="H155" s="11"/>
      <c r="I155" s="13">
        <f t="shared" si="0"/>
        <v>0</v>
      </c>
    </row>
    <row r="156" spans="1:9" ht="30" x14ac:dyDescent="0.25">
      <c r="A156" s="96">
        <v>42608</v>
      </c>
      <c r="B156" s="105" t="s">
        <v>1091</v>
      </c>
      <c r="D156" s="89" t="s">
        <v>1090</v>
      </c>
      <c r="E156" s="61">
        <v>740000</v>
      </c>
      <c r="F156" s="84">
        <v>766110</v>
      </c>
      <c r="G156" s="89">
        <v>36741.730000000003</v>
      </c>
      <c r="H156" s="11">
        <v>40000</v>
      </c>
      <c r="I156" s="13">
        <f t="shared" si="0"/>
        <v>3258.2699999999968</v>
      </c>
    </row>
    <row r="157" spans="1:9" x14ac:dyDescent="0.25">
      <c r="A157" s="96"/>
      <c r="B157" s="104"/>
      <c r="D157" s="89"/>
      <c r="E157" s="61"/>
      <c r="F157" s="84"/>
      <c r="G157" s="89"/>
      <c r="H157" s="11"/>
      <c r="I157" s="13">
        <f t="shared" si="0"/>
        <v>0</v>
      </c>
    </row>
    <row r="158" spans="1:9" x14ac:dyDescent="0.25">
      <c r="A158" s="96"/>
      <c r="B158" s="104"/>
      <c r="D158" s="89"/>
      <c r="E158" s="61"/>
      <c r="F158" s="84"/>
      <c r="G158" s="89"/>
      <c r="H158" s="11"/>
      <c r="I158" s="13">
        <f t="shared" si="0"/>
        <v>0</v>
      </c>
    </row>
    <row r="159" spans="1:9" x14ac:dyDescent="0.25">
      <c r="A159" s="96"/>
      <c r="B159" s="104"/>
      <c r="D159" s="89"/>
      <c r="E159" s="61"/>
      <c r="F159" s="84"/>
      <c r="G159" s="89"/>
      <c r="H159" s="11"/>
      <c r="I159" s="13">
        <f t="shared" si="0"/>
        <v>0</v>
      </c>
    </row>
    <row r="160" spans="1:9" x14ac:dyDescent="0.25">
      <c r="A160" s="96"/>
      <c r="B160" s="104"/>
      <c r="D160" s="89"/>
      <c r="E160" s="61"/>
      <c r="F160" s="84"/>
      <c r="G160" s="89"/>
      <c r="H160" s="11"/>
      <c r="I160" s="13">
        <f t="shared" si="0"/>
        <v>0</v>
      </c>
    </row>
    <row r="161" spans="1:9" x14ac:dyDescent="0.25">
      <c r="A161" s="96"/>
      <c r="B161" s="104"/>
      <c r="D161" s="89"/>
      <c r="E161" s="61"/>
      <c r="F161" s="84"/>
      <c r="G161" s="89"/>
      <c r="H161" s="11"/>
      <c r="I161" s="13">
        <f t="shared" si="0"/>
        <v>0</v>
      </c>
    </row>
    <row r="162" spans="1:9" x14ac:dyDescent="0.25">
      <c r="A162" s="96"/>
      <c r="B162" s="104"/>
      <c r="D162" s="89"/>
      <c r="E162" s="61"/>
      <c r="F162" s="84"/>
      <c r="G162" s="89"/>
      <c r="H162" s="11"/>
      <c r="I162" s="13">
        <f t="shared" si="0"/>
        <v>0</v>
      </c>
    </row>
    <row r="163" spans="1:9" x14ac:dyDescent="0.25">
      <c r="A163" s="96"/>
      <c r="B163" s="57"/>
      <c r="D163" s="89"/>
      <c r="E163" s="61"/>
      <c r="F163" s="84"/>
      <c r="G163" s="89"/>
      <c r="H163" s="11"/>
      <c r="I163" s="13">
        <f t="shared" si="0"/>
        <v>0</v>
      </c>
    </row>
    <row r="164" spans="1:9" x14ac:dyDescent="0.25">
      <c r="A164" s="96"/>
      <c r="B164" s="57"/>
      <c r="D164" s="89"/>
      <c r="E164" s="61"/>
      <c r="F164" s="84"/>
      <c r="G164" s="89"/>
      <c r="H164" s="11"/>
      <c r="I164" s="13">
        <f t="shared" si="0"/>
        <v>0</v>
      </c>
    </row>
    <row r="165" spans="1:9" ht="18.75" x14ac:dyDescent="0.3">
      <c r="I165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Hoja2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2016-09-08T17:30:37Z</dcterms:modified>
</cp:coreProperties>
</file>