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90" windowWidth="23475" windowHeight="9690" activeTab="2"/>
  </bookViews>
  <sheets>
    <sheet name="JULIO 2016" sheetId="1" r:id="rId1"/>
    <sheet name="AGOSTO 2016" sheetId="2" r:id="rId2"/>
    <sheet name="SEPTIEMBRE 2016" sheetId="3" r:id="rId3"/>
    <sheet name="Hoja1" sheetId="4" r:id="rId4"/>
    <sheet name="Hoja4" sheetId="5" r:id="rId5"/>
    <sheet name="Hoja5" sheetId="6" r:id="rId6"/>
    <sheet name="Hoja6" sheetId="7" r:id="rId7"/>
  </sheets>
  <calcPr calcId="144525"/>
</workbook>
</file>

<file path=xl/calcChain.xml><?xml version="1.0" encoding="utf-8"?>
<calcChain xmlns="http://schemas.openxmlformats.org/spreadsheetml/2006/main">
  <c r="C8" i="3" l="1"/>
  <c r="C13" i="3"/>
  <c r="C34" i="3"/>
  <c r="C12" i="3"/>
  <c r="E26" i="3"/>
  <c r="E27" i="3"/>
  <c r="C29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51" i="3" s="1"/>
  <c r="C10" i="2" l="1"/>
  <c r="C8" i="2"/>
  <c r="C33" i="2" l="1"/>
  <c r="C13" i="2" l="1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50" i="2" s="1"/>
  <c r="C12" i="1" l="1"/>
  <c r="C38" i="1"/>
  <c r="E47" i="1" l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8" i="1"/>
  <c r="E49" i="1"/>
  <c r="E3" i="1" l="1"/>
  <c r="E50" i="1" s="1"/>
</calcChain>
</file>

<file path=xl/sharedStrings.xml><?xml version="1.0" encoding="utf-8"?>
<sst xmlns="http://schemas.openxmlformats.org/spreadsheetml/2006/main" count="148" uniqueCount="50">
  <si>
    <t>buche</t>
  </si>
  <si>
    <t>cabeza de lomo</t>
  </si>
  <si>
    <t>cabeza pco</t>
  </si>
  <si>
    <t>capotes</t>
  </si>
  <si>
    <t>carnero</t>
  </si>
  <si>
    <t xml:space="preserve">codillo </t>
  </si>
  <si>
    <t>combos</t>
  </si>
  <si>
    <t>contra</t>
  </si>
  <si>
    <t>costilla</t>
  </si>
  <si>
    <t>canal</t>
  </si>
  <si>
    <t xml:space="preserve">cuero papel </t>
  </si>
  <si>
    <t>cuero de pierna</t>
  </si>
  <si>
    <t>cubo</t>
  </si>
  <si>
    <t>descarne</t>
  </si>
  <si>
    <t>ESPALDILLA c/hueso</t>
  </si>
  <si>
    <t>ESPINAZO</t>
  </si>
  <si>
    <t>Espinazo de cola</t>
  </si>
  <si>
    <t xml:space="preserve">jamon c/grasa </t>
  </si>
  <si>
    <t>jamon s/h</t>
  </si>
  <si>
    <t>lomo de cabeza</t>
  </si>
  <si>
    <t>lomo de caña</t>
  </si>
  <si>
    <t>manita</t>
  </si>
  <si>
    <t>manteca</t>
  </si>
  <si>
    <t>menudo</t>
  </si>
  <si>
    <t>nana</t>
  </si>
  <si>
    <t>PANZA</t>
  </si>
  <si>
    <t>PAPADA</t>
  </si>
  <si>
    <t>pecho</t>
  </si>
  <si>
    <t>pierna c/cuero</t>
  </si>
  <si>
    <t>plancha</t>
  </si>
  <si>
    <t>prensado</t>
  </si>
  <si>
    <t>recorte</t>
  </si>
  <si>
    <t>sancocho</t>
  </si>
  <si>
    <t>sancocho canal</t>
  </si>
  <si>
    <t>sesos marqueta</t>
  </si>
  <si>
    <t>tripas</t>
  </si>
  <si>
    <t>unto</t>
  </si>
  <si>
    <t>TOTAL</t>
  </si>
  <si>
    <t>cuero</t>
  </si>
  <si>
    <t>cordero</t>
  </si>
  <si>
    <t xml:space="preserve">sesos de COPA </t>
  </si>
  <si>
    <t>corbata</t>
  </si>
  <si>
    <t>sesos sueltos</t>
  </si>
  <si>
    <t>INVENTARIO Congelados    31  JULIO            .,2016</t>
  </si>
  <si>
    <t>CAÑAS</t>
  </si>
  <si>
    <t xml:space="preserve">pulpa </t>
  </si>
  <si>
    <t>jamon c/1/2 grasa</t>
  </si>
  <si>
    <t>INVENTARIO Congelados    31  AGOSTO             .,2016</t>
  </si>
  <si>
    <t>INVENTARIO Congelados    30  SEPTIEMBRE             .,2016</t>
  </si>
  <si>
    <t>Grasa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</si>
</sst>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4" fontId="2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3" fillId="0" borderId="0" xfId="0" applyFont="1"/>
    <xf numFmtId="44" fontId="3" fillId="0" borderId="0" xfId="0" applyNumberFormat="1" applyFont="1"/>
    <xf numFmtId="0" fontId="0" fillId="0" borderId="0" xfId="0" applyFont="1"/>
    <xf numFmtId="0" fontId="4" fillId="0" borderId="0" xfId="0" applyFont="1"/>
    <xf numFmtId="4" fontId="4" fillId="0" borderId="0" xfId="0" applyNumberFormat="1" applyFont="1" applyBorder="1" applyAlignment="1">
      <alignment horizontal="left"/>
    </xf>
    <xf numFmtId="4" fontId="3" fillId="0" borderId="0" xfId="0" applyNumberFormat="1" applyFont="1" applyBorder="1" applyAlignment="1">
      <alignment horizontal="left"/>
    </xf>
    <xf numFmtId="44" fontId="5" fillId="0" borderId="1" xfId="0" applyNumberFormat="1" applyFont="1" applyBorder="1"/>
    <xf numFmtId="4" fontId="3" fillId="0" borderId="0" xfId="0" applyNumberFormat="1" applyFont="1" applyFill="1" applyAlignment="1">
      <alignment horizontal="right"/>
    </xf>
    <xf numFmtId="44" fontId="3" fillId="0" borderId="0" xfId="1" applyFont="1" applyFill="1"/>
    <xf numFmtId="4" fontId="3" fillId="0" borderId="1" xfId="0" applyNumberFormat="1" applyFont="1" applyFill="1" applyBorder="1" applyAlignment="1">
      <alignment horizontal="right"/>
    </xf>
    <xf numFmtId="44" fontId="3" fillId="0" borderId="1" xfId="1" applyFont="1" applyFill="1" applyBorder="1"/>
    <xf numFmtId="4" fontId="3" fillId="0" borderId="0" xfId="0" applyNumberFormat="1" applyFont="1" applyFill="1" applyBorder="1" applyAlignment="1">
      <alignment horizontal="right"/>
    </xf>
    <xf numFmtId="44" fontId="3" fillId="0" borderId="0" xfId="1" applyFont="1" applyFill="1" applyBorder="1"/>
    <xf numFmtId="0" fontId="0" fillId="0" borderId="0" xfId="0" applyFill="1"/>
    <xf numFmtId="44" fontId="5" fillId="0" borderId="0" xfId="1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workbookViewId="0">
      <selection sqref="A1:XFD1048576"/>
    </sheetView>
  </sheetViews>
  <sheetFormatPr baseColWidth="10" defaultRowHeight="18.75" x14ac:dyDescent="0.3"/>
  <cols>
    <col min="2" max="2" width="19.42578125" style="3" bestFit="1" customWidth="1"/>
    <col min="3" max="3" width="12.7109375" style="10" bestFit="1" customWidth="1"/>
    <col min="4" max="4" width="14.42578125" style="11" bestFit="1" customWidth="1"/>
    <col min="5" max="5" width="18.5703125" style="3" customWidth="1"/>
  </cols>
  <sheetData>
    <row r="2" spans="2:5" ht="19.5" thickBot="1" x14ac:dyDescent="0.35">
      <c r="B2" s="1" t="s">
        <v>43</v>
      </c>
      <c r="C2" s="12"/>
      <c r="D2" s="13"/>
      <c r="E2" s="2"/>
    </row>
    <row r="3" spans="2:5" ht="19.5" thickTop="1" x14ac:dyDescent="0.3">
      <c r="B3" s="3" t="s">
        <v>0</v>
      </c>
      <c r="C3" s="10">
        <v>68.099999999999994</v>
      </c>
      <c r="D3" s="11">
        <v>74</v>
      </c>
      <c r="E3" s="4">
        <f t="shared" ref="E3:E43" si="0">D3*C3</f>
        <v>5039.3999999999996</v>
      </c>
    </row>
    <row r="4" spans="2:5" x14ac:dyDescent="0.3">
      <c r="B4" s="3" t="s">
        <v>1</v>
      </c>
      <c r="C4" s="10">
        <v>15.55</v>
      </c>
      <c r="D4" s="11">
        <v>63</v>
      </c>
      <c r="E4" s="4">
        <f t="shared" si="0"/>
        <v>979.65000000000009</v>
      </c>
    </row>
    <row r="5" spans="2:5" x14ac:dyDescent="0.3">
      <c r="B5" s="3" t="s">
        <v>2</v>
      </c>
      <c r="E5" s="4">
        <f t="shared" si="0"/>
        <v>0</v>
      </c>
    </row>
    <row r="6" spans="2:5" x14ac:dyDescent="0.3">
      <c r="B6" s="3" t="s">
        <v>9</v>
      </c>
      <c r="E6" s="4">
        <f t="shared" si="0"/>
        <v>0</v>
      </c>
    </row>
    <row r="7" spans="2:5" x14ac:dyDescent="0.3">
      <c r="B7" s="3" t="s">
        <v>3</v>
      </c>
      <c r="E7" s="4">
        <f t="shared" si="0"/>
        <v>0</v>
      </c>
    </row>
    <row r="8" spans="2:5" x14ac:dyDescent="0.3">
      <c r="B8" s="3" t="s">
        <v>4</v>
      </c>
      <c r="C8" s="10">
        <v>53.52</v>
      </c>
      <c r="D8" s="11">
        <v>74</v>
      </c>
      <c r="E8" s="4">
        <f t="shared" si="0"/>
        <v>3960.48</v>
      </c>
    </row>
    <row r="9" spans="2:5" x14ac:dyDescent="0.3">
      <c r="B9" s="5" t="s">
        <v>44</v>
      </c>
      <c r="C9" s="10">
        <v>5.0999999999999996</v>
      </c>
      <c r="D9" s="11">
        <v>68</v>
      </c>
      <c r="E9" s="4">
        <f t="shared" si="0"/>
        <v>346.79999999999995</v>
      </c>
    </row>
    <row r="10" spans="2:5" x14ac:dyDescent="0.3">
      <c r="B10" s="3" t="s">
        <v>5</v>
      </c>
      <c r="C10" s="10">
        <v>64.400000000000006</v>
      </c>
      <c r="D10" s="11">
        <v>32</v>
      </c>
      <c r="E10" s="4">
        <f t="shared" si="0"/>
        <v>2060.8000000000002</v>
      </c>
    </row>
    <row r="11" spans="2:5" x14ac:dyDescent="0.3">
      <c r="B11" s="3" t="s">
        <v>5</v>
      </c>
      <c r="E11" s="4">
        <f t="shared" si="0"/>
        <v>0</v>
      </c>
    </row>
    <row r="12" spans="2:5" x14ac:dyDescent="0.3">
      <c r="B12" s="3" t="s">
        <v>6</v>
      </c>
      <c r="C12" s="10">
        <f>921.7+961.6+928+935.8+922.1</f>
        <v>4669.2000000000007</v>
      </c>
      <c r="D12" s="11">
        <v>37</v>
      </c>
      <c r="E12" s="4">
        <f t="shared" si="0"/>
        <v>172760.40000000002</v>
      </c>
    </row>
    <row r="13" spans="2:5" x14ac:dyDescent="0.3">
      <c r="B13" s="3" t="s">
        <v>7</v>
      </c>
      <c r="C13" s="10">
        <v>62.46</v>
      </c>
      <c r="D13" s="11">
        <v>93</v>
      </c>
      <c r="E13" s="4">
        <f t="shared" si="0"/>
        <v>5808.78</v>
      </c>
    </row>
    <row r="14" spans="2:5" x14ac:dyDescent="0.3">
      <c r="B14" s="3" t="s">
        <v>41</v>
      </c>
      <c r="C14" s="10">
        <v>71.06</v>
      </c>
      <c r="D14" s="11">
        <v>47</v>
      </c>
      <c r="E14" s="4">
        <f t="shared" si="0"/>
        <v>3339.82</v>
      </c>
    </row>
    <row r="15" spans="2:5" x14ac:dyDescent="0.3">
      <c r="B15" s="3" t="s">
        <v>39</v>
      </c>
      <c r="E15" s="4">
        <f t="shared" si="0"/>
        <v>0</v>
      </c>
    </row>
    <row r="16" spans="2:5" x14ac:dyDescent="0.3">
      <c r="B16" s="3" t="s">
        <v>8</v>
      </c>
      <c r="E16" s="4">
        <f t="shared" si="0"/>
        <v>0</v>
      </c>
    </row>
    <row r="17" spans="2:5" x14ac:dyDescent="0.3">
      <c r="B17" s="3" t="s">
        <v>12</v>
      </c>
      <c r="E17" s="4">
        <f t="shared" si="0"/>
        <v>0</v>
      </c>
    </row>
    <row r="18" spans="2:5" x14ac:dyDescent="0.3">
      <c r="B18" s="3" t="s">
        <v>38</v>
      </c>
      <c r="E18" s="4">
        <f t="shared" si="0"/>
        <v>0</v>
      </c>
    </row>
    <row r="19" spans="2:5" x14ac:dyDescent="0.3">
      <c r="B19" s="3" t="s">
        <v>11</v>
      </c>
      <c r="C19" s="10">
        <v>294.64999999999998</v>
      </c>
      <c r="D19" s="11">
        <v>16</v>
      </c>
      <c r="E19" s="4">
        <f t="shared" si="0"/>
        <v>4714.3999999999996</v>
      </c>
    </row>
    <row r="20" spans="2:5" x14ac:dyDescent="0.3">
      <c r="B20" s="3" t="s">
        <v>10</v>
      </c>
      <c r="C20" s="10">
        <v>223.8</v>
      </c>
      <c r="D20" s="11">
        <v>25</v>
      </c>
      <c r="E20" s="4">
        <f t="shared" si="0"/>
        <v>5595</v>
      </c>
    </row>
    <row r="21" spans="2:5" x14ac:dyDescent="0.3">
      <c r="B21" s="3" t="s">
        <v>13</v>
      </c>
      <c r="C21" s="10">
        <v>3.95</v>
      </c>
      <c r="D21" s="11">
        <v>30</v>
      </c>
      <c r="E21" s="4">
        <f t="shared" si="0"/>
        <v>118.5</v>
      </c>
    </row>
    <row r="22" spans="2:5" x14ac:dyDescent="0.3">
      <c r="B22" s="5" t="s">
        <v>14</v>
      </c>
      <c r="E22" s="4">
        <f t="shared" si="0"/>
        <v>0</v>
      </c>
    </row>
    <row r="23" spans="2:5" x14ac:dyDescent="0.3">
      <c r="B23" s="6" t="s">
        <v>15</v>
      </c>
      <c r="E23" s="4">
        <f t="shared" si="0"/>
        <v>0</v>
      </c>
    </row>
    <row r="24" spans="2:5" x14ac:dyDescent="0.3">
      <c r="B24" s="7" t="s">
        <v>15</v>
      </c>
      <c r="E24" s="4">
        <f t="shared" si="0"/>
        <v>0</v>
      </c>
    </row>
    <row r="25" spans="2:5" x14ac:dyDescent="0.3">
      <c r="B25" s="5" t="s">
        <v>16</v>
      </c>
      <c r="E25" s="4">
        <f t="shared" si="0"/>
        <v>0</v>
      </c>
    </row>
    <row r="26" spans="2:5" x14ac:dyDescent="0.3">
      <c r="B26" s="3" t="s">
        <v>46</v>
      </c>
      <c r="C26" s="10">
        <v>110</v>
      </c>
      <c r="D26" s="11">
        <v>49</v>
      </c>
      <c r="E26" s="4">
        <f t="shared" si="0"/>
        <v>5390</v>
      </c>
    </row>
    <row r="27" spans="2:5" x14ac:dyDescent="0.3">
      <c r="B27" s="3" t="s">
        <v>17</v>
      </c>
      <c r="C27" s="10">
        <v>751.4</v>
      </c>
      <c r="D27" s="11">
        <v>47</v>
      </c>
      <c r="E27" s="4">
        <f t="shared" si="0"/>
        <v>35315.799999999996</v>
      </c>
    </row>
    <row r="28" spans="2:5" x14ac:dyDescent="0.3">
      <c r="B28" s="3" t="s">
        <v>18</v>
      </c>
      <c r="C28" s="10">
        <v>134.19999999999999</v>
      </c>
      <c r="D28" s="11">
        <v>50</v>
      </c>
      <c r="E28" s="4">
        <f t="shared" si="0"/>
        <v>6709.9999999999991</v>
      </c>
    </row>
    <row r="29" spans="2:5" x14ac:dyDescent="0.3">
      <c r="B29" s="3" t="s">
        <v>19</v>
      </c>
      <c r="E29" s="4">
        <f t="shared" si="0"/>
        <v>0</v>
      </c>
    </row>
    <row r="30" spans="2:5" x14ac:dyDescent="0.3">
      <c r="B30" s="3" t="s">
        <v>20</v>
      </c>
      <c r="E30" s="4">
        <f t="shared" si="0"/>
        <v>0</v>
      </c>
    </row>
    <row r="31" spans="2:5" x14ac:dyDescent="0.3">
      <c r="B31" s="3" t="s">
        <v>21</v>
      </c>
      <c r="E31" s="4">
        <f t="shared" si="0"/>
        <v>0</v>
      </c>
    </row>
    <row r="32" spans="2:5" x14ac:dyDescent="0.3">
      <c r="B32" s="3" t="s">
        <v>22</v>
      </c>
      <c r="C32" s="10">
        <v>20.5</v>
      </c>
      <c r="D32" s="11">
        <v>18</v>
      </c>
      <c r="E32" s="4">
        <f t="shared" si="0"/>
        <v>369</v>
      </c>
    </row>
    <row r="33" spans="2:5" x14ac:dyDescent="0.3">
      <c r="B33" s="3" t="s">
        <v>23</v>
      </c>
      <c r="C33" s="14">
        <v>326.64</v>
      </c>
      <c r="D33" s="15">
        <v>46</v>
      </c>
      <c r="E33" s="4">
        <f t="shared" si="0"/>
        <v>15025.439999999999</v>
      </c>
    </row>
    <row r="34" spans="2:5" x14ac:dyDescent="0.3">
      <c r="B34" s="8" t="s">
        <v>24</v>
      </c>
      <c r="C34" s="14"/>
      <c r="D34" s="15"/>
      <c r="E34" s="4">
        <f t="shared" si="0"/>
        <v>0</v>
      </c>
    </row>
    <row r="35" spans="2:5" x14ac:dyDescent="0.3">
      <c r="B35" s="3" t="s">
        <v>25</v>
      </c>
      <c r="E35" s="4">
        <f t="shared" si="0"/>
        <v>0</v>
      </c>
    </row>
    <row r="36" spans="2:5" x14ac:dyDescent="0.3">
      <c r="B36" s="3" t="s">
        <v>26</v>
      </c>
      <c r="E36" s="4">
        <f t="shared" si="0"/>
        <v>0</v>
      </c>
    </row>
    <row r="37" spans="2:5" x14ac:dyDescent="0.3">
      <c r="B37" s="3" t="s">
        <v>27</v>
      </c>
      <c r="E37" s="4">
        <f t="shared" si="0"/>
        <v>0</v>
      </c>
    </row>
    <row r="38" spans="2:5" x14ac:dyDescent="0.3">
      <c r="B38" s="3" t="s">
        <v>28</v>
      </c>
      <c r="C38" s="10">
        <f>217+825</f>
        <v>1042</v>
      </c>
      <c r="D38" s="11">
        <v>38</v>
      </c>
      <c r="E38" s="4">
        <f t="shared" si="0"/>
        <v>39596</v>
      </c>
    </row>
    <row r="39" spans="2:5" x14ac:dyDescent="0.3">
      <c r="B39" s="3" t="s">
        <v>29</v>
      </c>
      <c r="E39" s="4">
        <f t="shared" si="0"/>
        <v>0</v>
      </c>
    </row>
    <row r="40" spans="2:5" x14ac:dyDescent="0.3">
      <c r="B40" s="3" t="s">
        <v>30</v>
      </c>
      <c r="E40" s="4">
        <f t="shared" si="0"/>
        <v>0</v>
      </c>
    </row>
    <row r="41" spans="2:5" x14ac:dyDescent="0.3">
      <c r="B41" s="3" t="s">
        <v>45</v>
      </c>
      <c r="C41" s="10">
        <v>8.4</v>
      </c>
      <c r="D41" s="11">
        <v>52</v>
      </c>
      <c r="E41" s="4">
        <f t="shared" si="0"/>
        <v>436.8</v>
      </c>
    </row>
    <row r="42" spans="2:5" x14ac:dyDescent="0.3">
      <c r="B42" s="3" t="s">
        <v>31</v>
      </c>
      <c r="E42" s="4">
        <f t="shared" si="0"/>
        <v>0</v>
      </c>
    </row>
    <row r="43" spans="2:5" x14ac:dyDescent="0.3">
      <c r="B43" s="3" t="s">
        <v>32</v>
      </c>
      <c r="C43" s="14">
        <v>34.200000000000003</v>
      </c>
      <c r="D43" s="15">
        <v>76</v>
      </c>
      <c r="E43" s="4">
        <f t="shared" si="0"/>
        <v>2599.2000000000003</v>
      </c>
    </row>
    <row r="44" spans="2:5" x14ac:dyDescent="0.3">
      <c r="B44" s="3" t="s">
        <v>33</v>
      </c>
      <c r="C44" s="14"/>
      <c r="D44" s="15"/>
      <c r="E44" s="4">
        <f t="shared" ref="E44:E49" si="1">D44*C44</f>
        <v>0</v>
      </c>
    </row>
    <row r="45" spans="2:5" x14ac:dyDescent="0.3">
      <c r="B45" s="8" t="s">
        <v>40</v>
      </c>
      <c r="C45" s="10">
        <v>6</v>
      </c>
      <c r="D45" s="11">
        <v>780</v>
      </c>
      <c r="E45" s="4">
        <f t="shared" si="1"/>
        <v>4680</v>
      </c>
    </row>
    <row r="46" spans="2:5" x14ac:dyDescent="0.3">
      <c r="B46" s="3" t="s">
        <v>34</v>
      </c>
      <c r="C46" s="10">
        <v>3</v>
      </c>
      <c r="D46" s="11">
        <v>80</v>
      </c>
      <c r="E46" s="4">
        <f t="shared" si="1"/>
        <v>240</v>
      </c>
    </row>
    <row r="47" spans="2:5" x14ac:dyDescent="0.3">
      <c r="B47" s="3" t="s">
        <v>42</v>
      </c>
      <c r="E47" s="4">
        <f t="shared" si="1"/>
        <v>0</v>
      </c>
    </row>
    <row r="48" spans="2:5" x14ac:dyDescent="0.3">
      <c r="B48" s="3" t="s">
        <v>35</v>
      </c>
      <c r="C48" s="10">
        <v>15</v>
      </c>
      <c r="D48" s="11">
        <v>45</v>
      </c>
      <c r="E48" s="4">
        <f t="shared" si="1"/>
        <v>675</v>
      </c>
    </row>
    <row r="49" spans="2:5" x14ac:dyDescent="0.3">
      <c r="B49" s="3" t="s">
        <v>36</v>
      </c>
      <c r="E49" s="4">
        <f t="shared" si="1"/>
        <v>0</v>
      </c>
    </row>
    <row r="50" spans="2:5" ht="19.5" thickBot="1" x14ac:dyDescent="0.35">
      <c r="B50"/>
      <c r="C50" s="16"/>
      <c r="D50" s="17" t="s">
        <v>37</v>
      </c>
      <c r="E50" s="9">
        <f>SUM(E3:E47)</f>
        <v>315086.27</v>
      </c>
    </row>
    <row r="51" spans="2:5" ht="19.5" thickTop="1" x14ac:dyDescent="0.3">
      <c r="B51"/>
      <c r="C51" s="16"/>
      <c r="E51" s="4"/>
    </row>
  </sheetData>
  <sortState ref="B44:E49">
    <sortCondition ref="B44:B49"/>
  </sortState>
  <pageMargins left="0.70866141732283472" right="0.70866141732283472" top="0.15748031496062992" bottom="0.15748031496062992" header="0.31496062992125984" footer="0.31496062992125984"/>
  <pageSetup scale="8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workbookViewId="0">
      <selection sqref="A1:XFD1048576"/>
    </sheetView>
  </sheetViews>
  <sheetFormatPr baseColWidth="10" defaultRowHeight="18.75" x14ac:dyDescent="0.3"/>
  <cols>
    <col min="2" max="2" width="19.42578125" style="3" bestFit="1" customWidth="1"/>
    <col min="3" max="3" width="12.7109375" style="10" bestFit="1" customWidth="1"/>
    <col min="4" max="4" width="14.42578125" style="11" bestFit="1" customWidth="1"/>
    <col min="5" max="5" width="18.5703125" style="3" customWidth="1"/>
  </cols>
  <sheetData>
    <row r="2" spans="2:5" ht="19.5" thickBot="1" x14ac:dyDescent="0.35">
      <c r="B2" s="1" t="s">
        <v>47</v>
      </c>
      <c r="C2" s="12"/>
      <c r="D2" s="13"/>
      <c r="E2" s="2"/>
    </row>
    <row r="3" spans="2:5" ht="19.5" thickTop="1" x14ac:dyDescent="0.3">
      <c r="B3" s="3" t="s">
        <v>0</v>
      </c>
      <c r="C3" s="10">
        <v>4</v>
      </c>
      <c r="D3" s="11">
        <v>76</v>
      </c>
      <c r="E3" s="4">
        <f t="shared" ref="E3:E49" si="0">D3*C3</f>
        <v>304</v>
      </c>
    </row>
    <row r="4" spans="2:5" x14ac:dyDescent="0.3">
      <c r="B4" s="3" t="s">
        <v>1</v>
      </c>
      <c r="E4" s="4">
        <f t="shared" si="0"/>
        <v>0</v>
      </c>
    </row>
    <row r="5" spans="2:5" x14ac:dyDescent="0.3">
      <c r="B5" s="3" t="s">
        <v>2</v>
      </c>
      <c r="E5" s="4">
        <f t="shared" si="0"/>
        <v>0</v>
      </c>
    </row>
    <row r="6" spans="2:5" x14ac:dyDescent="0.3">
      <c r="B6" s="3" t="s">
        <v>9</v>
      </c>
      <c r="E6" s="4">
        <f t="shared" si="0"/>
        <v>0</v>
      </c>
    </row>
    <row r="7" spans="2:5" x14ac:dyDescent="0.3">
      <c r="B7" s="3" t="s">
        <v>3</v>
      </c>
      <c r="E7" s="4">
        <f t="shared" si="0"/>
        <v>0</v>
      </c>
    </row>
    <row r="8" spans="2:5" x14ac:dyDescent="0.3">
      <c r="B8" s="3" t="s">
        <v>4</v>
      </c>
      <c r="C8" s="10">
        <f>17.11+23.84+19.44+19.64+14.1</f>
        <v>94.13</v>
      </c>
      <c r="D8" s="11">
        <v>76</v>
      </c>
      <c r="E8" s="4">
        <f t="shared" si="0"/>
        <v>7153.8799999999992</v>
      </c>
    </row>
    <row r="9" spans="2:5" x14ac:dyDescent="0.3">
      <c r="B9" s="5" t="s">
        <v>44</v>
      </c>
      <c r="E9" s="4">
        <f t="shared" si="0"/>
        <v>0</v>
      </c>
    </row>
    <row r="10" spans="2:5" x14ac:dyDescent="0.3">
      <c r="B10" s="3" t="s">
        <v>5</v>
      </c>
      <c r="C10" s="10">
        <f>94.8+114.2+642.8</f>
        <v>851.8</v>
      </c>
      <c r="D10" s="11">
        <v>32</v>
      </c>
      <c r="E10" s="4">
        <f t="shared" si="0"/>
        <v>27257.599999999999</v>
      </c>
    </row>
    <row r="11" spans="2:5" x14ac:dyDescent="0.3">
      <c r="B11" s="3" t="s">
        <v>5</v>
      </c>
      <c r="E11" s="4">
        <f t="shared" si="0"/>
        <v>0</v>
      </c>
    </row>
    <row r="12" spans="2:5" x14ac:dyDescent="0.3">
      <c r="B12" s="3" t="s">
        <v>6</v>
      </c>
      <c r="E12" s="4">
        <f t="shared" si="0"/>
        <v>0</v>
      </c>
    </row>
    <row r="13" spans="2:5" x14ac:dyDescent="0.3">
      <c r="B13" s="3" t="s">
        <v>7</v>
      </c>
      <c r="C13" s="10">
        <f>24.8+25.7+28.4+28.3+29.9+28.9+35.1</f>
        <v>201.1</v>
      </c>
      <c r="D13" s="11">
        <v>93</v>
      </c>
      <c r="E13" s="4">
        <f t="shared" si="0"/>
        <v>18702.3</v>
      </c>
    </row>
    <row r="14" spans="2:5" x14ac:dyDescent="0.3">
      <c r="B14" s="3" t="s">
        <v>41</v>
      </c>
      <c r="C14" s="10">
        <v>20</v>
      </c>
      <c r="D14" s="11">
        <v>53</v>
      </c>
      <c r="E14" s="4">
        <f t="shared" si="0"/>
        <v>1060</v>
      </c>
    </row>
    <row r="15" spans="2:5" x14ac:dyDescent="0.3">
      <c r="B15" s="3" t="s">
        <v>39</v>
      </c>
      <c r="E15" s="4">
        <f t="shared" si="0"/>
        <v>0</v>
      </c>
    </row>
    <row r="16" spans="2:5" x14ac:dyDescent="0.3">
      <c r="B16" s="3" t="s">
        <v>8</v>
      </c>
      <c r="E16" s="4">
        <f t="shared" si="0"/>
        <v>0</v>
      </c>
    </row>
    <row r="17" spans="2:5" x14ac:dyDescent="0.3">
      <c r="B17" s="3" t="s">
        <v>12</v>
      </c>
      <c r="E17" s="4">
        <f t="shared" si="0"/>
        <v>0</v>
      </c>
    </row>
    <row r="18" spans="2:5" x14ac:dyDescent="0.3">
      <c r="B18" s="3" t="s">
        <v>38</v>
      </c>
      <c r="C18" s="10">
        <v>133.80000000000001</v>
      </c>
      <c r="D18" s="11">
        <v>25</v>
      </c>
      <c r="E18" s="4">
        <f t="shared" si="0"/>
        <v>3345.0000000000005</v>
      </c>
    </row>
    <row r="19" spans="2:5" x14ac:dyDescent="0.3">
      <c r="B19" s="3" t="s">
        <v>11</v>
      </c>
      <c r="C19" s="10">
        <v>226.6</v>
      </c>
      <c r="D19" s="11">
        <v>16</v>
      </c>
      <c r="E19" s="4">
        <f t="shared" si="0"/>
        <v>3625.6</v>
      </c>
    </row>
    <row r="20" spans="2:5" x14ac:dyDescent="0.3">
      <c r="B20" s="3" t="s">
        <v>10</v>
      </c>
      <c r="E20" s="4">
        <f t="shared" si="0"/>
        <v>0</v>
      </c>
    </row>
    <row r="21" spans="2:5" x14ac:dyDescent="0.3">
      <c r="B21" s="3" t="s">
        <v>13</v>
      </c>
      <c r="C21" s="10">
        <v>19.55</v>
      </c>
      <c r="D21" s="11">
        <v>30</v>
      </c>
      <c r="E21" s="4">
        <f t="shared" si="0"/>
        <v>586.5</v>
      </c>
    </row>
    <row r="22" spans="2:5" x14ac:dyDescent="0.3">
      <c r="B22" s="5" t="s">
        <v>14</v>
      </c>
      <c r="E22" s="4">
        <f t="shared" si="0"/>
        <v>0</v>
      </c>
    </row>
    <row r="23" spans="2:5" x14ac:dyDescent="0.3">
      <c r="B23" s="6" t="s">
        <v>15</v>
      </c>
      <c r="C23" s="10">
        <v>13.65</v>
      </c>
      <c r="D23" s="11">
        <v>42</v>
      </c>
      <c r="E23" s="4">
        <f t="shared" si="0"/>
        <v>573.30000000000007</v>
      </c>
    </row>
    <row r="24" spans="2:5" x14ac:dyDescent="0.3">
      <c r="B24" s="7" t="s">
        <v>15</v>
      </c>
      <c r="E24" s="4">
        <f t="shared" si="0"/>
        <v>0</v>
      </c>
    </row>
    <row r="25" spans="2:5" x14ac:dyDescent="0.3">
      <c r="B25" s="5" t="s">
        <v>16</v>
      </c>
      <c r="E25" s="4">
        <f t="shared" si="0"/>
        <v>0</v>
      </c>
    </row>
    <row r="26" spans="2:5" x14ac:dyDescent="0.3">
      <c r="B26" s="3" t="s">
        <v>46</v>
      </c>
      <c r="C26" s="10">
        <v>309.8</v>
      </c>
      <c r="D26" s="11">
        <v>48</v>
      </c>
      <c r="E26" s="4">
        <f t="shared" si="0"/>
        <v>14870.400000000001</v>
      </c>
    </row>
    <row r="27" spans="2:5" x14ac:dyDescent="0.3">
      <c r="B27" s="3" t="s">
        <v>17</v>
      </c>
      <c r="E27" s="4">
        <f t="shared" si="0"/>
        <v>0</v>
      </c>
    </row>
    <row r="28" spans="2:5" x14ac:dyDescent="0.3">
      <c r="B28" s="3" t="s">
        <v>18</v>
      </c>
      <c r="C28" s="10">
        <v>86</v>
      </c>
      <c r="D28" s="11">
        <v>52</v>
      </c>
      <c r="E28" s="4">
        <f t="shared" si="0"/>
        <v>4472</v>
      </c>
    </row>
    <row r="29" spans="2:5" x14ac:dyDescent="0.3">
      <c r="B29" s="3" t="s">
        <v>19</v>
      </c>
      <c r="E29" s="4">
        <f t="shared" si="0"/>
        <v>0</v>
      </c>
    </row>
    <row r="30" spans="2:5" x14ac:dyDescent="0.3">
      <c r="B30" s="3" t="s">
        <v>20</v>
      </c>
      <c r="E30" s="4">
        <f t="shared" si="0"/>
        <v>0</v>
      </c>
    </row>
    <row r="31" spans="2:5" x14ac:dyDescent="0.3">
      <c r="B31" s="3" t="s">
        <v>21</v>
      </c>
      <c r="C31" s="10">
        <v>10</v>
      </c>
      <c r="D31" s="11">
        <v>30</v>
      </c>
      <c r="E31" s="4">
        <f t="shared" si="0"/>
        <v>300</v>
      </c>
    </row>
    <row r="32" spans="2:5" x14ac:dyDescent="0.3">
      <c r="B32" s="3" t="s">
        <v>22</v>
      </c>
      <c r="C32" s="10">
        <v>81</v>
      </c>
      <c r="D32" s="11">
        <v>18</v>
      </c>
      <c r="E32" s="4">
        <f t="shared" si="0"/>
        <v>1458</v>
      </c>
    </row>
    <row r="33" spans="2:5" x14ac:dyDescent="0.3">
      <c r="B33" s="3" t="s">
        <v>23</v>
      </c>
      <c r="C33" s="14">
        <f>27.22*3</f>
        <v>81.66</v>
      </c>
      <c r="D33" s="15">
        <v>48</v>
      </c>
      <c r="E33" s="4">
        <f t="shared" si="0"/>
        <v>3919.68</v>
      </c>
    </row>
    <row r="34" spans="2:5" x14ac:dyDescent="0.3">
      <c r="B34" s="8" t="s">
        <v>24</v>
      </c>
      <c r="C34" s="14"/>
      <c r="D34" s="15"/>
      <c r="E34" s="4">
        <f t="shared" si="0"/>
        <v>0</v>
      </c>
    </row>
    <row r="35" spans="2:5" x14ac:dyDescent="0.3">
      <c r="B35" s="3" t="s">
        <v>25</v>
      </c>
      <c r="E35" s="4">
        <f t="shared" si="0"/>
        <v>0</v>
      </c>
    </row>
    <row r="36" spans="2:5" x14ac:dyDescent="0.3">
      <c r="B36" s="3" t="s">
        <v>26</v>
      </c>
      <c r="C36" s="10">
        <v>26.7</v>
      </c>
      <c r="D36" s="11">
        <v>30</v>
      </c>
      <c r="E36" s="4">
        <f t="shared" si="0"/>
        <v>801</v>
      </c>
    </row>
    <row r="37" spans="2:5" x14ac:dyDescent="0.3">
      <c r="B37" s="3" t="s">
        <v>27</v>
      </c>
      <c r="E37" s="4">
        <f t="shared" si="0"/>
        <v>0</v>
      </c>
    </row>
    <row r="38" spans="2:5" x14ac:dyDescent="0.3">
      <c r="B38" s="3" t="s">
        <v>28</v>
      </c>
      <c r="C38" s="10">
        <v>490</v>
      </c>
      <c r="D38" s="11">
        <v>40</v>
      </c>
      <c r="E38" s="4">
        <f t="shared" si="0"/>
        <v>19600</v>
      </c>
    </row>
    <row r="39" spans="2:5" x14ac:dyDescent="0.3">
      <c r="B39" s="3" t="s">
        <v>29</v>
      </c>
      <c r="E39" s="4">
        <f t="shared" si="0"/>
        <v>0</v>
      </c>
    </row>
    <row r="40" spans="2:5" x14ac:dyDescent="0.3">
      <c r="B40" s="3" t="s">
        <v>30</v>
      </c>
      <c r="E40" s="4">
        <f t="shared" si="0"/>
        <v>0</v>
      </c>
    </row>
    <row r="41" spans="2:5" x14ac:dyDescent="0.3">
      <c r="B41" s="3" t="s">
        <v>45</v>
      </c>
      <c r="C41" s="10">
        <v>60.8</v>
      </c>
      <c r="D41" s="11">
        <v>53</v>
      </c>
      <c r="E41" s="4">
        <f t="shared" si="0"/>
        <v>3222.3999999999996</v>
      </c>
    </row>
    <row r="42" spans="2:5" x14ac:dyDescent="0.3">
      <c r="B42" s="3" t="s">
        <v>31</v>
      </c>
      <c r="E42" s="4">
        <f t="shared" si="0"/>
        <v>0</v>
      </c>
    </row>
    <row r="43" spans="2:5" x14ac:dyDescent="0.3">
      <c r="B43" s="3" t="s">
        <v>32</v>
      </c>
      <c r="C43" s="14">
        <v>3.6</v>
      </c>
      <c r="D43" s="15">
        <v>80</v>
      </c>
      <c r="E43" s="4">
        <f t="shared" si="0"/>
        <v>288</v>
      </c>
    </row>
    <row r="44" spans="2:5" x14ac:dyDescent="0.3">
      <c r="B44" s="3" t="s">
        <v>33</v>
      </c>
      <c r="C44" s="14"/>
      <c r="D44" s="15"/>
      <c r="E44" s="4">
        <f t="shared" si="0"/>
        <v>0</v>
      </c>
    </row>
    <row r="45" spans="2:5" x14ac:dyDescent="0.3">
      <c r="B45" s="8" t="s">
        <v>40</v>
      </c>
      <c r="C45" s="10">
        <v>7</v>
      </c>
      <c r="D45" s="11">
        <v>780</v>
      </c>
      <c r="E45" s="4">
        <f t="shared" si="0"/>
        <v>5460</v>
      </c>
    </row>
    <row r="46" spans="2:5" x14ac:dyDescent="0.3">
      <c r="B46" s="3" t="s">
        <v>34</v>
      </c>
      <c r="E46" s="4">
        <f t="shared" si="0"/>
        <v>0</v>
      </c>
    </row>
    <row r="47" spans="2:5" x14ac:dyDescent="0.3">
      <c r="B47" s="3" t="s">
        <v>42</v>
      </c>
      <c r="C47" s="10">
        <v>15</v>
      </c>
      <c r="D47" s="11">
        <v>80</v>
      </c>
      <c r="E47" s="4">
        <f t="shared" si="0"/>
        <v>1200</v>
      </c>
    </row>
    <row r="48" spans="2:5" x14ac:dyDescent="0.3">
      <c r="B48" s="3" t="s">
        <v>35</v>
      </c>
      <c r="C48" s="10">
        <v>4</v>
      </c>
      <c r="D48" s="11">
        <v>45</v>
      </c>
      <c r="E48" s="4">
        <f t="shared" si="0"/>
        <v>180</v>
      </c>
    </row>
    <row r="49" spans="2:5" x14ac:dyDescent="0.3">
      <c r="B49" s="3" t="s">
        <v>36</v>
      </c>
      <c r="E49" s="4">
        <f t="shared" si="0"/>
        <v>0</v>
      </c>
    </row>
    <row r="50" spans="2:5" ht="19.5" thickBot="1" x14ac:dyDescent="0.35">
      <c r="B50"/>
      <c r="C50" s="16"/>
      <c r="D50" s="17" t="s">
        <v>37</v>
      </c>
      <c r="E50" s="9">
        <f>SUM(E3:E47)</f>
        <v>118199.65999999999</v>
      </c>
    </row>
    <row r="51" spans="2:5" ht="19.5" thickTop="1" x14ac:dyDescent="0.3">
      <c r="B51"/>
      <c r="C51" s="16"/>
      <c r="E51" s="4"/>
    </row>
  </sheetData>
  <pageMargins left="0.70866141732283472" right="0.70866141732283472" top="0.74803149606299213" bottom="0.74803149606299213" header="0.31496062992125984" footer="0.31496062992125984"/>
  <pageSetup scale="9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2"/>
  <sheetViews>
    <sheetView tabSelected="1" topLeftCell="A25" workbookViewId="0">
      <selection activeCell="H57" sqref="H57"/>
    </sheetView>
  </sheetViews>
  <sheetFormatPr baseColWidth="10" defaultRowHeight="18.75" x14ac:dyDescent="0.3"/>
  <cols>
    <col min="2" max="2" width="19.42578125" style="3" bestFit="1" customWidth="1"/>
    <col min="3" max="3" width="12.7109375" style="10" bestFit="1" customWidth="1"/>
    <col min="4" max="4" width="14.42578125" style="11" bestFit="1" customWidth="1"/>
    <col min="5" max="5" width="18.5703125" style="3" customWidth="1"/>
  </cols>
  <sheetData>
    <row r="2" spans="2:5" ht="19.5" thickBot="1" x14ac:dyDescent="0.35">
      <c r="B2" s="1" t="s">
        <v>48</v>
      </c>
      <c r="C2" s="12"/>
      <c r="D2" s="13"/>
      <c r="E2" s="2"/>
    </row>
    <row r="3" spans="2:5" ht="19.5" thickTop="1" x14ac:dyDescent="0.3">
      <c r="B3" s="3" t="s">
        <v>0</v>
      </c>
      <c r="E3" s="4">
        <f t="shared" ref="E3:E50" si="0">D3*C3</f>
        <v>0</v>
      </c>
    </row>
    <row r="4" spans="2:5" x14ac:dyDescent="0.3">
      <c r="B4" s="3" t="s">
        <v>1</v>
      </c>
      <c r="E4" s="4">
        <f t="shared" si="0"/>
        <v>0</v>
      </c>
    </row>
    <row r="5" spans="2:5" x14ac:dyDescent="0.3">
      <c r="B5" s="3" t="s">
        <v>2</v>
      </c>
      <c r="E5" s="4">
        <f t="shared" si="0"/>
        <v>0</v>
      </c>
    </row>
    <row r="6" spans="2:5" x14ac:dyDescent="0.3">
      <c r="B6" s="3" t="s">
        <v>9</v>
      </c>
      <c r="C6" s="10">
        <v>443.7</v>
      </c>
      <c r="D6" s="11">
        <v>38</v>
      </c>
      <c r="E6" s="4">
        <f t="shared" si="0"/>
        <v>16860.599999999999</v>
      </c>
    </row>
    <row r="7" spans="2:5" x14ac:dyDescent="0.3">
      <c r="B7" s="3" t="s">
        <v>3</v>
      </c>
      <c r="E7" s="4">
        <f t="shared" si="0"/>
        <v>0</v>
      </c>
    </row>
    <row r="8" spans="2:5" x14ac:dyDescent="0.3">
      <c r="B8" s="3" t="s">
        <v>4</v>
      </c>
      <c r="C8" s="10">
        <f>20.58+17.88+16.85+17.64+17.66</f>
        <v>90.609999999999985</v>
      </c>
      <c r="D8" s="11">
        <v>90</v>
      </c>
      <c r="E8" s="4">
        <f t="shared" si="0"/>
        <v>8154.8999999999987</v>
      </c>
    </row>
    <row r="9" spans="2:5" x14ac:dyDescent="0.3">
      <c r="B9" s="5" t="s">
        <v>44</v>
      </c>
      <c r="E9" s="4">
        <f t="shared" si="0"/>
        <v>0</v>
      </c>
    </row>
    <row r="10" spans="2:5" x14ac:dyDescent="0.3">
      <c r="B10" s="3" t="s">
        <v>5</v>
      </c>
      <c r="C10" s="10">
        <v>689.6</v>
      </c>
      <c r="D10" s="11">
        <v>25</v>
      </c>
      <c r="E10" s="4">
        <f t="shared" si="0"/>
        <v>17240</v>
      </c>
    </row>
    <row r="11" spans="2:5" x14ac:dyDescent="0.3">
      <c r="B11" s="3" t="s">
        <v>5</v>
      </c>
      <c r="E11" s="4">
        <f t="shared" si="0"/>
        <v>0</v>
      </c>
    </row>
    <row r="12" spans="2:5" x14ac:dyDescent="0.3">
      <c r="B12" s="3" t="s">
        <v>6</v>
      </c>
      <c r="C12" s="10">
        <f>912.2+1017+898.41</f>
        <v>2827.61</v>
      </c>
      <c r="D12" s="11">
        <v>33</v>
      </c>
      <c r="E12" s="4">
        <f t="shared" si="0"/>
        <v>93311.13</v>
      </c>
    </row>
    <row r="13" spans="2:5" x14ac:dyDescent="0.3">
      <c r="B13" s="3" t="s">
        <v>7</v>
      </c>
      <c r="C13" s="10">
        <f>28.3+25.7+24.8</f>
        <v>78.8</v>
      </c>
      <c r="D13" s="11">
        <v>93</v>
      </c>
      <c r="E13" s="4">
        <f t="shared" si="0"/>
        <v>7328.4</v>
      </c>
    </row>
    <row r="14" spans="2:5" x14ac:dyDescent="0.3">
      <c r="B14" s="3" t="s">
        <v>41</v>
      </c>
      <c r="E14" s="4">
        <f t="shared" si="0"/>
        <v>0</v>
      </c>
    </row>
    <row r="15" spans="2:5" x14ac:dyDescent="0.3">
      <c r="B15" s="3" t="s">
        <v>39</v>
      </c>
      <c r="E15" s="4">
        <f t="shared" si="0"/>
        <v>0</v>
      </c>
    </row>
    <row r="16" spans="2:5" x14ac:dyDescent="0.3">
      <c r="B16" s="3" t="s">
        <v>8</v>
      </c>
      <c r="E16" s="4">
        <f t="shared" si="0"/>
        <v>0</v>
      </c>
    </row>
    <row r="17" spans="2:5" x14ac:dyDescent="0.3">
      <c r="B17" s="3" t="s">
        <v>12</v>
      </c>
      <c r="E17" s="4">
        <f t="shared" si="0"/>
        <v>0</v>
      </c>
    </row>
    <row r="18" spans="2:5" x14ac:dyDescent="0.3">
      <c r="B18" s="3" t="s">
        <v>38</v>
      </c>
      <c r="E18" s="4">
        <f t="shared" si="0"/>
        <v>0</v>
      </c>
    </row>
    <row r="19" spans="2:5" x14ac:dyDescent="0.3">
      <c r="B19" s="3" t="s">
        <v>11</v>
      </c>
      <c r="C19" s="10">
        <v>1135</v>
      </c>
      <c r="D19" s="11">
        <v>16</v>
      </c>
      <c r="E19" s="4">
        <f t="shared" si="0"/>
        <v>18160</v>
      </c>
    </row>
    <row r="20" spans="2:5" x14ac:dyDescent="0.3">
      <c r="B20" s="3" t="s">
        <v>10</v>
      </c>
      <c r="C20" s="10">
        <v>46.9</v>
      </c>
      <c r="D20" s="11">
        <v>25</v>
      </c>
      <c r="E20" s="4">
        <f t="shared" si="0"/>
        <v>1172.5</v>
      </c>
    </row>
    <row r="21" spans="2:5" x14ac:dyDescent="0.3">
      <c r="B21" s="3" t="s">
        <v>13</v>
      </c>
      <c r="C21" s="10">
        <v>0.8</v>
      </c>
      <c r="D21" s="11">
        <v>30</v>
      </c>
      <c r="E21" s="4">
        <f t="shared" si="0"/>
        <v>24</v>
      </c>
    </row>
    <row r="22" spans="2:5" x14ac:dyDescent="0.3">
      <c r="B22" s="5" t="s">
        <v>14</v>
      </c>
      <c r="E22" s="4">
        <f t="shared" si="0"/>
        <v>0</v>
      </c>
    </row>
    <row r="23" spans="2:5" x14ac:dyDescent="0.3">
      <c r="B23" s="6" t="s">
        <v>15</v>
      </c>
      <c r="C23" s="10">
        <v>7.45</v>
      </c>
      <c r="D23" s="11">
        <v>42</v>
      </c>
      <c r="E23" s="4">
        <f t="shared" si="0"/>
        <v>312.90000000000003</v>
      </c>
    </row>
    <row r="24" spans="2:5" x14ac:dyDescent="0.3">
      <c r="B24" s="7" t="s">
        <v>15</v>
      </c>
      <c r="E24" s="4">
        <f t="shared" si="0"/>
        <v>0</v>
      </c>
    </row>
    <row r="25" spans="2:5" x14ac:dyDescent="0.3">
      <c r="B25" s="5" t="s">
        <v>16</v>
      </c>
      <c r="E25" s="4">
        <f t="shared" si="0"/>
        <v>0</v>
      </c>
    </row>
    <row r="26" spans="2:5" x14ac:dyDescent="0.3">
      <c r="B26" s="5" t="s">
        <v>49</v>
      </c>
      <c r="C26" s="10">
        <v>2</v>
      </c>
      <c r="D26" s="11">
        <v>22</v>
      </c>
      <c r="E26" s="4">
        <f t="shared" si="0"/>
        <v>44</v>
      </c>
    </row>
    <row r="27" spans="2:5" x14ac:dyDescent="0.3">
      <c r="B27" s="3" t="s">
        <v>46</v>
      </c>
      <c r="E27" s="4">
        <f t="shared" si="0"/>
        <v>0</v>
      </c>
    </row>
    <row r="28" spans="2:5" x14ac:dyDescent="0.3">
      <c r="B28" s="3" t="s">
        <v>17</v>
      </c>
      <c r="C28" s="10">
        <v>224</v>
      </c>
      <c r="D28" s="11">
        <v>44</v>
      </c>
      <c r="E28" s="4">
        <f t="shared" si="0"/>
        <v>9856</v>
      </c>
    </row>
    <row r="29" spans="2:5" x14ac:dyDescent="0.3">
      <c r="B29" s="3" t="s">
        <v>18</v>
      </c>
      <c r="C29" s="10">
        <f>131.6+75.2</f>
        <v>206.8</v>
      </c>
      <c r="D29" s="11">
        <v>46</v>
      </c>
      <c r="E29" s="4">
        <f t="shared" si="0"/>
        <v>9512.8000000000011</v>
      </c>
    </row>
    <row r="30" spans="2:5" x14ac:dyDescent="0.3">
      <c r="B30" s="3" t="s">
        <v>19</v>
      </c>
      <c r="E30" s="4">
        <f t="shared" si="0"/>
        <v>0</v>
      </c>
    </row>
    <row r="31" spans="2:5" x14ac:dyDescent="0.3">
      <c r="B31" s="3" t="s">
        <v>20</v>
      </c>
      <c r="E31" s="4">
        <f t="shared" si="0"/>
        <v>0</v>
      </c>
    </row>
    <row r="32" spans="2:5" x14ac:dyDescent="0.3">
      <c r="B32" s="3" t="s">
        <v>21</v>
      </c>
      <c r="C32" s="10">
        <v>6.85</v>
      </c>
      <c r="D32" s="11">
        <v>30</v>
      </c>
      <c r="E32" s="4">
        <f t="shared" si="0"/>
        <v>205.5</v>
      </c>
    </row>
    <row r="33" spans="2:5" x14ac:dyDescent="0.3">
      <c r="B33" s="3" t="s">
        <v>22</v>
      </c>
      <c r="C33" s="10">
        <v>61</v>
      </c>
      <c r="D33" s="11">
        <v>18</v>
      </c>
      <c r="E33" s="4">
        <f t="shared" si="0"/>
        <v>1098</v>
      </c>
    </row>
    <row r="34" spans="2:5" x14ac:dyDescent="0.3">
      <c r="B34" s="3" t="s">
        <v>23</v>
      </c>
      <c r="C34" s="14">
        <f>7*27.22</f>
        <v>190.54</v>
      </c>
      <c r="D34" s="15">
        <v>48</v>
      </c>
      <c r="E34" s="4">
        <f t="shared" si="0"/>
        <v>9145.92</v>
      </c>
    </row>
    <row r="35" spans="2:5" hidden="1" x14ac:dyDescent="0.3">
      <c r="B35" s="8" t="s">
        <v>24</v>
      </c>
      <c r="C35" s="14"/>
      <c r="D35" s="15"/>
      <c r="E35" s="4">
        <f t="shared" si="0"/>
        <v>0</v>
      </c>
    </row>
    <row r="36" spans="2:5" hidden="1" x14ac:dyDescent="0.3">
      <c r="B36" s="3" t="s">
        <v>25</v>
      </c>
      <c r="E36" s="4">
        <f t="shared" si="0"/>
        <v>0</v>
      </c>
    </row>
    <row r="37" spans="2:5" hidden="1" x14ac:dyDescent="0.3">
      <c r="B37" s="3" t="s">
        <v>26</v>
      </c>
      <c r="E37" s="4">
        <f t="shared" si="0"/>
        <v>0</v>
      </c>
    </row>
    <row r="38" spans="2:5" hidden="1" x14ac:dyDescent="0.3">
      <c r="B38" s="3" t="s">
        <v>27</v>
      </c>
      <c r="E38" s="4">
        <f t="shared" si="0"/>
        <v>0</v>
      </c>
    </row>
    <row r="39" spans="2:5" hidden="1" x14ac:dyDescent="0.3">
      <c r="B39" s="3" t="s">
        <v>28</v>
      </c>
      <c r="E39" s="4">
        <f t="shared" si="0"/>
        <v>0</v>
      </c>
    </row>
    <row r="40" spans="2:5" hidden="1" x14ac:dyDescent="0.3">
      <c r="B40" s="3" t="s">
        <v>29</v>
      </c>
      <c r="E40" s="4">
        <f t="shared" si="0"/>
        <v>0</v>
      </c>
    </row>
    <row r="41" spans="2:5" hidden="1" x14ac:dyDescent="0.3">
      <c r="B41" s="3" t="s">
        <v>30</v>
      </c>
      <c r="E41" s="4">
        <f t="shared" si="0"/>
        <v>0</v>
      </c>
    </row>
    <row r="42" spans="2:5" hidden="1" x14ac:dyDescent="0.3">
      <c r="B42" s="3" t="s">
        <v>45</v>
      </c>
      <c r="E42" s="4">
        <f t="shared" si="0"/>
        <v>0</v>
      </c>
    </row>
    <row r="43" spans="2:5" hidden="1" x14ac:dyDescent="0.3">
      <c r="B43" s="3" t="s">
        <v>31</v>
      </c>
      <c r="E43" s="4">
        <f t="shared" si="0"/>
        <v>0</v>
      </c>
    </row>
    <row r="44" spans="2:5" x14ac:dyDescent="0.3">
      <c r="B44" s="3" t="s">
        <v>32</v>
      </c>
      <c r="C44" s="14">
        <v>51.6</v>
      </c>
      <c r="D44" s="15">
        <v>80</v>
      </c>
      <c r="E44" s="4">
        <f t="shared" si="0"/>
        <v>4128</v>
      </c>
    </row>
    <row r="45" spans="2:5" x14ac:dyDescent="0.3">
      <c r="B45" s="3" t="s">
        <v>33</v>
      </c>
      <c r="C45" s="14"/>
      <c r="D45" s="15"/>
      <c r="E45" s="4">
        <f t="shared" si="0"/>
        <v>0</v>
      </c>
    </row>
    <row r="46" spans="2:5" x14ac:dyDescent="0.3">
      <c r="B46" s="8" t="s">
        <v>40</v>
      </c>
      <c r="C46" s="10">
        <v>4</v>
      </c>
      <c r="D46" s="11">
        <v>780</v>
      </c>
      <c r="E46" s="4">
        <f t="shared" si="0"/>
        <v>3120</v>
      </c>
    </row>
    <row r="47" spans="2:5" x14ac:dyDescent="0.3">
      <c r="B47" s="3" t="s">
        <v>34</v>
      </c>
      <c r="E47" s="4">
        <f t="shared" si="0"/>
        <v>0</v>
      </c>
    </row>
    <row r="48" spans="2:5" x14ac:dyDescent="0.3">
      <c r="B48" s="3" t="s">
        <v>42</v>
      </c>
      <c r="C48" s="10">
        <v>75</v>
      </c>
      <c r="D48" s="11">
        <v>80</v>
      </c>
      <c r="E48" s="4">
        <f t="shared" si="0"/>
        <v>6000</v>
      </c>
    </row>
    <row r="49" spans="2:5" x14ac:dyDescent="0.3">
      <c r="B49" s="3" t="s">
        <v>35</v>
      </c>
      <c r="E49" s="4">
        <f t="shared" si="0"/>
        <v>0</v>
      </c>
    </row>
    <row r="50" spans="2:5" x14ac:dyDescent="0.3">
      <c r="B50" s="3" t="s">
        <v>36</v>
      </c>
      <c r="E50" s="4">
        <f t="shared" si="0"/>
        <v>0</v>
      </c>
    </row>
    <row r="51" spans="2:5" ht="19.5" thickBot="1" x14ac:dyDescent="0.35">
      <c r="B51"/>
      <c r="C51" s="16"/>
      <c r="D51" s="17" t="s">
        <v>37</v>
      </c>
      <c r="E51" s="9">
        <f>SUM(E3:E48)</f>
        <v>205674.65</v>
      </c>
    </row>
    <row r="52" spans="2:5" ht="19.5" thickTop="1" x14ac:dyDescent="0.3">
      <c r="B52"/>
      <c r="C52" s="16"/>
      <c r="E52" s="4"/>
    </row>
  </sheetData>
  <pageMargins left="0.70866141732283472" right="0.70866141732283472" top="0.15748031496062992" bottom="0.15748031496062992" header="0.31496062992125984" footer="0.31496062992125984"/>
  <pageSetup scale="9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JULIO 2016</vt:lpstr>
      <vt:lpstr>AGOSTO 2016</vt:lpstr>
      <vt:lpstr>SEPTIEMBRE 2016</vt:lpstr>
      <vt:lpstr>Hoja1</vt:lpstr>
      <vt:lpstr>Hoja4</vt:lpstr>
      <vt:lpstr>Hoja5</vt:lpstr>
      <vt:lpstr>Hoja6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2016-10-14T20:31:02Z</cp:lastPrinted>
  <dcterms:created xsi:type="dcterms:W3CDTF">2016-02-12T14:39:19Z</dcterms:created>
  <dcterms:modified xsi:type="dcterms:W3CDTF">2016-10-14T20:31:18Z</dcterms:modified>
</cp:coreProperties>
</file>