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35" windowWidth="20115" windowHeight="613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NLCONG   2016  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405" i="3" l="1"/>
  <c r="I406" i="3"/>
  <c r="H373" i="3" l="1"/>
  <c r="H357" i="3"/>
  <c r="I403" i="3" l="1"/>
  <c r="I404" i="3"/>
  <c r="H403" i="3"/>
  <c r="I401" i="3"/>
  <c r="I402" i="3"/>
  <c r="I399" i="3"/>
  <c r="I400" i="3"/>
  <c r="I397" i="3"/>
  <c r="I398" i="3"/>
  <c r="I393" i="3" l="1"/>
  <c r="I394" i="3"/>
  <c r="I395" i="3"/>
  <c r="I396" i="3"/>
  <c r="I391" i="3" l="1"/>
  <c r="I392" i="3"/>
  <c r="G162" i="6"/>
  <c r="I389" i="3"/>
  <c r="I390" i="3"/>
  <c r="I383" i="3"/>
  <c r="I384" i="3"/>
  <c r="I387" i="3"/>
  <c r="I388" i="3"/>
  <c r="I385" i="3"/>
  <c r="I386" i="3"/>
  <c r="I381" i="3" l="1"/>
  <c r="I382" i="3"/>
  <c r="I379" i="3"/>
  <c r="I373" i="3"/>
  <c r="I374" i="3"/>
  <c r="I371" i="3"/>
  <c r="I372" i="3"/>
  <c r="I368" i="3"/>
  <c r="I369" i="3"/>
  <c r="I365" i="3"/>
  <c r="I366" i="3"/>
  <c r="H375" i="3" l="1"/>
  <c r="I358" i="3"/>
  <c r="I359" i="3"/>
  <c r="I360" i="3"/>
  <c r="I361" i="3"/>
  <c r="I362" i="3"/>
  <c r="I363" i="3"/>
  <c r="I364" i="3"/>
  <c r="I367" i="3"/>
  <c r="I370" i="3"/>
  <c r="I375" i="3"/>
  <c r="I376" i="3"/>
  <c r="I377" i="3"/>
  <c r="I378" i="3"/>
  <c r="I380" i="3"/>
  <c r="I407" i="3"/>
  <c r="I408" i="3"/>
  <c r="I409" i="3"/>
  <c r="I410" i="3"/>
  <c r="I411" i="3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351" i="3" l="1"/>
  <c r="I352" i="3"/>
  <c r="I349" i="3" l="1"/>
  <c r="I350" i="3"/>
  <c r="I338" i="3" l="1"/>
  <c r="H337" i="3"/>
  <c r="I337" i="3" s="1"/>
  <c r="I340" i="3"/>
  <c r="H339" i="3"/>
  <c r="I339" i="3" s="1"/>
  <c r="I333" i="3"/>
  <c r="I334" i="3"/>
  <c r="I331" i="3"/>
  <c r="I332" i="3"/>
  <c r="I335" i="3" l="1"/>
  <c r="I336" i="3"/>
  <c r="I325" i="3"/>
  <c r="I326" i="3"/>
  <c r="I321" i="3"/>
  <c r="I322" i="3"/>
  <c r="I319" i="3" l="1"/>
  <c r="I320" i="3"/>
  <c r="I323" i="3"/>
  <c r="I150" i="6"/>
  <c r="I151" i="6"/>
  <c r="I152" i="6"/>
  <c r="I153" i="6"/>
  <c r="I154" i="6"/>
  <c r="I155" i="6"/>
  <c r="I156" i="6"/>
  <c r="I157" i="6"/>
  <c r="I158" i="6"/>
  <c r="I182" i="6"/>
  <c r="I183" i="6"/>
  <c r="I184" i="6"/>
  <c r="I317" i="3"/>
  <c r="I318" i="3"/>
  <c r="I324" i="3"/>
  <c r="I315" i="3" l="1"/>
  <c r="I316" i="3"/>
  <c r="I311" i="3"/>
  <c r="I312" i="3"/>
  <c r="I313" i="3"/>
  <c r="I314" i="3"/>
  <c r="I327" i="3"/>
  <c r="I328" i="3"/>
  <c r="H329" i="3" l="1"/>
  <c r="I329" i="3"/>
  <c r="I330" i="3"/>
  <c r="I341" i="3"/>
  <c r="I342" i="3"/>
  <c r="I343" i="3"/>
  <c r="I344" i="3"/>
  <c r="I345" i="3"/>
  <c r="I346" i="3"/>
  <c r="I347" i="3"/>
  <c r="I348" i="3"/>
  <c r="I353" i="3"/>
  <c r="I354" i="3"/>
  <c r="I355" i="3"/>
  <c r="I356" i="3"/>
  <c r="I357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305" i="3" l="1"/>
  <c r="I306" i="3"/>
  <c r="I307" i="3"/>
  <c r="I295" i="3"/>
  <c r="I296" i="3"/>
  <c r="I297" i="3"/>
  <c r="I298" i="3"/>
  <c r="I293" i="3"/>
  <c r="I294" i="3"/>
  <c r="I287" i="3"/>
  <c r="I288" i="3"/>
  <c r="I291" i="3"/>
  <c r="I292" i="3"/>
  <c r="I285" i="3" l="1"/>
  <c r="I286" i="3"/>
  <c r="I283" i="3" l="1"/>
  <c r="I284" i="3"/>
  <c r="I281" i="3" l="1"/>
  <c r="I282" i="3"/>
  <c r="I279" i="3"/>
  <c r="I280" i="3"/>
  <c r="I275" i="3" l="1"/>
  <c r="I276" i="3"/>
  <c r="I277" i="3"/>
  <c r="I273" i="3"/>
  <c r="I274" i="3"/>
  <c r="I269" i="3"/>
  <c r="I270" i="3"/>
  <c r="I266" i="3" l="1"/>
  <c r="I267" i="3"/>
  <c r="I272" i="3" l="1"/>
  <c r="I278" i="3"/>
  <c r="I289" i="3"/>
  <c r="I290" i="3"/>
  <c r="I299" i="3"/>
  <c r="I300" i="3"/>
  <c r="I301" i="3"/>
  <c r="I302" i="3"/>
  <c r="I303" i="3"/>
  <c r="I304" i="3"/>
  <c r="I308" i="3"/>
  <c r="I309" i="3"/>
  <c r="I310" i="3"/>
  <c r="I427" i="3"/>
  <c r="I428" i="3"/>
  <c r="I429" i="3"/>
  <c r="I430" i="3"/>
  <c r="I431" i="3"/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8" i="3"/>
  <c r="I271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I185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86" i="6" s="1"/>
  <c r="H432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<sst xmlns="http://schemas.openxmlformats.org/spreadsheetml/2006/main" count="1253" uniqueCount="1153">
  <si>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</si>
  <si>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</si>
  <si>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</si>
  <si>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</si>
  <si>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</si>
  <si>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</si>
  <si>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</si>
  <si>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</si>
  <si>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</si>
  <si>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</si>
  <si>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</si>
  <si>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</si>
  <si>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</si>
  <si>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</si>
  <si>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</si>
  <si>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</si>
  <si>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</si>
  <si>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</si>
  <si>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</si>
  <si>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</si>
  <si>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</si>
  <si>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</si>
  <si>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</si>
  <si>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</si>
  <si>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</si>
  <si>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</si>
  <si>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</si>
  <si>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</si>
  <si>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</si>
  <si>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</si>
  <si>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</si>
  <si>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</si>
  <si>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</si>
  <si>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</si>
  <si>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</si>
  <si>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</si>
  <si>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</si>
  <si>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</si>
  <si>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</si>
  <si>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</si>
  <si>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</si>
  <si>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</si>
  <si>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</si>
  <si>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</si>
  <si>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</si>
  <si>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</si>
  <si>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</si>
  <si>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</si>
  <si>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</si>
  <si>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</si>
  <si>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</si>
  <si>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</si>
  <si>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</si>
  <si>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</si>
  <si>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</si>
  <si>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</si>
  <si>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</si>
  <si>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</si>
  <si>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</si>
  <si>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</si>
  <si>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</si>
  <si>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</si>
  <si>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</si>
  <si>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</si>
  <si>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</si>
  <si>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</si>
  <si>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</si>
  <si>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</si>
  <si>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</si>
  <si>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</si>
  <si>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</si>
  <si>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</si>
  <si>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</si>
  <si>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</si>
  <si>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</si>
  <si>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</si>
  <si>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</si>
  <si>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</si>
  <si>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</si>
  <si>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</si>
  <si>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</si>
  <si>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</si>
  <si>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</si>
  <si>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</si>
  <si>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</si>
  <si>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</si>
  <si>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</si>
  <si>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</si>
  <si>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</si>
  <si>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</si>
  <si>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</si>
  <si>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</si>
  <si>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</si>
  <si>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</si>
  <si>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</si>
  <si>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</si>
  <si>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</si>
  <si>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</si>
  <si>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</si>
  <si>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</si>
  <si>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</si>
  <si>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</si>
  <si>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</si>
  <si>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</si>
  <si>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</si>
  <si>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</si>
  <si>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</si>
  <si>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</si>
  <si>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</si>
  <si>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</si>
  <si>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</si>
  <si>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</si>
  <si>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</si>
  <si>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</si>
  <si>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</si>
  <si>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</si>
  <si>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</si>
  <si>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</si>
  <si>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</si>
  <si>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</si>
  <si>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</si>
  <si>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</si>
  <si>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</si>
  <si>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</si>
  <si>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</si>
  <si>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</si>
  <si>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</si>
  <si>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</si>
  <si>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</si>
  <si>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</si>
  <si>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</si>
  <si>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</si>
  <si>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</si>
  <si>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</si>
  <si>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</si>
  <si>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</si>
  <si>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</si>
  <si>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</si>
  <si>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</si>
  <si>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</si>
  <si>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</si>
  <si>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</si>
  <si>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</si>
  <si>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</si>
  <si>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</si>
  <si>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</si>
  <si>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</si>
  <si>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</si>
  <si>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</si>
  <si>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</si>
  <si>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</si>
  <si>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</si>
  <si>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</si>
  <si>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</si>
  <si>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</si>
  <si>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</si>
  <si>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</si>
  <si>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</si>
  <si>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</si>
  <si>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</si>
  <si>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</si>
  <si>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</si>
  <si>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</si>
  <si>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</si>
  <si>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</si>
  <si>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</si>
  <si>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</si>
  <si>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</si>
  <si>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</si>
  <si>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</si>
  <si>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</si>
  <si>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</si>
  <si>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</si>
  <si>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</si>
  <si>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</si>
  <si>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</si>
  <si>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</si>
  <si>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</si>
  <si>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</si>
  <si>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</si>
  <si>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</si>
  <si>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</si>
  <si>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</si>
  <si>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</si>
  <si>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</si>
  <si>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</si>
  <si>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</si>
  <si>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</si>
  <si>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</si>
  <si>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</si>
  <si>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</si>
  <si>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</si>
  <si>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</si>
  <si>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</si>
  <si>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</si>
  <si>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</si>
  <si>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</si>
  <si>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</si>
  <si>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</si>
  <si>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</si>
  <si>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</si>
  <si>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</si>
  <si>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</si>
  <si>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</si>
  <si>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</si>
  <si>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</si>
  <si>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</si>
  <si>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</si>
  <si>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</si>
  <si>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</si>
  <si>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</si>
  <si>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</si>
  <si>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</si>
  <si>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</si>
  <si>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</si>
  <si>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</si>
  <si>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</si>
  <si>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</si>
  <si>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</si>
  <si>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</si>
  <si>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</si>
  <si>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</si>
  <si>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</si>
  <si>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</si>
  <si>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</si>
  <si>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</si>
  <si>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</si>
  <si>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</si>
  <si>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</si>
  <si>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</si>
  <si>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</si>
  <si>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</si>
  <si>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</si>
  <si>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</si>
  <si>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</si>
  <si>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</si>
  <si>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</si>
  <si>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</si>
  <si>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</si>
  <si>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</si>
  <si>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</si>
  <si>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</si>
  <si>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</si>
  <si>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</si>
  <si>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</si>
  <si>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</si>
  <si>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</si>
  <si>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</si>
  <si>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</si>
  <si>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</si>
  <si>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</si>
  <si>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</si>
  <si>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</si>
  <si>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</si>
  <si>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</si>
  <si>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</si>
  <si>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</si>
  <si>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</si>
  <si>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</si>
  <si>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</si>
  <si>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</si>
  <si>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</si>
  <si>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</si>
  <si>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</si>
  <si>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</si>
  <si>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</si>
  <si>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</si>
  <si>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</si>
  <si>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</si>
  <si>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</si>
  <si>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</si>
  <si>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</si>
  <si>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</si>
  <si>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</si>
  <si>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</si>
  <si>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</si>
  <si>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</si>
  <si>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</si>
  <si>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</si>
  <si>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</si>
  <si>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</si>
  <si>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</si>
  <si>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</si>
  <si>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</si>
  <si>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</si>
  <si>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</si>
  <si>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</si>
  <si>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</si>
  <si>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</si>
  <si>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</si>
  <si>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</si>
  <si>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</si>
  <si>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</si>
  <si>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</si>
  <si>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</si>
  <si>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</si>
  <si>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</si>
  <si>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</si>
  <si>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</si>
  <si>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</si>
  <si>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</si>
  <si>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</si>
  <si>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</si>
  <si>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</si>
  <si>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</si>
  <si>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</si>
  <si>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</si>
  <si>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</si>
  <si>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</si>
  <si>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</si>
  <si>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</si>
  <si>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</si>
  <si>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</si>
  <si>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</si>
  <si>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</si>
  <si>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</si>
  <si>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</si>
  <si>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</si>
  <si>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</si>
  <si>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</si>
  <si>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</si>
  <si>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</si>
  <si>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</si>
  <si>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</si>
  <si>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</si>
  <si>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</si>
  <si>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</si>
  <si>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</si>
  <si>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</si>
  <si>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</si>
  <si>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</si>
  <si>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</si>
  <si>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</si>
  <si>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</si>
  <si>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</si>
  <si>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</si>
  <si>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</si>
  <si>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</si>
  <si>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</si>
  <si>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</si>
  <si>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</si>
  <si>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</si>
  <si>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</si>
  <si>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</si>
  <si>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</si>
  <si>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</si>
  <si>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</si>
  <si>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</si>
  <si>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</si>
  <si>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</si>
  <si>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</si>
  <si>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</si>
  <si>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</si>
  <si>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</si>
  <si>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</si>
  <si>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</si>
  <si>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</si>
  <si>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</si>
  <si>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</si>
  <si>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</si>
  <si>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</si>
  <si>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</si>
  <si>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</si>
  <si>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</si>
  <si>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</si>
  <si>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</si>
  <si>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</si>
  <si>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</si>
  <si>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</si>
  <si>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</si>
  <si>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</si>
  <si>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</si>
  <si>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</si>
  <si>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</si>
  <si>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</si>
  <si>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</si>
  <si>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</si>
  <si>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</si>
  <si>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</si>
  <si>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</si>
  <si>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</si>
  <si>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</si>
  <si>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</si>
  <si>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</si>
  <si>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</si>
  <si>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</si>
  <si>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</si>
  <si>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</si>
  <si>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</si>
  <si>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</si>
  <si>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</si>
  <si>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</si>
  <si>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</si>
  <si>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</si>
  <si>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</si>
  <si>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</si>
  <si>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</si>
  <si>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</si>
  <si>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</si>
  <si>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</si>
  <si>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</si>
  <si>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</si>
  <si>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</si>
  <si>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</si>
  <si>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</si>
  <si>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</si>
  <si>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</si>
  <si>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</si>
  <si>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</si>
  <si>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</si>
  <si>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</si>
  <si>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</si>
  <si>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</si>
  <si>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</si>
  <si>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</si>
  <si>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</si>
  <si>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</si>
  <si>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</si>
  <si>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</si>
  <si>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</si>
  <si>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</si>
  <si>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</si>
  <si>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</si>
  <si>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</si>
  <si>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</si>
  <si>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</si>
  <si>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</si>
  <si>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</si>
  <si>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</si>
  <si>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</si>
  <si>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</si>
  <si>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</si>
  <si>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</si>
  <si>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</si>
  <si>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</si>
  <si>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</si>
  <si>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</si>
  <si>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</si>
  <si>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</si>
  <si>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</si>
  <si>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</si>
  <si>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</si>
  <si>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</si>
  <si>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</si>
  <si>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</si>
  <si>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</si>
  <si>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</si>
  <si>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</si>
  <si>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</si>
  <si>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</si>
  <si>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</si>
  <si>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</si>
  <si>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</si>
  <si>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</si>
  <si>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</si>
  <si>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</si>
  <si>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</si>
  <si>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</si>
  <si>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</si>
  <si>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</si>
  <si>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</si>
  <si>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</si>
  <si>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</si>
  <si>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</si>
  <si>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</si>
  <si>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</si>
  <si>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</si>
  <si>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</si>
  <si>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</si>
  <si>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</si>
  <si>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</si>
  <si>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</si>
  <si>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</si>
  <si>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</si>
  <si>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</si>
  <si>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</si>
  <si>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</si>
  <si>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</si>
  <si>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</si>
  <si>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</si>
  <si>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</si>
  <si>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</si>
  <si>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</si>
  <si>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</si>
  <si>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</si>
  <si>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</si>
  <si>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</si>
  <si>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</si>
  <si>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</si>
  <si>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</si>
  <si>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</si>
  <si>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</si>
  <si>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</si>
  <si>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</si>
  <si>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</si>
  <si>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</si>
  <si>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</si>
  <si>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</si>
  <si>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</si>
  <si>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</si>
  <si>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</si>
  <si>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</si>
  <si>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</si>
  <si>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</si>
  <si>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</si>
  <si>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</si>
  <si>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</si>
  <si>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</si>
  <si>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</si>
  <si>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</si>
  <si>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</si>
  <si>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</si>
  <si>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</si>
  <si>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</si>
  <si>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</si>
  <si>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</si>
  <si>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</si>
  <si>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</si>
  <si>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</si>
  <si>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</si>
  <si>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</si>
  <si>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</si>
  <si>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</si>
  <si>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</si>
  <si>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</si>
  <si>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</si>
  <si>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</si>
  <si>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</si>
  <si>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</si>
  <si>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</si>
  <si>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</si>
  <si>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</si>
  <si>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</si>
  <si>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</si>
  <si>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</si>
  <si>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</si>
  <si>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</si>
  <si>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</si>
  <si>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</si>
  <si>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</si>
  <si>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</si>
  <si>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</si>
  <si>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</si>
  <si>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</si>
  <si>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</si>
  <si>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</si>
  <si>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</si>
  <si>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</si>
  <si>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</si>
  <si>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</si>
  <si>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</si>
  <si>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</si>
  <si>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</si>
  <si>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</si>
  <si>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</si>
  <si>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</si>
  <si>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</si>
  <si>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</si>
  <si>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</si>
  <si>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</si>
  <si>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</si>
  <si>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</si>
  <si>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</si>
  <si>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</si>
  <si>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</si>
  <si>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</si>
  <si>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</si>
  <si>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</si>
  <si>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</si>
  <si>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</si>
  <si>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</si>
  <si>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</si>
  <si>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</si>
  <si>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</si>
  <si>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</si>
  <si>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</si>
  <si>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</si>
  <si>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</si>
  <si>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</si>
  <si>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</si>
  <si>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</si>
  <si>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</si>
  <si>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</si>
  <si>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</si>
  <si>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</si>
  <si>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</si>
  <si>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</si>
  <si>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</si>
  <si>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</si>
  <si>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</si>
  <si>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</si>
  <si>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</si>
  <si>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</si>
  <si>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</si>
  <si>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</si>
  <si>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</si>
  <si>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</si>
  <si>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</si>
  <si>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</si>
  <si>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</si>
  <si>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</si>
  <si>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</si>
  <si>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</si>
  <si>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</si>
  <si>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</si>
  <si>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</si>
  <si>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</si>
  <si>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</si>
  <si>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</si>
  <si>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</si>
  <si>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</si>
  <si>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</si>
  <si>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</si>
  <si>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</si>
  <si>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</si>
  <si>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</si>
  <si>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</si>
  <si>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</si>
  <si>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</si>
  <si>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</si>
  <si>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</si>
  <si>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</si>
  <si>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</si>
  <si>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</si>
  <si>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</si>
  <si>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</si>
  <si>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</si>
  <si>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</si>
  <si>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</si>
  <si>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</si>
  <si>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</si>
  <si>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</si>
  <si>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</si>
  <si>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</si>
  <si>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</si>
  <si>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</si>
  <si>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</si>
  <si>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</si>
  <si>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</si>
  <si>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</si>
  <si>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</si>
  <si>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</si>
  <si>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</si>
  <si>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</si>
  <si>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</si>
  <si>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</si>
  <si>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</si>
  <si>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</si>
  <si>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</si>
  <si>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</si>
  <si>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</si>
  <si>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</si>
  <si>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</si>
  <si>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</si>
  <si>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</si>
  <si>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</si>
  <si>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</si>
  <si>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</si>
  <si>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</si>
  <si>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</si>
  <si>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</si>
  <si>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</si>
  <si>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</si>
  <si>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</si>
  <si>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</si>
  <si>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</si>
  <si>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</si>
  <si>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</si>
  <si>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</si>
  <si>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</si>
  <si>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</si>
  <si>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</si>
  <si>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</si>
  <si>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</si>
  <si>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</si>
  <si>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</si>
  <si>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</si>
  <si>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</si>
  <si>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</si>
  <si>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</si>
  <si>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</si>
  <si>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</si>
  <si>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</si>
  <si>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</si>
  <si>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</si>
  <si>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</si>
  <si>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</si>
  <si>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</si>
  <si>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</si>
  <si>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</si>
  <si>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</si>
  <si>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</si>
  <si>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</si>
  <si>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</si>
  <si>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</si>
  <si>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</si>
  <si>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</si>
  <si>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</si>
  <si>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</si>
  <si>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</si>
  <si>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</si>
  <si>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</si>
  <si>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</si>
  <si>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</si>
  <si>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</si>
  <si>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</si>
  <si>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</si>
  <si>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</si>
  <si>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</si>
  <si>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</si>
  <si>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</si>
  <si>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</si>
  <si>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</si>
  <si>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</si>
  <si>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</si>
  <si>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</si>
  <si>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</si>
  <si>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</si>
  <si>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</si>
  <si>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</si>
  <si>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</si>
  <si>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</si>
  <si>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</si>
  <si>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</si>
  <si>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</si>
  <si>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</si>
  <si>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</si>
  <si>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</si>
  <si>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</si>
  <si>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</si>
  <si>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</si>
  <si>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</si>
  <si>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</si>
  <si>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</si>
  <si>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</si>
  <si>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</si>
  <si>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</si>
  <si>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</si>
  <si>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</si>
  <si>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</si>
  <si>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</si>
  <si>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</si>
  <si>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</si>
  <si>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</si>
  <si>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</si>
  <si>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</si>
  <si>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</si>
  <si>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</si>
  <si>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</si>
  <si>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</si>
  <si>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</si>
  <si>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</si>
  <si>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</si>
  <si>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</si>
  <si>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</si>
  <si>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</si>
  <si>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</si>
  <si>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</si>
  <si>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</si>
  <si>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</si>
  <si>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</si>
  <si>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</si>
  <si>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</si>
  <si>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</si>
  <si>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</si>
  <si>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</si>
  <si>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</si>
  <si>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</si>
  <si>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</si>
  <si>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</si>
  <si>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</si>
  <si>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</si>
  <si>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</si>
  <si>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</si>
  <si>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</si>
  <si>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</si>
  <si>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</si>
  <si>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</si>
  <si>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</si>
  <si>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</si>
  <si>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</si>
  <si>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</si>
  <si>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</si>
  <si>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</si>
  <si>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</si>
  <si>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</si>
  <si>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</si>
  <si>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</si>
  <si>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</si>
  <si>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</si>
  <si>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</si>
  <si>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</si>
  <si>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</si>
  <si>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</si>
  <si>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</si>
  <si>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</si>
  <si>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</si>
  <si>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</si>
  <si>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</si>
  <si>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</si>
  <si>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</si>
  <si>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</si>
  <si>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</si>
  <si>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</si>
  <si>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</si>
  <si>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</si>
  <si>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</si>
  <si>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</si>
  <si>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</si>
  <si>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</si>
  <si>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</si>
  <si>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</si>
  <si>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</si>
  <si>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</si>
  <si>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</si>
  <si>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</si>
  <si>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</si>
  <si>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</si>
  <si>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</si>
  <si>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</si>
  <si>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</si>
  <si>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</si>
  <si>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</si>
  <si>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</si>
  <si>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</si>
  <si>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</si>
  <si>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</si>
  <si>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</si>
  <si>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</si>
  <si>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</si>
  <si>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</si>
  <si>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</si>
  <si>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</si>
  <si>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</si>
  <si>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</si>
  <si>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</si>
  <si>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</si>
  <si>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</si>
  <si>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</si>
  <si>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</si>
  <si>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</si>
  <si>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</si>
  <si>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</si>
  <si>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</si>
  <si>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</si>
  <si>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</si>
  <si>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</si>
  <si>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</si>
  <si>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</si>
  <si>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</si>
  <si>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</si>
  <si>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</si>
  <si>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</si>
  <si>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</si>
  <si>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</si>
  <si>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</si>
  <si>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</si>
  <si>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</si>
  <si>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</si>
  <si>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</si>
  <si>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</si>
  <si>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</si>
  <si>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</si>
  <si>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</si>
  <si>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</si>
  <si>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</si>
  <si>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</si>
  <si>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</si>
  <si>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</si>
  <si>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</si>
  <si>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</si>
  <si>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</si>
  <si>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</si>
  <si>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</si>
  <si>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</si>
  <si>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</si>
  <si>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</si>
  <si>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</si>
  <si>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</si>
  <si>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</si>
  <si>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</si>
  <si>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</si>
  <si>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</si>
  <si>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</si>
  <si>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</si>
  <si>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</si>
  <si>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</si>
  <si>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</si>
  <si>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</si>
  <si>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</si>
  <si>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</si>
  <si>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</si>
  <si>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</si>
  <si>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</si>
  <si>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</si>
  <si>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</si>
  <si>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</si>
  <si>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</si>
  <si>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</si>
  <si>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</si>
  <si>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</si>
  <si>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</si>
  <si>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</si>
  <si>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</si>
  <si>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</si>
  <si>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</si>
  <si>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</si>
  <si>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</si>
  <si>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</si>
  <si>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</si>
  <si>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</si>
  <si>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</si>
  <si>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</si>
  <si>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</si>
  <si>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</si>
  <si>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</si>
  <si>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</si>
  <si>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</si>
  <si>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</si>
  <si>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</si>
  <si>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</si>
  <si>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</si>
  <si>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</si>
  <si>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</si>
  <si>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</si>
  <si>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</si>
  <si>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</si>
  <si>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</si>
  <si>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</si>
  <si>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</si>
  <si>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</si>
  <si>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</si>
  <si>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</si>
  <si>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</si>
  <si>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</si>
  <si>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</si>
  <si>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</si>
  <si>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</si>
  <si>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</si>
  <si>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</si>
  <si>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</si>
  <si>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</si>
  <si>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</si>
  <si>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</si>
  <si>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</si>
  <si>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</si>
  <si>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</si>
  <si>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</si>
  <si>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</si>
  <si>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</si>
  <si>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</si>
  <si>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</si>
  <si>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</si>
  <si>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</si>
  <si>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</si>
  <si>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</si>
  <si>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</si>
  <si>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</si>
  <si>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</si>
  <si>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</si>
  <si>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</si>
  <si>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</si>
  <si>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</si>
  <si>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</si>
  <si>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</si>
  <si>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</si>
  <si>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</si>
  <si>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</si>
  <si>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</si>
  <si>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</si>
  <si>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</si>
  <si>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</si>
  <si>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</si>
  <si>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</si>
  <si>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</si>
  <si>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</si>
  <si>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</si>
  <si>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</si>
  <si>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</si>
  <si>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</si>
  <si>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</si>
  <si>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</si>
  <si>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</si>
  <si>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</si>
  <si>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</si>
  <si>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</si>
  <si>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</si>
  <si>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</si>
  <si>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</si>
  <si>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</si>
  <si>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</si>
  <si>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</si>
  <si>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</si>
  <si>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</si>
  <si>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</si>
  <si>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</si>
  <si>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</si>
  <si>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</si>
  <si>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39,000.00 usd t.c. 18.560    Y PAGO A SEABOARD FOODS NLSE16-135  FACTURA 1270591   Valor factura  39,009.01 menos 600.00 de gastos NLSE16-126  saldo  a favor   590.99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</si>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</sst>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30" t="s">
        <v>8</v>
      </c>
      <c r="G1" s="130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6">
        <f>SUM(J3:J180)</f>
        <v>2999.9999999999864</v>
      </c>
      <c r="J181" s="127"/>
      <c r="K181"/>
    </row>
    <row r="182" spans="1:11" ht="15.75" thickBot="1" x14ac:dyDescent="0.3">
      <c r="I182" s="128"/>
      <c r="J182" s="12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30" t="s">
        <v>181</v>
      </c>
      <c r="G1" s="130"/>
      <c r="H1" s="130"/>
      <c r="I1" s="130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6">
        <f>SUM(J3:J411)</f>
        <v>51841.709999999977</v>
      </c>
      <c r="J412" s="127"/>
      <c r="K412" s="53"/>
    </row>
    <row r="413" spans="2:11" ht="15.75" thickBot="1" x14ac:dyDescent="0.3">
      <c r="I413" s="128"/>
      <c r="J413" s="129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34"/>
  <sheetViews>
    <sheetView tabSelected="1" topLeftCell="A388" workbookViewId="0">
      <selection activeCell="B405" sqref="B405"/>
    </sheetView>
  </sheetViews>
  <sheetFormatPr baseColWidth="10" defaultRowHeight="15" x14ac:dyDescent="0.25"/>
  <cols>
    <col min="2" max="2" width="66.140625" customWidth="1"/>
    <col min="3" max="3" width="5.7109375" style="112" customWidth="1"/>
    <col min="5" max="5" width="12.7109375" bestFit="1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30" t="s">
        <v>628</v>
      </c>
      <c r="F1" s="130"/>
      <c r="G1" s="130"/>
      <c r="H1" s="130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431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428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ht="39" x14ac:dyDescent="0.25">
      <c r="A267" s="5">
        <v>42552</v>
      </c>
      <c r="B267" s="114" t="s">
        <v>998</v>
      </c>
      <c r="D267" s="44" t="s">
        <v>997</v>
      </c>
      <c r="E267" s="61">
        <v>723840</v>
      </c>
      <c r="F267" s="18">
        <v>1270591</v>
      </c>
      <c r="G267" s="11">
        <v>38409.01</v>
      </c>
      <c r="H267" s="11">
        <v>39000</v>
      </c>
      <c r="I267" s="13">
        <f t="shared" si="2"/>
        <v>590.98999999999796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ht="26.25" x14ac:dyDescent="0.25">
      <c r="A269" s="5">
        <v>42557</v>
      </c>
      <c r="B269" s="114" t="s">
        <v>999</v>
      </c>
      <c r="D269" s="44" t="s">
        <v>1000</v>
      </c>
      <c r="E269" s="61">
        <v>788760</v>
      </c>
      <c r="F269" s="18">
        <v>1271432</v>
      </c>
      <c r="G269" s="11">
        <v>39150.339999999997</v>
      </c>
      <c r="H269" s="11">
        <v>42000</v>
      </c>
      <c r="I269" s="13">
        <f t="shared" si="2"/>
        <v>2849.6600000000035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ht="26.25" x14ac:dyDescent="0.25">
      <c r="A271" s="5">
        <v>42558</v>
      </c>
      <c r="B271" s="114" t="s">
        <v>980</v>
      </c>
      <c r="D271" s="44" t="s">
        <v>988</v>
      </c>
      <c r="E271" s="61">
        <v>810550</v>
      </c>
      <c r="F271" s="18">
        <v>1272376</v>
      </c>
      <c r="G271" s="11">
        <v>40512</v>
      </c>
      <c r="H271" s="11">
        <v>43000</v>
      </c>
      <c r="I271" s="13">
        <f t="shared" si="2"/>
        <v>2488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ht="26.25" x14ac:dyDescent="0.25">
      <c r="A273" s="5">
        <v>42558</v>
      </c>
      <c r="B273" s="114" t="s">
        <v>1002</v>
      </c>
      <c r="D273" s="44" t="s">
        <v>1001</v>
      </c>
      <c r="E273" s="61">
        <v>810550</v>
      </c>
      <c r="F273" s="18">
        <v>1272377</v>
      </c>
      <c r="G273" s="11">
        <v>40538.42</v>
      </c>
      <c r="H273" s="11">
        <v>43000</v>
      </c>
      <c r="I273" s="13">
        <f t="shared" si="2"/>
        <v>2461.5800000000017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2"/>
        <v>0</v>
      </c>
    </row>
    <row r="275" spans="1:9" ht="26.25" x14ac:dyDescent="0.25">
      <c r="A275" s="5">
        <v>42559</v>
      </c>
      <c r="B275" s="114" t="s">
        <v>1005</v>
      </c>
      <c r="D275" s="44" t="s">
        <v>1006</v>
      </c>
      <c r="E275" s="61">
        <v>563100</v>
      </c>
      <c r="F275" s="18">
        <v>1271069</v>
      </c>
      <c r="G275" s="11">
        <v>26678.57</v>
      </c>
      <c r="H275" s="11">
        <v>30000</v>
      </c>
      <c r="I275" s="13">
        <f t="shared" si="2"/>
        <v>3321.4300000000003</v>
      </c>
    </row>
    <row r="276" spans="1:9" x14ac:dyDescent="0.25">
      <c r="A276" s="5"/>
      <c r="B276" s="118"/>
      <c r="D276" s="44"/>
      <c r="E276" s="61"/>
      <c r="F276" s="18"/>
      <c r="G276" s="11"/>
      <c r="H276" s="11"/>
      <c r="I276" s="13">
        <f t="shared" si="2"/>
        <v>0</v>
      </c>
    </row>
    <row r="277" spans="1:9" ht="26.25" x14ac:dyDescent="0.25">
      <c r="A277" s="5">
        <v>42562</v>
      </c>
      <c r="B277" s="114" t="s">
        <v>980</v>
      </c>
      <c r="D277" s="44" t="s">
        <v>989</v>
      </c>
      <c r="E277" s="61">
        <v>740600</v>
      </c>
      <c r="F277" s="18">
        <v>1274490</v>
      </c>
      <c r="G277" s="11">
        <v>38954.99</v>
      </c>
      <c r="H277" s="11">
        <v>40000</v>
      </c>
      <c r="I277" s="13">
        <f t="shared" si="2"/>
        <v>1045.010000000002</v>
      </c>
    </row>
    <row r="278" spans="1:9" x14ac:dyDescent="0.25">
      <c r="A278" s="5"/>
      <c r="B278" s="118"/>
      <c r="D278" s="44"/>
      <c r="E278" s="61"/>
      <c r="F278" s="18"/>
      <c r="G278" s="11"/>
      <c r="H278" s="11"/>
      <c r="I278" s="13">
        <f t="shared" si="2"/>
        <v>0</v>
      </c>
    </row>
    <row r="279" spans="1:9" ht="26.25" x14ac:dyDescent="0.25">
      <c r="A279" s="5">
        <v>42564</v>
      </c>
      <c r="B279" s="114" t="s">
        <v>1007</v>
      </c>
      <c r="D279" s="44" t="s">
        <v>1008</v>
      </c>
      <c r="E279" s="61">
        <v>742200</v>
      </c>
      <c r="F279" s="18">
        <v>1273792</v>
      </c>
      <c r="G279" s="11">
        <v>39831.230000000003</v>
      </c>
      <c r="H279" s="11">
        <v>40000</v>
      </c>
      <c r="I279" s="13">
        <f t="shared" si="2"/>
        <v>168.7699999999968</v>
      </c>
    </row>
    <row r="280" spans="1:9" x14ac:dyDescent="0.25">
      <c r="A280" s="5"/>
      <c r="B280" s="118"/>
      <c r="D280" s="44"/>
      <c r="E280" s="61"/>
      <c r="F280" s="18"/>
      <c r="G280" s="11"/>
      <c r="H280" s="11"/>
      <c r="I280" s="13">
        <f t="shared" si="2"/>
        <v>0</v>
      </c>
    </row>
    <row r="281" spans="1:9" ht="26.25" x14ac:dyDescent="0.25">
      <c r="A281" s="5">
        <v>42564</v>
      </c>
      <c r="B281" s="114" t="s">
        <v>1009</v>
      </c>
      <c r="D281" s="44" t="s">
        <v>1010</v>
      </c>
      <c r="E281" s="61">
        <v>742599.27</v>
      </c>
      <c r="F281" s="18">
        <v>1273793</v>
      </c>
      <c r="G281" s="11">
        <v>38615.58</v>
      </c>
      <c r="H281" s="11">
        <v>40000</v>
      </c>
      <c r="I281" s="13">
        <f t="shared" si="2"/>
        <v>1384.4199999999983</v>
      </c>
    </row>
    <row r="282" spans="1:9" x14ac:dyDescent="0.25">
      <c r="A282" s="5"/>
      <c r="B282" s="118"/>
      <c r="D282" s="44"/>
      <c r="E282" s="61"/>
      <c r="F282" s="18"/>
      <c r="G282" s="11"/>
      <c r="H282" s="11"/>
      <c r="I282" s="13">
        <f t="shared" si="2"/>
        <v>0</v>
      </c>
    </row>
    <row r="283" spans="1:9" ht="26.25" x14ac:dyDescent="0.25">
      <c r="A283" s="5">
        <v>42565</v>
      </c>
      <c r="B283" s="114" t="s">
        <v>1011</v>
      </c>
      <c r="D283" s="44" t="s">
        <v>1012</v>
      </c>
      <c r="E283" s="61">
        <v>735240</v>
      </c>
      <c r="F283" s="18">
        <v>1274491</v>
      </c>
      <c r="G283" s="11">
        <v>39124.46</v>
      </c>
      <c r="H283" s="11">
        <v>40000</v>
      </c>
      <c r="I283" s="13">
        <f t="shared" si="2"/>
        <v>875.54000000000087</v>
      </c>
    </row>
    <row r="284" spans="1:9" x14ac:dyDescent="0.25">
      <c r="A284" s="5"/>
      <c r="B284" s="118"/>
      <c r="D284" s="44"/>
      <c r="E284" s="61"/>
      <c r="F284" s="18"/>
      <c r="G284" s="11"/>
      <c r="H284" s="11"/>
      <c r="I284" s="13">
        <f t="shared" si="2"/>
        <v>0</v>
      </c>
    </row>
    <row r="285" spans="1:9" ht="26.25" x14ac:dyDescent="0.25">
      <c r="A285" s="5">
        <v>42569</v>
      </c>
      <c r="B285" s="114" t="s">
        <v>1015</v>
      </c>
      <c r="D285" s="44" t="s">
        <v>1016</v>
      </c>
      <c r="E285" s="61">
        <v>733200</v>
      </c>
      <c r="F285" s="18">
        <v>1275827</v>
      </c>
      <c r="G285" s="11">
        <v>35301.78</v>
      </c>
      <c r="H285" s="11">
        <v>40000</v>
      </c>
      <c r="I285" s="13">
        <f t="shared" si="2"/>
        <v>4698.2200000000012</v>
      </c>
    </row>
    <row r="286" spans="1:9" x14ac:dyDescent="0.25">
      <c r="A286" s="5"/>
      <c r="B286" s="118"/>
      <c r="D286" s="44"/>
      <c r="E286" s="61"/>
      <c r="F286" s="18"/>
      <c r="G286" s="11"/>
      <c r="H286" s="11"/>
      <c r="I286" s="13">
        <f t="shared" si="2"/>
        <v>0</v>
      </c>
    </row>
    <row r="287" spans="1:9" ht="26.25" x14ac:dyDescent="0.25">
      <c r="A287" s="5">
        <v>42571</v>
      </c>
      <c r="B287" s="114" t="s">
        <v>1020</v>
      </c>
      <c r="D287" s="44" t="s">
        <v>1021</v>
      </c>
      <c r="E287" s="61">
        <v>777420</v>
      </c>
      <c r="F287" s="18">
        <v>1275458</v>
      </c>
      <c r="G287" s="11">
        <v>35378.42</v>
      </c>
      <c r="H287" s="11">
        <v>42000</v>
      </c>
      <c r="I287" s="13">
        <f t="shared" si="2"/>
        <v>6621.5800000000017</v>
      </c>
    </row>
    <row r="288" spans="1:9" x14ac:dyDescent="0.25">
      <c r="A288" s="5"/>
      <c r="B288" s="118"/>
      <c r="D288" s="44"/>
      <c r="E288" s="61"/>
      <c r="F288" s="18"/>
      <c r="G288" s="11"/>
      <c r="H288" s="11"/>
      <c r="I288" s="13">
        <f t="shared" si="2"/>
        <v>0</v>
      </c>
    </row>
    <row r="289" spans="1:9" ht="26.25" x14ac:dyDescent="0.25">
      <c r="A289" s="5">
        <v>42571</v>
      </c>
      <c r="B289" s="114" t="s">
        <v>1017</v>
      </c>
      <c r="D289" s="121" t="s">
        <v>990</v>
      </c>
      <c r="E289" s="61">
        <v>962000</v>
      </c>
      <c r="F289" s="18">
        <v>1276156</v>
      </c>
      <c r="G289" s="11">
        <v>48827.44</v>
      </c>
      <c r="H289" s="11">
        <v>52000</v>
      </c>
      <c r="I289" s="13">
        <f t="shared" si="2"/>
        <v>3172.5599999999977</v>
      </c>
    </row>
    <row r="290" spans="1:9" x14ac:dyDescent="0.25">
      <c r="A290" s="5"/>
      <c r="B290" s="118"/>
      <c r="D290" s="44"/>
      <c r="E290" s="61"/>
      <c r="F290" s="18"/>
      <c r="G290" s="11"/>
      <c r="H290" s="11"/>
      <c r="I290" s="13">
        <f t="shared" si="2"/>
        <v>0</v>
      </c>
    </row>
    <row r="291" spans="1:9" ht="26.25" x14ac:dyDescent="0.25">
      <c r="A291" s="5">
        <v>42571</v>
      </c>
      <c r="B291" s="114" t="s">
        <v>1018</v>
      </c>
      <c r="D291" s="44" t="s">
        <v>1019</v>
      </c>
      <c r="E291" s="61">
        <v>555300</v>
      </c>
      <c r="F291" s="18">
        <v>1275460</v>
      </c>
      <c r="G291" s="11">
        <v>25151.99</v>
      </c>
      <c r="H291" s="11">
        <v>30000</v>
      </c>
      <c r="I291" s="13">
        <f t="shared" si="2"/>
        <v>4848.0099999999984</v>
      </c>
    </row>
    <row r="292" spans="1:9" x14ac:dyDescent="0.25">
      <c r="A292" s="5"/>
      <c r="B292" s="118"/>
      <c r="D292" s="44"/>
      <c r="E292" s="61"/>
      <c r="F292" s="18"/>
      <c r="G292" s="11"/>
      <c r="H292" s="11"/>
      <c r="I292" s="13">
        <f t="shared" si="2"/>
        <v>0</v>
      </c>
    </row>
    <row r="293" spans="1:9" ht="26.25" x14ac:dyDescent="0.25">
      <c r="A293" s="5">
        <v>42572</v>
      </c>
      <c r="B293" s="114" t="s">
        <v>1022</v>
      </c>
      <c r="D293" s="44" t="s">
        <v>1023</v>
      </c>
      <c r="E293" s="61">
        <v>671760</v>
      </c>
      <c r="F293" s="18">
        <v>1275459</v>
      </c>
      <c r="G293" s="11">
        <v>35843.29</v>
      </c>
      <c r="H293" s="11">
        <v>36000</v>
      </c>
      <c r="I293" s="13">
        <f t="shared" si="2"/>
        <v>156.70999999999913</v>
      </c>
    </row>
    <row r="294" spans="1:9" x14ac:dyDescent="0.25">
      <c r="A294" s="5"/>
      <c r="B294" s="118"/>
      <c r="D294" s="44"/>
      <c r="E294" s="61"/>
      <c r="F294" s="18"/>
      <c r="G294" s="11"/>
      <c r="H294" s="11"/>
      <c r="I294" s="13">
        <f t="shared" si="2"/>
        <v>0</v>
      </c>
    </row>
    <row r="295" spans="1:9" ht="26.25" x14ac:dyDescent="0.25">
      <c r="A295" s="5">
        <v>42572</v>
      </c>
      <c r="B295" s="114" t="s">
        <v>1026</v>
      </c>
      <c r="D295" s="44" t="s">
        <v>1027</v>
      </c>
      <c r="E295" s="61">
        <v>671760</v>
      </c>
      <c r="F295" s="18">
        <v>1276839</v>
      </c>
      <c r="G295" s="11">
        <v>33736.67</v>
      </c>
      <c r="H295" s="11">
        <v>36000</v>
      </c>
      <c r="I295" s="13">
        <f t="shared" si="2"/>
        <v>2263.3300000000017</v>
      </c>
    </row>
    <row r="296" spans="1:9" x14ac:dyDescent="0.25">
      <c r="A296" s="5"/>
      <c r="B296" s="118"/>
      <c r="D296" s="44"/>
      <c r="E296" s="61"/>
      <c r="F296" s="18"/>
      <c r="G296" s="11"/>
      <c r="H296" s="11"/>
      <c r="I296" s="13">
        <f t="shared" si="2"/>
        <v>0</v>
      </c>
    </row>
    <row r="297" spans="1:9" ht="26.25" x14ac:dyDescent="0.25">
      <c r="A297" s="5">
        <v>42572</v>
      </c>
      <c r="B297" s="114" t="s">
        <v>1024</v>
      </c>
      <c r="D297" s="44" t="s">
        <v>1025</v>
      </c>
      <c r="E297" s="61">
        <v>671760</v>
      </c>
      <c r="F297" s="18">
        <v>1276840</v>
      </c>
      <c r="G297" s="11">
        <v>34482.410000000003</v>
      </c>
      <c r="H297" s="11">
        <v>36000</v>
      </c>
      <c r="I297" s="13">
        <f t="shared" si="2"/>
        <v>1517.5899999999965</v>
      </c>
    </row>
    <row r="298" spans="1:9" x14ac:dyDescent="0.25">
      <c r="A298" s="5"/>
      <c r="B298" s="118"/>
      <c r="D298" s="44"/>
      <c r="E298" s="61"/>
      <c r="F298" s="18"/>
      <c r="G298" s="11"/>
      <c r="H298" s="11"/>
      <c r="I298" s="13">
        <f t="shared" si="2"/>
        <v>0</v>
      </c>
    </row>
    <row r="299" spans="1:9" ht="26.25" x14ac:dyDescent="0.25">
      <c r="A299" s="5">
        <v>42576</v>
      </c>
      <c r="B299" s="114" t="s">
        <v>991</v>
      </c>
      <c r="D299" s="44" t="s">
        <v>992</v>
      </c>
      <c r="E299" s="61">
        <v>669492</v>
      </c>
      <c r="F299" s="18">
        <v>1277511</v>
      </c>
      <c r="G299" s="11">
        <v>33690.03</v>
      </c>
      <c r="H299" s="11">
        <v>36000</v>
      </c>
      <c r="I299" s="13">
        <f t="shared" si="2"/>
        <v>2309.9700000000012</v>
      </c>
    </row>
    <row r="300" spans="1:9" x14ac:dyDescent="0.25">
      <c r="A300" s="5"/>
      <c r="B300" s="118"/>
      <c r="D300" s="44"/>
      <c r="E300" s="61"/>
      <c r="F300" s="18"/>
      <c r="G300" s="11"/>
      <c r="H300" s="11"/>
      <c r="I300" s="13">
        <f t="shared" si="2"/>
        <v>0</v>
      </c>
    </row>
    <row r="301" spans="1:9" ht="26.25" x14ac:dyDescent="0.25">
      <c r="A301" s="5">
        <v>42577</v>
      </c>
      <c r="B301" s="114" t="s">
        <v>993</v>
      </c>
      <c r="D301" s="44" t="s">
        <v>994</v>
      </c>
      <c r="E301" s="61">
        <v>660625</v>
      </c>
      <c r="F301" s="18">
        <v>1277897</v>
      </c>
      <c r="G301" s="11">
        <v>32093.86</v>
      </c>
      <c r="H301" s="11">
        <v>35000</v>
      </c>
      <c r="I301" s="13">
        <f t="shared" si="2"/>
        <v>2906.1399999999994</v>
      </c>
    </row>
    <row r="302" spans="1:9" x14ac:dyDescent="0.25">
      <c r="A302" s="5"/>
      <c r="B302" s="118"/>
      <c r="D302" s="44"/>
      <c r="E302" s="61"/>
      <c r="F302" s="18"/>
      <c r="G302" s="11"/>
      <c r="H302" s="11"/>
      <c r="I302" s="13">
        <f t="shared" si="2"/>
        <v>0</v>
      </c>
    </row>
    <row r="303" spans="1:9" ht="26.25" x14ac:dyDescent="0.25">
      <c r="A303" s="5">
        <v>42577</v>
      </c>
      <c r="B303" s="114" t="s">
        <v>995</v>
      </c>
      <c r="D303" s="44" t="s">
        <v>996</v>
      </c>
      <c r="E303" s="61">
        <v>660625</v>
      </c>
      <c r="F303" s="18">
        <v>1277898</v>
      </c>
      <c r="G303" s="11">
        <v>32009.49</v>
      </c>
      <c r="H303" s="11">
        <v>35000</v>
      </c>
      <c r="I303" s="13">
        <f t="shared" si="2"/>
        <v>2990.5099999999984</v>
      </c>
    </row>
    <row r="304" spans="1:9" x14ac:dyDescent="0.25">
      <c r="A304" s="5"/>
      <c r="B304" s="118"/>
      <c r="D304" s="44"/>
      <c r="E304" s="61"/>
      <c r="F304" s="18"/>
      <c r="G304" s="11"/>
      <c r="H304" s="11"/>
      <c r="I304" s="13">
        <f t="shared" si="2"/>
        <v>0</v>
      </c>
    </row>
    <row r="305" spans="1:9" ht="26.25" x14ac:dyDescent="0.25">
      <c r="A305" s="5">
        <v>42579</v>
      </c>
      <c r="B305" s="114" t="s">
        <v>1032</v>
      </c>
      <c r="D305" s="44" t="s">
        <v>1033</v>
      </c>
      <c r="E305" s="61">
        <v>605440</v>
      </c>
      <c r="F305" s="18">
        <v>1278940</v>
      </c>
      <c r="G305" s="11">
        <v>31690.5</v>
      </c>
      <c r="H305" s="11">
        <v>32000</v>
      </c>
      <c r="I305" s="13">
        <f t="shared" si="2"/>
        <v>309.5</v>
      </c>
    </row>
    <row r="306" spans="1:9" x14ac:dyDescent="0.25">
      <c r="A306" s="5"/>
      <c r="B306" s="118"/>
      <c r="D306" s="44"/>
      <c r="E306" s="61"/>
      <c r="F306" s="18"/>
      <c r="G306" s="11"/>
      <c r="H306" s="11"/>
      <c r="I306" s="13">
        <f t="shared" si="2"/>
        <v>0</v>
      </c>
    </row>
    <row r="307" spans="1:9" ht="26.25" x14ac:dyDescent="0.25">
      <c r="A307" s="5">
        <v>42579</v>
      </c>
      <c r="B307" s="114" t="s">
        <v>1030</v>
      </c>
      <c r="D307" s="44" t="s">
        <v>1031</v>
      </c>
      <c r="E307" s="61">
        <v>605440</v>
      </c>
      <c r="F307" s="18">
        <v>1278941</v>
      </c>
      <c r="G307" s="11">
        <v>32000</v>
      </c>
      <c r="H307" s="11">
        <v>31390.38</v>
      </c>
      <c r="I307" s="13">
        <f t="shared" si="2"/>
        <v>-609.61999999999898</v>
      </c>
    </row>
    <row r="308" spans="1:9" x14ac:dyDescent="0.25">
      <c r="A308" s="5"/>
      <c r="B308" s="118"/>
      <c r="D308" s="44"/>
      <c r="E308" s="61"/>
      <c r="F308" s="18"/>
      <c r="G308" s="11"/>
      <c r="H308" s="11"/>
      <c r="I308" s="13">
        <f t="shared" si="2"/>
        <v>0</v>
      </c>
    </row>
    <row r="309" spans="1:9" ht="26.25" x14ac:dyDescent="0.25">
      <c r="A309" s="5">
        <v>42583</v>
      </c>
      <c r="B309" s="123" t="s">
        <v>1036</v>
      </c>
      <c r="D309" s="44" t="s">
        <v>1037</v>
      </c>
      <c r="E309" s="61">
        <v>605600</v>
      </c>
      <c r="F309" s="18">
        <v>1279167</v>
      </c>
      <c r="G309" s="11">
        <v>32000</v>
      </c>
      <c r="H309" s="11">
        <v>30073.42</v>
      </c>
      <c r="I309" s="13">
        <f t="shared" si="2"/>
        <v>-1926.5800000000017</v>
      </c>
    </row>
    <row r="310" spans="1:9" x14ac:dyDescent="0.25">
      <c r="A310" s="5"/>
      <c r="B310" s="118"/>
      <c r="D310" s="44"/>
      <c r="E310" s="61"/>
      <c r="F310" s="18"/>
      <c r="G310" s="11"/>
      <c r="H310" s="11"/>
      <c r="I310" s="13">
        <f t="shared" si="2"/>
        <v>0</v>
      </c>
    </row>
    <row r="311" spans="1:9" ht="26.25" x14ac:dyDescent="0.25">
      <c r="A311" s="5">
        <v>42585</v>
      </c>
      <c r="B311" s="123" t="s">
        <v>1048</v>
      </c>
      <c r="D311" s="44" t="s">
        <v>1049</v>
      </c>
      <c r="E311" s="61">
        <v>569940</v>
      </c>
      <c r="F311" s="18">
        <v>1280264</v>
      </c>
      <c r="G311" s="11">
        <v>30000</v>
      </c>
      <c r="H311" s="11">
        <v>30217.599999999999</v>
      </c>
      <c r="I311" s="13">
        <f t="shared" si="2"/>
        <v>217.59999999999854</v>
      </c>
    </row>
    <row r="312" spans="1:9" x14ac:dyDescent="0.25">
      <c r="A312" s="5"/>
      <c r="B312" s="118"/>
      <c r="D312" s="44"/>
      <c r="E312" s="61"/>
      <c r="F312" s="18"/>
      <c r="G312" s="11"/>
      <c r="H312" s="11"/>
      <c r="I312" s="13">
        <f t="shared" si="2"/>
        <v>0</v>
      </c>
    </row>
    <row r="313" spans="1:9" ht="26.25" x14ac:dyDescent="0.25">
      <c r="A313" s="5">
        <v>42585</v>
      </c>
      <c r="B313" s="123" t="s">
        <v>1046</v>
      </c>
      <c r="D313" s="44" t="s">
        <v>1047</v>
      </c>
      <c r="E313" s="61">
        <v>571050</v>
      </c>
      <c r="F313" s="18">
        <v>1280386</v>
      </c>
      <c r="G313" s="11">
        <v>30000</v>
      </c>
      <c r="H313" s="11">
        <v>30177.83</v>
      </c>
      <c r="I313" s="13">
        <f t="shared" si="2"/>
        <v>177.83000000000175</v>
      </c>
    </row>
    <row r="314" spans="1:9" x14ac:dyDescent="0.25">
      <c r="A314" s="5"/>
      <c r="B314" s="118"/>
      <c r="D314" s="44"/>
      <c r="E314" s="61"/>
      <c r="F314" s="18"/>
      <c r="G314" s="11"/>
      <c r="H314" s="11"/>
      <c r="I314" s="13">
        <f t="shared" si="2"/>
        <v>0</v>
      </c>
    </row>
    <row r="315" spans="1:9" ht="26.25" x14ac:dyDescent="0.25">
      <c r="A315" s="5">
        <v>42586</v>
      </c>
      <c r="B315" s="123" t="s">
        <v>1050</v>
      </c>
      <c r="D315" s="44" t="s">
        <v>1051</v>
      </c>
      <c r="E315" s="61">
        <v>606944</v>
      </c>
      <c r="F315" s="18">
        <v>1280934</v>
      </c>
      <c r="G315" s="11">
        <v>32000</v>
      </c>
      <c r="H315" s="11">
        <v>31032.99</v>
      </c>
      <c r="I315" s="13">
        <f t="shared" si="2"/>
        <v>-967.0099999999984</v>
      </c>
    </row>
    <row r="316" spans="1:9" x14ac:dyDescent="0.25">
      <c r="A316" s="5"/>
      <c r="B316" s="118"/>
      <c r="D316" s="44"/>
      <c r="E316" s="61"/>
      <c r="F316" s="18"/>
      <c r="G316" s="11"/>
      <c r="H316" s="11"/>
      <c r="I316" s="13">
        <f t="shared" si="2"/>
        <v>0</v>
      </c>
    </row>
    <row r="317" spans="1:9" ht="26.25" x14ac:dyDescent="0.25">
      <c r="A317" s="5">
        <v>42586</v>
      </c>
      <c r="B317" s="123" t="s">
        <v>1052</v>
      </c>
      <c r="D317" s="44" t="s">
        <v>1053</v>
      </c>
      <c r="E317" s="61">
        <v>606688</v>
      </c>
      <c r="F317" s="18">
        <v>1280935</v>
      </c>
      <c r="G317" s="11">
        <v>32000</v>
      </c>
      <c r="H317" s="11">
        <v>30980.67</v>
      </c>
      <c r="I317" s="13">
        <f t="shared" si="2"/>
        <v>-1019.3300000000017</v>
      </c>
    </row>
    <row r="318" spans="1:9" x14ac:dyDescent="0.25">
      <c r="A318" s="5"/>
      <c r="B318" s="118"/>
      <c r="D318" s="44"/>
      <c r="E318" s="61"/>
      <c r="F318" s="18"/>
      <c r="G318" s="11"/>
      <c r="H318" s="11"/>
      <c r="I318" s="13">
        <f t="shared" si="2"/>
        <v>0</v>
      </c>
    </row>
    <row r="319" spans="1:9" ht="26.25" x14ac:dyDescent="0.25">
      <c r="A319" s="5">
        <v>42590</v>
      </c>
      <c r="B319" s="123" t="s">
        <v>1055</v>
      </c>
      <c r="D319" s="44" t="s">
        <v>1056</v>
      </c>
      <c r="E319" s="61">
        <v>465750</v>
      </c>
      <c r="F319" s="18">
        <v>1281599</v>
      </c>
      <c r="G319" s="11">
        <v>25000</v>
      </c>
      <c r="H319" s="11">
        <v>31721.9</v>
      </c>
      <c r="I319" s="13">
        <f t="shared" si="2"/>
        <v>6721.9000000000015</v>
      </c>
    </row>
    <row r="320" spans="1:9" x14ac:dyDescent="0.25">
      <c r="A320" s="5"/>
      <c r="B320" s="118"/>
      <c r="D320" s="44"/>
      <c r="E320" s="61"/>
      <c r="F320" s="18"/>
      <c r="G320" s="11"/>
      <c r="H320" s="11"/>
      <c r="I320" s="13">
        <f t="shared" si="2"/>
        <v>0</v>
      </c>
    </row>
    <row r="321" spans="1:9" ht="26.25" x14ac:dyDescent="0.25">
      <c r="A321" s="5">
        <v>42592</v>
      </c>
      <c r="B321" s="123" t="s">
        <v>1057</v>
      </c>
      <c r="D321" s="44" t="s">
        <v>1058</v>
      </c>
      <c r="E321" s="61">
        <v>461125</v>
      </c>
      <c r="F321" s="18">
        <v>1282541</v>
      </c>
      <c r="G321" s="11">
        <v>25000</v>
      </c>
      <c r="H321" s="11">
        <v>32829.910000000003</v>
      </c>
      <c r="I321" s="13">
        <f t="shared" si="2"/>
        <v>7829.9100000000035</v>
      </c>
    </row>
    <row r="322" spans="1:9" x14ac:dyDescent="0.25">
      <c r="A322" s="5"/>
      <c r="B322" s="118"/>
      <c r="D322" s="44"/>
      <c r="E322" s="61"/>
      <c r="F322" s="18"/>
      <c r="G322" s="11"/>
      <c r="H322" s="11"/>
      <c r="I322" s="13">
        <f t="shared" si="2"/>
        <v>0</v>
      </c>
    </row>
    <row r="323" spans="1:9" ht="26.25" x14ac:dyDescent="0.25">
      <c r="A323" s="5">
        <v>42592</v>
      </c>
      <c r="B323" s="123" t="s">
        <v>1038</v>
      </c>
      <c r="D323" s="44" t="s">
        <v>1039</v>
      </c>
      <c r="E323" s="61">
        <v>461125</v>
      </c>
      <c r="F323" s="18">
        <v>1282889</v>
      </c>
      <c r="G323" s="11">
        <v>25000</v>
      </c>
      <c r="H323" s="11">
        <v>32925.49</v>
      </c>
      <c r="I323" s="13">
        <f t="shared" si="2"/>
        <v>7925.489999999998</v>
      </c>
    </row>
    <row r="324" spans="1:9" x14ac:dyDescent="0.25">
      <c r="A324" s="5"/>
      <c r="B324" s="118"/>
      <c r="D324" s="44"/>
      <c r="E324" s="61"/>
      <c r="F324" s="18"/>
      <c r="G324" s="11"/>
      <c r="H324" s="11"/>
      <c r="I324" s="13">
        <f t="shared" si="2"/>
        <v>0</v>
      </c>
    </row>
    <row r="325" spans="1:9" ht="26.25" x14ac:dyDescent="0.25">
      <c r="A325" s="5">
        <v>42593</v>
      </c>
      <c r="B325" s="123" t="s">
        <v>1059</v>
      </c>
      <c r="D325" s="44" t="s">
        <v>1060</v>
      </c>
      <c r="E325" s="61">
        <v>461000</v>
      </c>
      <c r="F325" s="18">
        <v>1283162</v>
      </c>
      <c r="G325" s="11">
        <v>25000</v>
      </c>
      <c r="H325" s="11">
        <v>32852.78</v>
      </c>
      <c r="I325" s="13">
        <f t="shared" si="2"/>
        <v>7852.7799999999988</v>
      </c>
    </row>
    <row r="326" spans="1:9" x14ac:dyDescent="0.25">
      <c r="A326" s="5"/>
      <c r="B326" s="118"/>
      <c r="D326" s="44"/>
      <c r="E326" s="61"/>
      <c r="F326" s="18"/>
      <c r="G326" s="11"/>
      <c r="H326" s="11"/>
      <c r="I326" s="13">
        <f t="shared" si="2"/>
        <v>0</v>
      </c>
    </row>
    <row r="327" spans="1:9" ht="26.25" x14ac:dyDescent="0.25">
      <c r="A327" s="5">
        <v>42593</v>
      </c>
      <c r="B327" s="123" t="s">
        <v>1044</v>
      </c>
      <c r="D327" s="44" t="s">
        <v>1045</v>
      </c>
      <c r="E327" s="61">
        <v>461000</v>
      </c>
      <c r="F327" s="18">
        <v>1283163</v>
      </c>
      <c r="G327" s="11">
        <v>25000</v>
      </c>
      <c r="H327" s="11">
        <v>33111.96</v>
      </c>
      <c r="I327" s="13">
        <f t="shared" si="2"/>
        <v>8111.9599999999991</v>
      </c>
    </row>
    <row r="328" spans="1:9" x14ac:dyDescent="0.25">
      <c r="A328" s="5"/>
      <c r="B328" s="118"/>
      <c r="D328" s="44"/>
      <c r="E328" s="61"/>
      <c r="F328" s="18"/>
      <c r="G328" s="11"/>
      <c r="H328" s="11"/>
      <c r="I328" s="13">
        <f t="shared" si="2"/>
        <v>0</v>
      </c>
    </row>
    <row r="329" spans="1:9" ht="39" x14ac:dyDescent="0.25">
      <c r="A329" s="5">
        <v>42597</v>
      </c>
      <c r="B329" s="123" t="s">
        <v>1041</v>
      </c>
      <c r="D329" s="44" t="s">
        <v>1040</v>
      </c>
      <c r="E329" s="61">
        <v>456250</v>
      </c>
      <c r="F329" s="18">
        <v>1283397</v>
      </c>
      <c r="G329" s="11">
        <v>25000</v>
      </c>
      <c r="H329" s="11">
        <f>33841.03-600</f>
        <v>33241.03</v>
      </c>
      <c r="I329" s="13">
        <f t="shared" si="2"/>
        <v>8241.0299999999988</v>
      </c>
    </row>
    <row r="330" spans="1:9" x14ac:dyDescent="0.25">
      <c r="A330" s="5"/>
      <c r="B330" s="118"/>
      <c r="D330" s="44"/>
      <c r="E330" s="61"/>
      <c r="F330" s="18"/>
      <c r="G330" s="11"/>
      <c r="H330" s="11"/>
      <c r="I330" s="13">
        <f t="shared" si="2"/>
        <v>0</v>
      </c>
    </row>
    <row r="331" spans="1:9" ht="26.25" x14ac:dyDescent="0.25">
      <c r="A331" s="5">
        <v>42599</v>
      </c>
      <c r="B331" s="123" t="s">
        <v>1065</v>
      </c>
      <c r="D331" s="44" t="s">
        <v>1066</v>
      </c>
      <c r="E331" s="61">
        <v>598290</v>
      </c>
      <c r="F331" s="18">
        <v>1284515</v>
      </c>
      <c r="G331" s="11">
        <v>33000</v>
      </c>
      <c r="H331" s="11">
        <v>34551.61</v>
      </c>
      <c r="I331" s="13">
        <f t="shared" si="2"/>
        <v>1551.6100000000006</v>
      </c>
    </row>
    <row r="332" spans="1:9" x14ac:dyDescent="0.25">
      <c r="A332" s="5"/>
      <c r="B332" s="118"/>
      <c r="D332" s="44"/>
      <c r="E332" s="61"/>
      <c r="F332" s="18"/>
      <c r="G332" s="11"/>
      <c r="H332" s="11"/>
      <c r="I332" s="13">
        <f t="shared" si="2"/>
        <v>0</v>
      </c>
    </row>
    <row r="333" spans="1:9" ht="26.25" x14ac:dyDescent="0.25">
      <c r="A333" s="5">
        <v>42599</v>
      </c>
      <c r="B333" s="123" t="s">
        <v>1067</v>
      </c>
      <c r="D333" s="44" t="s">
        <v>1068</v>
      </c>
      <c r="E333" s="61">
        <v>598290</v>
      </c>
      <c r="F333" s="18">
        <v>1284813</v>
      </c>
      <c r="G333" s="11">
        <v>33000</v>
      </c>
      <c r="H333" s="11">
        <v>34295.51</v>
      </c>
      <c r="I333" s="13">
        <f t="shared" si="2"/>
        <v>1295.510000000002</v>
      </c>
    </row>
    <row r="334" spans="1:9" x14ac:dyDescent="0.25">
      <c r="A334" s="5"/>
      <c r="B334" s="118"/>
      <c r="D334" s="44"/>
      <c r="E334" s="61"/>
      <c r="F334" s="18"/>
      <c r="G334" s="11"/>
      <c r="H334" s="11"/>
      <c r="I334" s="13">
        <f t="shared" si="2"/>
        <v>0</v>
      </c>
    </row>
    <row r="335" spans="1:9" ht="26.25" x14ac:dyDescent="0.25">
      <c r="A335" s="5">
        <v>42598</v>
      </c>
      <c r="B335" s="123" t="s">
        <v>1063</v>
      </c>
      <c r="D335" s="44" t="s">
        <v>1064</v>
      </c>
      <c r="E335" s="61">
        <v>594990</v>
      </c>
      <c r="F335" s="18">
        <v>1284083</v>
      </c>
      <c r="G335" s="11">
        <v>33000</v>
      </c>
      <c r="H335" s="11">
        <v>34391.14</v>
      </c>
      <c r="I335" s="13">
        <f t="shared" si="2"/>
        <v>1391.1399999999994</v>
      </c>
    </row>
    <row r="336" spans="1:9" x14ac:dyDescent="0.25">
      <c r="A336" s="5"/>
      <c r="B336" s="118"/>
      <c r="D336" s="44"/>
      <c r="E336" s="61"/>
      <c r="F336" s="18"/>
      <c r="G336" s="11"/>
      <c r="H336" s="11"/>
      <c r="I336" s="13">
        <f t="shared" si="2"/>
        <v>0</v>
      </c>
    </row>
    <row r="337" spans="1:9" ht="39" x14ac:dyDescent="0.25">
      <c r="A337" s="5">
        <v>42600</v>
      </c>
      <c r="B337" s="123" t="s">
        <v>1071</v>
      </c>
      <c r="D337" s="44" t="s">
        <v>1072</v>
      </c>
      <c r="E337" s="61">
        <v>596640</v>
      </c>
      <c r="F337" s="18">
        <v>1285149</v>
      </c>
      <c r="G337" s="11">
        <v>33000</v>
      </c>
      <c r="H337" s="11">
        <f>35392.05-747.64</f>
        <v>34644.410000000003</v>
      </c>
      <c r="I337" s="13">
        <f t="shared" si="2"/>
        <v>1644.4100000000035</v>
      </c>
    </row>
    <row r="338" spans="1:9" x14ac:dyDescent="0.25">
      <c r="A338" s="5"/>
      <c r="B338" s="118"/>
      <c r="D338" s="44"/>
      <c r="E338" s="61"/>
      <c r="F338" s="18"/>
      <c r="G338" s="11"/>
      <c r="H338" s="11"/>
      <c r="I338" s="13">
        <f t="shared" si="2"/>
        <v>0</v>
      </c>
    </row>
    <row r="339" spans="1:9" ht="39" x14ac:dyDescent="0.25">
      <c r="A339" s="5">
        <v>42600</v>
      </c>
      <c r="B339" s="123" t="s">
        <v>1070</v>
      </c>
      <c r="D339" s="44" t="s">
        <v>1069</v>
      </c>
      <c r="E339" s="61">
        <v>596640</v>
      </c>
      <c r="F339" s="18">
        <v>1285150</v>
      </c>
      <c r="G339" s="11">
        <v>33000</v>
      </c>
      <c r="H339" s="11">
        <f>35583.94-751.68</f>
        <v>34832.26</v>
      </c>
      <c r="I339" s="13">
        <f t="shared" si="2"/>
        <v>1832.260000000002</v>
      </c>
    </row>
    <row r="340" spans="1:9" x14ac:dyDescent="0.25">
      <c r="A340" s="5"/>
      <c r="B340" s="118"/>
      <c r="D340" s="44"/>
      <c r="E340" s="61"/>
      <c r="F340" s="18"/>
      <c r="G340" s="11"/>
      <c r="H340" s="11"/>
      <c r="I340" s="13">
        <f t="shared" si="2"/>
        <v>0</v>
      </c>
    </row>
    <row r="341" spans="1:9" ht="26.25" x14ac:dyDescent="0.25">
      <c r="A341" s="5">
        <v>42604</v>
      </c>
      <c r="B341" s="123" t="s">
        <v>1042</v>
      </c>
      <c r="D341" s="44" t="s">
        <v>1043</v>
      </c>
      <c r="E341" s="61">
        <v>639100</v>
      </c>
      <c r="F341" s="18">
        <v>1285401</v>
      </c>
      <c r="G341" s="11">
        <v>35000</v>
      </c>
      <c r="H341" s="11">
        <v>34823.910000000003</v>
      </c>
      <c r="I341" s="13">
        <f t="shared" si="2"/>
        <v>-176.08999999999651</v>
      </c>
    </row>
    <row r="342" spans="1:9" x14ac:dyDescent="0.25">
      <c r="A342" s="5"/>
      <c r="B342" s="118"/>
      <c r="D342" s="44"/>
      <c r="E342" s="61"/>
      <c r="F342" s="18"/>
      <c r="G342" s="11"/>
      <c r="H342" s="11"/>
      <c r="I342" s="13">
        <f t="shared" si="2"/>
        <v>0</v>
      </c>
    </row>
    <row r="343" spans="1:9" ht="26.25" x14ac:dyDescent="0.25">
      <c r="A343" s="5">
        <v>42606</v>
      </c>
      <c r="B343" s="123" t="s">
        <v>1075</v>
      </c>
      <c r="D343" s="44" t="s">
        <v>1076</v>
      </c>
      <c r="E343" s="61">
        <v>735400</v>
      </c>
      <c r="F343" s="18">
        <v>1286751</v>
      </c>
      <c r="G343" s="11">
        <v>40000</v>
      </c>
      <c r="H343" s="11">
        <v>35818.65</v>
      </c>
      <c r="I343" s="13">
        <f t="shared" si="2"/>
        <v>-4181.3499999999985</v>
      </c>
    </row>
    <row r="344" spans="1:9" x14ac:dyDescent="0.25">
      <c r="A344" s="5"/>
      <c r="B344" s="118"/>
      <c r="D344" s="44"/>
      <c r="E344" s="61"/>
      <c r="F344" s="18"/>
      <c r="G344" s="11"/>
      <c r="H344" s="11"/>
      <c r="I344" s="13">
        <f t="shared" si="2"/>
        <v>0</v>
      </c>
    </row>
    <row r="345" spans="1:9" ht="26.25" x14ac:dyDescent="0.25">
      <c r="A345" s="5">
        <v>42606</v>
      </c>
      <c r="B345" s="123" t="s">
        <v>1077</v>
      </c>
      <c r="D345" s="44" t="s">
        <v>1078</v>
      </c>
      <c r="E345" s="61">
        <v>735400</v>
      </c>
      <c r="F345" s="18">
        <v>1286752</v>
      </c>
      <c r="G345" s="11">
        <v>40000</v>
      </c>
      <c r="H345" s="11">
        <v>35941.1</v>
      </c>
      <c r="I345" s="13">
        <f t="shared" si="2"/>
        <v>-4058.9000000000015</v>
      </c>
    </row>
    <row r="346" spans="1:9" x14ac:dyDescent="0.25">
      <c r="A346" s="5"/>
      <c r="B346" s="118"/>
      <c r="D346" s="44"/>
      <c r="E346" s="61"/>
      <c r="F346" s="18"/>
      <c r="G346" s="11"/>
      <c r="H346" s="11"/>
      <c r="I346" s="13">
        <f t="shared" si="2"/>
        <v>0</v>
      </c>
    </row>
    <row r="347" spans="1:9" ht="26.25" x14ac:dyDescent="0.25">
      <c r="A347" s="5">
        <v>42607</v>
      </c>
      <c r="B347" s="123" t="s">
        <v>1079</v>
      </c>
      <c r="D347" s="44" t="s">
        <v>1080</v>
      </c>
      <c r="E347" s="61">
        <v>744000</v>
      </c>
      <c r="F347" s="18">
        <v>1287451</v>
      </c>
      <c r="G347" s="11">
        <v>40000</v>
      </c>
      <c r="H347" s="11">
        <v>35976.629999999997</v>
      </c>
      <c r="I347" s="13">
        <f t="shared" si="2"/>
        <v>-4023.3700000000026</v>
      </c>
    </row>
    <row r="348" spans="1:9" x14ac:dyDescent="0.25">
      <c r="A348" s="5"/>
      <c r="B348" s="118"/>
      <c r="D348" s="44"/>
      <c r="E348" s="61"/>
      <c r="F348" s="18"/>
      <c r="G348" s="11"/>
      <c r="H348" s="11"/>
      <c r="I348" s="13">
        <f t="shared" si="2"/>
        <v>0</v>
      </c>
    </row>
    <row r="349" spans="1:9" ht="26.25" x14ac:dyDescent="0.25">
      <c r="A349" s="5">
        <v>42607</v>
      </c>
      <c r="B349" s="123" t="s">
        <v>1086</v>
      </c>
      <c r="D349" s="44" t="s">
        <v>1087</v>
      </c>
      <c r="E349" s="61">
        <v>744000</v>
      </c>
      <c r="F349" s="18">
        <v>1287913</v>
      </c>
      <c r="G349" s="11">
        <v>40000</v>
      </c>
      <c r="H349" s="11">
        <v>36718.410000000003</v>
      </c>
      <c r="I349" s="13">
        <f t="shared" si="2"/>
        <v>-3281.5899999999965</v>
      </c>
    </row>
    <row r="350" spans="1:9" x14ac:dyDescent="0.25">
      <c r="A350" s="5"/>
      <c r="B350" s="118"/>
      <c r="D350" s="44"/>
      <c r="E350" s="61"/>
      <c r="F350" s="18"/>
      <c r="G350" s="11"/>
      <c r="H350" s="11"/>
      <c r="I350" s="13">
        <f t="shared" si="2"/>
        <v>0</v>
      </c>
    </row>
    <row r="351" spans="1:9" ht="26.25" x14ac:dyDescent="0.25">
      <c r="A351" s="5">
        <v>42611</v>
      </c>
      <c r="B351" s="123" t="s">
        <v>1088</v>
      </c>
      <c r="D351" s="44" t="s">
        <v>1089</v>
      </c>
      <c r="E351" s="61">
        <v>643475</v>
      </c>
      <c r="F351" s="18">
        <v>1287729</v>
      </c>
      <c r="G351" s="11">
        <v>35000</v>
      </c>
      <c r="H351" s="11">
        <v>37217.49</v>
      </c>
      <c r="I351" s="13">
        <f t="shared" si="2"/>
        <v>2217.489999999998</v>
      </c>
    </row>
    <row r="352" spans="1:9" x14ac:dyDescent="0.25">
      <c r="A352" s="5"/>
      <c r="B352" s="118"/>
      <c r="D352" s="44"/>
      <c r="E352" s="61"/>
      <c r="F352" s="18"/>
      <c r="G352" s="11"/>
      <c r="H352" s="11"/>
      <c r="I352" s="13">
        <f t="shared" si="2"/>
        <v>0</v>
      </c>
    </row>
    <row r="353" spans="1:9" ht="26.25" x14ac:dyDescent="0.25">
      <c r="A353" s="5">
        <v>42613</v>
      </c>
      <c r="B353" s="123" t="s">
        <v>1082</v>
      </c>
      <c r="D353" s="44" t="s">
        <v>1083</v>
      </c>
      <c r="E353" s="61">
        <v>647875</v>
      </c>
      <c r="F353" s="18">
        <v>1288784</v>
      </c>
      <c r="G353" s="11">
        <v>35500</v>
      </c>
      <c r="H353" s="11">
        <v>37320.730000000003</v>
      </c>
      <c r="I353" s="13">
        <f t="shared" si="2"/>
        <v>1820.7300000000032</v>
      </c>
    </row>
    <row r="354" spans="1:9" x14ac:dyDescent="0.25">
      <c r="A354" s="5"/>
      <c r="B354" s="118"/>
      <c r="D354" s="44"/>
      <c r="E354" s="61"/>
      <c r="F354" s="18"/>
      <c r="G354" s="11"/>
      <c r="H354" s="11"/>
      <c r="I354" s="13">
        <f t="shared" si="2"/>
        <v>0</v>
      </c>
    </row>
    <row r="355" spans="1:9" ht="26.25" x14ac:dyDescent="0.25">
      <c r="A355" s="5">
        <v>42613</v>
      </c>
      <c r="B355" s="123" t="s">
        <v>1084</v>
      </c>
      <c r="D355" s="44" t="s">
        <v>1085</v>
      </c>
      <c r="E355" s="61">
        <v>647875</v>
      </c>
      <c r="F355" s="18">
        <v>1289490</v>
      </c>
      <c r="G355" s="11">
        <v>35500</v>
      </c>
      <c r="H355" s="11">
        <v>38237.49</v>
      </c>
      <c r="I355" s="13">
        <f t="shared" si="2"/>
        <v>2737.489999999998</v>
      </c>
    </row>
    <row r="356" spans="1:9" x14ac:dyDescent="0.25">
      <c r="A356" s="5"/>
      <c r="B356" s="118"/>
      <c r="D356" s="44"/>
      <c r="E356" s="61"/>
      <c r="F356" s="18"/>
      <c r="G356" s="11"/>
      <c r="H356" s="11"/>
      <c r="I356" s="13">
        <f t="shared" si="2"/>
        <v>0</v>
      </c>
    </row>
    <row r="357" spans="1:9" ht="26.25" x14ac:dyDescent="0.25">
      <c r="A357" s="5">
        <v>42614</v>
      </c>
      <c r="B357" s="124" t="s">
        <v>1097</v>
      </c>
      <c r="D357" s="44" t="s">
        <v>1098</v>
      </c>
      <c r="E357" s="61">
        <v>698486</v>
      </c>
      <c r="F357" s="18">
        <v>1289812</v>
      </c>
      <c r="G357" s="11">
        <v>37000</v>
      </c>
      <c r="H357" s="11">
        <f>36716.87</f>
        <v>36716.870000000003</v>
      </c>
      <c r="I357" s="13">
        <f t="shared" si="2"/>
        <v>-283.12999999999738</v>
      </c>
    </row>
    <row r="358" spans="1:9" x14ac:dyDescent="0.25">
      <c r="A358" s="5"/>
      <c r="B358" s="118"/>
      <c r="D358" s="44"/>
      <c r="E358" s="61"/>
      <c r="F358" s="18"/>
      <c r="G358" s="11"/>
      <c r="H358" s="11"/>
      <c r="I358" s="13">
        <f t="shared" si="2"/>
        <v>0</v>
      </c>
    </row>
    <row r="359" spans="1:9" ht="26.25" x14ac:dyDescent="0.25">
      <c r="A359" s="5">
        <v>42614</v>
      </c>
      <c r="B359" s="124" t="s">
        <v>1096</v>
      </c>
      <c r="D359" s="44" t="s">
        <v>1095</v>
      </c>
      <c r="E359" s="61">
        <v>696858</v>
      </c>
      <c r="F359" s="18">
        <v>1289278</v>
      </c>
      <c r="G359" s="11">
        <v>37000</v>
      </c>
      <c r="H359" s="11">
        <v>36816.019999999997</v>
      </c>
      <c r="I359" s="13">
        <f t="shared" si="2"/>
        <v>-183.9800000000032</v>
      </c>
    </row>
    <row r="360" spans="1:9" x14ac:dyDescent="0.25">
      <c r="A360" s="5"/>
      <c r="B360" s="118"/>
      <c r="D360" s="44"/>
      <c r="E360" s="61"/>
      <c r="F360" s="18"/>
      <c r="G360" s="11"/>
      <c r="H360" s="11"/>
      <c r="I360" s="13">
        <f t="shared" si="2"/>
        <v>0</v>
      </c>
    </row>
    <row r="361" spans="1:9" ht="26.25" x14ac:dyDescent="0.25">
      <c r="A361" s="5">
        <v>42615</v>
      </c>
      <c r="B361" s="124" t="s">
        <v>1099</v>
      </c>
      <c r="D361" s="44" t="s">
        <v>1100</v>
      </c>
      <c r="E361" s="61">
        <v>695600</v>
      </c>
      <c r="F361" s="18">
        <v>1289918</v>
      </c>
      <c r="G361" s="11">
        <v>37000</v>
      </c>
      <c r="H361" s="11">
        <v>37117.85</v>
      </c>
      <c r="I361" s="13">
        <f t="shared" si="2"/>
        <v>117.84999999999854</v>
      </c>
    </row>
    <row r="362" spans="1:9" x14ac:dyDescent="0.25">
      <c r="A362" s="5"/>
      <c r="B362" s="118"/>
      <c r="D362" s="44"/>
      <c r="E362" s="61"/>
      <c r="F362" s="18"/>
      <c r="G362" s="11"/>
      <c r="H362" s="11"/>
      <c r="I362" s="13">
        <f t="shared" si="2"/>
        <v>0</v>
      </c>
    </row>
    <row r="363" spans="1:9" ht="26.25" x14ac:dyDescent="0.25">
      <c r="A363" s="5">
        <v>42619</v>
      </c>
      <c r="B363" s="124" t="s">
        <v>1103</v>
      </c>
      <c r="D363" s="44" t="s">
        <v>1104</v>
      </c>
      <c r="E363" s="61">
        <v>746600</v>
      </c>
      <c r="F363" s="18">
        <v>1290036</v>
      </c>
      <c r="G363" s="11">
        <v>40000</v>
      </c>
      <c r="H363" s="11">
        <v>37616.44</v>
      </c>
      <c r="I363" s="13">
        <f t="shared" si="2"/>
        <v>-2383.5599999999977</v>
      </c>
    </row>
    <row r="364" spans="1:9" x14ac:dyDescent="0.25">
      <c r="A364" s="5"/>
      <c r="B364" s="118"/>
      <c r="D364" s="44"/>
      <c r="E364" s="61"/>
      <c r="F364" s="18"/>
      <c r="G364" s="11"/>
      <c r="H364" s="11"/>
      <c r="I364" s="13">
        <f t="shared" si="2"/>
        <v>0</v>
      </c>
    </row>
    <row r="365" spans="1:9" ht="26.25" x14ac:dyDescent="0.25">
      <c r="A365" s="5">
        <v>42620</v>
      </c>
      <c r="B365" s="124" t="s">
        <v>1107</v>
      </c>
      <c r="D365" s="44" t="s">
        <v>1108</v>
      </c>
      <c r="E365" s="61">
        <v>707940</v>
      </c>
      <c r="F365" s="18">
        <v>1290280</v>
      </c>
      <c r="G365" s="11">
        <v>38000</v>
      </c>
      <c r="H365" s="11">
        <v>38706.080000000002</v>
      </c>
      <c r="I365" s="13">
        <f t="shared" si="2"/>
        <v>706.08000000000175</v>
      </c>
    </row>
    <row r="366" spans="1:9" x14ac:dyDescent="0.25">
      <c r="A366" s="5"/>
      <c r="B366" s="118"/>
      <c r="D366" s="44"/>
      <c r="E366" s="61"/>
      <c r="F366" s="18"/>
      <c r="G366" s="11"/>
      <c r="H366" s="11"/>
      <c r="I366" s="13">
        <f t="shared" si="2"/>
        <v>0</v>
      </c>
    </row>
    <row r="367" spans="1:9" ht="26.25" x14ac:dyDescent="0.25">
      <c r="A367" s="5">
        <v>42620</v>
      </c>
      <c r="B367" s="124" t="s">
        <v>1105</v>
      </c>
      <c r="D367" s="44" t="s">
        <v>1106</v>
      </c>
      <c r="E367" s="61">
        <v>707940</v>
      </c>
      <c r="F367" s="18">
        <v>1290281</v>
      </c>
      <c r="G367" s="11">
        <v>38000</v>
      </c>
      <c r="H367" s="11">
        <v>38479.910000000003</v>
      </c>
      <c r="I367" s="13">
        <f t="shared" si="2"/>
        <v>479.91000000000349</v>
      </c>
    </row>
    <row r="368" spans="1:9" x14ac:dyDescent="0.25">
      <c r="A368" s="5"/>
      <c r="B368" s="118"/>
      <c r="D368" s="44"/>
      <c r="E368" s="61"/>
      <c r="F368" s="18"/>
      <c r="G368" s="11"/>
      <c r="H368" s="11"/>
      <c r="I368" s="13">
        <f t="shared" si="2"/>
        <v>0</v>
      </c>
    </row>
    <row r="369" spans="1:9" ht="26.25" x14ac:dyDescent="0.25">
      <c r="A369" s="5">
        <v>42620</v>
      </c>
      <c r="B369" s="124" t="s">
        <v>1109</v>
      </c>
      <c r="D369" s="44" t="s">
        <v>1110</v>
      </c>
      <c r="E369" s="61">
        <v>725790</v>
      </c>
      <c r="F369" s="18">
        <v>1291187</v>
      </c>
      <c r="G369" s="11">
        <v>39000</v>
      </c>
      <c r="H369" s="11">
        <v>38652.06</v>
      </c>
      <c r="I369" s="13">
        <f t="shared" si="2"/>
        <v>-347.94000000000233</v>
      </c>
    </row>
    <row r="370" spans="1:9" x14ac:dyDescent="0.25">
      <c r="A370" s="5"/>
      <c r="B370" s="118"/>
      <c r="D370" s="44"/>
      <c r="E370" s="61"/>
      <c r="F370" s="18"/>
      <c r="G370" s="11"/>
      <c r="H370" s="11"/>
      <c r="I370" s="13">
        <f t="shared" si="2"/>
        <v>0</v>
      </c>
    </row>
    <row r="371" spans="1:9" ht="26.25" x14ac:dyDescent="0.25">
      <c r="A371" s="5">
        <v>42621</v>
      </c>
      <c r="B371" s="124" t="s">
        <v>1112</v>
      </c>
      <c r="D371" s="44" t="s">
        <v>1111</v>
      </c>
      <c r="E371" s="61">
        <v>722280</v>
      </c>
      <c r="F371" s="18">
        <v>1291827</v>
      </c>
      <c r="G371" s="11">
        <v>39000</v>
      </c>
      <c r="H371" s="11">
        <v>39312.69</v>
      </c>
      <c r="I371" s="13">
        <f t="shared" si="2"/>
        <v>312.69000000000233</v>
      </c>
    </row>
    <row r="372" spans="1:9" x14ac:dyDescent="0.25">
      <c r="A372" s="5"/>
      <c r="B372" s="118"/>
      <c r="D372" s="44"/>
      <c r="E372" s="61"/>
      <c r="F372" s="18"/>
      <c r="G372" s="11"/>
      <c r="H372" s="11"/>
      <c r="I372" s="13">
        <f t="shared" si="2"/>
        <v>0</v>
      </c>
    </row>
    <row r="373" spans="1:9" ht="39" x14ac:dyDescent="0.25">
      <c r="A373" s="5">
        <v>42622</v>
      </c>
      <c r="B373" s="124" t="s">
        <v>1150</v>
      </c>
      <c r="D373" s="44" t="s">
        <v>1116</v>
      </c>
      <c r="E373" s="61">
        <v>717990</v>
      </c>
      <c r="F373" s="18">
        <v>1291828</v>
      </c>
      <c r="G373" s="11">
        <v>39000</v>
      </c>
      <c r="H373" s="11">
        <f>39638.6-400</f>
        <v>39238.6</v>
      </c>
      <c r="I373" s="13">
        <f t="shared" si="2"/>
        <v>238.59999999999854</v>
      </c>
    </row>
    <row r="374" spans="1:9" x14ac:dyDescent="0.25">
      <c r="A374" s="5"/>
      <c r="B374" s="118"/>
      <c r="D374" s="44"/>
      <c r="E374" s="61"/>
      <c r="F374" s="18"/>
      <c r="G374" s="11"/>
      <c r="H374" s="11"/>
      <c r="I374" s="13">
        <f t="shared" si="2"/>
        <v>0</v>
      </c>
    </row>
    <row r="375" spans="1:9" ht="39" x14ac:dyDescent="0.25">
      <c r="A375" s="5">
        <v>42620</v>
      </c>
      <c r="B375" s="124" t="s">
        <v>1115</v>
      </c>
      <c r="D375" s="44" t="s">
        <v>1092</v>
      </c>
      <c r="E375" s="61">
        <v>725790</v>
      </c>
      <c r="F375" s="18">
        <v>1291704</v>
      </c>
      <c r="G375" s="11">
        <v>39000</v>
      </c>
      <c r="H375" s="11">
        <f>38317.87-200</f>
        <v>38117.870000000003</v>
      </c>
      <c r="I375" s="13">
        <f t="shared" si="2"/>
        <v>-882.12999999999738</v>
      </c>
    </row>
    <row r="376" spans="1:9" x14ac:dyDescent="0.25">
      <c r="A376" s="5"/>
      <c r="B376" s="118"/>
      <c r="D376" s="44"/>
      <c r="E376" s="61"/>
      <c r="F376" s="18"/>
      <c r="G376" s="11"/>
      <c r="H376" s="11"/>
      <c r="I376" s="13">
        <f t="shared" si="2"/>
        <v>0</v>
      </c>
    </row>
    <row r="377" spans="1:9" ht="26.25" x14ac:dyDescent="0.25">
      <c r="A377" s="5">
        <v>42621</v>
      </c>
      <c r="B377" s="124" t="s">
        <v>1113</v>
      </c>
      <c r="D377" s="44" t="s">
        <v>1114</v>
      </c>
      <c r="E377" s="61">
        <v>722280</v>
      </c>
      <c r="F377" s="18">
        <v>1290819</v>
      </c>
      <c r="G377" s="11">
        <v>39000</v>
      </c>
      <c r="H377" s="11">
        <v>38934.980000000003</v>
      </c>
      <c r="I377" s="13">
        <f t="shared" si="2"/>
        <v>-65.019999999996799</v>
      </c>
    </row>
    <row r="378" spans="1:9" x14ac:dyDescent="0.25">
      <c r="A378" s="5"/>
      <c r="B378" s="118"/>
      <c r="D378" s="44"/>
      <c r="E378" s="61"/>
      <c r="F378" s="18"/>
      <c r="G378" s="11"/>
      <c r="H378" s="11"/>
      <c r="I378" s="13">
        <f t="shared" si="2"/>
        <v>0</v>
      </c>
    </row>
    <row r="379" spans="1:9" ht="26.25" x14ac:dyDescent="0.25">
      <c r="A379" s="5">
        <v>42627</v>
      </c>
      <c r="B379" s="124" t="s">
        <v>1119</v>
      </c>
      <c r="D379" s="44" t="s">
        <v>1120</v>
      </c>
      <c r="E379" s="61">
        <v>731120</v>
      </c>
      <c r="F379" s="18">
        <v>1292389</v>
      </c>
      <c r="G379" s="11">
        <v>38000</v>
      </c>
      <c r="H379" s="11">
        <v>33263.1</v>
      </c>
      <c r="I379" s="13">
        <f t="shared" si="2"/>
        <v>-4736.9000000000015</v>
      </c>
    </row>
    <row r="380" spans="1:9" x14ac:dyDescent="0.25">
      <c r="A380" s="5"/>
      <c r="B380" s="118"/>
      <c r="D380" s="44"/>
      <c r="E380" s="61"/>
      <c r="F380" s="18"/>
      <c r="G380" s="11"/>
      <c r="H380" s="11"/>
      <c r="I380" s="13">
        <f t="shared" si="2"/>
        <v>0</v>
      </c>
    </row>
    <row r="381" spans="1:9" ht="26.25" x14ac:dyDescent="0.25">
      <c r="A381" s="5">
        <v>42627</v>
      </c>
      <c r="B381" s="124" t="s">
        <v>1121</v>
      </c>
      <c r="D381" s="44" t="s">
        <v>1122</v>
      </c>
      <c r="E381" s="61">
        <v>731120</v>
      </c>
      <c r="F381" s="18">
        <v>1292390</v>
      </c>
      <c r="G381" s="11">
        <v>38000</v>
      </c>
      <c r="H381" s="11">
        <v>33779.81</v>
      </c>
      <c r="I381" s="13">
        <f t="shared" si="2"/>
        <v>-4220.1900000000023</v>
      </c>
    </row>
    <row r="382" spans="1:9" x14ac:dyDescent="0.25">
      <c r="A382" s="5"/>
      <c r="B382" s="118"/>
      <c r="D382" s="44"/>
      <c r="E382" s="61"/>
      <c r="F382" s="18"/>
      <c r="G382" s="11"/>
      <c r="H382" s="11"/>
      <c r="I382" s="13">
        <f t="shared" si="2"/>
        <v>0</v>
      </c>
    </row>
    <row r="383" spans="1:9" ht="26.25" x14ac:dyDescent="0.25">
      <c r="A383" s="5">
        <v>42628</v>
      </c>
      <c r="B383" s="124" t="s">
        <v>1127</v>
      </c>
      <c r="D383" s="44" t="s">
        <v>1128</v>
      </c>
      <c r="E383" s="61">
        <v>673925</v>
      </c>
      <c r="F383" s="18">
        <v>1293643</v>
      </c>
      <c r="G383" s="11">
        <v>35000</v>
      </c>
      <c r="H383" s="11">
        <v>32347.34</v>
      </c>
      <c r="I383" s="13">
        <f t="shared" si="2"/>
        <v>-2652.66</v>
      </c>
    </row>
    <row r="384" spans="1:9" x14ac:dyDescent="0.25">
      <c r="A384" s="5"/>
      <c r="B384" s="118"/>
      <c r="D384" s="44"/>
      <c r="E384" s="61"/>
      <c r="F384" s="18"/>
      <c r="G384" s="11"/>
      <c r="H384" s="11"/>
      <c r="I384" s="13">
        <f t="shared" si="2"/>
        <v>0</v>
      </c>
    </row>
    <row r="385" spans="1:9" ht="26.25" x14ac:dyDescent="0.25">
      <c r="A385" s="5">
        <v>42628</v>
      </c>
      <c r="B385" s="124" t="s">
        <v>1123</v>
      </c>
      <c r="D385" s="44" t="s">
        <v>1124</v>
      </c>
      <c r="E385" s="61">
        <v>673925</v>
      </c>
      <c r="F385" s="18">
        <v>1593644</v>
      </c>
      <c r="G385" s="11">
        <v>35000</v>
      </c>
      <c r="H385" s="11">
        <v>32370.29</v>
      </c>
      <c r="I385" s="13">
        <f t="shared" si="2"/>
        <v>-2629.7099999999991</v>
      </c>
    </row>
    <row r="386" spans="1:9" x14ac:dyDescent="0.25">
      <c r="A386" s="5"/>
      <c r="B386" s="118"/>
      <c r="D386" s="44"/>
      <c r="E386" s="61"/>
      <c r="F386" s="18"/>
      <c r="G386" s="11"/>
      <c r="H386" s="11"/>
      <c r="I386" s="13">
        <f t="shared" si="2"/>
        <v>0</v>
      </c>
    </row>
    <row r="387" spans="1:9" ht="26.25" x14ac:dyDescent="0.25">
      <c r="A387" s="5">
        <v>42628</v>
      </c>
      <c r="B387" s="124" t="s">
        <v>1125</v>
      </c>
      <c r="D387" s="44" t="s">
        <v>1126</v>
      </c>
      <c r="E387" s="61">
        <v>673925</v>
      </c>
      <c r="F387" s="18">
        <v>1293856</v>
      </c>
      <c r="G387" s="11">
        <v>35000</v>
      </c>
      <c r="H387" s="11">
        <v>32862.769999999997</v>
      </c>
      <c r="I387" s="13">
        <f t="shared" si="2"/>
        <v>-2137.2300000000032</v>
      </c>
    </row>
    <row r="388" spans="1:9" x14ac:dyDescent="0.25">
      <c r="A388" s="5"/>
      <c r="B388" s="118"/>
      <c r="D388" s="44"/>
      <c r="E388" s="61"/>
      <c r="F388" s="18"/>
      <c r="G388" s="11"/>
      <c r="H388" s="11"/>
      <c r="I388" s="13">
        <f t="shared" si="2"/>
        <v>0</v>
      </c>
    </row>
    <row r="389" spans="1:9" ht="26.25" x14ac:dyDescent="0.25">
      <c r="A389" s="5">
        <v>42628</v>
      </c>
      <c r="B389" s="124" t="s">
        <v>1129</v>
      </c>
      <c r="D389" s="121" t="s">
        <v>1130</v>
      </c>
      <c r="E389" s="61">
        <v>1002456</v>
      </c>
      <c r="F389" s="18">
        <v>1293079</v>
      </c>
      <c r="G389" s="11">
        <v>52000</v>
      </c>
      <c r="H389" s="11">
        <v>51321.02</v>
      </c>
      <c r="I389" s="13">
        <f t="shared" si="2"/>
        <v>-678.9800000000032</v>
      </c>
    </row>
    <row r="390" spans="1:9" x14ac:dyDescent="0.25">
      <c r="A390" s="5"/>
      <c r="B390" s="118"/>
      <c r="D390" s="44"/>
      <c r="E390" s="61"/>
      <c r="F390" s="18"/>
      <c r="G390" s="11"/>
      <c r="H390" s="11"/>
      <c r="I390" s="13">
        <f t="shared" si="2"/>
        <v>0</v>
      </c>
    </row>
    <row r="391" spans="1:9" ht="26.25" x14ac:dyDescent="0.25">
      <c r="A391" s="5">
        <v>42632</v>
      </c>
      <c r="B391" s="124" t="s">
        <v>1134</v>
      </c>
      <c r="D391" s="44" t="s">
        <v>1136</v>
      </c>
      <c r="E391" s="61">
        <v>591120</v>
      </c>
      <c r="F391" s="18">
        <v>1294140</v>
      </c>
      <c r="G391" s="11">
        <v>30000</v>
      </c>
      <c r="H391" s="11">
        <v>32046.34</v>
      </c>
      <c r="I391" s="13">
        <f t="shared" si="2"/>
        <v>2046.3400000000001</v>
      </c>
    </row>
    <row r="392" spans="1:9" x14ac:dyDescent="0.25">
      <c r="A392" s="5"/>
      <c r="B392" s="118"/>
      <c r="D392" s="44"/>
      <c r="E392" s="61"/>
      <c r="F392" s="18"/>
      <c r="G392" s="11"/>
      <c r="H392" s="11"/>
      <c r="I392" s="13">
        <f t="shared" si="2"/>
        <v>0</v>
      </c>
    </row>
    <row r="393" spans="1:9" ht="26.25" x14ac:dyDescent="0.25">
      <c r="A393" s="5">
        <v>42634</v>
      </c>
      <c r="B393" s="124" t="s">
        <v>1138</v>
      </c>
      <c r="D393" s="44" t="s">
        <v>1139</v>
      </c>
      <c r="E393" s="61">
        <v>612529</v>
      </c>
      <c r="F393" s="18">
        <v>1294672</v>
      </c>
      <c r="G393" s="11">
        <v>31000</v>
      </c>
      <c r="H393" s="11">
        <v>29214.42</v>
      </c>
      <c r="I393" s="13">
        <f t="shared" si="2"/>
        <v>-1785.5800000000017</v>
      </c>
    </row>
    <row r="394" spans="1:9" x14ac:dyDescent="0.25">
      <c r="A394" s="5"/>
      <c r="B394" s="118"/>
      <c r="D394" s="44"/>
      <c r="E394" s="61"/>
      <c r="F394" s="18"/>
      <c r="G394" s="11"/>
      <c r="H394" s="11"/>
      <c r="I394" s="13">
        <f t="shared" si="2"/>
        <v>0</v>
      </c>
    </row>
    <row r="395" spans="1:9" ht="26.25" x14ac:dyDescent="0.25">
      <c r="A395" s="5">
        <v>42634</v>
      </c>
      <c r="B395" s="124" t="s">
        <v>1135</v>
      </c>
      <c r="D395" s="44" t="s">
        <v>1137</v>
      </c>
      <c r="E395" s="61">
        <v>612808</v>
      </c>
      <c r="F395" s="18">
        <v>1294673</v>
      </c>
      <c r="G395" s="11">
        <v>31000</v>
      </c>
      <c r="H395" s="11">
        <v>29085.42</v>
      </c>
      <c r="I395" s="13">
        <f t="shared" si="2"/>
        <v>-1914.5800000000017</v>
      </c>
    </row>
    <row r="396" spans="1:9" x14ac:dyDescent="0.25">
      <c r="A396" s="5"/>
      <c r="B396" s="118"/>
      <c r="D396" s="44"/>
      <c r="E396" s="61"/>
      <c r="F396" s="18"/>
      <c r="G396" s="11"/>
      <c r="H396" s="11"/>
      <c r="I396" s="13">
        <f t="shared" si="2"/>
        <v>0</v>
      </c>
    </row>
    <row r="397" spans="1:9" ht="26.25" x14ac:dyDescent="0.25">
      <c r="A397" s="5">
        <v>42635</v>
      </c>
      <c r="B397" s="124" t="s">
        <v>1140</v>
      </c>
      <c r="D397" s="44" t="s">
        <v>1141</v>
      </c>
      <c r="E397" s="61">
        <v>652080</v>
      </c>
      <c r="F397" s="18">
        <v>1295940</v>
      </c>
      <c r="G397" s="11">
        <v>33000</v>
      </c>
      <c r="H397" s="11">
        <v>29241.51</v>
      </c>
      <c r="I397" s="13">
        <f t="shared" si="2"/>
        <v>-3758.4900000000016</v>
      </c>
    </row>
    <row r="398" spans="1:9" x14ac:dyDescent="0.25">
      <c r="A398" s="5"/>
      <c r="B398" s="118"/>
      <c r="D398" s="44"/>
      <c r="E398" s="61"/>
      <c r="F398" s="18"/>
      <c r="G398" s="11"/>
      <c r="H398" s="11"/>
      <c r="I398" s="13">
        <f t="shared" si="2"/>
        <v>0</v>
      </c>
    </row>
    <row r="399" spans="1:9" ht="26.25" x14ac:dyDescent="0.25">
      <c r="A399" s="5">
        <v>42635</v>
      </c>
      <c r="B399" s="124" t="s">
        <v>1142</v>
      </c>
      <c r="D399" s="44" t="s">
        <v>1143</v>
      </c>
      <c r="E399" s="61">
        <v>652080</v>
      </c>
      <c r="F399" s="18">
        <v>1295941</v>
      </c>
      <c r="G399" s="11">
        <v>33000</v>
      </c>
      <c r="H399" s="11">
        <v>29293.85</v>
      </c>
      <c r="I399" s="13">
        <f t="shared" si="2"/>
        <v>-3706.1500000000015</v>
      </c>
    </row>
    <row r="400" spans="1:9" x14ac:dyDescent="0.25">
      <c r="A400" s="5"/>
      <c r="B400" s="118"/>
      <c r="D400" s="44"/>
      <c r="E400" s="61"/>
      <c r="F400" s="18"/>
      <c r="G400" s="11"/>
      <c r="H400" s="11"/>
      <c r="I400" s="13">
        <f t="shared" si="2"/>
        <v>0</v>
      </c>
    </row>
    <row r="401" spans="1:9" ht="26.25" x14ac:dyDescent="0.25">
      <c r="A401" s="5">
        <v>42636</v>
      </c>
      <c r="B401" s="124" t="s">
        <v>1145</v>
      </c>
      <c r="D401" s="44" t="s">
        <v>1144</v>
      </c>
      <c r="E401" s="61">
        <v>652146</v>
      </c>
      <c r="F401" s="18">
        <v>1296336</v>
      </c>
      <c r="G401" s="11">
        <v>33000</v>
      </c>
      <c r="H401" s="11">
        <v>28459.119999999999</v>
      </c>
      <c r="I401" s="13">
        <f t="shared" si="2"/>
        <v>-4540.880000000001</v>
      </c>
    </row>
    <row r="402" spans="1:9" x14ac:dyDescent="0.25">
      <c r="A402" s="5"/>
      <c r="B402" s="118"/>
      <c r="D402" s="44"/>
      <c r="E402" s="61"/>
      <c r="F402" s="18"/>
      <c r="G402" s="11"/>
      <c r="H402" s="11"/>
      <c r="I402" s="13">
        <f t="shared" si="2"/>
        <v>0</v>
      </c>
    </row>
    <row r="403" spans="1:9" ht="39" x14ac:dyDescent="0.25">
      <c r="A403" s="5">
        <v>42639</v>
      </c>
      <c r="B403" s="124" t="s">
        <v>1149</v>
      </c>
      <c r="D403" s="44" t="s">
        <v>1148</v>
      </c>
      <c r="E403" s="61">
        <v>648780</v>
      </c>
      <c r="F403" s="18">
        <v>11296337</v>
      </c>
      <c r="G403" s="11">
        <v>33000</v>
      </c>
      <c r="H403" s="11">
        <f>27443.32-874.5</f>
        <v>26568.82</v>
      </c>
      <c r="I403" s="13">
        <f t="shared" si="2"/>
        <v>-6431.18</v>
      </c>
    </row>
    <row r="404" spans="1:9" x14ac:dyDescent="0.25">
      <c r="A404" s="5"/>
      <c r="B404" s="118"/>
      <c r="D404" s="44"/>
      <c r="E404" s="61"/>
      <c r="F404" s="18"/>
      <c r="G404" s="11"/>
      <c r="H404" s="11"/>
      <c r="I404" s="13">
        <f t="shared" si="2"/>
        <v>0</v>
      </c>
    </row>
    <row r="405" spans="1:9" ht="26.25" x14ac:dyDescent="0.25">
      <c r="A405" s="5">
        <v>42642</v>
      </c>
      <c r="B405" s="124" t="s">
        <v>1152</v>
      </c>
      <c r="D405" s="44" t="s">
        <v>1151</v>
      </c>
      <c r="E405" s="61">
        <v>292500</v>
      </c>
      <c r="F405" s="18">
        <v>1298146</v>
      </c>
      <c r="G405" s="11">
        <v>15000</v>
      </c>
      <c r="H405" s="11">
        <v>26155.94</v>
      </c>
      <c r="I405" s="13">
        <f t="shared" si="2"/>
        <v>11155.939999999999</v>
      </c>
    </row>
    <row r="406" spans="1:9" x14ac:dyDescent="0.25">
      <c r="A406" s="5"/>
      <c r="B406" s="118"/>
      <c r="D406" s="44"/>
      <c r="E406" s="61"/>
      <c r="F406" s="18"/>
      <c r="G406" s="11"/>
      <c r="H406" s="11"/>
      <c r="I406" s="13">
        <f t="shared" si="2"/>
        <v>0</v>
      </c>
    </row>
    <row r="407" spans="1:9" ht="26.25" x14ac:dyDescent="0.25">
      <c r="A407" s="5">
        <v>42643</v>
      </c>
      <c r="B407" s="124" t="s">
        <v>1093</v>
      </c>
      <c r="D407" s="44" t="s">
        <v>1094</v>
      </c>
      <c r="E407" s="61">
        <v>291495</v>
      </c>
      <c r="F407" s="18">
        <v>1298250</v>
      </c>
      <c r="G407" s="11">
        <v>15000</v>
      </c>
      <c r="H407" s="11">
        <v>24650.77</v>
      </c>
      <c r="I407" s="13">
        <f t="shared" si="2"/>
        <v>9650.77</v>
      </c>
    </row>
    <row r="408" spans="1:9" x14ac:dyDescent="0.25">
      <c r="A408" s="5"/>
      <c r="B408" s="118"/>
      <c r="D408" s="44"/>
      <c r="E408" s="61"/>
      <c r="F408" s="18"/>
      <c r="G408" s="11"/>
      <c r="H408" s="11"/>
      <c r="I408" s="13">
        <f t="shared" si="2"/>
        <v>0</v>
      </c>
    </row>
    <row r="409" spans="1:9" x14ac:dyDescent="0.25">
      <c r="A409" s="5"/>
      <c r="B409" s="118"/>
      <c r="D409" s="44"/>
      <c r="E409" s="61"/>
      <c r="F409" s="18"/>
      <c r="G409" s="11"/>
      <c r="H409" s="11"/>
      <c r="I409" s="13">
        <f t="shared" si="2"/>
        <v>0</v>
      </c>
    </row>
    <row r="410" spans="1:9" x14ac:dyDescent="0.25">
      <c r="A410" s="5"/>
      <c r="B410" s="118"/>
      <c r="D410" s="44"/>
      <c r="E410" s="61"/>
      <c r="F410" s="18"/>
      <c r="G410" s="11"/>
      <c r="H410" s="11"/>
      <c r="I410" s="13">
        <f t="shared" si="2"/>
        <v>0</v>
      </c>
    </row>
    <row r="411" spans="1:9" x14ac:dyDescent="0.25">
      <c r="A411" s="5"/>
      <c r="B411" s="118"/>
      <c r="D411" s="44"/>
      <c r="E411" s="61"/>
      <c r="F411" s="18"/>
      <c r="G411" s="11"/>
      <c r="H411" s="11"/>
      <c r="I411" s="13">
        <f t="shared" si="2"/>
        <v>0</v>
      </c>
    </row>
    <row r="412" spans="1:9" x14ac:dyDescent="0.25">
      <c r="A412" s="5"/>
      <c r="B412" s="118"/>
      <c r="D412" s="44"/>
      <c r="E412" s="61"/>
      <c r="F412" s="18"/>
      <c r="G412" s="11"/>
      <c r="H412" s="11"/>
      <c r="I412" s="13">
        <f t="shared" si="2"/>
        <v>0</v>
      </c>
    </row>
    <row r="413" spans="1:9" x14ac:dyDescent="0.25">
      <c r="A413" s="5"/>
      <c r="B413" s="118"/>
      <c r="D413" s="44"/>
      <c r="E413" s="61"/>
      <c r="F413" s="18"/>
      <c r="G413" s="11"/>
      <c r="H413" s="11"/>
      <c r="I413" s="13">
        <f t="shared" si="2"/>
        <v>0</v>
      </c>
    </row>
    <row r="414" spans="1:9" x14ac:dyDescent="0.25">
      <c r="A414" s="5"/>
      <c r="B414" s="118"/>
      <c r="D414" s="44"/>
      <c r="E414" s="61"/>
      <c r="F414" s="18"/>
      <c r="G414" s="11"/>
      <c r="H414" s="11"/>
      <c r="I414" s="13">
        <f t="shared" si="2"/>
        <v>0</v>
      </c>
    </row>
    <row r="415" spans="1:9" x14ac:dyDescent="0.25">
      <c r="A415" s="5"/>
      <c r="B415" s="118"/>
      <c r="D415" s="44"/>
      <c r="E415" s="61"/>
      <c r="F415" s="18"/>
      <c r="G415" s="11"/>
      <c r="H415" s="11"/>
      <c r="I415" s="13">
        <f t="shared" si="2"/>
        <v>0</v>
      </c>
    </row>
    <row r="416" spans="1:9" x14ac:dyDescent="0.25">
      <c r="A416" s="5"/>
      <c r="B416" s="118"/>
      <c r="D416" s="44"/>
      <c r="E416" s="61"/>
      <c r="F416" s="18"/>
      <c r="G416" s="11"/>
      <c r="H416" s="11"/>
      <c r="I416" s="13">
        <f t="shared" si="2"/>
        <v>0</v>
      </c>
    </row>
    <row r="417" spans="1:9" x14ac:dyDescent="0.25">
      <c r="A417" s="5"/>
      <c r="B417" s="118"/>
      <c r="D417" s="44"/>
      <c r="E417" s="61"/>
      <c r="F417" s="18"/>
      <c r="G417" s="11"/>
      <c r="H417" s="11"/>
      <c r="I417" s="13">
        <f t="shared" si="2"/>
        <v>0</v>
      </c>
    </row>
    <row r="418" spans="1:9" x14ac:dyDescent="0.25">
      <c r="A418" s="5"/>
      <c r="B418" s="118"/>
      <c r="D418" s="44"/>
      <c r="E418" s="61"/>
      <c r="F418" s="18"/>
      <c r="G418" s="11"/>
      <c r="H418" s="11"/>
      <c r="I418" s="13">
        <f t="shared" si="2"/>
        <v>0</v>
      </c>
    </row>
    <row r="419" spans="1:9" x14ac:dyDescent="0.25">
      <c r="A419" s="5"/>
      <c r="B419" s="118"/>
      <c r="D419" s="44"/>
      <c r="E419" s="61"/>
      <c r="F419" s="18"/>
      <c r="G419" s="11"/>
      <c r="H419" s="11"/>
      <c r="I419" s="13">
        <f t="shared" si="2"/>
        <v>0</v>
      </c>
    </row>
    <row r="420" spans="1:9" x14ac:dyDescent="0.25">
      <c r="A420" s="5"/>
      <c r="B420" s="118"/>
      <c r="D420" s="44"/>
      <c r="E420" s="61"/>
      <c r="F420" s="18"/>
      <c r="G420" s="11"/>
      <c r="H420" s="11"/>
      <c r="I420" s="13">
        <f t="shared" si="2"/>
        <v>0</v>
      </c>
    </row>
    <row r="421" spans="1:9" x14ac:dyDescent="0.25">
      <c r="A421" s="5"/>
      <c r="B421" s="118"/>
      <c r="D421" s="44"/>
      <c r="E421" s="61"/>
      <c r="F421" s="18"/>
      <c r="G421" s="11"/>
      <c r="H421" s="11"/>
      <c r="I421" s="13">
        <f t="shared" si="2"/>
        <v>0</v>
      </c>
    </row>
    <row r="422" spans="1:9" x14ac:dyDescent="0.25">
      <c r="A422" s="5"/>
      <c r="B422" s="118"/>
      <c r="D422" s="44"/>
      <c r="E422" s="61"/>
      <c r="F422" s="18"/>
      <c r="G422" s="11"/>
      <c r="H422" s="11"/>
      <c r="I422" s="13">
        <f t="shared" si="2"/>
        <v>0</v>
      </c>
    </row>
    <row r="423" spans="1:9" x14ac:dyDescent="0.25">
      <c r="A423" s="5"/>
      <c r="B423" s="118"/>
      <c r="D423" s="44"/>
      <c r="E423" s="61"/>
      <c r="F423" s="18"/>
      <c r="G423" s="11"/>
      <c r="H423" s="11"/>
      <c r="I423" s="13">
        <f t="shared" si="2"/>
        <v>0</v>
      </c>
    </row>
    <row r="424" spans="1:9" x14ac:dyDescent="0.25">
      <c r="A424" s="5"/>
      <c r="B424" s="118"/>
      <c r="D424" s="44"/>
      <c r="E424" s="61"/>
      <c r="F424" s="18"/>
      <c r="G424" s="11"/>
      <c r="H424" s="11"/>
      <c r="I424" s="13">
        <f t="shared" si="2"/>
        <v>0</v>
      </c>
    </row>
    <row r="425" spans="1:9" x14ac:dyDescent="0.25">
      <c r="A425" s="5"/>
      <c r="B425" s="118"/>
      <c r="D425" s="44"/>
      <c r="E425" s="61"/>
      <c r="F425" s="18"/>
      <c r="G425" s="11"/>
      <c r="H425" s="11"/>
      <c r="I425" s="13">
        <f t="shared" si="2"/>
        <v>0</v>
      </c>
    </row>
    <row r="426" spans="1:9" x14ac:dyDescent="0.25">
      <c r="A426" s="5"/>
      <c r="B426" s="118"/>
      <c r="D426" s="44"/>
      <c r="E426" s="61"/>
      <c r="F426" s="18"/>
      <c r="G426" s="11"/>
      <c r="H426" s="11"/>
      <c r="I426" s="13">
        <f t="shared" si="2"/>
        <v>0</v>
      </c>
    </row>
    <row r="427" spans="1:9" x14ac:dyDescent="0.25">
      <c r="A427" s="5"/>
      <c r="B427" s="118"/>
      <c r="D427" s="44"/>
      <c r="E427" s="61"/>
      <c r="F427" s="18"/>
      <c r="G427" s="11"/>
      <c r="H427" s="11"/>
      <c r="I427" s="13">
        <f t="shared" si="2"/>
        <v>0</v>
      </c>
    </row>
    <row r="428" spans="1:9" x14ac:dyDescent="0.25">
      <c r="A428" s="5"/>
      <c r="B428" s="118"/>
      <c r="D428" s="44"/>
      <c r="E428" s="61"/>
      <c r="F428" s="18"/>
      <c r="G428" s="11"/>
      <c r="H428" s="11"/>
      <c r="I428" s="13">
        <f t="shared" si="2"/>
        <v>0</v>
      </c>
    </row>
    <row r="429" spans="1:9" x14ac:dyDescent="0.25">
      <c r="A429" s="5"/>
      <c r="B429" s="118"/>
      <c r="D429" s="44"/>
      <c r="E429" s="61"/>
      <c r="F429" s="18"/>
      <c r="G429" s="11"/>
      <c r="H429" s="11"/>
      <c r="I429" s="13">
        <f t="shared" si="0"/>
        <v>0</v>
      </c>
    </row>
    <row r="430" spans="1:9" ht="15.75" thickBot="1" x14ac:dyDescent="0.3">
      <c r="A430" s="5"/>
      <c r="B430" s="57"/>
      <c r="D430" s="44"/>
      <c r="E430" s="61"/>
      <c r="F430" s="19"/>
      <c r="G430" s="11"/>
      <c r="H430" s="11"/>
      <c r="I430" s="13">
        <f t="shared" si="0"/>
        <v>0</v>
      </c>
    </row>
    <row r="431" spans="1:9" ht="15.75" thickBot="1" x14ac:dyDescent="0.3">
      <c r="A431" s="5"/>
      <c r="D431" s="44"/>
      <c r="E431" s="61"/>
      <c r="F431" s="12"/>
      <c r="G431" s="11"/>
      <c r="H431" s="11"/>
      <c r="I431" s="13">
        <f t="shared" si="0"/>
        <v>0</v>
      </c>
    </row>
    <row r="432" spans="1:9" ht="15" customHeight="1" x14ac:dyDescent="0.25">
      <c r="A432" s="5"/>
      <c r="D432" s="44"/>
      <c r="E432" s="61"/>
      <c r="F432" s="133" t="s">
        <v>638</v>
      </c>
      <c r="G432" s="134"/>
      <c r="H432" s="131">
        <f>SUM(I3:I431)</f>
        <v>80222.819999999949</v>
      </c>
      <c r="I432" s="127"/>
    </row>
    <row r="433" spans="1:9" ht="15.75" customHeight="1" thickBot="1" x14ac:dyDescent="0.3">
      <c r="A433" s="5"/>
      <c r="D433" s="44"/>
      <c r="E433" s="61"/>
      <c r="F433" s="135"/>
      <c r="G433" s="136"/>
      <c r="H433" s="132"/>
      <c r="I433" s="129"/>
    </row>
    <row r="434" spans="1:9" x14ac:dyDescent="0.25">
      <c r="A434" s="5"/>
      <c r="D434" s="44"/>
      <c r="E434" s="61"/>
      <c r="F434" s="12"/>
      <c r="G434" s="11"/>
      <c r="H434" s="11"/>
      <c r="I434" s="11"/>
    </row>
  </sheetData>
  <mergeCells count="3">
    <mergeCell ref="H432:I433"/>
    <mergeCell ref="E1:H1"/>
    <mergeCell ref="F432:G43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86"/>
  <sheetViews>
    <sheetView topLeftCell="A154" workbookViewId="0">
      <selection activeCell="B164" sqref="B16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85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ht="30" x14ac:dyDescent="0.25">
      <c r="A142" s="96">
        <v>42559</v>
      </c>
      <c r="B142" s="122" t="s">
        <v>1003</v>
      </c>
      <c r="D142" s="89" t="s">
        <v>1004</v>
      </c>
      <c r="E142" s="61">
        <v>713260</v>
      </c>
      <c r="F142" s="84">
        <v>760165</v>
      </c>
      <c r="G142" s="89">
        <v>37738.730000000003</v>
      </c>
      <c r="H142" s="11">
        <v>38000</v>
      </c>
      <c r="I142" s="13">
        <f t="shared" si="0"/>
        <v>261.2699999999968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ht="30" x14ac:dyDescent="0.25">
      <c r="A144" s="96">
        <v>42566</v>
      </c>
      <c r="B144" s="122" t="s">
        <v>1013</v>
      </c>
      <c r="D144" s="89" t="s">
        <v>1014</v>
      </c>
      <c r="E144" s="61">
        <v>697490</v>
      </c>
      <c r="F144" s="84">
        <v>761018</v>
      </c>
      <c r="G144" s="89">
        <v>39121.94</v>
      </c>
      <c r="H144" s="11">
        <v>38000</v>
      </c>
      <c r="I144" s="13">
        <f t="shared" si="0"/>
        <v>-1121.9400000000023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ht="30" x14ac:dyDescent="0.25">
      <c r="A146" s="96">
        <v>42573</v>
      </c>
      <c r="B146" s="122" t="s">
        <v>1028</v>
      </c>
      <c r="D146" s="89" t="s">
        <v>1029</v>
      </c>
      <c r="E146" s="61">
        <v>746520</v>
      </c>
      <c r="F146" s="84">
        <v>761849</v>
      </c>
      <c r="G146" s="89">
        <v>33980.82</v>
      </c>
      <c r="H146" s="11">
        <v>40000</v>
      </c>
      <c r="I146" s="13">
        <f t="shared" si="0"/>
        <v>6019.18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ht="30" x14ac:dyDescent="0.25">
      <c r="A148" s="96">
        <v>42580</v>
      </c>
      <c r="B148" s="122" t="s">
        <v>1034</v>
      </c>
      <c r="D148" s="89" t="s">
        <v>1035</v>
      </c>
      <c r="E148" s="61">
        <v>660100</v>
      </c>
      <c r="F148" s="84">
        <v>762713</v>
      </c>
      <c r="G148" s="89">
        <v>30831.49</v>
      </c>
      <c r="H148" s="11">
        <v>35000</v>
      </c>
      <c r="I148" s="13">
        <f t="shared" si="0"/>
        <v>4168.5099999999984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ht="30" x14ac:dyDescent="0.25">
      <c r="A150" s="96">
        <v>42587</v>
      </c>
      <c r="B150" s="105" t="s">
        <v>1081</v>
      </c>
      <c r="D150" s="89" t="s">
        <v>1054</v>
      </c>
      <c r="E150" s="61">
        <v>568140</v>
      </c>
      <c r="F150" s="84">
        <v>763524</v>
      </c>
      <c r="G150" s="89">
        <v>30706.959999999999</v>
      </c>
      <c r="H150" s="11">
        <v>30000</v>
      </c>
      <c r="I150" s="13">
        <f t="shared" si="0"/>
        <v>-706.95999999999913</v>
      </c>
    </row>
    <row r="151" spans="1:9" x14ac:dyDescent="0.25">
      <c r="A151" s="96"/>
      <c r="B151" s="104"/>
      <c r="D151" s="89"/>
      <c r="E151" s="61"/>
      <c r="F151" s="84"/>
      <c r="G151" s="89"/>
      <c r="H151" s="11"/>
      <c r="I151" s="13">
        <f t="shared" si="0"/>
        <v>0</v>
      </c>
    </row>
    <row r="152" spans="1:9" ht="30" x14ac:dyDescent="0.25">
      <c r="A152" s="96">
        <v>42594</v>
      </c>
      <c r="B152" s="105" t="s">
        <v>1061</v>
      </c>
      <c r="D152" s="89" t="s">
        <v>1062</v>
      </c>
      <c r="E152" s="61">
        <v>459250</v>
      </c>
      <c r="F152" s="84">
        <v>764380</v>
      </c>
      <c r="G152" s="89">
        <v>33241.879999999997</v>
      </c>
      <c r="H152" s="11">
        <v>25000</v>
      </c>
      <c r="I152" s="13">
        <f t="shared" si="0"/>
        <v>-8241.8799999999974</v>
      </c>
    </row>
    <row r="153" spans="1:9" x14ac:dyDescent="0.25">
      <c r="A153" s="96"/>
      <c r="B153" s="104"/>
      <c r="D153" s="89"/>
      <c r="E153" s="61"/>
      <c r="F153" s="84"/>
      <c r="G153" s="89"/>
      <c r="H153" s="11"/>
      <c r="I153" s="13">
        <f t="shared" si="0"/>
        <v>0</v>
      </c>
    </row>
    <row r="154" spans="1:9" ht="30" x14ac:dyDescent="0.25">
      <c r="A154" s="96">
        <v>42601</v>
      </c>
      <c r="B154" s="105" t="s">
        <v>1073</v>
      </c>
      <c r="D154" s="89" t="s">
        <v>1074</v>
      </c>
      <c r="E154" s="61">
        <v>542400</v>
      </c>
      <c r="F154" s="84">
        <v>765234</v>
      </c>
      <c r="G154" s="89">
        <v>34977.39</v>
      </c>
      <c r="H154" s="11">
        <v>30000</v>
      </c>
      <c r="I154" s="13">
        <f t="shared" si="0"/>
        <v>-4977.3899999999994</v>
      </c>
    </row>
    <row r="155" spans="1:9" x14ac:dyDescent="0.25">
      <c r="A155" s="96"/>
      <c r="B155" s="104"/>
      <c r="D155" s="89"/>
      <c r="E155" s="61"/>
      <c r="F155" s="84"/>
      <c r="G155" s="89"/>
      <c r="H155" s="11"/>
      <c r="I155" s="13">
        <f t="shared" si="0"/>
        <v>0</v>
      </c>
    </row>
    <row r="156" spans="1:9" ht="30" x14ac:dyDescent="0.25">
      <c r="A156" s="96">
        <v>42608</v>
      </c>
      <c r="B156" s="105" t="s">
        <v>1091</v>
      </c>
      <c r="D156" s="89" t="s">
        <v>1090</v>
      </c>
      <c r="E156" s="61">
        <v>740000</v>
      </c>
      <c r="F156" s="84">
        <v>766110</v>
      </c>
      <c r="G156" s="89">
        <v>36741.730000000003</v>
      </c>
      <c r="H156" s="11">
        <v>40000</v>
      </c>
      <c r="I156" s="13">
        <f t="shared" si="0"/>
        <v>3258.2699999999968</v>
      </c>
    </row>
    <row r="157" spans="1:9" x14ac:dyDescent="0.25">
      <c r="A157" s="96"/>
      <c r="B157" s="104"/>
      <c r="D157" s="89"/>
      <c r="E157" s="61"/>
      <c r="F157" s="84"/>
      <c r="G157" s="89"/>
      <c r="H157" s="11"/>
      <c r="I157" s="13">
        <f t="shared" si="0"/>
        <v>0</v>
      </c>
    </row>
    <row r="158" spans="1:9" ht="30" x14ac:dyDescent="0.25">
      <c r="A158" s="96">
        <v>42615</v>
      </c>
      <c r="B158" s="125" t="s">
        <v>1101</v>
      </c>
      <c r="D158" s="89" t="s">
        <v>1102</v>
      </c>
      <c r="E158" s="61">
        <v>690420</v>
      </c>
      <c r="F158" s="84">
        <v>767007</v>
      </c>
      <c r="G158" s="89">
        <v>36175.15</v>
      </c>
      <c r="H158" s="11">
        <v>37000</v>
      </c>
      <c r="I158" s="13">
        <f t="shared" si="0"/>
        <v>824.84999999999854</v>
      </c>
    </row>
    <row r="159" spans="1:9" x14ac:dyDescent="0.25">
      <c r="A159" s="96"/>
      <c r="B159" s="104"/>
      <c r="D159" s="89"/>
      <c r="E159" s="61"/>
      <c r="F159" s="84"/>
      <c r="G159" s="89"/>
      <c r="H159" s="11"/>
      <c r="I159" s="13">
        <f t="shared" si="0"/>
        <v>0</v>
      </c>
    </row>
    <row r="160" spans="1:9" ht="30" x14ac:dyDescent="0.25">
      <c r="A160" s="96">
        <v>42622</v>
      </c>
      <c r="B160" s="125" t="s">
        <v>1117</v>
      </c>
      <c r="D160" s="89" t="s">
        <v>1118</v>
      </c>
      <c r="E160" s="61">
        <v>699580</v>
      </c>
      <c r="F160" s="84">
        <v>767575</v>
      </c>
      <c r="G160" s="89">
        <v>39548.879999999997</v>
      </c>
      <c r="H160" s="11">
        <v>38000</v>
      </c>
      <c r="I160" s="13">
        <f t="shared" si="0"/>
        <v>-1548.8799999999974</v>
      </c>
    </row>
    <row r="161" spans="1:9" x14ac:dyDescent="0.25">
      <c r="A161" s="96"/>
      <c r="B161" s="104"/>
      <c r="D161" s="89"/>
      <c r="E161" s="61"/>
      <c r="F161" s="84"/>
      <c r="G161" s="89"/>
      <c r="H161" s="11"/>
      <c r="I161" s="13">
        <f t="shared" si="0"/>
        <v>0</v>
      </c>
    </row>
    <row r="162" spans="1:9" ht="30" x14ac:dyDescent="0.25">
      <c r="A162" s="96">
        <v>42628</v>
      </c>
      <c r="B162" s="125" t="s">
        <v>1131</v>
      </c>
      <c r="D162" s="89" t="s">
        <v>1132</v>
      </c>
      <c r="E162" s="61">
        <v>694008</v>
      </c>
      <c r="F162" s="84" t="s">
        <v>1133</v>
      </c>
      <c r="G162" s="89">
        <f>66857.06-35670.38</f>
        <v>31186.68</v>
      </c>
      <c r="H162" s="11">
        <v>36000</v>
      </c>
      <c r="I162" s="13">
        <f t="shared" si="0"/>
        <v>4813.32</v>
      </c>
    </row>
    <row r="163" spans="1:9" x14ac:dyDescent="0.25">
      <c r="A163" s="96"/>
      <c r="B163" s="104"/>
      <c r="D163" s="89"/>
      <c r="E163" s="61"/>
      <c r="F163" s="84"/>
      <c r="G163" s="89"/>
      <c r="H163" s="11"/>
      <c r="I163" s="13">
        <f t="shared" si="0"/>
        <v>0</v>
      </c>
    </row>
    <row r="164" spans="1:9" ht="30" x14ac:dyDescent="0.25">
      <c r="A164" s="96">
        <v>42636</v>
      </c>
      <c r="B164" s="125" t="s">
        <v>1146</v>
      </c>
      <c r="D164" s="89" t="s">
        <v>1147</v>
      </c>
      <c r="E164" s="61">
        <v>612622</v>
      </c>
      <c r="F164" s="84">
        <v>769427</v>
      </c>
      <c r="G164" s="89">
        <v>28974.84</v>
      </c>
      <c r="H164" s="11">
        <v>31000</v>
      </c>
      <c r="I164" s="13">
        <f t="shared" si="0"/>
        <v>2025.1599999999999</v>
      </c>
    </row>
    <row r="165" spans="1:9" x14ac:dyDescent="0.25">
      <c r="A165" s="96"/>
      <c r="B165" s="104"/>
      <c r="D165" s="89"/>
      <c r="E165" s="61"/>
      <c r="F165" s="84"/>
      <c r="G165" s="89"/>
      <c r="H165" s="11"/>
      <c r="I165" s="13">
        <f t="shared" si="0"/>
        <v>0</v>
      </c>
    </row>
    <row r="166" spans="1:9" x14ac:dyDescent="0.25">
      <c r="A166" s="96"/>
      <c r="B166" s="104"/>
      <c r="D166" s="89"/>
      <c r="E166" s="61"/>
      <c r="F166" s="84"/>
      <c r="G166" s="89"/>
      <c r="H166" s="11"/>
      <c r="I166" s="13">
        <f t="shared" si="0"/>
        <v>0</v>
      </c>
    </row>
    <row r="167" spans="1:9" x14ac:dyDescent="0.25">
      <c r="A167" s="96"/>
      <c r="B167" s="104"/>
      <c r="D167" s="89"/>
      <c r="E167" s="61"/>
      <c r="F167" s="84"/>
      <c r="G167" s="89"/>
      <c r="H167" s="11"/>
      <c r="I167" s="13">
        <f t="shared" si="0"/>
        <v>0</v>
      </c>
    </row>
    <row r="168" spans="1:9" x14ac:dyDescent="0.25">
      <c r="A168" s="96"/>
      <c r="B168" s="104"/>
      <c r="D168" s="89"/>
      <c r="E168" s="61"/>
      <c r="F168" s="84"/>
      <c r="G168" s="89"/>
      <c r="H168" s="11"/>
      <c r="I168" s="13">
        <f t="shared" si="0"/>
        <v>0</v>
      </c>
    </row>
    <row r="169" spans="1:9" x14ac:dyDescent="0.25">
      <c r="A169" s="96"/>
      <c r="B169" s="104"/>
      <c r="D169" s="89"/>
      <c r="E169" s="61"/>
      <c r="F169" s="84"/>
      <c r="G169" s="89"/>
      <c r="H169" s="11"/>
      <c r="I169" s="13">
        <f t="shared" si="0"/>
        <v>0</v>
      </c>
    </row>
    <row r="170" spans="1:9" x14ac:dyDescent="0.25">
      <c r="A170" s="96"/>
      <c r="B170" s="104"/>
      <c r="D170" s="89"/>
      <c r="E170" s="61"/>
      <c r="F170" s="84"/>
      <c r="G170" s="89"/>
      <c r="H170" s="11"/>
      <c r="I170" s="13">
        <f t="shared" si="0"/>
        <v>0</v>
      </c>
    </row>
    <row r="171" spans="1:9" x14ac:dyDescent="0.25">
      <c r="A171" s="96"/>
      <c r="B171" s="104"/>
      <c r="D171" s="89"/>
      <c r="E171" s="61"/>
      <c r="F171" s="84"/>
      <c r="G171" s="89"/>
      <c r="H171" s="11"/>
      <c r="I171" s="13">
        <f t="shared" si="0"/>
        <v>0</v>
      </c>
    </row>
    <row r="172" spans="1:9" x14ac:dyDescent="0.25">
      <c r="A172" s="96"/>
      <c r="B172" s="104"/>
      <c r="D172" s="89"/>
      <c r="E172" s="61"/>
      <c r="F172" s="84"/>
      <c r="G172" s="89"/>
      <c r="H172" s="11"/>
      <c r="I172" s="13">
        <f t="shared" si="0"/>
        <v>0</v>
      </c>
    </row>
    <row r="173" spans="1:9" x14ac:dyDescent="0.25">
      <c r="A173" s="96"/>
      <c r="B173" s="104"/>
      <c r="D173" s="89"/>
      <c r="E173" s="61"/>
      <c r="F173" s="84"/>
      <c r="G173" s="89"/>
      <c r="H173" s="11"/>
      <c r="I173" s="13">
        <f t="shared" si="0"/>
        <v>0</v>
      </c>
    </row>
    <row r="174" spans="1:9" x14ac:dyDescent="0.25">
      <c r="A174" s="96"/>
      <c r="B174" s="104"/>
      <c r="D174" s="89"/>
      <c r="E174" s="61"/>
      <c r="F174" s="84"/>
      <c r="G174" s="89"/>
      <c r="H174" s="11"/>
      <c r="I174" s="13">
        <f t="shared" si="0"/>
        <v>0</v>
      </c>
    </row>
    <row r="175" spans="1:9" x14ac:dyDescent="0.25">
      <c r="A175" s="96"/>
      <c r="B175" s="104"/>
      <c r="D175" s="89"/>
      <c r="E175" s="61"/>
      <c r="F175" s="84"/>
      <c r="G175" s="89"/>
      <c r="H175" s="11"/>
      <c r="I175" s="13">
        <f t="shared" si="0"/>
        <v>0</v>
      </c>
    </row>
    <row r="176" spans="1:9" x14ac:dyDescent="0.25">
      <c r="A176" s="96"/>
      <c r="B176" s="104"/>
      <c r="D176" s="89"/>
      <c r="E176" s="61"/>
      <c r="F176" s="84"/>
      <c r="G176" s="89"/>
      <c r="H176" s="11"/>
      <c r="I176" s="13">
        <f t="shared" si="0"/>
        <v>0</v>
      </c>
    </row>
    <row r="177" spans="1:9" x14ac:dyDescent="0.25">
      <c r="A177" s="96"/>
      <c r="B177" s="104"/>
      <c r="D177" s="89"/>
      <c r="E177" s="61"/>
      <c r="F177" s="84"/>
      <c r="G177" s="89"/>
      <c r="H177" s="11"/>
      <c r="I177" s="13">
        <f t="shared" si="0"/>
        <v>0</v>
      </c>
    </row>
    <row r="178" spans="1:9" x14ac:dyDescent="0.25">
      <c r="A178" s="96"/>
      <c r="B178" s="104"/>
      <c r="D178" s="89"/>
      <c r="E178" s="61"/>
      <c r="F178" s="84"/>
      <c r="G178" s="89"/>
      <c r="H178" s="11"/>
      <c r="I178" s="13">
        <f t="shared" si="0"/>
        <v>0</v>
      </c>
    </row>
    <row r="179" spans="1:9" x14ac:dyDescent="0.25">
      <c r="A179" s="96"/>
      <c r="B179" s="104"/>
      <c r="D179" s="89"/>
      <c r="E179" s="61"/>
      <c r="F179" s="84"/>
      <c r="G179" s="89"/>
      <c r="H179" s="11"/>
      <c r="I179" s="13">
        <f t="shared" si="0"/>
        <v>0</v>
      </c>
    </row>
    <row r="180" spans="1:9" x14ac:dyDescent="0.25">
      <c r="A180" s="96"/>
      <c r="B180" s="104"/>
      <c r="D180" s="89"/>
      <c r="E180" s="61"/>
      <c r="F180" s="84"/>
      <c r="G180" s="89"/>
      <c r="H180" s="11"/>
      <c r="I180" s="13">
        <f t="shared" si="0"/>
        <v>0</v>
      </c>
    </row>
    <row r="181" spans="1:9" x14ac:dyDescent="0.25">
      <c r="A181" s="96"/>
      <c r="B181" s="104"/>
      <c r="D181" s="89"/>
      <c r="E181" s="61"/>
      <c r="F181" s="84"/>
      <c r="G181" s="89"/>
      <c r="H181" s="11"/>
      <c r="I181" s="13">
        <f t="shared" si="0"/>
        <v>0</v>
      </c>
    </row>
    <row r="182" spans="1:9" x14ac:dyDescent="0.25">
      <c r="A182" s="96"/>
      <c r="B182" s="104"/>
      <c r="D182" s="89"/>
      <c r="E182" s="61"/>
      <c r="F182" s="84"/>
      <c r="G182" s="89"/>
      <c r="H182" s="11"/>
      <c r="I182" s="13">
        <f t="shared" si="0"/>
        <v>0</v>
      </c>
    </row>
    <row r="183" spans="1:9" x14ac:dyDescent="0.25">
      <c r="A183" s="96"/>
      <c r="B183" s="104"/>
      <c r="D183" s="89"/>
      <c r="E183" s="61"/>
      <c r="F183" s="84"/>
      <c r="G183" s="89"/>
      <c r="H183" s="11"/>
      <c r="I183" s="13">
        <f t="shared" si="0"/>
        <v>0</v>
      </c>
    </row>
    <row r="184" spans="1:9" x14ac:dyDescent="0.25">
      <c r="A184" s="96"/>
      <c r="B184" s="57"/>
      <c r="D184" s="89"/>
      <c r="E184" s="61"/>
      <c r="F184" s="84"/>
      <c r="G184" s="89"/>
      <c r="H184" s="11"/>
      <c r="I184" s="13">
        <f t="shared" si="0"/>
        <v>0</v>
      </c>
    </row>
    <row r="185" spans="1:9" x14ac:dyDescent="0.25">
      <c r="A185" s="96"/>
      <c r="B185" s="57"/>
      <c r="D185" s="89"/>
      <c r="E185" s="61"/>
      <c r="F185" s="84"/>
      <c r="G185" s="89"/>
      <c r="H185" s="11"/>
      <c r="I185" s="13">
        <f t="shared" si="0"/>
        <v>0</v>
      </c>
    </row>
    <row r="186" spans="1:9" ht="18.75" x14ac:dyDescent="0.3">
      <c r="I186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NLCONG   2016  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2016-10-11T15:53:16Z</dcterms:modified>
</cp:coreProperties>
</file>