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55" windowWidth="20115" windowHeight="601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NLCONG   2016  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447" i="3" l="1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435" i="3" l="1"/>
  <c r="I436" i="3"/>
  <c r="I437" i="3"/>
  <c r="I438" i="3"/>
  <c r="I439" i="3"/>
  <c r="I440" i="3"/>
  <c r="I441" i="3"/>
  <c r="I442" i="3"/>
  <c r="I443" i="3"/>
  <c r="I429" i="3" l="1"/>
  <c r="I430" i="3"/>
  <c r="I413" i="3" l="1"/>
  <c r="I414" i="3"/>
  <c r="I415" i="3"/>
  <c r="I416" i="3"/>
  <c r="I417" i="3"/>
  <c r="I418" i="3"/>
  <c r="I411" i="3"/>
  <c r="I412" i="3"/>
  <c r="I409" i="3"/>
  <c r="I410" i="3"/>
  <c r="I405" i="3" l="1"/>
  <c r="I406" i="3"/>
  <c r="H373" i="3" l="1"/>
  <c r="H357" i="3"/>
  <c r="I404" i="3" l="1"/>
  <c r="H403" i="3"/>
  <c r="I403" i="3" s="1"/>
  <c r="I401" i="3"/>
  <c r="I402" i="3"/>
  <c r="I399" i="3"/>
  <c r="I400" i="3"/>
  <c r="I397" i="3"/>
  <c r="I398" i="3"/>
  <c r="I393" i="3" l="1"/>
  <c r="I394" i="3"/>
  <c r="I395" i="3"/>
  <c r="I396" i="3"/>
  <c r="I391" i="3" l="1"/>
  <c r="I392" i="3"/>
  <c r="G162" i="6"/>
  <c r="I389" i="3"/>
  <c r="I390" i="3"/>
  <c r="I383" i="3"/>
  <c r="I384" i="3"/>
  <c r="I387" i="3"/>
  <c r="I388" i="3"/>
  <c r="I385" i="3"/>
  <c r="I386" i="3"/>
  <c r="I381" i="3" l="1"/>
  <c r="I382" i="3"/>
  <c r="I379" i="3"/>
  <c r="I373" i="3"/>
  <c r="I374" i="3"/>
  <c r="I371" i="3"/>
  <c r="I372" i="3"/>
  <c r="I368" i="3"/>
  <c r="I369" i="3"/>
  <c r="I365" i="3"/>
  <c r="I366" i="3"/>
  <c r="H375" i="3" l="1"/>
  <c r="I358" i="3"/>
  <c r="I359" i="3"/>
  <c r="I360" i="3"/>
  <c r="I361" i="3"/>
  <c r="I362" i="3"/>
  <c r="I363" i="3"/>
  <c r="I364" i="3"/>
  <c r="I367" i="3"/>
  <c r="I370" i="3"/>
  <c r="I375" i="3"/>
  <c r="I376" i="3"/>
  <c r="I377" i="3"/>
  <c r="I378" i="3"/>
  <c r="I380" i="3"/>
  <c r="I407" i="3"/>
  <c r="I408" i="3"/>
  <c r="I419" i="3"/>
  <c r="I420" i="3"/>
  <c r="I421" i="3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351" i="3" l="1"/>
  <c r="I352" i="3"/>
  <c r="I349" i="3" l="1"/>
  <c r="I350" i="3"/>
  <c r="I338" i="3" l="1"/>
  <c r="H337" i="3"/>
  <c r="I337" i="3" s="1"/>
  <c r="I340" i="3"/>
  <c r="H339" i="3"/>
  <c r="I339" i="3" s="1"/>
  <c r="I333" i="3"/>
  <c r="I334" i="3"/>
  <c r="I331" i="3"/>
  <c r="I332" i="3"/>
  <c r="I335" i="3" l="1"/>
  <c r="I336" i="3"/>
  <c r="I325" i="3"/>
  <c r="I326" i="3"/>
  <c r="I321" i="3"/>
  <c r="I322" i="3"/>
  <c r="I319" i="3" l="1"/>
  <c r="I320" i="3"/>
  <c r="I323" i="3"/>
  <c r="I150" i="6"/>
  <c r="I151" i="6"/>
  <c r="I152" i="6"/>
  <c r="I153" i="6"/>
  <c r="I154" i="6"/>
  <c r="I155" i="6"/>
  <c r="I156" i="6"/>
  <c r="I157" i="6"/>
  <c r="I158" i="6"/>
  <c r="I182" i="6"/>
  <c r="I183" i="6"/>
  <c r="I184" i="6"/>
  <c r="I317" i="3"/>
  <c r="I318" i="3"/>
  <c r="I324" i="3"/>
  <c r="I315" i="3" l="1"/>
  <c r="I316" i="3"/>
  <c r="I311" i="3"/>
  <c r="I312" i="3"/>
  <c r="I313" i="3"/>
  <c r="I314" i="3"/>
  <c r="I327" i="3"/>
  <c r="I328" i="3"/>
  <c r="H329" i="3" l="1"/>
  <c r="I329" i="3"/>
  <c r="I330" i="3"/>
  <c r="I341" i="3"/>
  <c r="I342" i="3"/>
  <c r="I343" i="3"/>
  <c r="I344" i="3"/>
  <c r="I345" i="3"/>
  <c r="I346" i="3"/>
  <c r="I347" i="3"/>
  <c r="I348" i="3"/>
  <c r="I353" i="3"/>
  <c r="I354" i="3"/>
  <c r="I355" i="3"/>
  <c r="I356" i="3"/>
  <c r="I357" i="3"/>
  <c r="I422" i="3"/>
  <c r="I423" i="3"/>
  <c r="I424" i="3"/>
  <c r="I425" i="3"/>
  <c r="I426" i="3"/>
  <c r="I427" i="3"/>
  <c r="I428" i="3"/>
  <c r="I431" i="3"/>
  <c r="I432" i="3"/>
  <c r="I433" i="3"/>
  <c r="I434" i="3"/>
  <c r="I444" i="3"/>
  <c r="I445" i="3"/>
  <c r="I446" i="3"/>
  <c r="I305" i="3" l="1"/>
  <c r="I306" i="3"/>
  <c r="I307" i="3"/>
  <c r="I295" i="3"/>
  <c r="I296" i="3"/>
  <c r="I297" i="3"/>
  <c r="I298" i="3"/>
  <c r="I293" i="3"/>
  <c r="I294" i="3"/>
  <c r="I287" i="3"/>
  <c r="I288" i="3"/>
  <c r="I291" i="3"/>
  <c r="I292" i="3"/>
  <c r="I285" i="3" l="1"/>
  <c r="I286" i="3"/>
  <c r="I283" i="3" l="1"/>
  <c r="I284" i="3"/>
  <c r="I281" i="3" l="1"/>
  <c r="I282" i="3"/>
  <c r="I279" i="3"/>
  <c r="I280" i="3"/>
  <c r="I275" i="3" l="1"/>
  <c r="I276" i="3"/>
  <c r="I277" i="3"/>
  <c r="I273" i="3"/>
  <c r="I274" i="3"/>
  <c r="I269" i="3"/>
  <c r="I270" i="3"/>
  <c r="I266" i="3" l="1"/>
  <c r="I267" i="3"/>
  <c r="I272" i="3" l="1"/>
  <c r="I278" i="3"/>
  <c r="I289" i="3"/>
  <c r="I290" i="3"/>
  <c r="I299" i="3"/>
  <c r="I300" i="3"/>
  <c r="I301" i="3"/>
  <c r="I302" i="3"/>
  <c r="I303" i="3"/>
  <c r="I304" i="3"/>
  <c r="I308" i="3"/>
  <c r="I309" i="3"/>
  <c r="I310" i="3"/>
  <c r="G140" i="6" l="1"/>
  <c r="I259" i="3"/>
  <c r="I260" i="3"/>
  <c r="I261" i="3"/>
  <c r="I258" i="3"/>
  <c r="I262" i="3"/>
  <c r="I256" i="3" l="1"/>
  <c r="I257" i="3"/>
  <c r="I263" i="3"/>
  <c r="I252" i="3" l="1"/>
  <c r="I253" i="3"/>
  <c r="I254" i="3"/>
  <c r="I255" i="3"/>
  <c r="I264" i="3"/>
  <c r="I265" i="3"/>
  <c r="I268" i="3"/>
  <c r="I271" i="3"/>
  <c r="G242" i="3"/>
  <c r="G240" i="3" l="1"/>
  <c r="I240" i="3"/>
  <c r="I241" i="3"/>
  <c r="I242" i="3"/>
  <c r="I224" i="3" l="1"/>
  <c r="I225" i="3"/>
  <c r="I226" i="3"/>
  <c r="I227" i="3"/>
  <c r="I223" i="3" l="1"/>
  <c r="I228" i="3"/>
  <c r="I229" i="3"/>
  <c r="I230" i="3"/>
  <c r="I231" i="3"/>
  <c r="I232" i="3"/>
  <c r="I233" i="3"/>
  <c r="I234" i="3"/>
  <c r="I235" i="3"/>
  <c r="I236" i="3"/>
  <c r="I237" i="3"/>
  <c r="I238" i="3"/>
  <c r="I239" i="3"/>
  <c r="I243" i="3"/>
  <c r="I244" i="3"/>
  <c r="I245" i="3"/>
  <c r="I246" i="3"/>
  <c r="I247" i="3"/>
  <c r="I248" i="3"/>
  <c r="I249" i="3"/>
  <c r="I250" i="3"/>
  <c r="I251" i="3"/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H510" i="3" s="1"/>
  <c r="I185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86" i="6" s="1"/>
  <c r="I42" i="5" l="1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<sst xmlns="http://schemas.openxmlformats.org/spreadsheetml/2006/main" count="1293" uniqueCount="1193">
  <si>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</si>
  <si>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</si>
  <si>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</si>
  <si>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</si>
  <si>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</si>
  <si>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</si>
  <si>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</si>
  <si>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</si>
  <si>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</si>
  <si>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</si>
  <si>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</si>
  <si>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</si>
  <si>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</si>
  <si>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</si>
  <si>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</si>
  <si>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</si>
  <si>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</si>
  <si>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</si>
  <si>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</si>
  <si>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</si>
  <si>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</si>
  <si>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</si>
  <si>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</si>
  <si>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</si>
  <si>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</si>
  <si>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</si>
  <si>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</si>
  <si>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</si>
  <si>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</si>
  <si>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</si>
  <si>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</si>
  <si>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</si>
  <si>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</si>
  <si>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</si>
  <si>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</si>
  <si>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</si>
  <si>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</si>
  <si>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</si>
  <si>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</si>
  <si>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</si>
  <si>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</si>
  <si>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</si>
  <si>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</si>
  <si>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</si>
  <si>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</si>
  <si>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</si>
  <si>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</si>
  <si>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</si>
  <si>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</si>
  <si>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</si>
  <si>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</si>
  <si>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</si>
  <si>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</si>
  <si>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</si>
  <si>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</si>
  <si>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</si>
  <si>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</si>
  <si>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</si>
  <si>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</si>
  <si>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</si>
  <si>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</si>
  <si>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</si>
  <si>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</si>
  <si>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</si>
  <si>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</si>
  <si>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</si>
  <si>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</si>
  <si>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</si>
  <si>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</si>
  <si>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</si>
  <si>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</si>
  <si>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</si>
  <si>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</si>
  <si>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</si>
  <si>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</si>
  <si>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</si>
  <si>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</si>
  <si>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</si>
  <si>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</si>
  <si>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</si>
  <si>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</si>
  <si>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</si>
  <si>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</si>
  <si>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</si>
  <si>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</si>
  <si>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</si>
  <si>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</si>
  <si>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</si>
  <si>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</si>
  <si>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</si>
  <si>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</si>
  <si>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</si>
  <si>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</si>
  <si>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</si>
  <si>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</si>
  <si>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</si>
  <si>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</si>
  <si>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</si>
  <si>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</si>
  <si>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</si>
  <si>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</si>
  <si>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</si>
  <si>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</si>
  <si>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</si>
  <si>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</si>
  <si>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</si>
  <si>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</si>
  <si>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</si>
  <si>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</si>
  <si>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</si>
  <si>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</si>
  <si>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</si>
  <si>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</si>
  <si>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</si>
  <si>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</si>
  <si>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</si>
  <si>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</si>
  <si>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</si>
  <si>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</si>
  <si>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</si>
  <si>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</si>
  <si>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</si>
  <si>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</si>
  <si>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</si>
  <si>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</si>
  <si>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</si>
  <si>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</si>
  <si>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</si>
  <si>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</si>
  <si>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</si>
  <si>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</si>
  <si>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</si>
  <si>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</si>
  <si>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</si>
  <si>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</si>
  <si>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</si>
  <si>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</si>
  <si>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</si>
  <si>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</si>
  <si>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</si>
  <si>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</si>
  <si>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</si>
  <si>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</si>
  <si>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</si>
  <si>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</si>
  <si>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</si>
  <si>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</si>
  <si>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</si>
  <si>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</si>
  <si>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</si>
  <si>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</si>
  <si>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</si>
  <si>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</si>
  <si>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</si>
  <si>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</si>
  <si>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</si>
  <si>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</si>
  <si>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</si>
  <si>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</si>
  <si>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</si>
  <si>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</si>
  <si>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</si>
  <si>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</si>
  <si>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</si>
  <si>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</si>
  <si>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</si>
  <si>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</si>
  <si>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</si>
  <si>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</si>
  <si>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</si>
  <si>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</si>
  <si>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</si>
  <si>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</si>
  <si>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</si>
  <si>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</si>
  <si>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</si>
  <si>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</si>
  <si>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</si>
  <si>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</si>
  <si>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</si>
  <si>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</si>
  <si>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</si>
  <si>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</si>
  <si>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</si>
  <si>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</si>
  <si>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</si>
  <si>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</si>
  <si>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</si>
  <si>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</si>
  <si>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</si>
  <si>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</si>
  <si>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</si>
  <si>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</si>
  <si>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</si>
  <si>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</si>
  <si>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</si>
  <si>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</si>
  <si>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</si>
  <si>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</si>
  <si>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</si>
  <si>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</si>
  <si>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</si>
  <si>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</si>
  <si>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</si>
  <si>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</si>
  <si>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</si>
  <si>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</si>
  <si>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</si>
  <si>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</si>
  <si>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</si>
  <si>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</si>
  <si>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</si>
  <si>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</si>
  <si>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</si>
  <si>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</si>
  <si>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</si>
  <si>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</si>
  <si>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</si>
  <si>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</si>
  <si>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</si>
  <si>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</si>
  <si>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</si>
  <si>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</si>
  <si>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</si>
  <si>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</si>
  <si>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</si>
  <si>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</si>
  <si>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</si>
  <si>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</si>
  <si>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</si>
  <si>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</si>
  <si>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</si>
  <si>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</si>
  <si>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</si>
  <si>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</si>
  <si>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</si>
  <si>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</si>
  <si>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</si>
  <si>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</si>
  <si>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</si>
  <si>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</si>
  <si>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</si>
  <si>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</si>
  <si>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</si>
  <si>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</si>
  <si>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</si>
  <si>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</si>
  <si>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</si>
  <si>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</si>
  <si>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</si>
  <si>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</si>
  <si>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</si>
  <si>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</si>
  <si>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</si>
  <si>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</si>
  <si>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</si>
  <si>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</si>
  <si>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</si>
  <si>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</si>
  <si>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</si>
  <si>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</si>
  <si>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</si>
  <si>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</si>
  <si>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</si>
  <si>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</si>
  <si>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</si>
  <si>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</si>
  <si>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</si>
  <si>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</si>
  <si>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</si>
  <si>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</si>
  <si>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</si>
  <si>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</si>
  <si>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</si>
  <si>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</si>
  <si>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</si>
  <si>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</si>
  <si>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</si>
  <si>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</si>
  <si>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</si>
  <si>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</si>
  <si>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</si>
  <si>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</si>
  <si>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</si>
  <si>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</si>
  <si>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</si>
  <si>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</si>
  <si>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</si>
  <si>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</si>
  <si>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</si>
  <si>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</si>
  <si>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</si>
  <si>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</si>
  <si>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</si>
  <si>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</si>
  <si>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</si>
  <si>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</si>
  <si>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</si>
  <si>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</si>
  <si>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</si>
  <si>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</si>
  <si>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</si>
  <si>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</si>
  <si>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</si>
  <si>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</si>
  <si>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</si>
  <si>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</si>
  <si>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</si>
  <si>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</si>
  <si>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</si>
  <si>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</si>
  <si>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</si>
  <si>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</si>
  <si>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</si>
  <si>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</si>
  <si>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</si>
  <si>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</si>
  <si>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</si>
  <si>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</si>
  <si>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</si>
  <si>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</si>
  <si>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</si>
  <si>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</si>
  <si>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</si>
  <si>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</si>
  <si>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</si>
  <si>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</si>
  <si>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</si>
  <si>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</si>
  <si>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</si>
  <si>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</si>
  <si>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</si>
  <si>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</si>
  <si>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</si>
  <si>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</si>
  <si>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</si>
  <si>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</si>
  <si>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</si>
  <si>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</si>
  <si>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</si>
  <si>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</si>
  <si>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</si>
  <si>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</si>
  <si>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</si>
  <si>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</si>
  <si>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</si>
  <si>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</si>
  <si>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</si>
  <si>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</si>
  <si>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</si>
  <si>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</si>
  <si>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</si>
  <si>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</si>
  <si>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</si>
  <si>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</si>
  <si>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</si>
  <si>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</si>
  <si>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</si>
  <si>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</si>
  <si>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</si>
  <si>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</si>
  <si>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</si>
  <si>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</si>
  <si>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</si>
  <si>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</si>
  <si>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</si>
  <si>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</si>
  <si>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</si>
  <si>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</si>
  <si>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</si>
  <si>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</si>
  <si>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</si>
  <si>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</si>
  <si>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</si>
  <si>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</si>
  <si>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</si>
  <si>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</si>
  <si>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</si>
  <si>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</si>
  <si>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</si>
  <si>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</si>
  <si>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</si>
  <si>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</si>
  <si>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</si>
  <si>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</si>
  <si>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</si>
  <si>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</si>
  <si>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</si>
  <si>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</si>
  <si>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</si>
  <si>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</si>
  <si>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</si>
  <si>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</si>
  <si>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</si>
  <si>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</si>
  <si>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</si>
  <si>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</si>
  <si>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</si>
  <si>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</si>
  <si>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</si>
  <si>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</si>
  <si>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</si>
  <si>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</si>
  <si>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</si>
  <si>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</si>
  <si>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</si>
  <si>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</si>
  <si>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</si>
  <si>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</si>
  <si>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</si>
  <si>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</si>
  <si>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</si>
  <si>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</si>
  <si>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</si>
  <si>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</si>
  <si>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</si>
  <si>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</si>
  <si>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</si>
  <si>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</si>
  <si>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</si>
  <si>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</si>
  <si>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</si>
  <si>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</si>
  <si>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</si>
  <si>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</si>
  <si>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</si>
  <si>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</si>
  <si>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</si>
  <si>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</si>
  <si>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</si>
  <si>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</si>
  <si>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</si>
  <si>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</si>
  <si>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</si>
  <si>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</si>
  <si>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</si>
  <si>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</si>
  <si>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</si>
  <si>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</si>
  <si>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</si>
  <si>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</si>
  <si>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</si>
  <si>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</si>
  <si>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</si>
  <si>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</si>
  <si>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</si>
  <si>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</si>
  <si>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</si>
  <si>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</si>
  <si>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</si>
  <si>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</si>
  <si>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</si>
  <si>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</si>
  <si>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</si>
  <si>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</si>
  <si>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</si>
  <si>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</si>
  <si>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</si>
  <si>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</si>
  <si>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</si>
  <si>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</si>
  <si>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</si>
  <si>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</si>
  <si>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</si>
  <si>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</si>
  <si>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</si>
  <si>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</si>
  <si>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</si>
  <si>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</si>
  <si>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</si>
  <si>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</si>
  <si>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</si>
  <si>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</si>
  <si>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</si>
  <si>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</si>
  <si>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</si>
  <si>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</si>
  <si>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</si>
  <si>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</si>
  <si>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</si>
  <si>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</si>
  <si>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</si>
  <si>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</si>
  <si>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</si>
  <si>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</si>
  <si>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</si>
  <si>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</si>
  <si>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</si>
  <si>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</si>
  <si>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</si>
  <si>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</si>
  <si>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</si>
  <si>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</si>
  <si>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</si>
  <si>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</si>
  <si>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</si>
  <si>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</si>
  <si>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</si>
  <si>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</si>
  <si>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</si>
  <si>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</si>
  <si>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</si>
  <si>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</si>
  <si>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</si>
  <si>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</si>
  <si>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</si>
  <si>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</si>
  <si>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</si>
  <si>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</si>
  <si>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</si>
  <si>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</si>
  <si>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</si>
  <si>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</si>
  <si>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</si>
  <si>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</si>
  <si>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</si>
  <si>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</si>
  <si>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</si>
  <si>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</si>
  <si>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</si>
  <si>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</si>
  <si>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</si>
  <si>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</si>
  <si>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</si>
  <si>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</si>
  <si>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</si>
  <si>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</si>
  <si>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</si>
  <si>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</si>
  <si>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</si>
  <si>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</si>
  <si>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</si>
  <si>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</si>
  <si>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</si>
  <si>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</si>
  <si>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</si>
  <si>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</si>
  <si>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</si>
  <si>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</si>
  <si>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</si>
  <si>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</si>
  <si>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</si>
  <si>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</si>
  <si>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</si>
  <si>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</si>
  <si>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</si>
  <si>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</si>
  <si>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</si>
  <si>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</si>
  <si>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</si>
  <si>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</si>
  <si>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</si>
  <si>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</si>
  <si>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</si>
  <si>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</si>
  <si>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</si>
  <si>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</si>
  <si>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</si>
  <si>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</si>
  <si>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</si>
  <si>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</si>
  <si>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</si>
  <si>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</si>
  <si>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</si>
  <si>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</si>
  <si>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</si>
  <si>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</si>
  <si>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</si>
  <si>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</si>
  <si>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</si>
  <si>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</si>
  <si>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</si>
  <si>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</si>
  <si>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</si>
  <si>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</si>
  <si>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</si>
  <si>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</si>
  <si>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</si>
  <si>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</si>
  <si>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</si>
  <si>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</si>
  <si>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</si>
  <si>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</si>
  <si>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</si>
  <si>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</si>
  <si>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</si>
  <si>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</si>
  <si>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</si>
  <si>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</si>
  <si>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</si>
  <si>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</si>
  <si>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</si>
  <si>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</si>
  <si>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</si>
  <si>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</si>
  <si>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</si>
  <si>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</si>
  <si>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</si>
  <si>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</si>
  <si>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</si>
  <si>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</si>
  <si>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</si>
  <si>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</si>
  <si>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</si>
  <si>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</si>
  <si>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</si>
  <si>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</si>
  <si>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</si>
  <si>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</si>
  <si>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</si>
  <si>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</si>
  <si>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</si>
  <si>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</si>
  <si>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</si>
  <si>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</si>
  <si>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</si>
  <si>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</si>
  <si>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</si>
  <si>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</si>
  <si>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</si>
  <si>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</si>
  <si>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</si>
  <si>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</si>
  <si>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</si>
  <si>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</si>
  <si>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</si>
  <si>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</si>
  <si>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</si>
  <si>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</si>
  <si>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</si>
  <si>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</si>
  <si>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</si>
  <si>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</si>
  <si>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</si>
  <si>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</si>
  <si>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</si>
  <si>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</si>
  <si>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</si>
  <si>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</si>
  <si>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</si>
  <si>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</si>
  <si>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</si>
  <si>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</si>
  <si>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</si>
  <si>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</si>
  <si>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</si>
  <si>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</si>
  <si>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</si>
  <si>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</si>
  <si>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</si>
  <si>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</si>
  <si>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</si>
  <si>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</si>
  <si>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</si>
  <si>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</si>
  <si>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</si>
  <si>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</si>
  <si>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</si>
  <si>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</si>
  <si>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</si>
  <si>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</si>
  <si>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</si>
  <si>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</si>
  <si>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</si>
  <si>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</si>
  <si>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</si>
  <si>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</si>
  <si>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</si>
  <si>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</si>
  <si>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</si>
  <si>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</si>
  <si>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</si>
  <si>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</si>
  <si>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</si>
  <si>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</si>
  <si>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</si>
  <si>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</si>
  <si>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</si>
  <si>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</si>
  <si>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</si>
  <si>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</si>
  <si>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</si>
  <si>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</si>
  <si>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</si>
  <si>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</si>
  <si>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</si>
  <si>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</si>
  <si>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</si>
  <si>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</si>
  <si>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</si>
  <si>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</si>
  <si>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</si>
  <si>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</si>
  <si>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</si>
  <si>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</si>
  <si>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</si>
  <si>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</si>
  <si>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</si>
  <si>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</si>
  <si>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</si>
  <si>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</si>
  <si>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</si>
  <si>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</si>
  <si>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</si>
  <si>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</si>
  <si>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</si>
  <si>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</si>
  <si>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</si>
  <si>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</si>
  <si>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</si>
  <si>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</si>
  <si>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</si>
  <si>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</si>
  <si>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</si>
  <si>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</si>
  <si>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</si>
  <si>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</si>
  <si>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</si>
  <si>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</si>
  <si>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</si>
  <si>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</si>
  <si>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</si>
  <si>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</si>
  <si>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</si>
  <si>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</si>
  <si>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</si>
  <si>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</si>
  <si>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</si>
  <si>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</si>
  <si>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</si>
  <si>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</si>
  <si>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</si>
  <si>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</si>
  <si>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</si>
  <si>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</si>
  <si>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</si>
  <si>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</si>
  <si>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</si>
  <si>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</si>
  <si>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</si>
  <si>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</si>
  <si>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</si>
  <si>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</si>
  <si>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</si>
  <si>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</si>
  <si>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</si>
  <si>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</si>
  <si>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</si>
  <si>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</si>
  <si>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</si>
  <si>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</si>
  <si>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</si>
  <si>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</si>
  <si>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</si>
  <si>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</si>
  <si>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</si>
  <si>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</si>
  <si>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</si>
  <si>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</si>
  <si>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</si>
  <si>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</si>
  <si>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</si>
  <si>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</si>
  <si>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</si>
  <si>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</si>
  <si>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</si>
  <si>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</si>
  <si>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</si>
  <si>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</si>
  <si>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</si>
  <si>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</si>
  <si>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</si>
  <si>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</si>
  <si>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</si>
  <si>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</si>
  <si>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</si>
  <si>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</si>
  <si>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</si>
  <si>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</si>
  <si>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</si>
  <si>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</si>
  <si>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</si>
  <si>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</si>
  <si>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</si>
  <si>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</si>
  <si>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</si>
  <si>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</si>
  <si>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</si>
  <si>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</si>
  <si>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</si>
  <si>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</si>
  <si>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</si>
  <si>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</si>
  <si>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</si>
  <si>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</si>
  <si>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</si>
  <si>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</si>
  <si>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</si>
  <si>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</si>
  <si>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</si>
  <si>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</si>
  <si>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</si>
  <si>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</si>
  <si>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</si>
  <si>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</si>
  <si>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</si>
  <si>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</si>
  <si>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</si>
  <si>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</si>
  <si>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</si>
  <si>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</si>
  <si>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</si>
  <si>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</si>
  <si>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</si>
  <si>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</si>
  <si>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</si>
  <si>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</si>
  <si>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</si>
  <si>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</si>
  <si>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</si>
  <si>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</si>
  <si>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</si>
  <si>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</si>
  <si>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</si>
  <si>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</si>
  <si>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</si>
  <si>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</si>
  <si>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</si>
  <si>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</si>
  <si>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</si>
  <si>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</si>
  <si>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</si>
  <si>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</si>
  <si>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</si>
  <si>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</si>
  <si>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</si>
  <si>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</si>
  <si>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</si>
  <si>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</si>
  <si>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</si>
  <si>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</si>
  <si>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</si>
  <si>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</si>
  <si>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</si>
  <si>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</si>
  <si>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</si>
  <si>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</si>
  <si>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</si>
  <si>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</si>
  <si>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</si>
  <si>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</si>
  <si>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</si>
  <si>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</si>
  <si>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</si>
  <si>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</si>
  <si>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</si>
  <si>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</si>
  <si>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</si>
  <si>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</si>
  <si>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</si>
  <si>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</si>
  <si>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</si>
  <si>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</si>
  <si>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</si>
  <si>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</si>
  <si>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</si>
  <si>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</si>
  <si>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</si>
  <si>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</si>
  <si>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</si>
  <si>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</si>
  <si>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</si>
  <si>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</si>
  <si>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</si>
  <si>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</si>
  <si>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</si>
  <si>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</si>
  <si>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</si>
  <si>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</si>
  <si>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</si>
  <si>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</si>
  <si>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</si>
  <si>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</si>
  <si>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</si>
  <si>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</si>
  <si>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</si>
  <si>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</si>
  <si>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</si>
  <si>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</si>
  <si>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</si>
  <si>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</si>
  <si>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</si>
  <si>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</si>
  <si>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</si>
  <si>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</si>
  <si>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</si>
  <si>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</si>
  <si>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</si>
  <si>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</si>
  <si>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</si>
  <si>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</si>
  <si>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</si>
  <si>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</si>
  <si>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</si>
  <si>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</si>
  <si>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</si>
  <si>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</si>
  <si>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</si>
  <si>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</si>
  <si>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</si>
  <si>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</si>
  <si>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</si>
  <si>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</si>
  <si>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</si>
  <si>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</si>
  <si>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</si>
  <si>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</si>
  <si>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</si>
  <si>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</si>
  <si>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</si>
  <si>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</si>
  <si>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</si>
  <si>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</si>
  <si>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</si>
  <si>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</si>
  <si>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</si>
  <si>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</si>
  <si>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</si>
  <si>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</si>
  <si>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</si>
  <si>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</si>
  <si>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</si>
  <si>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</si>
  <si>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</si>
  <si>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</si>
  <si>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</si>
  <si>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</si>
  <si>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</si>
  <si>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</si>
  <si>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</si>
  <si>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</si>
  <si>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</si>
  <si>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</si>
  <si>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</si>
  <si>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</si>
  <si>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</si>
  <si>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</si>
  <si>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</si>
  <si>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</si>
  <si>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</si>
  <si>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</si>
  <si>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</si>
  <si>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</si>
  <si>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</si>
  <si>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</si>
  <si>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</si>
  <si>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</si>
  <si>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</si>
  <si>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</si>
  <si>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</si>
  <si>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</si>
  <si>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</si>
  <si>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</si>
  <si>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</si>
  <si>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</si>
  <si>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</si>
  <si>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</si>
  <si>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</si>
  <si>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</si>
  <si>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</si>
  <si>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</si>
  <si>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</si>
  <si>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</si>
  <si>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</si>
  <si>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</si>
  <si>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</si>
  <si>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</si>
  <si>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</si>
  <si>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</si>
  <si>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</si>
  <si>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</si>
  <si>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</si>
  <si>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</si>
  <si>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</si>
  <si>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</si>
  <si>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</si>
  <si>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</si>
  <si>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</si>
  <si>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</si>
  <si>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</si>
  <si>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</si>
  <si>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</si>
  <si>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</si>
  <si>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</si>
  <si>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</si>
  <si>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</si>
  <si>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</si>
  <si>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</si>
  <si>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39,000.00 usd t.c. 18.560    Y PAGO A SEABOARD FOODS NLSE16-135  FACTURA 1270591   Valor factura  39,009.01 menos 600.00 de gastos NLSE16-126  saldo  a favor   590.99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</si>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</sst>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31" t="s">
        <v>8</v>
      </c>
      <c r="G1" s="131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7">
        <f>SUM(J3:J180)</f>
        <v>2999.9999999999864</v>
      </c>
      <c r="J181" s="128"/>
      <c r="K181"/>
    </row>
    <row r="182" spans="1:11" ht="15.75" thickBot="1" x14ac:dyDescent="0.3">
      <c r="I182" s="129"/>
      <c r="J182" s="13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31" t="s">
        <v>181</v>
      </c>
      <c r="G1" s="131"/>
      <c r="H1" s="131"/>
      <c r="I1" s="131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27">
        <f>SUM(J3:J411)</f>
        <v>51841.709999999977</v>
      </c>
      <c r="J412" s="128"/>
      <c r="K412" s="53"/>
    </row>
    <row r="413" spans="2:11" ht="15.75" thickBot="1" x14ac:dyDescent="0.3">
      <c r="I413" s="129"/>
      <c r="J413" s="130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12"/>
  <sheetViews>
    <sheetView tabSelected="1" topLeftCell="A433" workbookViewId="0">
      <selection activeCell="B453" sqref="B453"/>
    </sheetView>
  </sheetViews>
  <sheetFormatPr baseColWidth="10" defaultRowHeight="15" x14ac:dyDescent="0.25"/>
  <cols>
    <col min="2" max="2" width="66.140625" customWidth="1"/>
    <col min="3" max="3" width="5.7109375" style="112" customWidth="1"/>
    <col min="5" max="5" width="12.7109375" bestFit="1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31" t="s">
        <v>628</v>
      </c>
      <c r="F1" s="131"/>
      <c r="G1" s="131"/>
      <c r="H1" s="131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509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x14ac:dyDescent="0.25">
      <c r="A223" s="5"/>
      <c r="B223" s="118"/>
      <c r="D223" s="44"/>
      <c r="E223" s="61"/>
      <c r="F223" s="18"/>
      <c r="G223" s="11"/>
      <c r="H223" s="11"/>
      <c r="I223" s="13">
        <f t="shared" si="0"/>
        <v>0</v>
      </c>
    </row>
    <row r="224" spans="1:9" ht="26.25" x14ac:dyDescent="0.25">
      <c r="A224" s="5">
        <v>42523</v>
      </c>
      <c r="B224" s="119" t="s">
        <v>935</v>
      </c>
      <c r="D224" s="44" t="s">
        <v>936</v>
      </c>
      <c r="E224" s="61">
        <v>578150</v>
      </c>
      <c r="F224" s="18">
        <v>1262093</v>
      </c>
      <c r="G224" s="11">
        <v>33844.06</v>
      </c>
      <c r="H224" s="11">
        <v>31000</v>
      </c>
      <c r="I224" s="13">
        <f t="shared" si="0"/>
        <v>-2844.0599999999977</v>
      </c>
    </row>
    <row r="225" spans="1:9" x14ac:dyDescent="0.25">
      <c r="A225" s="5"/>
      <c r="B225" s="118"/>
      <c r="D225" s="44"/>
      <c r="E225" s="61"/>
      <c r="F225" s="18"/>
      <c r="G225" s="11"/>
      <c r="H225" s="11"/>
      <c r="I225" s="13">
        <f t="shared" si="0"/>
        <v>0</v>
      </c>
    </row>
    <row r="226" spans="1:9" ht="26.25" x14ac:dyDescent="0.25">
      <c r="A226" s="5">
        <v>42523</v>
      </c>
      <c r="B226" s="119" t="s">
        <v>938</v>
      </c>
      <c r="D226" s="44" t="s">
        <v>937</v>
      </c>
      <c r="E226" s="61">
        <v>578150</v>
      </c>
      <c r="F226" s="18">
        <v>1262612</v>
      </c>
      <c r="G226" s="11">
        <v>33563.57</v>
      </c>
      <c r="H226" s="11">
        <v>31000</v>
      </c>
      <c r="I226" s="13">
        <f t="shared" si="0"/>
        <v>-2563.5699999999997</v>
      </c>
    </row>
    <row r="227" spans="1:9" x14ac:dyDescent="0.25">
      <c r="A227" s="5"/>
      <c r="B227" s="118"/>
      <c r="D227" s="44"/>
      <c r="E227" s="61"/>
      <c r="F227" s="18"/>
      <c r="G227" s="11"/>
      <c r="H227" s="11"/>
      <c r="I227" s="13">
        <f t="shared" si="0"/>
        <v>0</v>
      </c>
    </row>
    <row r="228" spans="1:9" ht="26.25" x14ac:dyDescent="0.25">
      <c r="A228" s="5">
        <v>42527</v>
      </c>
      <c r="B228" s="119" t="s">
        <v>932</v>
      </c>
      <c r="D228" s="44" t="s">
        <v>931</v>
      </c>
      <c r="E228" s="61">
        <v>615483</v>
      </c>
      <c r="F228" s="18">
        <v>1262613</v>
      </c>
      <c r="G228" s="11">
        <v>33308.18</v>
      </c>
      <c r="H228" s="11">
        <v>33000</v>
      </c>
      <c r="I228" s="13">
        <f t="shared" si="0"/>
        <v>-308.18000000000029</v>
      </c>
    </row>
    <row r="229" spans="1:9" x14ac:dyDescent="0.25">
      <c r="A229" s="5"/>
      <c r="B229" s="118"/>
      <c r="D229" s="44"/>
      <c r="E229" s="61"/>
      <c r="F229" s="18"/>
      <c r="G229" s="11"/>
      <c r="H229" s="11"/>
      <c r="I229" s="13">
        <f t="shared" si="0"/>
        <v>0</v>
      </c>
    </row>
    <row r="230" spans="1:9" ht="26.25" x14ac:dyDescent="0.25">
      <c r="A230" s="5">
        <v>42528</v>
      </c>
      <c r="B230" s="119" t="s">
        <v>940</v>
      </c>
      <c r="D230" s="44" t="s">
        <v>939</v>
      </c>
      <c r="E230" s="61">
        <v>630360</v>
      </c>
      <c r="F230" s="18">
        <v>1264029</v>
      </c>
      <c r="G230" s="11">
        <v>34689.72</v>
      </c>
      <c r="H230" s="11">
        <v>34000</v>
      </c>
      <c r="I230" s="13">
        <f t="shared" si="0"/>
        <v>-689.72000000000116</v>
      </c>
    </row>
    <row r="231" spans="1:9" x14ac:dyDescent="0.25">
      <c r="A231" s="5"/>
      <c r="B231" s="118"/>
      <c r="D231" s="44"/>
      <c r="E231" s="61"/>
      <c r="F231" s="18"/>
      <c r="G231" s="11"/>
      <c r="H231" s="11"/>
      <c r="I231" s="13">
        <f t="shared" si="0"/>
        <v>0</v>
      </c>
    </row>
    <row r="232" spans="1:9" ht="26.25" x14ac:dyDescent="0.25">
      <c r="A232" s="5">
        <v>42530</v>
      </c>
      <c r="B232" s="119" t="s">
        <v>943</v>
      </c>
      <c r="D232" s="44" t="s">
        <v>944</v>
      </c>
      <c r="E232" s="61">
        <v>630700</v>
      </c>
      <c r="F232" s="18">
        <v>1264272</v>
      </c>
      <c r="G232" s="11">
        <v>35053.01</v>
      </c>
      <c r="H232" s="11">
        <v>34000</v>
      </c>
      <c r="I232" s="13">
        <f t="shared" si="0"/>
        <v>-1053.010000000002</v>
      </c>
    </row>
    <row r="233" spans="1:9" x14ac:dyDescent="0.25">
      <c r="A233" s="5"/>
      <c r="B233" s="118"/>
      <c r="D233" s="44"/>
      <c r="E233" s="61"/>
      <c r="F233" s="18"/>
      <c r="G233" s="11"/>
      <c r="H233" s="11"/>
      <c r="I233" s="13">
        <f t="shared" si="0"/>
        <v>0</v>
      </c>
    </row>
    <row r="234" spans="1:9" ht="26.25" x14ac:dyDescent="0.25">
      <c r="A234" s="5">
        <v>42530</v>
      </c>
      <c r="B234" s="119" t="s">
        <v>941</v>
      </c>
      <c r="D234" s="44" t="s">
        <v>942</v>
      </c>
      <c r="E234" s="61">
        <v>630700</v>
      </c>
      <c r="F234" s="18">
        <v>1264273</v>
      </c>
      <c r="G234" s="11">
        <v>34821.83</v>
      </c>
      <c r="H234" s="11">
        <v>34000</v>
      </c>
      <c r="I234" s="13">
        <f t="shared" si="0"/>
        <v>-821.83000000000175</v>
      </c>
    </row>
    <row r="235" spans="1:9" x14ac:dyDescent="0.25">
      <c r="A235" s="5"/>
      <c r="B235" s="118"/>
      <c r="D235" s="44"/>
      <c r="E235" s="61"/>
      <c r="F235" s="18"/>
      <c r="G235" s="11"/>
      <c r="H235" s="11"/>
      <c r="I235" s="13">
        <f t="shared" si="0"/>
        <v>0</v>
      </c>
    </row>
    <row r="236" spans="1:9" ht="26.25" x14ac:dyDescent="0.25">
      <c r="A236" s="5">
        <v>42534</v>
      </c>
      <c r="B236" s="119" t="s">
        <v>949</v>
      </c>
      <c r="D236" s="44" t="s">
        <v>950</v>
      </c>
      <c r="E236" s="61">
        <v>657930</v>
      </c>
      <c r="F236" s="18">
        <v>1265339</v>
      </c>
      <c r="G236" s="11">
        <v>36061.18</v>
      </c>
      <c r="H236" s="11">
        <v>35000</v>
      </c>
      <c r="I236" s="13">
        <f t="shared" si="0"/>
        <v>-1061.1800000000003</v>
      </c>
    </row>
    <row r="237" spans="1:9" x14ac:dyDescent="0.25">
      <c r="A237" s="5"/>
      <c r="B237" s="118"/>
      <c r="D237" s="44"/>
      <c r="E237" s="61"/>
      <c r="F237" s="18"/>
      <c r="G237" s="11"/>
      <c r="H237" s="11"/>
      <c r="I237" s="13">
        <f t="shared" si="0"/>
        <v>0</v>
      </c>
    </row>
    <row r="238" spans="1:9" ht="26.25" x14ac:dyDescent="0.25">
      <c r="A238" s="5">
        <v>42536</v>
      </c>
      <c r="B238" s="119" t="s">
        <v>933</v>
      </c>
      <c r="D238" s="44" t="s">
        <v>934</v>
      </c>
      <c r="E238" s="61">
        <v>681156</v>
      </c>
      <c r="F238" s="18">
        <v>1265340</v>
      </c>
      <c r="G238" s="11">
        <v>35552.1</v>
      </c>
      <c r="H238" s="11">
        <v>36000</v>
      </c>
      <c r="I238" s="13">
        <f t="shared" si="0"/>
        <v>447.90000000000146</v>
      </c>
    </row>
    <row r="239" spans="1:9" x14ac:dyDescent="0.25">
      <c r="A239" s="5"/>
      <c r="B239" s="118"/>
      <c r="D239" s="44"/>
      <c r="E239" s="61"/>
      <c r="F239" s="18"/>
      <c r="G239" s="11"/>
      <c r="H239" s="11"/>
      <c r="I239" s="13">
        <f t="shared" si="0"/>
        <v>0</v>
      </c>
    </row>
    <row r="240" spans="1:9" ht="39" x14ac:dyDescent="0.25">
      <c r="A240" s="5">
        <v>42537</v>
      </c>
      <c r="B240" s="119" t="s">
        <v>952</v>
      </c>
      <c r="D240" s="44" t="s">
        <v>951</v>
      </c>
      <c r="E240" s="61">
        <v>678600</v>
      </c>
      <c r="F240" s="18">
        <v>1266341</v>
      </c>
      <c r="G240" s="11">
        <f>36639.6-800</f>
        <v>35839.599999999999</v>
      </c>
      <c r="H240" s="11">
        <v>36000</v>
      </c>
      <c r="I240" s="13">
        <f t="shared" si="0"/>
        <v>160.40000000000146</v>
      </c>
    </row>
    <row r="241" spans="1:9" x14ac:dyDescent="0.25">
      <c r="A241" s="5"/>
      <c r="B241" s="118"/>
      <c r="D241" s="44"/>
      <c r="E241" s="61"/>
      <c r="F241" s="18"/>
      <c r="G241" s="11"/>
      <c r="H241" s="11"/>
      <c r="I241" s="13">
        <f t="shared" si="0"/>
        <v>0</v>
      </c>
    </row>
    <row r="242" spans="1:9" ht="39" x14ac:dyDescent="0.25">
      <c r="A242" s="5">
        <v>42537</v>
      </c>
      <c r="B242" s="119" t="s">
        <v>960</v>
      </c>
      <c r="D242" s="44" t="s">
        <v>953</v>
      </c>
      <c r="E242" s="61">
        <v>678600</v>
      </c>
      <c r="F242" s="18">
        <v>1266342</v>
      </c>
      <c r="G242" s="11">
        <f>36562.06-800</f>
        <v>35762.06</v>
      </c>
      <c r="H242" s="11">
        <v>36000</v>
      </c>
      <c r="I242" s="13">
        <f t="shared" si="0"/>
        <v>237.94000000000233</v>
      </c>
    </row>
    <row r="243" spans="1:9" x14ac:dyDescent="0.25">
      <c r="A243" s="5"/>
      <c r="B243" s="118"/>
      <c r="D243" s="44"/>
      <c r="E243" s="61"/>
      <c r="F243" s="18"/>
      <c r="G243" s="11"/>
      <c r="H243" s="11"/>
      <c r="I243" s="13">
        <f t="shared" si="0"/>
        <v>0</v>
      </c>
    </row>
    <row r="244" spans="1:9" ht="26.25" x14ac:dyDescent="0.25">
      <c r="A244" s="5">
        <v>42541</v>
      </c>
      <c r="B244" s="119" t="s">
        <v>958</v>
      </c>
      <c r="D244" s="44" t="s">
        <v>959</v>
      </c>
      <c r="E244" s="61">
        <v>680040</v>
      </c>
      <c r="F244" s="18">
        <v>1266803</v>
      </c>
      <c r="G244" s="11">
        <v>36881.47</v>
      </c>
      <c r="H244" s="11">
        <v>36000</v>
      </c>
      <c r="I244" s="13">
        <f t="shared" si="0"/>
        <v>-881.47000000000116</v>
      </c>
    </row>
    <row r="245" spans="1:9" x14ac:dyDescent="0.25">
      <c r="A245" s="5"/>
      <c r="B245" s="118"/>
      <c r="D245" s="44"/>
      <c r="E245" s="61"/>
      <c r="F245" s="18"/>
      <c r="G245" s="11"/>
      <c r="H245" s="11"/>
      <c r="I245" s="13">
        <f t="shared" si="0"/>
        <v>0</v>
      </c>
    </row>
    <row r="246" spans="1:9" ht="26.25" x14ac:dyDescent="0.25">
      <c r="A246" s="5">
        <v>42543</v>
      </c>
      <c r="B246" s="119" t="s">
        <v>962</v>
      </c>
      <c r="D246" s="44" t="s">
        <v>961</v>
      </c>
      <c r="E246" s="61">
        <v>746200</v>
      </c>
      <c r="F246" s="18">
        <v>1268151</v>
      </c>
      <c r="G246" s="11">
        <v>37079.29</v>
      </c>
      <c r="H246" s="11">
        <v>40000</v>
      </c>
      <c r="I246" s="13">
        <f t="shared" si="0"/>
        <v>2920.7099999999991</v>
      </c>
    </row>
    <row r="247" spans="1:9" x14ac:dyDescent="0.25">
      <c r="A247" s="5"/>
      <c r="B247" s="118"/>
      <c r="D247" s="44"/>
      <c r="E247" s="61"/>
      <c r="F247" s="18"/>
      <c r="G247" s="11"/>
      <c r="H247" s="11"/>
      <c r="I247" s="13">
        <f t="shared" si="0"/>
        <v>0</v>
      </c>
    </row>
    <row r="248" spans="1:9" ht="26.25" x14ac:dyDescent="0.25">
      <c r="A248" s="5">
        <v>42544</v>
      </c>
      <c r="B248" s="119" t="s">
        <v>964</v>
      </c>
      <c r="D248" s="44" t="s">
        <v>963</v>
      </c>
      <c r="E248" s="61">
        <v>743600</v>
      </c>
      <c r="F248" s="18">
        <v>1268342</v>
      </c>
      <c r="G248" s="11">
        <v>37865.99</v>
      </c>
      <c r="H248" s="11">
        <v>40000</v>
      </c>
      <c r="I248" s="13">
        <f t="shared" si="0"/>
        <v>2134.010000000002</v>
      </c>
    </row>
    <row r="249" spans="1:9" x14ac:dyDescent="0.25">
      <c r="A249" s="5"/>
      <c r="B249" s="118"/>
      <c r="D249" s="44"/>
      <c r="E249" s="61"/>
      <c r="F249" s="18"/>
      <c r="G249" s="11"/>
      <c r="H249" s="11"/>
      <c r="I249" s="13">
        <f t="shared" si="0"/>
        <v>0</v>
      </c>
    </row>
    <row r="250" spans="1:9" ht="26.25" x14ac:dyDescent="0.25">
      <c r="A250" s="5">
        <v>42544</v>
      </c>
      <c r="B250" s="119" t="s">
        <v>966</v>
      </c>
      <c r="D250" s="44" t="s">
        <v>965</v>
      </c>
      <c r="E250" s="61">
        <v>743600</v>
      </c>
      <c r="F250" s="18">
        <v>1268343</v>
      </c>
      <c r="G250" s="11">
        <v>37876.69</v>
      </c>
      <c r="H250" s="11">
        <v>40000</v>
      </c>
      <c r="I250" s="13">
        <f t="shared" si="0"/>
        <v>2123.3099999999977</v>
      </c>
    </row>
    <row r="251" spans="1:9" x14ac:dyDescent="0.25">
      <c r="A251" s="5"/>
      <c r="B251" s="118"/>
      <c r="D251" s="44"/>
      <c r="E251" s="61"/>
      <c r="F251" s="18"/>
      <c r="G251" s="11"/>
      <c r="H251" s="11"/>
      <c r="I251" s="13">
        <f t="shared" si="0"/>
        <v>0</v>
      </c>
    </row>
    <row r="252" spans="1:9" x14ac:dyDescent="0.25">
      <c r="A252" s="5"/>
      <c r="B252" s="119" t="s">
        <v>971</v>
      </c>
      <c r="D252" s="44" t="s">
        <v>972</v>
      </c>
      <c r="E252" s="61">
        <v>0</v>
      </c>
      <c r="F252" s="18" t="s">
        <v>973</v>
      </c>
      <c r="G252" s="11">
        <v>0</v>
      </c>
      <c r="H252" s="11">
        <v>0</v>
      </c>
      <c r="I252" s="13">
        <f t="shared" ref="I252:I264" si="1">H252-G252</f>
        <v>0</v>
      </c>
    </row>
    <row r="253" spans="1:9" x14ac:dyDescent="0.25">
      <c r="A253" s="5"/>
      <c r="B253" s="118"/>
      <c r="D253" s="44"/>
      <c r="E253" s="61"/>
      <c r="F253" s="18"/>
      <c r="G253" s="11"/>
      <c r="H253" s="11"/>
      <c r="I253" s="13">
        <f t="shared" si="1"/>
        <v>0</v>
      </c>
    </row>
    <row r="254" spans="1:9" ht="26.25" x14ac:dyDescent="0.25">
      <c r="A254" s="5">
        <v>42549</v>
      </c>
      <c r="B254" s="119" t="s">
        <v>975</v>
      </c>
      <c r="D254" s="44" t="s">
        <v>974</v>
      </c>
      <c r="E254" s="61">
        <v>683208</v>
      </c>
      <c r="F254" s="18">
        <v>1268453</v>
      </c>
      <c r="G254" s="11">
        <v>40036.57</v>
      </c>
      <c r="H254" s="11">
        <v>36000</v>
      </c>
      <c r="I254" s="13">
        <f t="shared" si="1"/>
        <v>-4036.5699999999997</v>
      </c>
    </row>
    <row r="255" spans="1:9" x14ac:dyDescent="0.25">
      <c r="A255" s="5"/>
      <c r="B255" s="118"/>
      <c r="D255" s="44"/>
      <c r="E255" s="61"/>
      <c r="F255" s="18"/>
      <c r="G255" s="11"/>
      <c r="H255" s="11"/>
      <c r="I255" s="13">
        <f t="shared" si="1"/>
        <v>0</v>
      </c>
    </row>
    <row r="256" spans="1:9" ht="26.25" x14ac:dyDescent="0.25">
      <c r="A256" s="5">
        <v>42550</v>
      </c>
      <c r="B256" s="119" t="s">
        <v>979</v>
      </c>
      <c r="D256" s="44" t="s">
        <v>978</v>
      </c>
      <c r="E256" s="61">
        <v>706875</v>
      </c>
      <c r="F256" s="18">
        <v>1271070</v>
      </c>
      <c r="G256" s="11">
        <v>38813.58</v>
      </c>
      <c r="H256" s="11">
        <v>37500</v>
      </c>
      <c r="I256" s="13">
        <f t="shared" si="1"/>
        <v>-1313.5800000000017</v>
      </c>
    </row>
    <row r="257" spans="1:9" x14ac:dyDescent="0.25">
      <c r="A257" s="5"/>
      <c r="B257" s="118"/>
      <c r="D257" s="44"/>
      <c r="E257" s="61"/>
      <c r="F257" s="18"/>
      <c r="G257" s="11"/>
      <c r="H257" s="11"/>
      <c r="I257" s="13">
        <f t="shared" si="1"/>
        <v>0</v>
      </c>
    </row>
    <row r="258" spans="1:9" ht="26.25" x14ac:dyDescent="0.25">
      <c r="A258" s="5">
        <v>42551</v>
      </c>
      <c r="B258" s="119" t="s">
        <v>982</v>
      </c>
      <c r="D258" s="44" t="s">
        <v>983</v>
      </c>
      <c r="E258" s="61">
        <v>697875</v>
      </c>
      <c r="F258" s="18">
        <v>1270427</v>
      </c>
      <c r="G258" s="11">
        <v>38988.83</v>
      </c>
      <c r="H258" s="11">
        <v>37500</v>
      </c>
      <c r="I258" s="13">
        <f t="shared" si="1"/>
        <v>-1488.8300000000017</v>
      </c>
    </row>
    <row r="259" spans="1:9" x14ac:dyDescent="0.25">
      <c r="A259" s="5"/>
      <c r="B259" s="118"/>
      <c r="D259" s="44"/>
      <c r="E259" s="61"/>
      <c r="F259" s="18"/>
      <c r="G259" s="11"/>
      <c r="H259" s="11"/>
      <c r="I259" s="13">
        <f t="shared" si="1"/>
        <v>0</v>
      </c>
    </row>
    <row r="260" spans="1:9" ht="26.25" x14ac:dyDescent="0.25">
      <c r="A260" s="5">
        <v>42551</v>
      </c>
      <c r="B260" s="119" t="s">
        <v>984</v>
      </c>
      <c r="D260" s="44" t="s">
        <v>985</v>
      </c>
      <c r="E260" s="61">
        <v>697875</v>
      </c>
      <c r="F260" s="18">
        <v>1269758</v>
      </c>
      <c r="G260" s="11">
        <v>39019.1</v>
      </c>
      <c r="H260" s="11">
        <v>37500</v>
      </c>
      <c r="I260" s="13">
        <f t="shared" si="1"/>
        <v>-1519.0999999999985</v>
      </c>
    </row>
    <row r="261" spans="1:9" x14ac:dyDescent="0.25">
      <c r="A261" s="5"/>
      <c r="B261" s="118"/>
      <c r="D261" s="44"/>
      <c r="E261" s="61"/>
      <c r="F261" s="18"/>
      <c r="G261" s="11"/>
      <c r="H261" s="11"/>
      <c r="I261" s="13">
        <f t="shared" si="1"/>
        <v>0</v>
      </c>
    </row>
    <row r="262" spans="1:9" ht="26.25" x14ac:dyDescent="0.25">
      <c r="A262" s="5">
        <v>42551</v>
      </c>
      <c r="B262" s="119" t="s">
        <v>977</v>
      </c>
      <c r="D262" s="44" t="s">
        <v>976</v>
      </c>
      <c r="E262" s="61">
        <v>723840</v>
      </c>
      <c r="F262" s="18">
        <v>1270590</v>
      </c>
      <c r="G262" s="11">
        <v>38722.71</v>
      </c>
      <c r="H262" s="11">
        <v>39000</v>
      </c>
      <c r="I262" s="13">
        <f t="shared" si="1"/>
        <v>277.29000000000087</v>
      </c>
    </row>
    <row r="263" spans="1:9" x14ac:dyDescent="0.25">
      <c r="A263" s="5"/>
      <c r="B263" s="118"/>
      <c r="D263" s="44"/>
      <c r="E263" s="61"/>
      <c r="F263" s="18"/>
      <c r="G263" s="11"/>
      <c r="H263" s="11"/>
      <c r="I263" s="13">
        <f t="shared" si="1"/>
        <v>0</v>
      </c>
    </row>
    <row r="264" spans="1:9" ht="26.25" x14ac:dyDescent="0.25">
      <c r="A264" s="5">
        <v>42548</v>
      </c>
      <c r="B264" s="119" t="s">
        <v>980</v>
      </c>
      <c r="D264" s="44" t="s">
        <v>981</v>
      </c>
      <c r="E264" s="61">
        <v>685440</v>
      </c>
      <c r="F264" s="18">
        <v>1271431</v>
      </c>
      <c r="G264" s="11">
        <v>39535.910000000003</v>
      </c>
      <c r="H264" s="11">
        <v>36000</v>
      </c>
      <c r="I264" s="13">
        <f t="shared" si="1"/>
        <v>-3535.9100000000035</v>
      </c>
    </row>
    <row r="265" spans="1:9" x14ac:dyDescent="0.25">
      <c r="A265" s="5"/>
      <c r="B265" s="118"/>
      <c r="D265" s="44"/>
      <c r="E265" s="61"/>
      <c r="F265" s="18"/>
      <c r="G265" s="11"/>
      <c r="H265" s="11"/>
      <c r="I265" s="13">
        <f t="shared" ref="I265:I506" si="2">H265-G265</f>
        <v>0</v>
      </c>
    </row>
    <row r="266" spans="1:9" x14ac:dyDescent="0.25">
      <c r="A266" s="5"/>
      <c r="B266" s="118"/>
      <c r="D266" s="44"/>
      <c r="E266" s="61"/>
      <c r="F266" s="18"/>
      <c r="G266" s="11"/>
      <c r="H266" s="11"/>
      <c r="I266" s="13">
        <f t="shared" si="2"/>
        <v>0</v>
      </c>
    </row>
    <row r="267" spans="1:9" ht="39" x14ac:dyDescent="0.25">
      <c r="A267" s="5">
        <v>42552</v>
      </c>
      <c r="B267" s="114" t="s">
        <v>998</v>
      </c>
      <c r="D267" s="44" t="s">
        <v>997</v>
      </c>
      <c r="E267" s="61">
        <v>723840</v>
      </c>
      <c r="F267" s="18">
        <v>1270591</v>
      </c>
      <c r="G267" s="11">
        <v>38409.01</v>
      </c>
      <c r="H267" s="11">
        <v>39000</v>
      </c>
      <c r="I267" s="13">
        <f t="shared" si="2"/>
        <v>590.98999999999796</v>
      </c>
    </row>
    <row r="268" spans="1:9" x14ac:dyDescent="0.25">
      <c r="A268" s="5"/>
      <c r="B268" s="118"/>
      <c r="D268" s="44"/>
      <c r="E268" s="61"/>
      <c r="F268" s="18"/>
      <c r="G268" s="11"/>
      <c r="H268" s="11"/>
      <c r="I268" s="13">
        <f t="shared" si="2"/>
        <v>0</v>
      </c>
    </row>
    <row r="269" spans="1:9" ht="26.25" x14ac:dyDescent="0.25">
      <c r="A269" s="5">
        <v>42557</v>
      </c>
      <c r="B269" s="114" t="s">
        <v>999</v>
      </c>
      <c r="D269" s="44" t="s">
        <v>1000</v>
      </c>
      <c r="E269" s="61">
        <v>788760</v>
      </c>
      <c r="F269" s="18">
        <v>1271432</v>
      </c>
      <c r="G269" s="11">
        <v>39150.339999999997</v>
      </c>
      <c r="H269" s="11">
        <v>42000</v>
      </c>
      <c r="I269" s="13">
        <f t="shared" si="2"/>
        <v>2849.6600000000035</v>
      </c>
    </row>
    <row r="270" spans="1:9" x14ac:dyDescent="0.25">
      <c r="A270" s="5"/>
      <c r="B270" s="118"/>
      <c r="D270" s="44"/>
      <c r="E270" s="61"/>
      <c r="F270" s="18"/>
      <c r="G270" s="11"/>
      <c r="H270" s="11"/>
      <c r="I270" s="13">
        <f t="shared" si="2"/>
        <v>0</v>
      </c>
    </row>
    <row r="271" spans="1:9" ht="26.25" x14ac:dyDescent="0.25">
      <c r="A271" s="5">
        <v>42558</v>
      </c>
      <c r="B271" s="114" t="s">
        <v>980</v>
      </c>
      <c r="D271" s="44" t="s">
        <v>988</v>
      </c>
      <c r="E271" s="61">
        <v>810550</v>
      </c>
      <c r="F271" s="18">
        <v>1272376</v>
      </c>
      <c r="G271" s="11">
        <v>40512</v>
      </c>
      <c r="H271" s="11">
        <v>43000</v>
      </c>
      <c r="I271" s="13">
        <f t="shared" si="2"/>
        <v>2488</v>
      </c>
    </row>
    <row r="272" spans="1:9" x14ac:dyDescent="0.25">
      <c r="A272" s="5"/>
      <c r="B272" s="118"/>
      <c r="D272" s="44"/>
      <c r="E272" s="61"/>
      <c r="F272" s="18"/>
      <c r="G272" s="11"/>
      <c r="H272" s="11"/>
      <c r="I272" s="13">
        <f t="shared" si="2"/>
        <v>0</v>
      </c>
    </row>
    <row r="273" spans="1:9" ht="26.25" x14ac:dyDescent="0.25">
      <c r="A273" s="5">
        <v>42558</v>
      </c>
      <c r="B273" s="114" t="s">
        <v>1002</v>
      </c>
      <c r="D273" s="44" t="s">
        <v>1001</v>
      </c>
      <c r="E273" s="61">
        <v>810550</v>
      </c>
      <c r="F273" s="18">
        <v>1272377</v>
      </c>
      <c r="G273" s="11">
        <v>40538.42</v>
      </c>
      <c r="H273" s="11">
        <v>43000</v>
      </c>
      <c r="I273" s="13">
        <f t="shared" si="2"/>
        <v>2461.5800000000017</v>
      </c>
    </row>
    <row r="274" spans="1:9" x14ac:dyDescent="0.25">
      <c r="A274" s="5"/>
      <c r="B274" s="118"/>
      <c r="D274" s="44"/>
      <c r="E274" s="61"/>
      <c r="F274" s="18"/>
      <c r="G274" s="11"/>
      <c r="H274" s="11"/>
      <c r="I274" s="13">
        <f t="shared" si="2"/>
        <v>0</v>
      </c>
    </row>
    <row r="275" spans="1:9" ht="26.25" x14ac:dyDescent="0.25">
      <c r="A275" s="5">
        <v>42559</v>
      </c>
      <c r="B275" s="114" t="s">
        <v>1005</v>
      </c>
      <c r="D275" s="44" t="s">
        <v>1006</v>
      </c>
      <c r="E275" s="61">
        <v>563100</v>
      </c>
      <c r="F275" s="18">
        <v>1271069</v>
      </c>
      <c r="G275" s="11">
        <v>26678.57</v>
      </c>
      <c r="H275" s="11">
        <v>30000</v>
      </c>
      <c r="I275" s="13">
        <f t="shared" si="2"/>
        <v>3321.4300000000003</v>
      </c>
    </row>
    <row r="276" spans="1:9" x14ac:dyDescent="0.25">
      <c r="A276" s="5"/>
      <c r="B276" s="118"/>
      <c r="D276" s="44"/>
      <c r="E276" s="61"/>
      <c r="F276" s="18"/>
      <c r="G276" s="11"/>
      <c r="H276" s="11"/>
      <c r="I276" s="13">
        <f t="shared" si="2"/>
        <v>0</v>
      </c>
    </row>
    <row r="277" spans="1:9" ht="26.25" x14ac:dyDescent="0.25">
      <c r="A277" s="5">
        <v>42562</v>
      </c>
      <c r="B277" s="114" t="s">
        <v>980</v>
      </c>
      <c r="D277" s="44" t="s">
        <v>989</v>
      </c>
      <c r="E277" s="61">
        <v>740600</v>
      </c>
      <c r="F277" s="18">
        <v>1274490</v>
      </c>
      <c r="G277" s="11">
        <v>38954.99</v>
      </c>
      <c r="H277" s="11">
        <v>40000</v>
      </c>
      <c r="I277" s="13">
        <f t="shared" si="2"/>
        <v>1045.010000000002</v>
      </c>
    </row>
    <row r="278" spans="1:9" x14ac:dyDescent="0.25">
      <c r="A278" s="5"/>
      <c r="B278" s="118"/>
      <c r="D278" s="44"/>
      <c r="E278" s="61"/>
      <c r="F278" s="18"/>
      <c r="G278" s="11"/>
      <c r="H278" s="11"/>
      <c r="I278" s="13">
        <f t="shared" si="2"/>
        <v>0</v>
      </c>
    </row>
    <row r="279" spans="1:9" ht="26.25" x14ac:dyDescent="0.25">
      <c r="A279" s="5">
        <v>42564</v>
      </c>
      <c r="B279" s="114" t="s">
        <v>1007</v>
      </c>
      <c r="D279" s="44" t="s">
        <v>1008</v>
      </c>
      <c r="E279" s="61">
        <v>742200</v>
      </c>
      <c r="F279" s="18">
        <v>1273792</v>
      </c>
      <c r="G279" s="11">
        <v>39831.230000000003</v>
      </c>
      <c r="H279" s="11">
        <v>40000</v>
      </c>
      <c r="I279" s="13">
        <f t="shared" si="2"/>
        <v>168.7699999999968</v>
      </c>
    </row>
    <row r="280" spans="1:9" x14ac:dyDescent="0.25">
      <c r="A280" s="5"/>
      <c r="B280" s="118"/>
      <c r="D280" s="44"/>
      <c r="E280" s="61"/>
      <c r="F280" s="18"/>
      <c r="G280" s="11"/>
      <c r="H280" s="11"/>
      <c r="I280" s="13">
        <f t="shared" si="2"/>
        <v>0</v>
      </c>
    </row>
    <row r="281" spans="1:9" ht="26.25" x14ac:dyDescent="0.25">
      <c r="A281" s="5">
        <v>42564</v>
      </c>
      <c r="B281" s="114" t="s">
        <v>1009</v>
      </c>
      <c r="D281" s="44" t="s">
        <v>1010</v>
      </c>
      <c r="E281" s="61">
        <v>742599.27</v>
      </c>
      <c r="F281" s="18">
        <v>1273793</v>
      </c>
      <c r="G281" s="11">
        <v>38615.58</v>
      </c>
      <c r="H281" s="11">
        <v>40000</v>
      </c>
      <c r="I281" s="13">
        <f t="shared" si="2"/>
        <v>1384.4199999999983</v>
      </c>
    </row>
    <row r="282" spans="1:9" x14ac:dyDescent="0.25">
      <c r="A282" s="5"/>
      <c r="B282" s="118"/>
      <c r="D282" s="44"/>
      <c r="E282" s="61"/>
      <c r="F282" s="18"/>
      <c r="G282" s="11"/>
      <c r="H282" s="11"/>
      <c r="I282" s="13">
        <f t="shared" si="2"/>
        <v>0</v>
      </c>
    </row>
    <row r="283" spans="1:9" ht="26.25" x14ac:dyDescent="0.25">
      <c r="A283" s="5">
        <v>42565</v>
      </c>
      <c r="B283" s="114" t="s">
        <v>1011</v>
      </c>
      <c r="D283" s="44" t="s">
        <v>1012</v>
      </c>
      <c r="E283" s="61">
        <v>735240</v>
      </c>
      <c r="F283" s="18">
        <v>1274491</v>
      </c>
      <c r="G283" s="11">
        <v>39124.46</v>
      </c>
      <c r="H283" s="11">
        <v>40000</v>
      </c>
      <c r="I283" s="13">
        <f t="shared" si="2"/>
        <v>875.54000000000087</v>
      </c>
    </row>
    <row r="284" spans="1:9" x14ac:dyDescent="0.25">
      <c r="A284" s="5"/>
      <c r="B284" s="118"/>
      <c r="D284" s="44"/>
      <c r="E284" s="61"/>
      <c r="F284" s="18"/>
      <c r="G284" s="11"/>
      <c r="H284" s="11"/>
      <c r="I284" s="13">
        <f t="shared" si="2"/>
        <v>0</v>
      </c>
    </row>
    <row r="285" spans="1:9" ht="26.25" x14ac:dyDescent="0.25">
      <c r="A285" s="5">
        <v>42569</v>
      </c>
      <c r="B285" s="114" t="s">
        <v>1015</v>
      </c>
      <c r="D285" s="44" t="s">
        <v>1016</v>
      </c>
      <c r="E285" s="61">
        <v>733200</v>
      </c>
      <c r="F285" s="18">
        <v>1275827</v>
      </c>
      <c r="G285" s="11">
        <v>35301.78</v>
      </c>
      <c r="H285" s="11">
        <v>40000</v>
      </c>
      <c r="I285" s="13">
        <f t="shared" si="2"/>
        <v>4698.2200000000012</v>
      </c>
    </row>
    <row r="286" spans="1:9" x14ac:dyDescent="0.25">
      <c r="A286" s="5"/>
      <c r="B286" s="118"/>
      <c r="D286" s="44"/>
      <c r="E286" s="61"/>
      <c r="F286" s="18"/>
      <c r="G286" s="11"/>
      <c r="H286" s="11"/>
      <c r="I286" s="13">
        <f t="shared" si="2"/>
        <v>0</v>
      </c>
    </row>
    <row r="287" spans="1:9" ht="26.25" x14ac:dyDescent="0.25">
      <c r="A287" s="5">
        <v>42571</v>
      </c>
      <c r="B287" s="114" t="s">
        <v>1020</v>
      </c>
      <c r="D287" s="44" t="s">
        <v>1021</v>
      </c>
      <c r="E287" s="61">
        <v>777420</v>
      </c>
      <c r="F287" s="18">
        <v>1275458</v>
      </c>
      <c r="G287" s="11">
        <v>35378.42</v>
      </c>
      <c r="H287" s="11">
        <v>42000</v>
      </c>
      <c r="I287" s="13">
        <f t="shared" si="2"/>
        <v>6621.5800000000017</v>
      </c>
    </row>
    <row r="288" spans="1:9" x14ac:dyDescent="0.25">
      <c r="A288" s="5"/>
      <c r="B288" s="118"/>
      <c r="D288" s="44"/>
      <c r="E288" s="61"/>
      <c r="F288" s="18"/>
      <c r="G288" s="11"/>
      <c r="H288" s="11"/>
      <c r="I288" s="13">
        <f t="shared" si="2"/>
        <v>0</v>
      </c>
    </row>
    <row r="289" spans="1:9" ht="26.25" x14ac:dyDescent="0.25">
      <c r="A289" s="5">
        <v>42571</v>
      </c>
      <c r="B289" s="114" t="s">
        <v>1017</v>
      </c>
      <c r="D289" s="121" t="s">
        <v>990</v>
      </c>
      <c r="E289" s="61">
        <v>962000</v>
      </c>
      <c r="F289" s="18">
        <v>1276156</v>
      </c>
      <c r="G289" s="11">
        <v>48827.44</v>
      </c>
      <c r="H289" s="11">
        <v>52000</v>
      </c>
      <c r="I289" s="13">
        <f t="shared" si="2"/>
        <v>3172.5599999999977</v>
      </c>
    </row>
    <row r="290" spans="1:9" x14ac:dyDescent="0.25">
      <c r="A290" s="5"/>
      <c r="B290" s="118"/>
      <c r="D290" s="44"/>
      <c r="E290" s="61"/>
      <c r="F290" s="18"/>
      <c r="G290" s="11"/>
      <c r="H290" s="11"/>
      <c r="I290" s="13">
        <f t="shared" si="2"/>
        <v>0</v>
      </c>
    </row>
    <row r="291" spans="1:9" ht="26.25" x14ac:dyDescent="0.25">
      <c r="A291" s="5">
        <v>42571</v>
      </c>
      <c r="B291" s="114" t="s">
        <v>1018</v>
      </c>
      <c r="D291" s="44" t="s">
        <v>1019</v>
      </c>
      <c r="E291" s="61">
        <v>555300</v>
      </c>
      <c r="F291" s="18">
        <v>1275460</v>
      </c>
      <c r="G291" s="11">
        <v>25151.99</v>
      </c>
      <c r="H291" s="11">
        <v>30000</v>
      </c>
      <c r="I291" s="13">
        <f t="shared" si="2"/>
        <v>4848.0099999999984</v>
      </c>
    </row>
    <row r="292" spans="1:9" x14ac:dyDescent="0.25">
      <c r="A292" s="5"/>
      <c r="B292" s="118"/>
      <c r="D292" s="44"/>
      <c r="E292" s="61"/>
      <c r="F292" s="18"/>
      <c r="G292" s="11"/>
      <c r="H292" s="11"/>
      <c r="I292" s="13">
        <f t="shared" si="2"/>
        <v>0</v>
      </c>
    </row>
    <row r="293" spans="1:9" ht="26.25" x14ac:dyDescent="0.25">
      <c r="A293" s="5">
        <v>42572</v>
      </c>
      <c r="B293" s="114" t="s">
        <v>1022</v>
      </c>
      <c r="D293" s="44" t="s">
        <v>1023</v>
      </c>
      <c r="E293" s="61">
        <v>671760</v>
      </c>
      <c r="F293" s="18">
        <v>1275459</v>
      </c>
      <c r="G293" s="11">
        <v>35843.29</v>
      </c>
      <c r="H293" s="11">
        <v>36000</v>
      </c>
      <c r="I293" s="13">
        <f t="shared" si="2"/>
        <v>156.70999999999913</v>
      </c>
    </row>
    <row r="294" spans="1:9" x14ac:dyDescent="0.25">
      <c r="A294" s="5"/>
      <c r="B294" s="118"/>
      <c r="D294" s="44"/>
      <c r="E294" s="61"/>
      <c r="F294" s="18"/>
      <c r="G294" s="11"/>
      <c r="H294" s="11"/>
      <c r="I294" s="13">
        <f t="shared" si="2"/>
        <v>0</v>
      </c>
    </row>
    <row r="295" spans="1:9" ht="26.25" x14ac:dyDescent="0.25">
      <c r="A295" s="5">
        <v>42572</v>
      </c>
      <c r="B295" s="114" t="s">
        <v>1026</v>
      </c>
      <c r="D295" s="44" t="s">
        <v>1027</v>
      </c>
      <c r="E295" s="61">
        <v>671760</v>
      </c>
      <c r="F295" s="18">
        <v>1276839</v>
      </c>
      <c r="G295" s="11">
        <v>33736.67</v>
      </c>
      <c r="H295" s="11">
        <v>36000</v>
      </c>
      <c r="I295" s="13">
        <f t="shared" si="2"/>
        <v>2263.3300000000017</v>
      </c>
    </row>
    <row r="296" spans="1:9" x14ac:dyDescent="0.25">
      <c r="A296" s="5"/>
      <c r="B296" s="118"/>
      <c r="D296" s="44"/>
      <c r="E296" s="61"/>
      <c r="F296" s="18"/>
      <c r="G296" s="11"/>
      <c r="H296" s="11"/>
      <c r="I296" s="13">
        <f t="shared" si="2"/>
        <v>0</v>
      </c>
    </row>
    <row r="297" spans="1:9" ht="26.25" x14ac:dyDescent="0.25">
      <c r="A297" s="5">
        <v>42572</v>
      </c>
      <c r="B297" s="114" t="s">
        <v>1024</v>
      </c>
      <c r="D297" s="44" t="s">
        <v>1025</v>
      </c>
      <c r="E297" s="61">
        <v>671760</v>
      </c>
      <c r="F297" s="18">
        <v>1276840</v>
      </c>
      <c r="G297" s="11">
        <v>34482.410000000003</v>
      </c>
      <c r="H297" s="11">
        <v>36000</v>
      </c>
      <c r="I297" s="13">
        <f t="shared" si="2"/>
        <v>1517.5899999999965</v>
      </c>
    </row>
    <row r="298" spans="1:9" x14ac:dyDescent="0.25">
      <c r="A298" s="5"/>
      <c r="B298" s="118"/>
      <c r="D298" s="44"/>
      <c r="E298" s="61"/>
      <c r="F298" s="18"/>
      <c r="G298" s="11"/>
      <c r="H298" s="11"/>
      <c r="I298" s="13">
        <f t="shared" si="2"/>
        <v>0</v>
      </c>
    </row>
    <row r="299" spans="1:9" ht="26.25" x14ac:dyDescent="0.25">
      <c r="A299" s="5">
        <v>42576</v>
      </c>
      <c r="B299" s="114" t="s">
        <v>991</v>
      </c>
      <c r="D299" s="44" t="s">
        <v>992</v>
      </c>
      <c r="E299" s="61">
        <v>669492</v>
      </c>
      <c r="F299" s="18">
        <v>1277511</v>
      </c>
      <c r="G299" s="11">
        <v>33690.03</v>
      </c>
      <c r="H299" s="11">
        <v>36000</v>
      </c>
      <c r="I299" s="13">
        <f t="shared" si="2"/>
        <v>2309.9700000000012</v>
      </c>
    </row>
    <row r="300" spans="1:9" x14ac:dyDescent="0.25">
      <c r="A300" s="5"/>
      <c r="B300" s="118"/>
      <c r="D300" s="44"/>
      <c r="E300" s="61"/>
      <c r="F300" s="18"/>
      <c r="G300" s="11"/>
      <c r="H300" s="11"/>
      <c r="I300" s="13">
        <f t="shared" si="2"/>
        <v>0</v>
      </c>
    </row>
    <row r="301" spans="1:9" ht="26.25" x14ac:dyDescent="0.25">
      <c r="A301" s="5">
        <v>42577</v>
      </c>
      <c r="B301" s="114" t="s">
        <v>993</v>
      </c>
      <c r="D301" s="44" t="s">
        <v>994</v>
      </c>
      <c r="E301" s="61">
        <v>660625</v>
      </c>
      <c r="F301" s="18">
        <v>1277897</v>
      </c>
      <c r="G301" s="11">
        <v>32093.86</v>
      </c>
      <c r="H301" s="11">
        <v>35000</v>
      </c>
      <c r="I301" s="13">
        <f t="shared" si="2"/>
        <v>2906.1399999999994</v>
      </c>
    </row>
    <row r="302" spans="1:9" x14ac:dyDescent="0.25">
      <c r="A302" s="5"/>
      <c r="B302" s="118"/>
      <c r="D302" s="44"/>
      <c r="E302" s="61"/>
      <c r="F302" s="18"/>
      <c r="G302" s="11"/>
      <c r="H302" s="11"/>
      <c r="I302" s="13">
        <f t="shared" si="2"/>
        <v>0</v>
      </c>
    </row>
    <row r="303" spans="1:9" ht="26.25" x14ac:dyDescent="0.25">
      <c r="A303" s="5">
        <v>42577</v>
      </c>
      <c r="B303" s="114" t="s">
        <v>995</v>
      </c>
      <c r="D303" s="44" t="s">
        <v>996</v>
      </c>
      <c r="E303" s="61">
        <v>660625</v>
      </c>
      <c r="F303" s="18">
        <v>1277898</v>
      </c>
      <c r="G303" s="11">
        <v>32009.49</v>
      </c>
      <c r="H303" s="11">
        <v>35000</v>
      </c>
      <c r="I303" s="13">
        <f t="shared" si="2"/>
        <v>2990.5099999999984</v>
      </c>
    </row>
    <row r="304" spans="1:9" x14ac:dyDescent="0.25">
      <c r="A304" s="5"/>
      <c r="B304" s="118"/>
      <c r="D304" s="44"/>
      <c r="E304" s="61"/>
      <c r="F304" s="18"/>
      <c r="G304" s="11"/>
      <c r="H304" s="11"/>
      <c r="I304" s="13">
        <f t="shared" si="2"/>
        <v>0</v>
      </c>
    </row>
    <row r="305" spans="1:9" ht="26.25" x14ac:dyDescent="0.25">
      <c r="A305" s="5">
        <v>42579</v>
      </c>
      <c r="B305" s="114" t="s">
        <v>1032</v>
      </c>
      <c r="D305" s="44" t="s">
        <v>1033</v>
      </c>
      <c r="E305" s="61">
        <v>605440</v>
      </c>
      <c r="F305" s="18">
        <v>1278940</v>
      </c>
      <c r="G305" s="11">
        <v>31690.5</v>
      </c>
      <c r="H305" s="11">
        <v>32000</v>
      </c>
      <c r="I305" s="13">
        <f t="shared" si="2"/>
        <v>309.5</v>
      </c>
    </row>
    <row r="306" spans="1:9" x14ac:dyDescent="0.25">
      <c r="A306" s="5"/>
      <c r="B306" s="118"/>
      <c r="D306" s="44"/>
      <c r="E306" s="61"/>
      <c r="F306" s="18"/>
      <c r="G306" s="11"/>
      <c r="H306" s="11"/>
      <c r="I306" s="13">
        <f t="shared" si="2"/>
        <v>0</v>
      </c>
    </row>
    <row r="307" spans="1:9" ht="26.25" x14ac:dyDescent="0.25">
      <c r="A307" s="5">
        <v>42579</v>
      </c>
      <c r="B307" s="114" t="s">
        <v>1030</v>
      </c>
      <c r="D307" s="44" t="s">
        <v>1031</v>
      </c>
      <c r="E307" s="61">
        <v>605440</v>
      </c>
      <c r="F307" s="18">
        <v>1278941</v>
      </c>
      <c r="G307" s="11">
        <v>32000</v>
      </c>
      <c r="H307" s="11">
        <v>31390.38</v>
      </c>
      <c r="I307" s="13">
        <f t="shared" si="2"/>
        <v>-609.61999999999898</v>
      </c>
    </row>
    <row r="308" spans="1:9" x14ac:dyDescent="0.25">
      <c r="A308" s="5"/>
      <c r="B308" s="118"/>
      <c r="D308" s="44"/>
      <c r="E308" s="61"/>
      <c r="F308" s="18"/>
      <c r="G308" s="11"/>
      <c r="H308" s="11"/>
      <c r="I308" s="13">
        <f t="shared" si="2"/>
        <v>0</v>
      </c>
    </row>
    <row r="309" spans="1:9" ht="26.25" x14ac:dyDescent="0.25">
      <c r="A309" s="5">
        <v>42583</v>
      </c>
      <c r="B309" s="123" t="s">
        <v>1036</v>
      </c>
      <c r="D309" s="44" t="s">
        <v>1037</v>
      </c>
      <c r="E309" s="61">
        <v>605600</v>
      </c>
      <c r="F309" s="18">
        <v>1279167</v>
      </c>
      <c r="G309" s="11">
        <v>32000</v>
      </c>
      <c r="H309" s="11">
        <v>30073.42</v>
      </c>
      <c r="I309" s="13">
        <f t="shared" si="2"/>
        <v>-1926.5800000000017</v>
      </c>
    </row>
    <row r="310" spans="1:9" x14ac:dyDescent="0.25">
      <c r="A310" s="5"/>
      <c r="B310" s="118"/>
      <c r="D310" s="44"/>
      <c r="E310" s="61"/>
      <c r="F310" s="18"/>
      <c r="G310" s="11"/>
      <c r="H310" s="11"/>
      <c r="I310" s="13">
        <f t="shared" si="2"/>
        <v>0</v>
      </c>
    </row>
    <row r="311" spans="1:9" ht="26.25" x14ac:dyDescent="0.25">
      <c r="A311" s="5">
        <v>42585</v>
      </c>
      <c r="B311" s="123" t="s">
        <v>1048</v>
      </c>
      <c r="D311" s="44" t="s">
        <v>1049</v>
      </c>
      <c r="E311" s="61">
        <v>569940</v>
      </c>
      <c r="F311" s="18">
        <v>1280264</v>
      </c>
      <c r="G311" s="11">
        <v>30000</v>
      </c>
      <c r="H311" s="11">
        <v>30217.599999999999</v>
      </c>
      <c r="I311" s="13">
        <f t="shared" si="2"/>
        <v>217.59999999999854</v>
      </c>
    </row>
    <row r="312" spans="1:9" x14ac:dyDescent="0.25">
      <c r="A312" s="5"/>
      <c r="B312" s="118"/>
      <c r="D312" s="44"/>
      <c r="E312" s="61"/>
      <c r="F312" s="18"/>
      <c r="G312" s="11"/>
      <c r="H312" s="11"/>
      <c r="I312" s="13">
        <f t="shared" si="2"/>
        <v>0</v>
      </c>
    </row>
    <row r="313" spans="1:9" ht="26.25" x14ac:dyDescent="0.25">
      <c r="A313" s="5">
        <v>42585</v>
      </c>
      <c r="B313" s="123" t="s">
        <v>1046</v>
      </c>
      <c r="D313" s="44" t="s">
        <v>1047</v>
      </c>
      <c r="E313" s="61">
        <v>571050</v>
      </c>
      <c r="F313" s="18">
        <v>1280386</v>
      </c>
      <c r="G313" s="11">
        <v>30000</v>
      </c>
      <c r="H313" s="11">
        <v>30177.83</v>
      </c>
      <c r="I313" s="13">
        <f t="shared" si="2"/>
        <v>177.83000000000175</v>
      </c>
    </row>
    <row r="314" spans="1:9" x14ac:dyDescent="0.25">
      <c r="A314" s="5"/>
      <c r="B314" s="118"/>
      <c r="D314" s="44"/>
      <c r="E314" s="61"/>
      <c r="F314" s="18"/>
      <c r="G314" s="11"/>
      <c r="H314" s="11"/>
      <c r="I314" s="13">
        <f t="shared" si="2"/>
        <v>0</v>
      </c>
    </row>
    <row r="315" spans="1:9" ht="26.25" x14ac:dyDescent="0.25">
      <c r="A315" s="5">
        <v>42586</v>
      </c>
      <c r="B315" s="123" t="s">
        <v>1050</v>
      </c>
      <c r="D315" s="44" t="s">
        <v>1051</v>
      </c>
      <c r="E315" s="61">
        <v>606944</v>
      </c>
      <c r="F315" s="18">
        <v>1280934</v>
      </c>
      <c r="G315" s="11">
        <v>32000</v>
      </c>
      <c r="H315" s="11">
        <v>31032.99</v>
      </c>
      <c r="I315" s="13">
        <f t="shared" si="2"/>
        <v>-967.0099999999984</v>
      </c>
    </row>
    <row r="316" spans="1:9" x14ac:dyDescent="0.25">
      <c r="A316" s="5"/>
      <c r="B316" s="118"/>
      <c r="D316" s="44"/>
      <c r="E316" s="61"/>
      <c r="F316" s="18"/>
      <c r="G316" s="11"/>
      <c r="H316" s="11"/>
      <c r="I316" s="13">
        <f t="shared" si="2"/>
        <v>0</v>
      </c>
    </row>
    <row r="317" spans="1:9" ht="26.25" x14ac:dyDescent="0.25">
      <c r="A317" s="5">
        <v>42586</v>
      </c>
      <c r="B317" s="123" t="s">
        <v>1052</v>
      </c>
      <c r="D317" s="44" t="s">
        <v>1053</v>
      </c>
      <c r="E317" s="61">
        <v>606688</v>
      </c>
      <c r="F317" s="18">
        <v>1280935</v>
      </c>
      <c r="G317" s="11">
        <v>32000</v>
      </c>
      <c r="H317" s="11">
        <v>30980.67</v>
      </c>
      <c r="I317" s="13">
        <f t="shared" si="2"/>
        <v>-1019.3300000000017</v>
      </c>
    </row>
    <row r="318" spans="1:9" x14ac:dyDescent="0.25">
      <c r="A318" s="5"/>
      <c r="B318" s="118"/>
      <c r="D318" s="44"/>
      <c r="E318" s="61"/>
      <c r="F318" s="18"/>
      <c r="G318" s="11"/>
      <c r="H318" s="11"/>
      <c r="I318" s="13">
        <f t="shared" si="2"/>
        <v>0</v>
      </c>
    </row>
    <row r="319" spans="1:9" ht="26.25" x14ac:dyDescent="0.25">
      <c r="A319" s="5">
        <v>42590</v>
      </c>
      <c r="B319" s="123" t="s">
        <v>1055</v>
      </c>
      <c r="D319" s="44" t="s">
        <v>1056</v>
      </c>
      <c r="E319" s="61">
        <v>465750</v>
      </c>
      <c r="F319" s="18">
        <v>1281599</v>
      </c>
      <c r="G319" s="11">
        <v>25000</v>
      </c>
      <c r="H319" s="11">
        <v>31721.9</v>
      </c>
      <c r="I319" s="13">
        <f t="shared" si="2"/>
        <v>6721.9000000000015</v>
      </c>
    </row>
    <row r="320" spans="1:9" x14ac:dyDescent="0.25">
      <c r="A320" s="5"/>
      <c r="B320" s="118"/>
      <c r="D320" s="44"/>
      <c r="E320" s="61"/>
      <c r="F320" s="18"/>
      <c r="G320" s="11"/>
      <c r="H320" s="11"/>
      <c r="I320" s="13">
        <f t="shared" si="2"/>
        <v>0</v>
      </c>
    </row>
    <row r="321" spans="1:9" ht="26.25" x14ac:dyDescent="0.25">
      <c r="A321" s="5">
        <v>42592</v>
      </c>
      <c r="B321" s="123" t="s">
        <v>1057</v>
      </c>
      <c r="D321" s="44" t="s">
        <v>1058</v>
      </c>
      <c r="E321" s="61">
        <v>461125</v>
      </c>
      <c r="F321" s="18">
        <v>1282541</v>
      </c>
      <c r="G321" s="11">
        <v>25000</v>
      </c>
      <c r="H321" s="11">
        <v>32829.910000000003</v>
      </c>
      <c r="I321" s="13">
        <f t="shared" si="2"/>
        <v>7829.9100000000035</v>
      </c>
    </row>
    <row r="322" spans="1:9" x14ac:dyDescent="0.25">
      <c r="A322" s="5"/>
      <c r="B322" s="118"/>
      <c r="D322" s="44"/>
      <c r="E322" s="61"/>
      <c r="F322" s="18"/>
      <c r="G322" s="11"/>
      <c r="H322" s="11"/>
      <c r="I322" s="13">
        <f t="shared" si="2"/>
        <v>0</v>
      </c>
    </row>
    <row r="323" spans="1:9" ht="26.25" x14ac:dyDescent="0.25">
      <c r="A323" s="5">
        <v>42592</v>
      </c>
      <c r="B323" s="123" t="s">
        <v>1038</v>
      </c>
      <c r="D323" s="44" t="s">
        <v>1039</v>
      </c>
      <c r="E323" s="61">
        <v>461125</v>
      </c>
      <c r="F323" s="18">
        <v>1282889</v>
      </c>
      <c r="G323" s="11">
        <v>25000</v>
      </c>
      <c r="H323" s="11">
        <v>32925.49</v>
      </c>
      <c r="I323" s="13">
        <f t="shared" si="2"/>
        <v>7925.489999999998</v>
      </c>
    </row>
    <row r="324" spans="1:9" x14ac:dyDescent="0.25">
      <c r="A324" s="5"/>
      <c r="B324" s="118"/>
      <c r="D324" s="44"/>
      <c r="E324" s="61"/>
      <c r="F324" s="18"/>
      <c r="G324" s="11"/>
      <c r="H324" s="11"/>
      <c r="I324" s="13">
        <f t="shared" si="2"/>
        <v>0</v>
      </c>
    </row>
    <row r="325" spans="1:9" ht="26.25" x14ac:dyDescent="0.25">
      <c r="A325" s="5">
        <v>42593</v>
      </c>
      <c r="B325" s="123" t="s">
        <v>1059</v>
      </c>
      <c r="D325" s="44" t="s">
        <v>1060</v>
      </c>
      <c r="E325" s="61">
        <v>461000</v>
      </c>
      <c r="F325" s="18">
        <v>1283162</v>
      </c>
      <c r="G325" s="11">
        <v>25000</v>
      </c>
      <c r="H325" s="11">
        <v>32852.78</v>
      </c>
      <c r="I325" s="13">
        <f t="shared" si="2"/>
        <v>7852.7799999999988</v>
      </c>
    </row>
    <row r="326" spans="1:9" x14ac:dyDescent="0.25">
      <c r="A326" s="5"/>
      <c r="B326" s="118"/>
      <c r="D326" s="44"/>
      <c r="E326" s="61"/>
      <c r="F326" s="18"/>
      <c r="G326" s="11"/>
      <c r="H326" s="11"/>
      <c r="I326" s="13">
        <f t="shared" si="2"/>
        <v>0</v>
      </c>
    </row>
    <row r="327" spans="1:9" ht="26.25" x14ac:dyDescent="0.25">
      <c r="A327" s="5">
        <v>42593</v>
      </c>
      <c r="B327" s="123" t="s">
        <v>1044</v>
      </c>
      <c r="D327" s="44" t="s">
        <v>1045</v>
      </c>
      <c r="E327" s="61">
        <v>461000</v>
      </c>
      <c r="F327" s="18">
        <v>1283163</v>
      </c>
      <c r="G327" s="11">
        <v>25000</v>
      </c>
      <c r="H327" s="11">
        <v>33111.96</v>
      </c>
      <c r="I327" s="13">
        <f t="shared" si="2"/>
        <v>8111.9599999999991</v>
      </c>
    </row>
    <row r="328" spans="1:9" x14ac:dyDescent="0.25">
      <c r="A328" s="5"/>
      <c r="B328" s="118"/>
      <c r="D328" s="44"/>
      <c r="E328" s="61"/>
      <c r="F328" s="18"/>
      <c r="G328" s="11"/>
      <c r="H328" s="11"/>
      <c r="I328" s="13">
        <f t="shared" si="2"/>
        <v>0</v>
      </c>
    </row>
    <row r="329" spans="1:9" ht="39" x14ac:dyDescent="0.25">
      <c r="A329" s="5">
        <v>42597</v>
      </c>
      <c r="B329" s="123" t="s">
        <v>1041</v>
      </c>
      <c r="D329" s="44" t="s">
        <v>1040</v>
      </c>
      <c r="E329" s="61">
        <v>456250</v>
      </c>
      <c r="F329" s="18">
        <v>1283397</v>
      </c>
      <c r="G329" s="11">
        <v>25000</v>
      </c>
      <c r="H329" s="11">
        <f>33841.03-600</f>
        <v>33241.03</v>
      </c>
      <c r="I329" s="13">
        <f t="shared" si="2"/>
        <v>8241.0299999999988</v>
      </c>
    </row>
    <row r="330" spans="1:9" x14ac:dyDescent="0.25">
      <c r="A330" s="5"/>
      <c r="B330" s="118"/>
      <c r="D330" s="44"/>
      <c r="E330" s="61"/>
      <c r="F330" s="18"/>
      <c r="G330" s="11"/>
      <c r="H330" s="11"/>
      <c r="I330" s="13">
        <f t="shared" si="2"/>
        <v>0</v>
      </c>
    </row>
    <row r="331" spans="1:9" ht="26.25" x14ac:dyDescent="0.25">
      <c r="A331" s="5">
        <v>42599</v>
      </c>
      <c r="B331" s="123" t="s">
        <v>1065</v>
      </c>
      <c r="D331" s="44" t="s">
        <v>1066</v>
      </c>
      <c r="E331" s="61">
        <v>598290</v>
      </c>
      <c r="F331" s="18">
        <v>1284515</v>
      </c>
      <c r="G331" s="11">
        <v>33000</v>
      </c>
      <c r="H331" s="11">
        <v>34551.61</v>
      </c>
      <c r="I331" s="13">
        <f t="shared" si="2"/>
        <v>1551.6100000000006</v>
      </c>
    </row>
    <row r="332" spans="1:9" x14ac:dyDescent="0.25">
      <c r="A332" s="5"/>
      <c r="B332" s="118"/>
      <c r="D332" s="44"/>
      <c r="E332" s="61"/>
      <c r="F332" s="18"/>
      <c r="G332" s="11"/>
      <c r="H332" s="11"/>
      <c r="I332" s="13">
        <f t="shared" si="2"/>
        <v>0</v>
      </c>
    </row>
    <row r="333" spans="1:9" ht="26.25" x14ac:dyDescent="0.25">
      <c r="A333" s="5">
        <v>42599</v>
      </c>
      <c r="B333" s="123" t="s">
        <v>1067</v>
      </c>
      <c r="D333" s="44" t="s">
        <v>1068</v>
      </c>
      <c r="E333" s="61">
        <v>598290</v>
      </c>
      <c r="F333" s="18">
        <v>1284813</v>
      </c>
      <c r="G333" s="11">
        <v>33000</v>
      </c>
      <c r="H333" s="11">
        <v>34295.51</v>
      </c>
      <c r="I333" s="13">
        <f t="shared" si="2"/>
        <v>1295.510000000002</v>
      </c>
    </row>
    <row r="334" spans="1:9" x14ac:dyDescent="0.25">
      <c r="A334" s="5"/>
      <c r="B334" s="118"/>
      <c r="D334" s="44"/>
      <c r="E334" s="61"/>
      <c r="F334" s="18"/>
      <c r="G334" s="11"/>
      <c r="H334" s="11"/>
      <c r="I334" s="13">
        <f t="shared" si="2"/>
        <v>0</v>
      </c>
    </row>
    <row r="335" spans="1:9" ht="26.25" x14ac:dyDescent="0.25">
      <c r="A335" s="5">
        <v>42598</v>
      </c>
      <c r="B335" s="123" t="s">
        <v>1063</v>
      </c>
      <c r="D335" s="44" t="s">
        <v>1064</v>
      </c>
      <c r="E335" s="61">
        <v>594990</v>
      </c>
      <c r="F335" s="18">
        <v>1284083</v>
      </c>
      <c r="G335" s="11">
        <v>33000</v>
      </c>
      <c r="H335" s="11">
        <v>34391.14</v>
      </c>
      <c r="I335" s="13">
        <f t="shared" si="2"/>
        <v>1391.1399999999994</v>
      </c>
    </row>
    <row r="336" spans="1:9" x14ac:dyDescent="0.25">
      <c r="A336" s="5"/>
      <c r="B336" s="118"/>
      <c r="D336" s="44"/>
      <c r="E336" s="61"/>
      <c r="F336" s="18"/>
      <c r="G336" s="11"/>
      <c r="H336" s="11"/>
      <c r="I336" s="13">
        <f t="shared" si="2"/>
        <v>0</v>
      </c>
    </row>
    <row r="337" spans="1:9" ht="39" x14ac:dyDescent="0.25">
      <c r="A337" s="5">
        <v>42600</v>
      </c>
      <c r="B337" s="123" t="s">
        <v>1071</v>
      </c>
      <c r="D337" s="44" t="s">
        <v>1072</v>
      </c>
      <c r="E337" s="61">
        <v>596640</v>
      </c>
      <c r="F337" s="18">
        <v>1285149</v>
      </c>
      <c r="G337" s="11">
        <v>33000</v>
      </c>
      <c r="H337" s="11">
        <f>35392.05-747.64</f>
        <v>34644.410000000003</v>
      </c>
      <c r="I337" s="13">
        <f t="shared" si="2"/>
        <v>1644.4100000000035</v>
      </c>
    </row>
    <row r="338" spans="1:9" x14ac:dyDescent="0.25">
      <c r="A338" s="5"/>
      <c r="B338" s="118"/>
      <c r="D338" s="44"/>
      <c r="E338" s="61"/>
      <c r="F338" s="18"/>
      <c r="G338" s="11"/>
      <c r="H338" s="11"/>
      <c r="I338" s="13">
        <f t="shared" si="2"/>
        <v>0</v>
      </c>
    </row>
    <row r="339" spans="1:9" ht="39" x14ac:dyDescent="0.25">
      <c r="A339" s="5">
        <v>42600</v>
      </c>
      <c r="B339" s="123" t="s">
        <v>1070</v>
      </c>
      <c r="D339" s="44" t="s">
        <v>1069</v>
      </c>
      <c r="E339" s="61">
        <v>596640</v>
      </c>
      <c r="F339" s="18">
        <v>1285150</v>
      </c>
      <c r="G339" s="11">
        <v>33000</v>
      </c>
      <c r="H339" s="11">
        <f>35583.94-751.68</f>
        <v>34832.26</v>
      </c>
      <c r="I339" s="13">
        <f t="shared" si="2"/>
        <v>1832.260000000002</v>
      </c>
    </row>
    <row r="340" spans="1:9" x14ac:dyDescent="0.25">
      <c r="A340" s="5"/>
      <c r="B340" s="118"/>
      <c r="D340" s="44"/>
      <c r="E340" s="61"/>
      <c r="F340" s="18"/>
      <c r="G340" s="11"/>
      <c r="H340" s="11"/>
      <c r="I340" s="13">
        <f t="shared" si="2"/>
        <v>0</v>
      </c>
    </row>
    <row r="341" spans="1:9" ht="26.25" x14ac:dyDescent="0.25">
      <c r="A341" s="5">
        <v>42604</v>
      </c>
      <c r="B341" s="123" t="s">
        <v>1042</v>
      </c>
      <c r="D341" s="44" t="s">
        <v>1043</v>
      </c>
      <c r="E341" s="61">
        <v>639100</v>
      </c>
      <c r="F341" s="18">
        <v>1285401</v>
      </c>
      <c r="G341" s="11">
        <v>35000</v>
      </c>
      <c r="H341" s="11">
        <v>34823.910000000003</v>
      </c>
      <c r="I341" s="13">
        <f t="shared" si="2"/>
        <v>-176.08999999999651</v>
      </c>
    </row>
    <row r="342" spans="1:9" x14ac:dyDescent="0.25">
      <c r="A342" s="5"/>
      <c r="B342" s="118"/>
      <c r="D342" s="44"/>
      <c r="E342" s="61"/>
      <c r="F342" s="18"/>
      <c r="G342" s="11"/>
      <c r="H342" s="11"/>
      <c r="I342" s="13">
        <f t="shared" si="2"/>
        <v>0</v>
      </c>
    </row>
    <row r="343" spans="1:9" ht="26.25" x14ac:dyDescent="0.25">
      <c r="A343" s="5">
        <v>42606</v>
      </c>
      <c r="B343" s="123" t="s">
        <v>1075</v>
      </c>
      <c r="D343" s="44" t="s">
        <v>1076</v>
      </c>
      <c r="E343" s="61">
        <v>735400</v>
      </c>
      <c r="F343" s="18">
        <v>1286751</v>
      </c>
      <c r="G343" s="11">
        <v>40000</v>
      </c>
      <c r="H343" s="11">
        <v>35818.65</v>
      </c>
      <c r="I343" s="13">
        <f t="shared" si="2"/>
        <v>-4181.3499999999985</v>
      </c>
    </row>
    <row r="344" spans="1:9" x14ac:dyDescent="0.25">
      <c r="A344" s="5"/>
      <c r="B344" s="118"/>
      <c r="D344" s="44"/>
      <c r="E344" s="61"/>
      <c r="F344" s="18"/>
      <c r="G344" s="11"/>
      <c r="H344" s="11"/>
      <c r="I344" s="13">
        <f t="shared" si="2"/>
        <v>0</v>
      </c>
    </row>
    <row r="345" spans="1:9" ht="26.25" x14ac:dyDescent="0.25">
      <c r="A345" s="5">
        <v>42606</v>
      </c>
      <c r="B345" s="123" t="s">
        <v>1077</v>
      </c>
      <c r="D345" s="44" t="s">
        <v>1078</v>
      </c>
      <c r="E345" s="61">
        <v>735400</v>
      </c>
      <c r="F345" s="18">
        <v>1286752</v>
      </c>
      <c r="G345" s="11">
        <v>40000</v>
      </c>
      <c r="H345" s="11">
        <v>35941.1</v>
      </c>
      <c r="I345" s="13">
        <f t="shared" si="2"/>
        <v>-4058.9000000000015</v>
      </c>
    </row>
    <row r="346" spans="1:9" x14ac:dyDescent="0.25">
      <c r="A346" s="5"/>
      <c r="B346" s="118"/>
      <c r="D346" s="44"/>
      <c r="E346" s="61"/>
      <c r="F346" s="18"/>
      <c r="G346" s="11"/>
      <c r="H346" s="11"/>
      <c r="I346" s="13">
        <f t="shared" si="2"/>
        <v>0</v>
      </c>
    </row>
    <row r="347" spans="1:9" ht="26.25" x14ac:dyDescent="0.25">
      <c r="A347" s="5">
        <v>42607</v>
      </c>
      <c r="B347" s="123" t="s">
        <v>1079</v>
      </c>
      <c r="D347" s="44" t="s">
        <v>1080</v>
      </c>
      <c r="E347" s="61">
        <v>744000</v>
      </c>
      <c r="F347" s="18">
        <v>1287451</v>
      </c>
      <c r="G347" s="11">
        <v>40000</v>
      </c>
      <c r="H347" s="11">
        <v>35976.629999999997</v>
      </c>
      <c r="I347" s="13">
        <f t="shared" si="2"/>
        <v>-4023.3700000000026</v>
      </c>
    </row>
    <row r="348" spans="1:9" x14ac:dyDescent="0.25">
      <c r="A348" s="5"/>
      <c r="B348" s="118"/>
      <c r="D348" s="44"/>
      <c r="E348" s="61"/>
      <c r="F348" s="18"/>
      <c r="G348" s="11"/>
      <c r="H348" s="11"/>
      <c r="I348" s="13">
        <f t="shared" si="2"/>
        <v>0</v>
      </c>
    </row>
    <row r="349" spans="1:9" ht="26.25" x14ac:dyDescent="0.25">
      <c r="A349" s="5">
        <v>42607</v>
      </c>
      <c r="B349" s="123" t="s">
        <v>1086</v>
      </c>
      <c r="D349" s="44" t="s">
        <v>1087</v>
      </c>
      <c r="E349" s="61">
        <v>744000</v>
      </c>
      <c r="F349" s="18">
        <v>1287913</v>
      </c>
      <c r="G349" s="11">
        <v>40000</v>
      </c>
      <c r="H349" s="11">
        <v>36718.410000000003</v>
      </c>
      <c r="I349" s="13">
        <f t="shared" si="2"/>
        <v>-3281.5899999999965</v>
      </c>
    </row>
    <row r="350" spans="1:9" x14ac:dyDescent="0.25">
      <c r="A350" s="5"/>
      <c r="B350" s="118"/>
      <c r="D350" s="44"/>
      <c r="E350" s="61"/>
      <c r="F350" s="18"/>
      <c r="G350" s="11"/>
      <c r="H350" s="11"/>
      <c r="I350" s="13">
        <f t="shared" si="2"/>
        <v>0</v>
      </c>
    </row>
    <row r="351" spans="1:9" ht="26.25" x14ac:dyDescent="0.25">
      <c r="A351" s="5">
        <v>42611</v>
      </c>
      <c r="B351" s="123" t="s">
        <v>1088</v>
      </c>
      <c r="D351" s="44" t="s">
        <v>1089</v>
      </c>
      <c r="E351" s="61">
        <v>643475</v>
      </c>
      <c r="F351" s="18">
        <v>1287729</v>
      </c>
      <c r="G351" s="11">
        <v>35000</v>
      </c>
      <c r="H351" s="11">
        <v>37217.49</v>
      </c>
      <c r="I351" s="13">
        <f t="shared" si="2"/>
        <v>2217.489999999998</v>
      </c>
    </row>
    <row r="352" spans="1:9" x14ac:dyDescent="0.25">
      <c r="A352" s="5"/>
      <c r="B352" s="118"/>
      <c r="D352" s="44"/>
      <c r="E352" s="61"/>
      <c r="F352" s="18"/>
      <c r="G352" s="11"/>
      <c r="H352" s="11"/>
      <c r="I352" s="13">
        <f t="shared" si="2"/>
        <v>0</v>
      </c>
    </row>
    <row r="353" spans="1:9" ht="26.25" x14ac:dyDescent="0.25">
      <c r="A353" s="5">
        <v>42613</v>
      </c>
      <c r="B353" s="123" t="s">
        <v>1082</v>
      </c>
      <c r="D353" s="44" t="s">
        <v>1083</v>
      </c>
      <c r="E353" s="61">
        <v>647875</v>
      </c>
      <c r="F353" s="18">
        <v>1288784</v>
      </c>
      <c r="G353" s="11">
        <v>35500</v>
      </c>
      <c r="H353" s="11">
        <v>37320.730000000003</v>
      </c>
      <c r="I353" s="13">
        <f t="shared" si="2"/>
        <v>1820.7300000000032</v>
      </c>
    </row>
    <row r="354" spans="1:9" x14ac:dyDescent="0.25">
      <c r="A354" s="5"/>
      <c r="B354" s="118"/>
      <c r="D354" s="44"/>
      <c r="E354" s="61"/>
      <c r="F354" s="18"/>
      <c r="G354" s="11"/>
      <c r="H354" s="11"/>
      <c r="I354" s="13">
        <f t="shared" si="2"/>
        <v>0</v>
      </c>
    </row>
    <row r="355" spans="1:9" ht="26.25" x14ac:dyDescent="0.25">
      <c r="A355" s="5">
        <v>42613</v>
      </c>
      <c r="B355" s="123" t="s">
        <v>1084</v>
      </c>
      <c r="D355" s="44" t="s">
        <v>1085</v>
      </c>
      <c r="E355" s="61">
        <v>647875</v>
      </c>
      <c r="F355" s="18">
        <v>1289490</v>
      </c>
      <c r="G355" s="11">
        <v>35500</v>
      </c>
      <c r="H355" s="11">
        <v>38237.49</v>
      </c>
      <c r="I355" s="13">
        <f t="shared" si="2"/>
        <v>2737.489999999998</v>
      </c>
    </row>
    <row r="356" spans="1:9" x14ac:dyDescent="0.25">
      <c r="A356" s="5"/>
      <c r="B356" s="118"/>
      <c r="D356" s="44"/>
      <c r="E356" s="61"/>
      <c r="F356" s="18"/>
      <c r="G356" s="11"/>
      <c r="H356" s="11"/>
      <c r="I356" s="13">
        <f t="shared" si="2"/>
        <v>0</v>
      </c>
    </row>
    <row r="357" spans="1:9" ht="26.25" x14ac:dyDescent="0.25">
      <c r="A357" s="5">
        <v>42614</v>
      </c>
      <c r="B357" s="124" t="s">
        <v>1097</v>
      </c>
      <c r="D357" s="44" t="s">
        <v>1098</v>
      </c>
      <c r="E357" s="61">
        <v>698486</v>
      </c>
      <c r="F357" s="18">
        <v>1289812</v>
      </c>
      <c r="G357" s="11">
        <v>37000</v>
      </c>
      <c r="H357" s="11">
        <f>36716.87</f>
        <v>36716.870000000003</v>
      </c>
      <c r="I357" s="13">
        <f t="shared" si="2"/>
        <v>-283.12999999999738</v>
      </c>
    </row>
    <row r="358" spans="1:9" x14ac:dyDescent="0.25">
      <c r="A358" s="5"/>
      <c r="B358" s="118"/>
      <c r="D358" s="44"/>
      <c r="E358" s="61"/>
      <c r="F358" s="18"/>
      <c r="G358" s="11"/>
      <c r="H358" s="11"/>
      <c r="I358" s="13">
        <f t="shared" si="2"/>
        <v>0</v>
      </c>
    </row>
    <row r="359" spans="1:9" ht="26.25" x14ac:dyDescent="0.25">
      <c r="A359" s="5">
        <v>42614</v>
      </c>
      <c r="B359" s="124" t="s">
        <v>1096</v>
      </c>
      <c r="D359" s="44" t="s">
        <v>1095</v>
      </c>
      <c r="E359" s="61">
        <v>696858</v>
      </c>
      <c r="F359" s="18">
        <v>1289278</v>
      </c>
      <c r="G359" s="11">
        <v>37000</v>
      </c>
      <c r="H359" s="11">
        <v>36816.019999999997</v>
      </c>
      <c r="I359" s="13">
        <f t="shared" si="2"/>
        <v>-183.9800000000032</v>
      </c>
    </row>
    <row r="360" spans="1:9" x14ac:dyDescent="0.25">
      <c r="A360" s="5"/>
      <c r="B360" s="118"/>
      <c r="D360" s="44"/>
      <c r="E360" s="61"/>
      <c r="F360" s="18"/>
      <c r="G360" s="11"/>
      <c r="H360" s="11"/>
      <c r="I360" s="13">
        <f t="shared" si="2"/>
        <v>0</v>
      </c>
    </row>
    <row r="361" spans="1:9" ht="26.25" x14ac:dyDescent="0.25">
      <c r="A361" s="5">
        <v>42615</v>
      </c>
      <c r="B361" s="124" t="s">
        <v>1099</v>
      </c>
      <c r="D361" s="44" t="s">
        <v>1100</v>
      </c>
      <c r="E361" s="61">
        <v>695600</v>
      </c>
      <c r="F361" s="18">
        <v>1289918</v>
      </c>
      <c r="G361" s="11">
        <v>37000</v>
      </c>
      <c r="H361" s="11">
        <v>37117.85</v>
      </c>
      <c r="I361" s="13">
        <f t="shared" si="2"/>
        <v>117.84999999999854</v>
      </c>
    </row>
    <row r="362" spans="1:9" x14ac:dyDescent="0.25">
      <c r="A362" s="5"/>
      <c r="B362" s="118"/>
      <c r="D362" s="44"/>
      <c r="E362" s="61"/>
      <c r="F362" s="18"/>
      <c r="G362" s="11"/>
      <c r="H362" s="11"/>
      <c r="I362" s="13">
        <f t="shared" si="2"/>
        <v>0</v>
      </c>
    </row>
    <row r="363" spans="1:9" ht="26.25" x14ac:dyDescent="0.25">
      <c r="A363" s="5">
        <v>42619</v>
      </c>
      <c r="B363" s="124" t="s">
        <v>1103</v>
      </c>
      <c r="D363" s="44" t="s">
        <v>1104</v>
      </c>
      <c r="E363" s="61">
        <v>746600</v>
      </c>
      <c r="F363" s="18">
        <v>1290036</v>
      </c>
      <c r="G363" s="11">
        <v>40000</v>
      </c>
      <c r="H363" s="11">
        <v>37616.44</v>
      </c>
      <c r="I363" s="13">
        <f t="shared" si="2"/>
        <v>-2383.5599999999977</v>
      </c>
    </row>
    <row r="364" spans="1:9" x14ac:dyDescent="0.25">
      <c r="A364" s="5"/>
      <c r="B364" s="118"/>
      <c r="D364" s="44"/>
      <c r="E364" s="61"/>
      <c r="F364" s="18"/>
      <c r="G364" s="11"/>
      <c r="H364" s="11"/>
      <c r="I364" s="13">
        <f t="shared" si="2"/>
        <v>0</v>
      </c>
    </row>
    <row r="365" spans="1:9" ht="26.25" x14ac:dyDescent="0.25">
      <c r="A365" s="5">
        <v>42620</v>
      </c>
      <c r="B365" s="124" t="s">
        <v>1107</v>
      </c>
      <c r="D365" s="44" t="s">
        <v>1108</v>
      </c>
      <c r="E365" s="61">
        <v>707940</v>
      </c>
      <c r="F365" s="18">
        <v>1290280</v>
      </c>
      <c r="G365" s="11">
        <v>38000</v>
      </c>
      <c r="H365" s="11">
        <v>38706.080000000002</v>
      </c>
      <c r="I365" s="13">
        <f t="shared" si="2"/>
        <v>706.08000000000175</v>
      </c>
    </row>
    <row r="366" spans="1:9" x14ac:dyDescent="0.25">
      <c r="A366" s="5"/>
      <c r="B366" s="118"/>
      <c r="D366" s="44"/>
      <c r="E366" s="61"/>
      <c r="F366" s="18"/>
      <c r="G366" s="11"/>
      <c r="H366" s="11"/>
      <c r="I366" s="13">
        <f t="shared" si="2"/>
        <v>0</v>
      </c>
    </row>
    <row r="367" spans="1:9" ht="26.25" x14ac:dyDescent="0.25">
      <c r="A367" s="5">
        <v>42620</v>
      </c>
      <c r="B367" s="124" t="s">
        <v>1105</v>
      </c>
      <c r="D367" s="44" t="s">
        <v>1106</v>
      </c>
      <c r="E367" s="61">
        <v>707940</v>
      </c>
      <c r="F367" s="18">
        <v>1290281</v>
      </c>
      <c r="G367" s="11">
        <v>38000</v>
      </c>
      <c r="H367" s="11">
        <v>38479.910000000003</v>
      </c>
      <c r="I367" s="13">
        <f t="shared" si="2"/>
        <v>479.91000000000349</v>
      </c>
    </row>
    <row r="368" spans="1:9" x14ac:dyDescent="0.25">
      <c r="A368" s="5"/>
      <c r="B368" s="118"/>
      <c r="D368" s="44"/>
      <c r="E368" s="61"/>
      <c r="F368" s="18"/>
      <c r="G368" s="11"/>
      <c r="H368" s="11"/>
      <c r="I368" s="13">
        <f t="shared" si="2"/>
        <v>0</v>
      </c>
    </row>
    <row r="369" spans="1:9" ht="26.25" x14ac:dyDescent="0.25">
      <c r="A369" s="5">
        <v>42620</v>
      </c>
      <c r="B369" s="124" t="s">
        <v>1109</v>
      </c>
      <c r="D369" s="44" t="s">
        <v>1110</v>
      </c>
      <c r="E369" s="61">
        <v>725790</v>
      </c>
      <c r="F369" s="18">
        <v>1291187</v>
      </c>
      <c r="G369" s="11">
        <v>39000</v>
      </c>
      <c r="H369" s="11">
        <v>38652.06</v>
      </c>
      <c r="I369" s="13">
        <f t="shared" si="2"/>
        <v>-347.94000000000233</v>
      </c>
    </row>
    <row r="370" spans="1:9" x14ac:dyDescent="0.25">
      <c r="A370" s="5"/>
      <c r="B370" s="118"/>
      <c r="D370" s="44"/>
      <c r="E370" s="61"/>
      <c r="F370" s="18"/>
      <c r="G370" s="11"/>
      <c r="H370" s="11"/>
      <c r="I370" s="13">
        <f t="shared" si="2"/>
        <v>0</v>
      </c>
    </row>
    <row r="371" spans="1:9" ht="26.25" x14ac:dyDescent="0.25">
      <c r="A371" s="5">
        <v>42621</v>
      </c>
      <c r="B371" s="124" t="s">
        <v>1112</v>
      </c>
      <c r="D371" s="44" t="s">
        <v>1111</v>
      </c>
      <c r="E371" s="61">
        <v>722280</v>
      </c>
      <c r="F371" s="18">
        <v>1291827</v>
      </c>
      <c r="G371" s="11">
        <v>39000</v>
      </c>
      <c r="H371" s="11">
        <v>39312.69</v>
      </c>
      <c r="I371" s="13">
        <f t="shared" si="2"/>
        <v>312.69000000000233</v>
      </c>
    </row>
    <row r="372" spans="1:9" x14ac:dyDescent="0.25">
      <c r="A372" s="5"/>
      <c r="B372" s="118"/>
      <c r="D372" s="44"/>
      <c r="E372" s="61"/>
      <c r="F372" s="18"/>
      <c r="G372" s="11"/>
      <c r="H372" s="11"/>
      <c r="I372" s="13">
        <f t="shared" si="2"/>
        <v>0</v>
      </c>
    </row>
    <row r="373" spans="1:9" ht="39" x14ac:dyDescent="0.25">
      <c r="A373" s="5">
        <v>42622</v>
      </c>
      <c r="B373" s="124" t="s">
        <v>1150</v>
      </c>
      <c r="D373" s="44" t="s">
        <v>1116</v>
      </c>
      <c r="E373" s="61">
        <v>717990</v>
      </c>
      <c r="F373" s="18">
        <v>1291828</v>
      </c>
      <c r="G373" s="11">
        <v>39000</v>
      </c>
      <c r="H373" s="11">
        <f>39638.6-400</f>
        <v>39238.6</v>
      </c>
      <c r="I373" s="13">
        <f t="shared" si="2"/>
        <v>238.59999999999854</v>
      </c>
    </row>
    <row r="374" spans="1:9" x14ac:dyDescent="0.25">
      <c r="A374" s="5"/>
      <c r="B374" s="118"/>
      <c r="D374" s="44"/>
      <c r="E374" s="61"/>
      <c r="F374" s="18"/>
      <c r="G374" s="11"/>
      <c r="H374" s="11"/>
      <c r="I374" s="13">
        <f t="shared" si="2"/>
        <v>0</v>
      </c>
    </row>
    <row r="375" spans="1:9" ht="39" x14ac:dyDescent="0.25">
      <c r="A375" s="5">
        <v>42620</v>
      </c>
      <c r="B375" s="124" t="s">
        <v>1115</v>
      </c>
      <c r="D375" s="44" t="s">
        <v>1092</v>
      </c>
      <c r="E375" s="61">
        <v>725790</v>
      </c>
      <c r="F375" s="18">
        <v>1291704</v>
      </c>
      <c r="G375" s="11">
        <v>39000</v>
      </c>
      <c r="H375" s="11">
        <f>38317.87-200</f>
        <v>38117.870000000003</v>
      </c>
      <c r="I375" s="13">
        <f t="shared" si="2"/>
        <v>-882.12999999999738</v>
      </c>
    </row>
    <row r="376" spans="1:9" x14ac:dyDescent="0.25">
      <c r="A376" s="5"/>
      <c r="B376" s="118"/>
      <c r="D376" s="44"/>
      <c r="E376" s="61"/>
      <c r="F376" s="18"/>
      <c r="G376" s="11"/>
      <c r="H376" s="11"/>
      <c r="I376" s="13">
        <f t="shared" si="2"/>
        <v>0</v>
      </c>
    </row>
    <row r="377" spans="1:9" ht="26.25" x14ac:dyDescent="0.25">
      <c r="A377" s="5">
        <v>42621</v>
      </c>
      <c r="B377" s="124" t="s">
        <v>1113</v>
      </c>
      <c r="D377" s="44" t="s">
        <v>1114</v>
      </c>
      <c r="E377" s="61">
        <v>722280</v>
      </c>
      <c r="F377" s="18">
        <v>1290819</v>
      </c>
      <c r="G377" s="11">
        <v>39000</v>
      </c>
      <c r="H377" s="11">
        <v>38934.980000000003</v>
      </c>
      <c r="I377" s="13">
        <f t="shared" si="2"/>
        <v>-65.019999999996799</v>
      </c>
    </row>
    <row r="378" spans="1:9" x14ac:dyDescent="0.25">
      <c r="A378" s="5"/>
      <c r="B378" s="118"/>
      <c r="D378" s="44"/>
      <c r="E378" s="61"/>
      <c r="F378" s="18"/>
      <c r="G378" s="11"/>
      <c r="H378" s="11"/>
      <c r="I378" s="13">
        <f t="shared" si="2"/>
        <v>0</v>
      </c>
    </row>
    <row r="379" spans="1:9" ht="26.25" x14ac:dyDescent="0.25">
      <c r="A379" s="5">
        <v>42627</v>
      </c>
      <c r="B379" s="124" t="s">
        <v>1119</v>
      </c>
      <c r="D379" s="44" t="s">
        <v>1120</v>
      </c>
      <c r="E379" s="61">
        <v>731120</v>
      </c>
      <c r="F379" s="18">
        <v>1292389</v>
      </c>
      <c r="G379" s="11">
        <v>38000</v>
      </c>
      <c r="H379" s="11">
        <v>33263.1</v>
      </c>
      <c r="I379" s="13">
        <f t="shared" si="2"/>
        <v>-4736.9000000000015</v>
      </c>
    </row>
    <row r="380" spans="1:9" x14ac:dyDescent="0.25">
      <c r="A380" s="5"/>
      <c r="B380" s="118"/>
      <c r="D380" s="44"/>
      <c r="E380" s="61"/>
      <c r="F380" s="18"/>
      <c r="G380" s="11"/>
      <c r="H380" s="11"/>
      <c r="I380" s="13">
        <f t="shared" si="2"/>
        <v>0</v>
      </c>
    </row>
    <row r="381" spans="1:9" ht="26.25" x14ac:dyDescent="0.25">
      <c r="A381" s="5">
        <v>42627</v>
      </c>
      <c r="B381" s="124" t="s">
        <v>1121</v>
      </c>
      <c r="D381" s="44" t="s">
        <v>1122</v>
      </c>
      <c r="E381" s="61">
        <v>731120</v>
      </c>
      <c r="F381" s="18">
        <v>1292390</v>
      </c>
      <c r="G381" s="11">
        <v>38000</v>
      </c>
      <c r="H381" s="11">
        <v>33779.81</v>
      </c>
      <c r="I381" s="13">
        <f t="shared" si="2"/>
        <v>-4220.1900000000023</v>
      </c>
    </row>
    <row r="382" spans="1:9" x14ac:dyDescent="0.25">
      <c r="A382" s="5"/>
      <c r="B382" s="118"/>
      <c r="D382" s="44"/>
      <c r="E382" s="61"/>
      <c r="F382" s="18"/>
      <c r="G382" s="11"/>
      <c r="H382" s="11"/>
      <c r="I382" s="13">
        <f t="shared" si="2"/>
        <v>0</v>
      </c>
    </row>
    <row r="383" spans="1:9" ht="26.25" x14ac:dyDescent="0.25">
      <c r="A383" s="5">
        <v>42628</v>
      </c>
      <c r="B383" s="124" t="s">
        <v>1127</v>
      </c>
      <c r="D383" s="44" t="s">
        <v>1128</v>
      </c>
      <c r="E383" s="61">
        <v>673925</v>
      </c>
      <c r="F383" s="18">
        <v>1293643</v>
      </c>
      <c r="G383" s="11">
        <v>35000</v>
      </c>
      <c r="H383" s="11">
        <v>32347.34</v>
      </c>
      <c r="I383" s="13">
        <f t="shared" si="2"/>
        <v>-2652.66</v>
      </c>
    </row>
    <row r="384" spans="1:9" x14ac:dyDescent="0.25">
      <c r="A384" s="5"/>
      <c r="B384" s="118"/>
      <c r="D384" s="44"/>
      <c r="E384" s="61"/>
      <c r="F384" s="18"/>
      <c r="G384" s="11"/>
      <c r="H384" s="11"/>
      <c r="I384" s="13">
        <f t="shared" si="2"/>
        <v>0</v>
      </c>
    </row>
    <row r="385" spans="1:9" ht="26.25" x14ac:dyDescent="0.25">
      <c r="A385" s="5">
        <v>42628</v>
      </c>
      <c r="B385" s="124" t="s">
        <v>1123</v>
      </c>
      <c r="D385" s="44" t="s">
        <v>1124</v>
      </c>
      <c r="E385" s="61">
        <v>673925</v>
      </c>
      <c r="F385" s="18">
        <v>1593644</v>
      </c>
      <c r="G385" s="11">
        <v>35000</v>
      </c>
      <c r="H385" s="11">
        <v>32370.29</v>
      </c>
      <c r="I385" s="13">
        <f t="shared" si="2"/>
        <v>-2629.7099999999991</v>
      </c>
    </row>
    <row r="386" spans="1:9" x14ac:dyDescent="0.25">
      <c r="A386" s="5"/>
      <c r="B386" s="118"/>
      <c r="D386" s="44"/>
      <c r="E386" s="61"/>
      <c r="F386" s="18"/>
      <c r="G386" s="11"/>
      <c r="H386" s="11"/>
      <c r="I386" s="13">
        <f t="shared" si="2"/>
        <v>0</v>
      </c>
    </row>
    <row r="387" spans="1:9" ht="26.25" x14ac:dyDescent="0.25">
      <c r="A387" s="5">
        <v>42628</v>
      </c>
      <c r="B387" s="124" t="s">
        <v>1125</v>
      </c>
      <c r="D387" s="44" t="s">
        <v>1126</v>
      </c>
      <c r="E387" s="61">
        <v>673925</v>
      </c>
      <c r="F387" s="18">
        <v>1293856</v>
      </c>
      <c r="G387" s="11">
        <v>35000</v>
      </c>
      <c r="H387" s="11">
        <v>32862.769999999997</v>
      </c>
      <c r="I387" s="13">
        <f t="shared" si="2"/>
        <v>-2137.2300000000032</v>
      </c>
    </row>
    <row r="388" spans="1:9" x14ac:dyDescent="0.25">
      <c r="A388" s="5"/>
      <c r="B388" s="118"/>
      <c r="D388" s="44"/>
      <c r="E388" s="61"/>
      <c r="F388" s="18"/>
      <c r="G388" s="11"/>
      <c r="H388" s="11"/>
      <c r="I388" s="13">
        <f t="shared" si="2"/>
        <v>0</v>
      </c>
    </row>
    <row r="389" spans="1:9" ht="26.25" x14ac:dyDescent="0.25">
      <c r="A389" s="5">
        <v>42628</v>
      </c>
      <c r="B389" s="124" t="s">
        <v>1129</v>
      </c>
      <c r="D389" s="121" t="s">
        <v>1130</v>
      </c>
      <c r="E389" s="61">
        <v>1002456</v>
      </c>
      <c r="F389" s="18">
        <v>1293079</v>
      </c>
      <c r="G389" s="11">
        <v>52000</v>
      </c>
      <c r="H389" s="11">
        <v>51321.02</v>
      </c>
      <c r="I389" s="13">
        <f t="shared" si="2"/>
        <v>-678.9800000000032</v>
      </c>
    </row>
    <row r="390" spans="1:9" x14ac:dyDescent="0.25">
      <c r="A390" s="5"/>
      <c r="B390" s="118"/>
      <c r="D390" s="44"/>
      <c r="E390" s="61"/>
      <c r="F390" s="18"/>
      <c r="G390" s="11"/>
      <c r="H390" s="11"/>
      <c r="I390" s="13">
        <f t="shared" si="2"/>
        <v>0</v>
      </c>
    </row>
    <row r="391" spans="1:9" ht="26.25" x14ac:dyDescent="0.25">
      <c r="A391" s="5">
        <v>42632</v>
      </c>
      <c r="B391" s="124" t="s">
        <v>1134</v>
      </c>
      <c r="D391" s="44" t="s">
        <v>1136</v>
      </c>
      <c r="E391" s="61">
        <v>591120</v>
      </c>
      <c r="F391" s="18">
        <v>1294140</v>
      </c>
      <c r="G391" s="11">
        <v>30000</v>
      </c>
      <c r="H391" s="11">
        <v>32046.34</v>
      </c>
      <c r="I391" s="13">
        <f t="shared" si="2"/>
        <v>2046.3400000000001</v>
      </c>
    </row>
    <row r="392" spans="1:9" x14ac:dyDescent="0.25">
      <c r="A392" s="5"/>
      <c r="B392" s="118"/>
      <c r="D392" s="44"/>
      <c r="E392" s="61"/>
      <c r="F392" s="18"/>
      <c r="G392" s="11"/>
      <c r="H392" s="11"/>
      <c r="I392" s="13">
        <f t="shared" si="2"/>
        <v>0</v>
      </c>
    </row>
    <row r="393" spans="1:9" ht="26.25" x14ac:dyDescent="0.25">
      <c r="A393" s="5">
        <v>42634</v>
      </c>
      <c r="B393" s="124" t="s">
        <v>1138</v>
      </c>
      <c r="D393" s="44" t="s">
        <v>1139</v>
      </c>
      <c r="E393" s="61">
        <v>612529</v>
      </c>
      <c r="F393" s="18">
        <v>1294672</v>
      </c>
      <c r="G393" s="11">
        <v>31000</v>
      </c>
      <c r="H393" s="11">
        <v>29214.42</v>
      </c>
      <c r="I393" s="13">
        <f t="shared" si="2"/>
        <v>-1785.5800000000017</v>
      </c>
    </row>
    <row r="394" spans="1:9" x14ac:dyDescent="0.25">
      <c r="A394" s="5"/>
      <c r="B394" s="118"/>
      <c r="D394" s="44"/>
      <c r="E394" s="61"/>
      <c r="F394" s="18"/>
      <c r="G394" s="11"/>
      <c r="H394" s="11"/>
      <c r="I394" s="13">
        <f t="shared" si="2"/>
        <v>0</v>
      </c>
    </row>
    <row r="395" spans="1:9" ht="26.25" x14ac:dyDescent="0.25">
      <c r="A395" s="5">
        <v>42634</v>
      </c>
      <c r="B395" s="124" t="s">
        <v>1135</v>
      </c>
      <c r="D395" s="44" t="s">
        <v>1137</v>
      </c>
      <c r="E395" s="61">
        <v>612808</v>
      </c>
      <c r="F395" s="18">
        <v>1294673</v>
      </c>
      <c r="G395" s="11">
        <v>31000</v>
      </c>
      <c r="H395" s="11">
        <v>29085.42</v>
      </c>
      <c r="I395" s="13">
        <f t="shared" si="2"/>
        <v>-1914.5800000000017</v>
      </c>
    </row>
    <row r="396" spans="1:9" x14ac:dyDescent="0.25">
      <c r="A396" s="5"/>
      <c r="B396" s="118"/>
      <c r="D396" s="44"/>
      <c r="E396" s="61"/>
      <c r="F396" s="18"/>
      <c r="G396" s="11"/>
      <c r="H396" s="11"/>
      <c r="I396" s="13">
        <f t="shared" si="2"/>
        <v>0</v>
      </c>
    </row>
    <row r="397" spans="1:9" ht="26.25" x14ac:dyDescent="0.25">
      <c r="A397" s="5">
        <v>42635</v>
      </c>
      <c r="B397" s="124" t="s">
        <v>1140</v>
      </c>
      <c r="D397" s="44" t="s">
        <v>1141</v>
      </c>
      <c r="E397" s="61">
        <v>652080</v>
      </c>
      <c r="F397" s="18">
        <v>1295940</v>
      </c>
      <c r="G397" s="11">
        <v>33000</v>
      </c>
      <c r="H397" s="11">
        <v>29241.51</v>
      </c>
      <c r="I397" s="13">
        <f t="shared" si="2"/>
        <v>-3758.4900000000016</v>
      </c>
    </row>
    <row r="398" spans="1:9" x14ac:dyDescent="0.25">
      <c r="A398" s="5"/>
      <c r="B398" s="118"/>
      <c r="D398" s="44"/>
      <c r="E398" s="61"/>
      <c r="F398" s="18"/>
      <c r="G398" s="11"/>
      <c r="H398" s="11"/>
      <c r="I398" s="13">
        <f t="shared" si="2"/>
        <v>0</v>
      </c>
    </row>
    <row r="399" spans="1:9" ht="26.25" x14ac:dyDescent="0.25">
      <c r="A399" s="5">
        <v>42635</v>
      </c>
      <c r="B399" s="124" t="s">
        <v>1142</v>
      </c>
      <c r="D399" s="44" t="s">
        <v>1143</v>
      </c>
      <c r="E399" s="61">
        <v>652080</v>
      </c>
      <c r="F399" s="18">
        <v>1295941</v>
      </c>
      <c r="G399" s="11">
        <v>33000</v>
      </c>
      <c r="H399" s="11">
        <v>29293.85</v>
      </c>
      <c r="I399" s="13">
        <f t="shared" si="2"/>
        <v>-3706.1500000000015</v>
      </c>
    </row>
    <row r="400" spans="1:9" x14ac:dyDescent="0.25">
      <c r="A400" s="5"/>
      <c r="B400" s="118"/>
      <c r="D400" s="44"/>
      <c r="E400" s="61"/>
      <c r="F400" s="18"/>
      <c r="G400" s="11"/>
      <c r="H400" s="11"/>
      <c r="I400" s="13">
        <f t="shared" si="2"/>
        <v>0</v>
      </c>
    </row>
    <row r="401" spans="1:9" ht="26.25" x14ac:dyDescent="0.25">
      <c r="A401" s="5">
        <v>42636</v>
      </c>
      <c r="B401" s="124" t="s">
        <v>1145</v>
      </c>
      <c r="D401" s="44" t="s">
        <v>1144</v>
      </c>
      <c r="E401" s="61">
        <v>652146</v>
      </c>
      <c r="F401" s="18">
        <v>1296336</v>
      </c>
      <c r="G401" s="11">
        <v>33000</v>
      </c>
      <c r="H401" s="11">
        <v>28459.119999999999</v>
      </c>
      <c r="I401" s="13">
        <f t="shared" si="2"/>
        <v>-4540.880000000001</v>
      </c>
    </row>
    <row r="402" spans="1:9" x14ac:dyDescent="0.25">
      <c r="A402" s="5"/>
      <c r="B402" s="118"/>
      <c r="D402" s="44"/>
      <c r="E402" s="61"/>
      <c r="F402" s="18"/>
      <c r="G402" s="11"/>
      <c r="H402" s="11"/>
      <c r="I402" s="13">
        <f t="shared" si="2"/>
        <v>0</v>
      </c>
    </row>
    <row r="403" spans="1:9" ht="39" x14ac:dyDescent="0.25">
      <c r="A403" s="5">
        <v>42639</v>
      </c>
      <c r="B403" s="124" t="s">
        <v>1149</v>
      </c>
      <c r="D403" s="44" t="s">
        <v>1148</v>
      </c>
      <c r="E403" s="61">
        <v>648780</v>
      </c>
      <c r="F403" s="18">
        <v>11296337</v>
      </c>
      <c r="G403" s="11">
        <v>33000</v>
      </c>
      <c r="H403" s="11">
        <f>27443.32-874.5</f>
        <v>26568.82</v>
      </c>
      <c r="I403" s="13">
        <f t="shared" si="2"/>
        <v>-6431.18</v>
      </c>
    </row>
    <row r="404" spans="1:9" x14ac:dyDescent="0.25">
      <c r="A404" s="5"/>
      <c r="B404" s="118"/>
      <c r="D404" s="44"/>
      <c r="E404" s="61"/>
      <c r="F404" s="18"/>
      <c r="G404" s="11"/>
      <c r="H404" s="11"/>
      <c r="I404" s="13">
        <f t="shared" si="2"/>
        <v>0</v>
      </c>
    </row>
    <row r="405" spans="1:9" ht="26.25" x14ac:dyDescent="0.25">
      <c r="A405" s="5">
        <v>42642</v>
      </c>
      <c r="B405" s="124" t="s">
        <v>1152</v>
      </c>
      <c r="D405" s="44" t="s">
        <v>1151</v>
      </c>
      <c r="E405" s="61">
        <v>292500</v>
      </c>
      <c r="F405" s="18">
        <v>1298146</v>
      </c>
      <c r="G405" s="11">
        <v>15000</v>
      </c>
      <c r="H405" s="11">
        <v>26155.94</v>
      </c>
      <c r="I405" s="13">
        <f t="shared" si="2"/>
        <v>11155.939999999999</v>
      </c>
    </row>
    <row r="406" spans="1:9" x14ac:dyDescent="0.25">
      <c r="A406" s="5"/>
      <c r="B406" s="118"/>
      <c r="D406" s="44"/>
      <c r="E406" s="61"/>
      <c r="F406" s="18"/>
      <c r="G406" s="11"/>
      <c r="H406" s="11"/>
      <c r="I406" s="13">
        <f t="shared" si="2"/>
        <v>0</v>
      </c>
    </row>
    <row r="407" spans="1:9" ht="26.25" x14ac:dyDescent="0.25">
      <c r="A407" s="5">
        <v>42643</v>
      </c>
      <c r="B407" s="124" t="s">
        <v>1093</v>
      </c>
      <c r="D407" s="44" t="s">
        <v>1094</v>
      </c>
      <c r="E407" s="61">
        <v>291495</v>
      </c>
      <c r="F407" s="18">
        <v>1298250</v>
      </c>
      <c r="G407" s="11">
        <v>15000</v>
      </c>
      <c r="H407" s="11">
        <v>24650.77</v>
      </c>
      <c r="I407" s="13">
        <f t="shared" si="2"/>
        <v>9650.77</v>
      </c>
    </row>
    <row r="408" spans="1:9" x14ac:dyDescent="0.25">
      <c r="A408" s="5"/>
      <c r="B408" s="118"/>
      <c r="D408" s="44"/>
      <c r="E408" s="61"/>
      <c r="F408" s="18"/>
      <c r="G408" s="11"/>
      <c r="H408" s="11"/>
      <c r="I408" s="13">
        <f t="shared" si="2"/>
        <v>0</v>
      </c>
    </row>
    <row r="409" spans="1:9" ht="26.25" x14ac:dyDescent="0.25">
      <c r="A409" s="5">
        <v>42648</v>
      </c>
      <c r="B409" s="126" t="s">
        <v>1155</v>
      </c>
      <c r="D409" s="44" t="s">
        <v>1156</v>
      </c>
      <c r="E409" s="61">
        <v>423500</v>
      </c>
      <c r="F409" s="18">
        <v>1298968</v>
      </c>
      <c r="G409" s="11">
        <v>22000</v>
      </c>
      <c r="H409" s="11">
        <v>24393.02</v>
      </c>
      <c r="I409" s="13">
        <f t="shared" si="2"/>
        <v>2393.0200000000004</v>
      </c>
    </row>
    <row r="410" spans="1:9" x14ac:dyDescent="0.25">
      <c r="A410" s="5"/>
      <c r="B410" s="118"/>
      <c r="D410" s="44"/>
      <c r="E410" s="61"/>
      <c r="F410" s="18"/>
      <c r="G410" s="11"/>
      <c r="H410" s="11"/>
      <c r="I410" s="13">
        <f t="shared" si="2"/>
        <v>0</v>
      </c>
    </row>
    <row r="411" spans="1:9" ht="26.25" x14ac:dyDescent="0.25">
      <c r="A411" s="5">
        <v>42648</v>
      </c>
      <c r="B411" s="126" t="s">
        <v>1157</v>
      </c>
      <c r="D411" s="44" t="s">
        <v>1158</v>
      </c>
      <c r="E411" s="61">
        <v>423500</v>
      </c>
      <c r="F411" s="18">
        <v>1300207</v>
      </c>
      <c r="G411" s="11">
        <v>22000</v>
      </c>
      <c r="H411" s="11">
        <v>24372.69</v>
      </c>
      <c r="I411" s="13">
        <f t="shared" si="2"/>
        <v>2372.6899999999987</v>
      </c>
    </row>
    <row r="412" spans="1:9" x14ac:dyDescent="0.25">
      <c r="A412" s="5"/>
      <c r="B412" s="118"/>
      <c r="D412" s="44"/>
      <c r="E412" s="61"/>
      <c r="F412" s="18"/>
      <c r="G412" s="11"/>
      <c r="H412" s="11"/>
      <c r="I412" s="13">
        <f t="shared" si="2"/>
        <v>0</v>
      </c>
    </row>
    <row r="413" spans="1:9" ht="26.25" x14ac:dyDescent="0.25">
      <c r="A413" s="5">
        <v>42649</v>
      </c>
      <c r="B413" s="126" t="s">
        <v>1159</v>
      </c>
      <c r="D413" s="44" t="s">
        <v>1160</v>
      </c>
      <c r="E413" s="61">
        <v>423566</v>
      </c>
      <c r="F413" s="18">
        <v>1300208</v>
      </c>
      <c r="G413" s="11">
        <v>22000</v>
      </c>
      <c r="H413" s="11">
        <v>24548.89</v>
      </c>
      <c r="I413" s="13">
        <f t="shared" si="2"/>
        <v>2548.8899999999994</v>
      </c>
    </row>
    <row r="414" spans="1:9" x14ac:dyDescent="0.25">
      <c r="A414" s="5"/>
      <c r="B414" s="118"/>
      <c r="D414" s="44"/>
      <c r="E414" s="61"/>
      <c r="F414" s="18"/>
      <c r="G414" s="11"/>
      <c r="H414" s="11"/>
      <c r="I414" s="13">
        <f t="shared" si="2"/>
        <v>0</v>
      </c>
    </row>
    <row r="415" spans="1:9" ht="26.25" x14ac:dyDescent="0.25">
      <c r="A415" s="5">
        <v>42649</v>
      </c>
      <c r="B415" s="126" t="s">
        <v>1161</v>
      </c>
      <c r="D415" s="44" t="s">
        <v>1162</v>
      </c>
      <c r="E415" s="61">
        <v>423566</v>
      </c>
      <c r="F415" s="18">
        <v>1301240</v>
      </c>
      <c r="G415" s="11">
        <v>22000</v>
      </c>
      <c r="H415" s="11">
        <v>24760.93</v>
      </c>
      <c r="I415" s="13">
        <f t="shared" si="2"/>
        <v>2760.9300000000003</v>
      </c>
    </row>
    <row r="416" spans="1:9" x14ac:dyDescent="0.25">
      <c r="A416" s="5"/>
      <c r="B416" s="118"/>
      <c r="D416" s="44"/>
      <c r="E416" s="61"/>
      <c r="F416" s="18"/>
      <c r="G416" s="11"/>
      <c r="H416" s="11"/>
      <c r="I416" s="13">
        <f t="shared" si="2"/>
        <v>0</v>
      </c>
    </row>
    <row r="417" spans="1:9" ht="26.25" x14ac:dyDescent="0.25">
      <c r="A417" s="5">
        <v>42650</v>
      </c>
      <c r="B417" s="126" t="s">
        <v>1163</v>
      </c>
      <c r="D417" s="44" t="s">
        <v>1164</v>
      </c>
      <c r="E417" s="61">
        <v>423500</v>
      </c>
      <c r="F417" s="18">
        <v>1300681</v>
      </c>
      <c r="G417" s="11">
        <v>22000</v>
      </c>
      <c r="H417" s="11">
        <v>24689.13</v>
      </c>
      <c r="I417" s="13">
        <f t="shared" si="2"/>
        <v>2689.130000000001</v>
      </c>
    </row>
    <row r="418" spans="1:9" x14ac:dyDescent="0.25">
      <c r="A418" s="5"/>
      <c r="B418" s="118"/>
      <c r="D418" s="44"/>
      <c r="E418" s="61"/>
      <c r="F418" s="18"/>
      <c r="G418" s="11"/>
      <c r="H418" s="11"/>
      <c r="I418" s="13">
        <f t="shared" si="2"/>
        <v>0</v>
      </c>
    </row>
    <row r="419" spans="1:9" ht="26.25" x14ac:dyDescent="0.25">
      <c r="A419" s="5">
        <v>42655</v>
      </c>
      <c r="B419" s="126" t="s">
        <v>1153</v>
      </c>
      <c r="D419" s="44" t="s">
        <v>1154</v>
      </c>
      <c r="E419" s="61">
        <v>458400</v>
      </c>
      <c r="F419" s="18">
        <v>1301679</v>
      </c>
      <c r="G419" s="11">
        <v>24000</v>
      </c>
      <c r="H419" s="11">
        <v>25594.52</v>
      </c>
      <c r="I419" s="13">
        <f t="shared" si="2"/>
        <v>1594.5200000000004</v>
      </c>
    </row>
    <row r="420" spans="1:9" x14ac:dyDescent="0.25">
      <c r="A420" s="5"/>
      <c r="B420" s="118"/>
      <c r="D420" s="44"/>
      <c r="E420" s="61"/>
      <c r="F420" s="18"/>
      <c r="G420" s="11"/>
      <c r="H420" s="11"/>
      <c r="I420" s="13">
        <f t="shared" si="2"/>
        <v>0</v>
      </c>
    </row>
    <row r="421" spans="1:9" ht="26.25" x14ac:dyDescent="0.25">
      <c r="A421" s="5">
        <v>42655</v>
      </c>
      <c r="B421" s="126" t="s">
        <v>1165</v>
      </c>
      <c r="D421" s="44" t="s">
        <v>1166</v>
      </c>
      <c r="E421" s="61">
        <v>458400</v>
      </c>
      <c r="F421" s="18">
        <v>1301680</v>
      </c>
      <c r="G421" s="11">
        <v>24000</v>
      </c>
      <c r="H421" s="11">
        <v>25179.21</v>
      </c>
      <c r="I421" s="13">
        <f t="shared" si="2"/>
        <v>1179.2099999999991</v>
      </c>
    </row>
    <row r="422" spans="1:9" x14ac:dyDescent="0.25">
      <c r="A422" s="5"/>
      <c r="B422" s="118"/>
      <c r="D422" s="44"/>
      <c r="E422" s="61"/>
      <c r="F422" s="18"/>
      <c r="G422" s="11"/>
      <c r="H422" s="11"/>
      <c r="I422" s="13">
        <f t="shared" si="2"/>
        <v>0</v>
      </c>
    </row>
    <row r="423" spans="1:9" ht="26.25" x14ac:dyDescent="0.25">
      <c r="A423" s="5">
        <v>42656</v>
      </c>
      <c r="B423" s="126" t="s">
        <v>1168</v>
      </c>
      <c r="D423" s="44" t="s">
        <v>1167</v>
      </c>
      <c r="E423" s="61">
        <v>455280</v>
      </c>
      <c r="F423" s="18">
        <v>1302376</v>
      </c>
      <c r="G423" s="11">
        <v>24000</v>
      </c>
      <c r="H423" s="11">
        <v>26531.07</v>
      </c>
      <c r="I423" s="13">
        <f t="shared" si="2"/>
        <v>2531.0699999999997</v>
      </c>
    </row>
    <row r="424" spans="1:9" x14ac:dyDescent="0.25">
      <c r="A424" s="5"/>
      <c r="B424" s="118"/>
      <c r="D424" s="44"/>
      <c r="E424" s="61"/>
      <c r="F424" s="18"/>
      <c r="G424" s="11"/>
      <c r="H424" s="11"/>
      <c r="I424" s="13">
        <f t="shared" si="2"/>
        <v>0</v>
      </c>
    </row>
    <row r="425" spans="1:9" ht="26.25" x14ac:dyDescent="0.25">
      <c r="A425" s="5">
        <v>42656</v>
      </c>
      <c r="B425" s="126" t="s">
        <v>1169</v>
      </c>
      <c r="D425" s="44" t="s">
        <v>1170</v>
      </c>
      <c r="E425" s="61">
        <v>455280</v>
      </c>
      <c r="F425" s="18">
        <v>1302377</v>
      </c>
      <c r="G425" s="11">
        <v>24000</v>
      </c>
      <c r="H425" s="11">
        <v>26430.35</v>
      </c>
      <c r="I425" s="13">
        <f t="shared" si="2"/>
        <v>2430.3499999999985</v>
      </c>
    </row>
    <row r="426" spans="1:9" x14ac:dyDescent="0.25">
      <c r="A426" s="5"/>
      <c r="B426" s="118"/>
      <c r="D426" s="44"/>
      <c r="E426" s="61"/>
      <c r="F426" s="18"/>
      <c r="G426" s="11"/>
      <c r="H426" s="11"/>
      <c r="I426" s="13">
        <f t="shared" si="2"/>
        <v>0</v>
      </c>
    </row>
    <row r="427" spans="1:9" ht="26.25" x14ac:dyDescent="0.25">
      <c r="A427" s="5">
        <v>42657</v>
      </c>
      <c r="B427" s="126" t="s">
        <v>1171</v>
      </c>
      <c r="D427" s="44" t="s">
        <v>1172</v>
      </c>
      <c r="E427" s="61">
        <v>455040</v>
      </c>
      <c r="F427" s="18">
        <v>1302378</v>
      </c>
      <c r="G427" s="11">
        <v>24000</v>
      </c>
      <c r="H427" s="11">
        <v>26872.81</v>
      </c>
      <c r="I427" s="13">
        <f t="shared" si="2"/>
        <v>2872.8100000000013</v>
      </c>
    </row>
    <row r="428" spans="1:9" x14ac:dyDescent="0.25">
      <c r="A428" s="5"/>
      <c r="B428" s="118"/>
      <c r="D428" s="44"/>
      <c r="E428" s="61"/>
      <c r="F428" s="18"/>
      <c r="G428" s="11"/>
      <c r="H428" s="11"/>
      <c r="I428" s="13">
        <f t="shared" si="2"/>
        <v>0</v>
      </c>
    </row>
    <row r="429" spans="1:9" ht="26.25" x14ac:dyDescent="0.25">
      <c r="A429" s="5">
        <v>42662</v>
      </c>
      <c r="B429" s="126" t="s">
        <v>1175</v>
      </c>
      <c r="D429" s="44" t="s">
        <v>1176</v>
      </c>
      <c r="E429" s="61">
        <v>548912</v>
      </c>
      <c r="F429" s="18">
        <v>1303677</v>
      </c>
      <c r="G429" s="11">
        <v>29000</v>
      </c>
      <c r="H429" s="11">
        <v>27370.1</v>
      </c>
      <c r="I429" s="13">
        <f t="shared" si="2"/>
        <v>-1629.9000000000015</v>
      </c>
    </row>
    <row r="430" spans="1:9" x14ac:dyDescent="0.25">
      <c r="A430" s="5"/>
      <c r="B430" s="118"/>
      <c r="D430" s="44"/>
      <c r="E430" s="61"/>
      <c r="F430" s="18"/>
      <c r="G430" s="11"/>
      <c r="H430" s="11"/>
      <c r="I430" s="13">
        <f t="shared" si="2"/>
        <v>0</v>
      </c>
    </row>
    <row r="431" spans="1:9" ht="26.25" x14ac:dyDescent="0.25">
      <c r="A431" s="5">
        <v>42662</v>
      </c>
      <c r="B431" s="126" t="s">
        <v>1173</v>
      </c>
      <c r="D431" s="44" t="s">
        <v>1174</v>
      </c>
      <c r="E431" s="61">
        <v>548912</v>
      </c>
      <c r="F431" s="18">
        <v>1304423</v>
      </c>
      <c r="G431" s="11">
        <v>29000</v>
      </c>
      <c r="H431" s="11">
        <v>27065.8</v>
      </c>
      <c r="I431" s="13">
        <f t="shared" si="2"/>
        <v>-1934.2000000000007</v>
      </c>
    </row>
    <row r="432" spans="1:9" x14ac:dyDescent="0.25">
      <c r="A432" s="5"/>
      <c r="B432" s="118"/>
      <c r="D432" s="44"/>
      <c r="E432" s="61"/>
      <c r="F432" s="18"/>
      <c r="G432" s="11"/>
      <c r="H432" s="11"/>
      <c r="I432" s="13">
        <f t="shared" si="2"/>
        <v>0</v>
      </c>
    </row>
    <row r="433" spans="1:9" ht="26.25" x14ac:dyDescent="0.25">
      <c r="A433" s="5">
        <v>42662</v>
      </c>
      <c r="B433" s="126" t="s">
        <v>1177</v>
      </c>
      <c r="D433" s="44" t="s">
        <v>1178</v>
      </c>
      <c r="E433" s="61">
        <v>543431</v>
      </c>
      <c r="F433" s="18">
        <v>1304625</v>
      </c>
      <c r="G433" s="11">
        <v>29000</v>
      </c>
      <c r="H433" s="11">
        <v>27379.91</v>
      </c>
      <c r="I433" s="13">
        <f t="shared" si="2"/>
        <v>-1620.0900000000001</v>
      </c>
    </row>
    <row r="434" spans="1:9" x14ac:dyDescent="0.25">
      <c r="A434" s="5"/>
      <c r="B434" s="118"/>
      <c r="D434" s="44"/>
      <c r="E434" s="61"/>
      <c r="F434" s="18"/>
      <c r="G434" s="11"/>
      <c r="H434" s="11"/>
      <c r="I434" s="13">
        <f t="shared" si="2"/>
        <v>0</v>
      </c>
    </row>
    <row r="435" spans="1:9" ht="26.25" x14ac:dyDescent="0.25">
      <c r="A435" s="5">
        <v>42663</v>
      </c>
      <c r="B435" s="126" t="s">
        <v>1179</v>
      </c>
      <c r="D435" s="44" t="s">
        <v>1180</v>
      </c>
      <c r="E435" s="61">
        <v>543431</v>
      </c>
      <c r="F435" s="18">
        <v>1304626</v>
      </c>
      <c r="G435" s="11">
        <v>29000</v>
      </c>
      <c r="H435" s="11">
        <v>27367.06</v>
      </c>
      <c r="I435" s="13">
        <f t="shared" si="2"/>
        <v>-1632.9399999999987</v>
      </c>
    </row>
    <row r="436" spans="1:9" x14ac:dyDescent="0.25">
      <c r="A436" s="5"/>
      <c r="B436" s="118"/>
      <c r="D436" s="44"/>
      <c r="E436" s="61"/>
      <c r="F436" s="18"/>
      <c r="G436" s="11"/>
      <c r="H436" s="11"/>
      <c r="I436" s="13">
        <f t="shared" si="2"/>
        <v>0</v>
      </c>
    </row>
    <row r="437" spans="1:9" ht="26.25" x14ac:dyDescent="0.25">
      <c r="A437" s="5">
        <v>42664</v>
      </c>
      <c r="B437" s="126" t="s">
        <v>1182</v>
      </c>
      <c r="D437" s="44" t="s">
        <v>1181</v>
      </c>
      <c r="E437" s="61">
        <v>521920</v>
      </c>
      <c r="F437" s="18">
        <v>1305030</v>
      </c>
      <c r="G437" s="11">
        <v>28000</v>
      </c>
      <c r="H437" s="11">
        <v>28212.82</v>
      </c>
      <c r="I437" s="13">
        <f t="shared" si="2"/>
        <v>212.81999999999971</v>
      </c>
    </row>
    <row r="438" spans="1:9" x14ac:dyDescent="0.25">
      <c r="A438" s="5"/>
      <c r="B438" s="118"/>
      <c r="D438" s="44"/>
      <c r="E438" s="61"/>
      <c r="F438" s="18"/>
      <c r="G438" s="11"/>
      <c r="H438" s="11"/>
      <c r="I438" s="13">
        <f t="shared" si="2"/>
        <v>0</v>
      </c>
    </row>
    <row r="439" spans="1:9" ht="26.25" x14ac:dyDescent="0.25">
      <c r="A439" s="5">
        <v>42669</v>
      </c>
      <c r="B439" s="126" t="s">
        <v>1185</v>
      </c>
      <c r="D439" s="44" t="s">
        <v>1186</v>
      </c>
      <c r="E439" s="61">
        <v>501930</v>
      </c>
      <c r="F439" s="18">
        <v>1306601</v>
      </c>
      <c r="G439" s="11">
        <v>27000</v>
      </c>
      <c r="H439" s="11">
        <v>29119.07</v>
      </c>
      <c r="I439" s="13">
        <f t="shared" si="2"/>
        <v>2119.0699999999997</v>
      </c>
    </row>
    <row r="440" spans="1:9" x14ac:dyDescent="0.25">
      <c r="A440" s="5"/>
      <c r="B440" s="118"/>
      <c r="D440" s="44"/>
      <c r="E440" s="61"/>
      <c r="F440" s="18"/>
      <c r="G440" s="11"/>
      <c r="H440" s="11"/>
      <c r="I440" s="13">
        <f t="shared" si="2"/>
        <v>0</v>
      </c>
    </row>
    <row r="441" spans="1:9" ht="26.25" x14ac:dyDescent="0.25">
      <c r="A441" s="5">
        <v>42669</v>
      </c>
      <c r="B441" s="126" t="s">
        <v>1183</v>
      </c>
      <c r="D441" s="44" t="s">
        <v>1184</v>
      </c>
      <c r="E441" s="61">
        <v>501930</v>
      </c>
      <c r="F441" s="18">
        <v>1305995</v>
      </c>
      <c r="G441" s="11">
        <v>27000</v>
      </c>
      <c r="H441" s="11">
        <v>29351.9</v>
      </c>
      <c r="I441" s="13">
        <f t="shared" si="2"/>
        <v>2351.9000000000015</v>
      </c>
    </row>
    <row r="442" spans="1:9" x14ac:dyDescent="0.25">
      <c r="A442" s="5"/>
      <c r="B442" s="118"/>
      <c r="D442" s="44"/>
      <c r="E442" s="61"/>
      <c r="F442" s="18"/>
      <c r="G442" s="11"/>
      <c r="H442" s="11"/>
      <c r="I442" s="13">
        <f t="shared" si="2"/>
        <v>0</v>
      </c>
    </row>
    <row r="443" spans="1:9" ht="26.25" x14ac:dyDescent="0.25">
      <c r="A443" s="5">
        <v>42670</v>
      </c>
      <c r="B443" s="126" t="s">
        <v>1189</v>
      </c>
      <c r="D443" s="44" t="s">
        <v>1190</v>
      </c>
      <c r="E443" s="61">
        <v>538240</v>
      </c>
      <c r="F443" s="18">
        <v>1306826</v>
      </c>
      <c r="G443" s="11">
        <v>29000</v>
      </c>
      <c r="H443" s="11">
        <v>28938.799999999999</v>
      </c>
      <c r="I443" s="13">
        <f t="shared" si="2"/>
        <v>-61.200000000000728</v>
      </c>
    </row>
    <row r="444" spans="1:9" x14ac:dyDescent="0.25">
      <c r="A444" s="5"/>
      <c r="B444" s="118"/>
      <c r="D444" s="44"/>
      <c r="E444" s="61"/>
      <c r="F444" s="18"/>
      <c r="G444" s="11"/>
      <c r="H444" s="11"/>
      <c r="I444" s="13">
        <f t="shared" si="2"/>
        <v>0</v>
      </c>
    </row>
    <row r="445" spans="1:9" ht="26.25" x14ac:dyDescent="0.25">
      <c r="A445" s="5">
        <v>42670</v>
      </c>
      <c r="B445" s="126" t="s">
        <v>1187</v>
      </c>
      <c r="D445" s="44" t="s">
        <v>1188</v>
      </c>
      <c r="E445" s="61">
        <v>538240</v>
      </c>
      <c r="F445" s="18">
        <v>1306980</v>
      </c>
      <c r="G445" s="11">
        <v>29000</v>
      </c>
      <c r="H445" s="11">
        <v>29070.37</v>
      </c>
      <c r="I445" s="13">
        <f t="shared" si="2"/>
        <v>70.369999999998981</v>
      </c>
    </row>
    <row r="446" spans="1:9" x14ac:dyDescent="0.25">
      <c r="A446" s="5"/>
      <c r="B446" s="118"/>
      <c r="D446" s="44"/>
      <c r="E446" s="61"/>
      <c r="F446" s="18"/>
      <c r="G446" s="11"/>
      <c r="H446" s="11"/>
      <c r="I446" s="13">
        <f t="shared" si="2"/>
        <v>0</v>
      </c>
    </row>
    <row r="447" spans="1:9" ht="26.25" x14ac:dyDescent="0.25">
      <c r="A447" s="5">
        <v>42671</v>
      </c>
      <c r="B447" s="126" t="s">
        <v>1191</v>
      </c>
      <c r="D447" s="44" t="s">
        <v>1192</v>
      </c>
      <c r="E447" s="61">
        <v>544330</v>
      </c>
      <c r="F447" s="18">
        <v>1306914</v>
      </c>
      <c r="G447" s="11">
        <v>29000</v>
      </c>
      <c r="H447" s="11">
        <v>28702.1</v>
      </c>
      <c r="I447" s="13">
        <f t="shared" si="2"/>
        <v>-297.90000000000146</v>
      </c>
    </row>
    <row r="448" spans="1:9" x14ac:dyDescent="0.25">
      <c r="A448" s="5"/>
      <c r="B448" s="118"/>
      <c r="D448" s="44"/>
      <c r="E448" s="61"/>
      <c r="F448" s="18"/>
      <c r="G448" s="11"/>
      <c r="H448" s="11"/>
      <c r="I448" s="13">
        <f t="shared" si="2"/>
        <v>0</v>
      </c>
    </row>
    <row r="449" spans="1:9" x14ac:dyDescent="0.25">
      <c r="A449" s="5"/>
      <c r="B449" s="118"/>
      <c r="D449" s="44"/>
      <c r="E449" s="61"/>
      <c r="F449" s="18"/>
      <c r="G449" s="11"/>
      <c r="H449" s="11"/>
      <c r="I449" s="13">
        <f t="shared" si="2"/>
        <v>0</v>
      </c>
    </row>
    <row r="450" spans="1:9" x14ac:dyDescent="0.25">
      <c r="A450" s="5"/>
      <c r="B450" s="118"/>
      <c r="D450" s="44"/>
      <c r="E450" s="61"/>
      <c r="F450" s="18"/>
      <c r="G450" s="11"/>
      <c r="H450" s="11"/>
      <c r="I450" s="13">
        <f t="shared" si="2"/>
        <v>0</v>
      </c>
    </row>
    <row r="451" spans="1:9" x14ac:dyDescent="0.25">
      <c r="A451" s="5"/>
      <c r="B451" s="118"/>
      <c r="D451" s="44"/>
      <c r="E451" s="61"/>
      <c r="F451" s="18"/>
      <c r="G451" s="11"/>
      <c r="H451" s="11"/>
      <c r="I451" s="13">
        <f t="shared" si="2"/>
        <v>0</v>
      </c>
    </row>
    <row r="452" spans="1:9" x14ac:dyDescent="0.25">
      <c r="A452" s="5"/>
      <c r="B452" s="118"/>
      <c r="D452" s="44"/>
      <c r="E452" s="61"/>
      <c r="F452" s="18"/>
      <c r="G452" s="11"/>
      <c r="H452" s="11"/>
      <c r="I452" s="13">
        <f t="shared" si="2"/>
        <v>0</v>
      </c>
    </row>
    <row r="453" spans="1:9" x14ac:dyDescent="0.25">
      <c r="A453" s="5"/>
      <c r="B453" s="118"/>
      <c r="D453" s="44"/>
      <c r="E453" s="61"/>
      <c r="F453" s="18"/>
      <c r="G453" s="11"/>
      <c r="H453" s="11"/>
      <c r="I453" s="13">
        <f t="shared" si="2"/>
        <v>0</v>
      </c>
    </row>
    <row r="454" spans="1:9" x14ac:dyDescent="0.25">
      <c r="A454" s="5"/>
      <c r="B454" s="118"/>
      <c r="D454" s="44"/>
      <c r="E454" s="61"/>
      <c r="F454" s="18"/>
      <c r="G454" s="11"/>
      <c r="H454" s="11"/>
      <c r="I454" s="13">
        <f t="shared" si="2"/>
        <v>0</v>
      </c>
    </row>
    <row r="455" spans="1:9" x14ac:dyDescent="0.25">
      <c r="A455" s="5"/>
      <c r="B455" s="118"/>
      <c r="D455" s="44"/>
      <c r="E455" s="61"/>
      <c r="F455" s="18"/>
      <c r="G455" s="11"/>
      <c r="H455" s="11"/>
      <c r="I455" s="13">
        <f t="shared" si="2"/>
        <v>0</v>
      </c>
    </row>
    <row r="456" spans="1:9" x14ac:dyDescent="0.25">
      <c r="A456" s="5"/>
      <c r="B456" s="118"/>
      <c r="D456" s="44"/>
      <c r="E456" s="61"/>
      <c r="F456" s="18"/>
      <c r="G456" s="11"/>
      <c r="H456" s="11"/>
      <c r="I456" s="13">
        <f t="shared" si="2"/>
        <v>0</v>
      </c>
    </row>
    <row r="457" spans="1:9" x14ac:dyDescent="0.25">
      <c r="A457" s="5"/>
      <c r="B457" s="118"/>
      <c r="D457" s="44"/>
      <c r="E457" s="61"/>
      <c r="F457" s="18"/>
      <c r="G457" s="11"/>
      <c r="H457" s="11"/>
      <c r="I457" s="13">
        <f t="shared" si="2"/>
        <v>0</v>
      </c>
    </row>
    <row r="458" spans="1:9" x14ac:dyDescent="0.25">
      <c r="A458" s="5"/>
      <c r="B458" s="118"/>
      <c r="D458" s="44"/>
      <c r="E458" s="61"/>
      <c r="F458" s="18"/>
      <c r="G458" s="11"/>
      <c r="H458" s="11"/>
      <c r="I458" s="13">
        <f t="shared" si="2"/>
        <v>0</v>
      </c>
    </row>
    <row r="459" spans="1:9" x14ac:dyDescent="0.25">
      <c r="A459" s="5"/>
      <c r="B459" s="118"/>
      <c r="D459" s="44"/>
      <c r="E459" s="61"/>
      <c r="F459" s="18"/>
      <c r="G459" s="11"/>
      <c r="H459" s="11"/>
      <c r="I459" s="13">
        <f t="shared" si="2"/>
        <v>0</v>
      </c>
    </row>
    <row r="460" spans="1:9" x14ac:dyDescent="0.25">
      <c r="A460" s="5"/>
      <c r="B460" s="118"/>
      <c r="D460" s="44"/>
      <c r="E460" s="61"/>
      <c r="F460" s="18"/>
      <c r="G460" s="11"/>
      <c r="H460" s="11"/>
      <c r="I460" s="13">
        <f t="shared" si="2"/>
        <v>0</v>
      </c>
    </row>
    <row r="461" spans="1:9" x14ac:dyDescent="0.25">
      <c r="A461" s="5"/>
      <c r="B461" s="118"/>
      <c r="D461" s="44"/>
      <c r="E461" s="61"/>
      <c r="F461" s="18"/>
      <c r="G461" s="11"/>
      <c r="H461" s="11"/>
      <c r="I461" s="13">
        <f t="shared" si="2"/>
        <v>0</v>
      </c>
    </row>
    <row r="462" spans="1:9" x14ac:dyDescent="0.25">
      <c r="A462" s="5"/>
      <c r="B462" s="118"/>
      <c r="D462" s="44"/>
      <c r="E462" s="61"/>
      <c r="F462" s="18"/>
      <c r="G462" s="11"/>
      <c r="H462" s="11"/>
      <c r="I462" s="13">
        <f t="shared" si="2"/>
        <v>0</v>
      </c>
    </row>
    <row r="463" spans="1:9" x14ac:dyDescent="0.25">
      <c r="A463" s="5"/>
      <c r="B463" s="118"/>
      <c r="D463" s="44"/>
      <c r="E463" s="61"/>
      <c r="F463" s="18"/>
      <c r="G463" s="11"/>
      <c r="H463" s="11"/>
      <c r="I463" s="13">
        <f t="shared" si="2"/>
        <v>0</v>
      </c>
    </row>
    <row r="464" spans="1:9" x14ac:dyDescent="0.25">
      <c r="A464" s="5"/>
      <c r="B464" s="118"/>
      <c r="D464" s="44"/>
      <c r="E464" s="61"/>
      <c r="F464" s="18"/>
      <c r="G464" s="11"/>
      <c r="H464" s="11"/>
      <c r="I464" s="13">
        <f t="shared" si="2"/>
        <v>0</v>
      </c>
    </row>
    <row r="465" spans="1:9" x14ac:dyDescent="0.25">
      <c r="A465" s="5"/>
      <c r="B465" s="118"/>
      <c r="D465" s="44"/>
      <c r="E465" s="61"/>
      <c r="F465" s="18"/>
      <c r="G465" s="11"/>
      <c r="H465" s="11"/>
      <c r="I465" s="13">
        <f t="shared" si="2"/>
        <v>0</v>
      </c>
    </row>
    <row r="466" spans="1:9" x14ac:dyDescent="0.25">
      <c r="A466" s="5"/>
      <c r="B466" s="118"/>
      <c r="D466" s="44"/>
      <c r="E466" s="61"/>
      <c r="F466" s="18"/>
      <c r="G466" s="11"/>
      <c r="H466" s="11"/>
      <c r="I466" s="13">
        <f t="shared" si="2"/>
        <v>0</v>
      </c>
    </row>
    <row r="467" spans="1:9" x14ac:dyDescent="0.25">
      <c r="A467" s="5"/>
      <c r="B467" s="118"/>
      <c r="D467" s="44"/>
      <c r="E467" s="61"/>
      <c r="F467" s="18"/>
      <c r="G467" s="11"/>
      <c r="H467" s="11"/>
      <c r="I467" s="13">
        <f t="shared" si="2"/>
        <v>0</v>
      </c>
    </row>
    <row r="468" spans="1:9" x14ac:dyDescent="0.25">
      <c r="A468" s="5"/>
      <c r="B468" s="118"/>
      <c r="D468" s="44"/>
      <c r="E468" s="61"/>
      <c r="F468" s="18"/>
      <c r="G468" s="11"/>
      <c r="H468" s="11"/>
      <c r="I468" s="13">
        <f t="shared" si="2"/>
        <v>0</v>
      </c>
    </row>
    <row r="469" spans="1:9" x14ac:dyDescent="0.25">
      <c r="A469" s="5"/>
      <c r="B469" s="118"/>
      <c r="D469" s="44"/>
      <c r="E469" s="61"/>
      <c r="F469" s="18"/>
      <c r="G469" s="11"/>
      <c r="H469" s="11"/>
      <c r="I469" s="13">
        <f t="shared" si="2"/>
        <v>0</v>
      </c>
    </row>
    <row r="470" spans="1:9" x14ac:dyDescent="0.25">
      <c r="A470" s="5"/>
      <c r="B470" s="118"/>
      <c r="D470" s="44"/>
      <c r="E470" s="61"/>
      <c r="F470" s="18"/>
      <c r="G470" s="11"/>
      <c r="H470" s="11"/>
      <c r="I470" s="13">
        <f t="shared" si="2"/>
        <v>0</v>
      </c>
    </row>
    <row r="471" spans="1:9" x14ac:dyDescent="0.25">
      <c r="A471" s="5"/>
      <c r="B471" s="118"/>
      <c r="D471" s="44"/>
      <c r="E471" s="61"/>
      <c r="F471" s="18"/>
      <c r="G471" s="11"/>
      <c r="H471" s="11"/>
      <c r="I471" s="13">
        <f t="shared" si="2"/>
        <v>0</v>
      </c>
    </row>
    <row r="472" spans="1:9" x14ac:dyDescent="0.25">
      <c r="A472" s="5"/>
      <c r="B472" s="118"/>
      <c r="D472" s="44"/>
      <c r="E472" s="61"/>
      <c r="F472" s="18"/>
      <c r="G472" s="11"/>
      <c r="H472" s="11"/>
      <c r="I472" s="13">
        <f t="shared" si="2"/>
        <v>0</v>
      </c>
    </row>
    <row r="473" spans="1:9" x14ac:dyDescent="0.25">
      <c r="A473" s="5"/>
      <c r="B473" s="118"/>
      <c r="D473" s="44"/>
      <c r="E473" s="61"/>
      <c r="F473" s="18"/>
      <c r="G473" s="11"/>
      <c r="H473" s="11"/>
      <c r="I473" s="13">
        <f t="shared" si="2"/>
        <v>0</v>
      </c>
    </row>
    <row r="474" spans="1:9" x14ac:dyDescent="0.25">
      <c r="A474" s="5"/>
      <c r="B474" s="118"/>
      <c r="D474" s="44"/>
      <c r="E474" s="61"/>
      <c r="F474" s="18"/>
      <c r="G474" s="11"/>
      <c r="H474" s="11"/>
      <c r="I474" s="13">
        <f t="shared" si="2"/>
        <v>0</v>
      </c>
    </row>
    <row r="475" spans="1:9" x14ac:dyDescent="0.25">
      <c r="A475" s="5"/>
      <c r="B475" s="118"/>
      <c r="D475" s="44"/>
      <c r="E475" s="61"/>
      <c r="F475" s="18"/>
      <c r="G475" s="11"/>
      <c r="H475" s="11"/>
      <c r="I475" s="13">
        <f t="shared" si="2"/>
        <v>0</v>
      </c>
    </row>
    <row r="476" spans="1:9" x14ac:dyDescent="0.25">
      <c r="A476" s="5"/>
      <c r="B476" s="118"/>
      <c r="D476" s="44"/>
      <c r="E476" s="61"/>
      <c r="F476" s="18"/>
      <c r="G476" s="11"/>
      <c r="H476" s="11"/>
      <c r="I476" s="13">
        <f t="shared" si="2"/>
        <v>0</v>
      </c>
    </row>
    <row r="477" spans="1:9" x14ac:dyDescent="0.25">
      <c r="A477" s="5"/>
      <c r="B477" s="118"/>
      <c r="D477" s="44"/>
      <c r="E477" s="61"/>
      <c r="F477" s="18"/>
      <c r="G477" s="11"/>
      <c r="H477" s="11"/>
      <c r="I477" s="13">
        <f t="shared" si="2"/>
        <v>0</v>
      </c>
    </row>
    <row r="478" spans="1:9" x14ac:dyDescent="0.25">
      <c r="A478" s="5"/>
      <c r="B478" s="118"/>
      <c r="D478" s="44"/>
      <c r="E478" s="61"/>
      <c r="F478" s="18"/>
      <c r="G478" s="11"/>
      <c r="H478" s="11"/>
      <c r="I478" s="13">
        <f t="shared" si="2"/>
        <v>0</v>
      </c>
    </row>
    <row r="479" spans="1:9" x14ac:dyDescent="0.25">
      <c r="A479" s="5"/>
      <c r="B479" s="118"/>
      <c r="D479" s="44"/>
      <c r="E479" s="61"/>
      <c r="F479" s="18"/>
      <c r="G479" s="11"/>
      <c r="H479" s="11"/>
      <c r="I479" s="13">
        <f t="shared" si="2"/>
        <v>0</v>
      </c>
    </row>
    <row r="480" spans="1:9" x14ac:dyDescent="0.25">
      <c r="A480" s="5"/>
      <c r="B480" s="118"/>
      <c r="D480" s="44"/>
      <c r="E480" s="61"/>
      <c r="F480" s="18"/>
      <c r="G480" s="11"/>
      <c r="H480" s="11"/>
      <c r="I480" s="13">
        <f t="shared" si="2"/>
        <v>0</v>
      </c>
    </row>
    <row r="481" spans="1:9" x14ac:dyDescent="0.25">
      <c r="A481" s="5"/>
      <c r="B481" s="118"/>
      <c r="D481" s="44"/>
      <c r="E481" s="61"/>
      <c r="F481" s="18"/>
      <c r="G481" s="11"/>
      <c r="H481" s="11"/>
      <c r="I481" s="13">
        <f t="shared" si="2"/>
        <v>0</v>
      </c>
    </row>
    <row r="482" spans="1:9" x14ac:dyDescent="0.25">
      <c r="A482" s="5"/>
      <c r="B482" s="118"/>
      <c r="D482" s="44"/>
      <c r="E482" s="61"/>
      <c r="F482" s="18"/>
      <c r="G482" s="11"/>
      <c r="H482" s="11"/>
      <c r="I482" s="13">
        <f t="shared" si="2"/>
        <v>0</v>
      </c>
    </row>
    <row r="483" spans="1:9" x14ac:dyDescent="0.25">
      <c r="A483" s="5"/>
      <c r="B483" s="118"/>
      <c r="D483" s="44"/>
      <c r="E483" s="61"/>
      <c r="F483" s="18"/>
      <c r="G483" s="11"/>
      <c r="H483" s="11"/>
      <c r="I483" s="13">
        <f t="shared" si="2"/>
        <v>0</v>
      </c>
    </row>
    <row r="484" spans="1:9" x14ac:dyDescent="0.25">
      <c r="A484" s="5"/>
      <c r="B484" s="118"/>
      <c r="D484" s="44"/>
      <c r="E484" s="61"/>
      <c r="F484" s="18"/>
      <c r="G484" s="11"/>
      <c r="H484" s="11"/>
      <c r="I484" s="13">
        <f t="shared" si="2"/>
        <v>0</v>
      </c>
    </row>
    <row r="485" spans="1:9" x14ac:dyDescent="0.25">
      <c r="A485" s="5"/>
      <c r="B485" s="118"/>
      <c r="D485" s="44"/>
      <c r="E485" s="61"/>
      <c r="F485" s="18"/>
      <c r="G485" s="11"/>
      <c r="H485" s="11"/>
      <c r="I485" s="13">
        <f t="shared" si="2"/>
        <v>0</v>
      </c>
    </row>
    <row r="486" spans="1:9" x14ac:dyDescent="0.25">
      <c r="A486" s="5"/>
      <c r="B486" s="118"/>
      <c r="D486" s="44"/>
      <c r="E486" s="61"/>
      <c r="F486" s="18"/>
      <c r="G486" s="11"/>
      <c r="H486" s="11"/>
      <c r="I486" s="13">
        <f t="shared" si="2"/>
        <v>0</v>
      </c>
    </row>
    <row r="487" spans="1:9" x14ac:dyDescent="0.25">
      <c r="A487" s="5"/>
      <c r="B487" s="118"/>
      <c r="D487" s="44"/>
      <c r="E487" s="61"/>
      <c r="F487" s="18"/>
      <c r="G487" s="11"/>
      <c r="H487" s="11"/>
      <c r="I487" s="13">
        <f t="shared" si="2"/>
        <v>0</v>
      </c>
    </row>
    <row r="488" spans="1:9" x14ac:dyDescent="0.25">
      <c r="A488" s="5"/>
      <c r="B488" s="118"/>
      <c r="D488" s="44"/>
      <c r="E488" s="61"/>
      <c r="F488" s="18"/>
      <c r="G488" s="11"/>
      <c r="H488" s="11"/>
      <c r="I488" s="13">
        <f t="shared" si="2"/>
        <v>0</v>
      </c>
    </row>
    <row r="489" spans="1:9" x14ac:dyDescent="0.25">
      <c r="A489" s="5"/>
      <c r="B489" s="118"/>
      <c r="D489" s="44"/>
      <c r="E489" s="61"/>
      <c r="F489" s="18"/>
      <c r="G489" s="11"/>
      <c r="H489" s="11"/>
      <c r="I489" s="13">
        <f t="shared" si="2"/>
        <v>0</v>
      </c>
    </row>
    <row r="490" spans="1:9" x14ac:dyDescent="0.25">
      <c r="A490" s="5"/>
      <c r="B490" s="118"/>
      <c r="D490" s="44"/>
      <c r="E490" s="61"/>
      <c r="F490" s="18"/>
      <c r="G490" s="11"/>
      <c r="H490" s="11"/>
      <c r="I490" s="13">
        <f t="shared" si="2"/>
        <v>0</v>
      </c>
    </row>
    <row r="491" spans="1:9" x14ac:dyDescent="0.25">
      <c r="A491" s="5"/>
      <c r="B491" s="118"/>
      <c r="D491" s="44"/>
      <c r="E491" s="61"/>
      <c r="F491" s="18"/>
      <c r="G491" s="11"/>
      <c r="H491" s="11"/>
      <c r="I491" s="13">
        <f t="shared" si="2"/>
        <v>0</v>
      </c>
    </row>
    <row r="492" spans="1:9" x14ac:dyDescent="0.25">
      <c r="A492" s="5"/>
      <c r="B492" s="118"/>
      <c r="D492" s="44"/>
      <c r="E492" s="61"/>
      <c r="F492" s="18"/>
      <c r="G492" s="11"/>
      <c r="H492" s="11"/>
      <c r="I492" s="13">
        <f t="shared" si="2"/>
        <v>0</v>
      </c>
    </row>
    <row r="493" spans="1:9" x14ac:dyDescent="0.25">
      <c r="A493" s="5"/>
      <c r="B493" s="118"/>
      <c r="D493" s="44"/>
      <c r="E493" s="61"/>
      <c r="F493" s="18"/>
      <c r="G493" s="11"/>
      <c r="H493" s="11"/>
      <c r="I493" s="13">
        <f t="shared" si="2"/>
        <v>0</v>
      </c>
    </row>
    <row r="494" spans="1:9" x14ac:dyDescent="0.25">
      <c r="A494" s="5"/>
      <c r="B494" s="118"/>
      <c r="D494" s="44"/>
      <c r="E494" s="61"/>
      <c r="F494" s="18"/>
      <c r="G494" s="11"/>
      <c r="H494" s="11"/>
      <c r="I494" s="13">
        <f t="shared" si="2"/>
        <v>0</v>
      </c>
    </row>
    <row r="495" spans="1:9" x14ac:dyDescent="0.25">
      <c r="A495" s="5"/>
      <c r="B495" s="118"/>
      <c r="D495" s="44"/>
      <c r="E495" s="61"/>
      <c r="F495" s="18"/>
      <c r="G495" s="11"/>
      <c r="H495" s="11"/>
      <c r="I495" s="13">
        <f t="shared" si="2"/>
        <v>0</v>
      </c>
    </row>
    <row r="496" spans="1:9" x14ac:dyDescent="0.25">
      <c r="A496" s="5"/>
      <c r="B496" s="118"/>
      <c r="D496" s="44"/>
      <c r="E496" s="61"/>
      <c r="F496" s="18"/>
      <c r="G496" s="11"/>
      <c r="H496" s="11"/>
      <c r="I496" s="13">
        <f t="shared" si="2"/>
        <v>0</v>
      </c>
    </row>
    <row r="497" spans="1:9" x14ac:dyDescent="0.25">
      <c r="A497" s="5"/>
      <c r="B497" s="118"/>
      <c r="D497" s="44"/>
      <c r="E497" s="61"/>
      <c r="F497" s="18"/>
      <c r="G497" s="11"/>
      <c r="H497" s="11"/>
      <c r="I497" s="13">
        <f t="shared" si="2"/>
        <v>0</v>
      </c>
    </row>
    <row r="498" spans="1:9" x14ac:dyDescent="0.25">
      <c r="A498" s="5"/>
      <c r="B498" s="118"/>
      <c r="D498" s="44"/>
      <c r="E498" s="61"/>
      <c r="F498" s="18"/>
      <c r="G498" s="11"/>
      <c r="H498" s="11"/>
      <c r="I498" s="13">
        <f t="shared" si="2"/>
        <v>0</v>
      </c>
    </row>
    <row r="499" spans="1:9" x14ac:dyDescent="0.25">
      <c r="A499" s="5"/>
      <c r="B499" s="118"/>
      <c r="D499" s="44"/>
      <c r="E499" s="61"/>
      <c r="F499" s="18"/>
      <c r="G499" s="11"/>
      <c r="H499" s="11"/>
      <c r="I499" s="13">
        <f t="shared" si="2"/>
        <v>0</v>
      </c>
    </row>
    <row r="500" spans="1:9" x14ac:dyDescent="0.25">
      <c r="A500" s="5"/>
      <c r="B500" s="118"/>
      <c r="D500" s="44"/>
      <c r="E500" s="61"/>
      <c r="F500" s="18"/>
      <c r="G500" s="11"/>
      <c r="H500" s="11"/>
      <c r="I500" s="13">
        <f t="shared" si="2"/>
        <v>0</v>
      </c>
    </row>
    <row r="501" spans="1:9" x14ac:dyDescent="0.25">
      <c r="A501" s="5"/>
      <c r="B501" s="118"/>
      <c r="D501" s="44"/>
      <c r="E501" s="61"/>
      <c r="F501" s="18"/>
      <c r="G501" s="11"/>
      <c r="H501" s="11"/>
      <c r="I501" s="13">
        <f t="shared" si="2"/>
        <v>0</v>
      </c>
    </row>
    <row r="502" spans="1:9" x14ac:dyDescent="0.25">
      <c r="A502" s="5"/>
      <c r="B502" s="118"/>
      <c r="D502" s="44"/>
      <c r="E502" s="61"/>
      <c r="F502" s="18"/>
      <c r="G502" s="11"/>
      <c r="H502" s="11"/>
      <c r="I502" s="13">
        <f t="shared" si="2"/>
        <v>0</v>
      </c>
    </row>
    <row r="503" spans="1:9" x14ac:dyDescent="0.25">
      <c r="A503" s="5"/>
      <c r="B503" s="118"/>
      <c r="D503" s="44"/>
      <c r="E503" s="61"/>
      <c r="F503" s="18"/>
      <c r="G503" s="11"/>
      <c r="H503" s="11"/>
      <c r="I503" s="13">
        <f t="shared" si="2"/>
        <v>0</v>
      </c>
    </row>
    <row r="504" spans="1:9" x14ac:dyDescent="0.25">
      <c r="A504" s="5"/>
      <c r="B504" s="118"/>
      <c r="D504" s="44"/>
      <c r="E504" s="61"/>
      <c r="F504" s="18"/>
      <c r="G504" s="11"/>
      <c r="H504" s="11"/>
      <c r="I504" s="13">
        <f t="shared" si="2"/>
        <v>0</v>
      </c>
    </row>
    <row r="505" spans="1:9" x14ac:dyDescent="0.25">
      <c r="A505" s="5"/>
      <c r="B505" s="118"/>
      <c r="D505" s="44"/>
      <c r="E505" s="61"/>
      <c r="F505" s="18"/>
      <c r="G505" s="11"/>
      <c r="H505" s="11"/>
      <c r="I505" s="13">
        <f t="shared" si="2"/>
        <v>0</v>
      </c>
    </row>
    <row r="506" spans="1:9" x14ac:dyDescent="0.25">
      <c r="A506" s="5"/>
      <c r="B506" s="118"/>
      <c r="D506" s="44"/>
      <c r="E506" s="61"/>
      <c r="F506" s="18"/>
      <c r="G506" s="11"/>
      <c r="H506" s="11"/>
      <c r="I506" s="13">
        <f t="shared" si="2"/>
        <v>0</v>
      </c>
    </row>
    <row r="507" spans="1:9" x14ac:dyDescent="0.25">
      <c r="A507" s="5"/>
      <c r="B507" s="118"/>
      <c r="D507" s="44"/>
      <c r="E507" s="61"/>
      <c r="F507" s="18"/>
      <c r="G507" s="11"/>
      <c r="H507" s="11"/>
      <c r="I507" s="13">
        <f t="shared" si="0"/>
        <v>0</v>
      </c>
    </row>
    <row r="508" spans="1:9" ht="15.75" thickBot="1" x14ac:dyDescent="0.3">
      <c r="A508" s="5"/>
      <c r="B508" s="57"/>
      <c r="D508" s="44"/>
      <c r="E508" s="61"/>
      <c r="F508" s="19"/>
      <c r="G508" s="11"/>
      <c r="H508" s="11"/>
      <c r="I508" s="13">
        <f t="shared" si="0"/>
        <v>0</v>
      </c>
    </row>
    <row r="509" spans="1:9" ht="15.75" thickBot="1" x14ac:dyDescent="0.3">
      <c r="A509" s="5"/>
      <c r="D509" s="44"/>
      <c r="E509" s="61"/>
      <c r="F509" s="12"/>
      <c r="G509" s="11"/>
      <c r="H509" s="11"/>
      <c r="I509" s="13">
        <f t="shared" si="0"/>
        <v>0</v>
      </c>
    </row>
    <row r="510" spans="1:9" ht="15" customHeight="1" x14ac:dyDescent="0.25">
      <c r="A510" s="5"/>
      <c r="D510" s="44"/>
      <c r="E510" s="61"/>
      <c r="F510" s="132" t="s">
        <v>638</v>
      </c>
      <c r="G510" s="133"/>
      <c r="H510" s="136">
        <f>SUM(I3:I509)</f>
        <v>101173.36999999997</v>
      </c>
      <c r="I510" s="128"/>
    </row>
    <row r="511" spans="1:9" ht="15.75" customHeight="1" thickBot="1" x14ac:dyDescent="0.3">
      <c r="A511" s="5"/>
      <c r="D511" s="44"/>
      <c r="E511" s="61"/>
      <c r="F511" s="134"/>
      <c r="G511" s="135"/>
      <c r="H511" s="137"/>
      <c r="I511" s="130"/>
    </row>
    <row r="512" spans="1:9" x14ac:dyDescent="0.25">
      <c r="A512" s="5"/>
      <c r="D512" s="44"/>
      <c r="E512" s="61"/>
      <c r="F512" s="12"/>
      <c r="G512" s="11"/>
      <c r="H512" s="11"/>
      <c r="I512" s="11"/>
    </row>
  </sheetData>
  <mergeCells count="3">
    <mergeCell ref="H510:I511"/>
    <mergeCell ref="E1:H1"/>
    <mergeCell ref="F510:G5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86"/>
  <sheetViews>
    <sheetView topLeftCell="A154" workbookViewId="0">
      <selection activeCell="M157" sqref="M157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85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ht="30" x14ac:dyDescent="0.25">
      <c r="A128" s="96">
        <v>42531</v>
      </c>
      <c r="B128" s="120" t="s">
        <v>947</v>
      </c>
      <c r="D128" s="89" t="s">
        <v>948</v>
      </c>
      <c r="E128" s="61">
        <v>571020</v>
      </c>
      <c r="F128" s="84">
        <v>756839</v>
      </c>
      <c r="G128" s="89">
        <v>33181.449999999997</v>
      </c>
      <c r="H128" s="11">
        <v>31000</v>
      </c>
      <c r="I128" s="13">
        <f t="shared" si="0"/>
        <v>-2181.4499999999971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ht="30" x14ac:dyDescent="0.25">
      <c r="A130" s="96">
        <v>42531</v>
      </c>
      <c r="B130" s="120" t="s">
        <v>945</v>
      </c>
      <c r="D130" s="89" t="s">
        <v>946</v>
      </c>
      <c r="E130" s="61">
        <v>563270</v>
      </c>
      <c r="F130" s="84">
        <v>756840</v>
      </c>
      <c r="G130" s="89">
        <v>33507.08</v>
      </c>
      <c r="H130" s="11">
        <v>31000</v>
      </c>
      <c r="I130" s="13">
        <f t="shared" si="0"/>
        <v>-2507.0800000000017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ht="30" x14ac:dyDescent="0.25">
      <c r="A132" s="96">
        <v>42538</v>
      </c>
      <c r="B132" s="120" t="s">
        <v>955</v>
      </c>
      <c r="D132" s="89" t="s">
        <v>954</v>
      </c>
      <c r="E132" s="61">
        <v>644130</v>
      </c>
      <c r="F132" s="84">
        <v>757670</v>
      </c>
      <c r="G132" s="89">
        <v>35567.42</v>
      </c>
      <c r="H132" s="11">
        <v>34000</v>
      </c>
      <c r="I132" s="13">
        <f t="shared" si="0"/>
        <v>-1567.4199999999983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ht="30" x14ac:dyDescent="0.25">
      <c r="A134" s="96">
        <v>42568</v>
      </c>
      <c r="B134" s="120" t="s">
        <v>956</v>
      </c>
      <c r="D134" s="89" t="s">
        <v>957</v>
      </c>
      <c r="E134" s="61">
        <v>644130</v>
      </c>
      <c r="F134" s="84">
        <v>757836</v>
      </c>
      <c r="G134" s="89">
        <v>35122.46</v>
      </c>
      <c r="H134" s="11">
        <v>34000</v>
      </c>
      <c r="I134" s="13">
        <f t="shared" si="0"/>
        <v>-1122.4599999999991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ht="30" x14ac:dyDescent="0.25">
      <c r="A136" s="96">
        <v>42545</v>
      </c>
      <c r="B136" s="120" t="s">
        <v>968</v>
      </c>
      <c r="D136" s="89" t="s">
        <v>967</v>
      </c>
      <c r="E136" s="61">
        <v>686350</v>
      </c>
      <c r="F136" s="84">
        <v>758485</v>
      </c>
      <c r="G136" s="89">
        <v>36961.31</v>
      </c>
      <c r="H136" s="11">
        <v>37000</v>
      </c>
      <c r="I136" s="13">
        <f t="shared" si="0"/>
        <v>38.690000000002328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ht="30" x14ac:dyDescent="0.25">
      <c r="A138" s="96">
        <v>42545</v>
      </c>
      <c r="B138" s="120" t="s">
        <v>969</v>
      </c>
      <c r="D138" s="89" t="s">
        <v>970</v>
      </c>
      <c r="E138" s="61">
        <v>681540</v>
      </c>
      <c r="F138" s="84">
        <v>758486</v>
      </c>
      <c r="G138" s="89">
        <v>37006</v>
      </c>
      <c r="H138" s="11">
        <v>37000</v>
      </c>
      <c r="I138" s="13">
        <f t="shared" si="0"/>
        <v>-6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ht="45" x14ac:dyDescent="0.25">
      <c r="A140" s="96">
        <v>42551</v>
      </c>
      <c r="B140" s="120" t="s">
        <v>987</v>
      </c>
      <c r="D140" s="89" t="s">
        <v>986</v>
      </c>
      <c r="E140" s="61">
        <v>742400</v>
      </c>
      <c r="F140" s="84">
        <v>759328</v>
      </c>
      <c r="G140" s="89">
        <f>37331.22-1000</f>
        <v>36331.22</v>
      </c>
      <c r="H140" s="11">
        <v>40000</v>
      </c>
      <c r="I140" s="13">
        <f t="shared" si="0"/>
        <v>3668.7799999999988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ht="30" x14ac:dyDescent="0.25">
      <c r="A142" s="96">
        <v>42559</v>
      </c>
      <c r="B142" s="122" t="s">
        <v>1003</v>
      </c>
      <c r="D142" s="89" t="s">
        <v>1004</v>
      </c>
      <c r="E142" s="61">
        <v>713260</v>
      </c>
      <c r="F142" s="84">
        <v>760165</v>
      </c>
      <c r="G142" s="89">
        <v>37738.730000000003</v>
      </c>
      <c r="H142" s="11">
        <v>38000</v>
      </c>
      <c r="I142" s="13">
        <f t="shared" si="0"/>
        <v>261.2699999999968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ht="30" x14ac:dyDescent="0.25">
      <c r="A144" s="96">
        <v>42566</v>
      </c>
      <c r="B144" s="122" t="s">
        <v>1013</v>
      </c>
      <c r="D144" s="89" t="s">
        <v>1014</v>
      </c>
      <c r="E144" s="61">
        <v>697490</v>
      </c>
      <c r="F144" s="84">
        <v>761018</v>
      </c>
      <c r="G144" s="89">
        <v>39121.94</v>
      </c>
      <c r="H144" s="11">
        <v>38000</v>
      </c>
      <c r="I144" s="13">
        <f t="shared" si="0"/>
        <v>-1121.9400000000023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ht="30" x14ac:dyDescent="0.25">
      <c r="A146" s="96">
        <v>42573</v>
      </c>
      <c r="B146" s="122" t="s">
        <v>1028</v>
      </c>
      <c r="D146" s="89" t="s">
        <v>1029</v>
      </c>
      <c r="E146" s="61">
        <v>746520</v>
      </c>
      <c r="F146" s="84">
        <v>761849</v>
      </c>
      <c r="G146" s="89">
        <v>33980.82</v>
      </c>
      <c r="H146" s="11">
        <v>40000</v>
      </c>
      <c r="I146" s="13">
        <f t="shared" si="0"/>
        <v>6019.18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ht="30" x14ac:dyDescent="0.25">
      <c r="A148" s="96">
        <v>42580</v>
      </c>
      <c r="B148" s="122" t="s">
        <v>1034</v>
      </c>
      <c r="D148" s="89" t="s">
        <v>1035</v>
      </c>
      <c r="E148" s="61">
        <v>660100</v>
      </c>
      <c r="F148" s="84">
        <v>762713</v>
      </c>
      <c r="G148" s="89">
        <v>30831.49</v>
      </c>
      <c r="H148" s="11">
        <v>35000</v>
      </c>
      <c r="I148" s="13">
        <f t="shared" si="0"/>
        <v>4168.5099999999984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ht="30" x14ac:dyDescent="0.25">
      <c r="A150" s="96">
        <v>42587</v>
      </c>
      <c r="B150" s="105" t="s">
        <v>1081</v>
      </c>
      <c r="D150" s="89" t="s">
        <v>1054</v>
      </c>
      <c r="E150" s="61">
        <v>568140</v>
      </c>
      <c r="F150" s="84">
        <v>763524</v>
      </c>
      <c r="G150" s="89">
        <v>30706.959999999999</v>
      </c>
      <c r="H150" s="11">
        <v>30000</v>
      </c>
      <c r="I150" s="13">
        <f t="shared" si="0"/>
        <v>-706.95999999999913</v>
      </c>
    </row>
    <row r="151" spans="1:9" x14ac:dyDescent="0.25">
      <c r="A151" s="96"/>
      <c r="B151" s="104"/>
      <c r="D151" s="89"/>
      <c r="E151" s="61"/>
      <c r="F151" s="84"/>
      <c r="G151" s="89"/>
      <c r="H151" s="11"/>
      <c r="I151" s="13">
        <f t="shared" si="0"/>
        <v>0</v>
      </c>
    </row>
    <row r="152" spans="1:9" ht="30" x14ac:dyDescent="0.25">
      <c r="A152" s="96">
        <v>42594</v>
      </c>
      <c r="B152" s="105" t="s">
        <v>1061</v>
      </c>
      <c r="D152" s="89" t="s">
        <v>1062</v>
      </c>
      <c r="E152" s="61">
        <v>459250</v>
      </c>
      <c r="F152" s="84">
        <v>764380</v>
      </c>
      <c r="G152" s="89">
        <v>33241.879999999997</v>
      </c>
      <c r="H152" s="11">
        <v>25000</v>
      </c>
      <c r="I152" s="13">
        <f t="shared" si="0"/>
        <v>-8241.8799999999974</v>
      </c>
    </row>
    <row r="153" spans="1:9" x14ac:dyDescent="0.25">
      <c r="A153" s="96"/>
      <c r="B153" s="104"/>
      <c r="D153" s="89"/>
      <c r="E153" s="61"/>
      <c r="F153" s="84"/>
      <c r="G153" s="89"/>
      <c r="H153" s="11"/>
      <c r="I153" s="13">
        <f t="shared" si="0"/>
        <v>0</v>
      </c>
    </row>
    <row r="154" spans="1:9" ht="30" x14ac:dyDescent="0.25">
      <c r="A154" s="96">
        <v>42601</v>
      </c>
      <c r="B154" s="105" t="s">
        <v>1073</v>
      </c>
      <c r="D154" s="89" t="s">
        <v>1074</v>
      </c>
      <c r="E154" s="61">
        <v>542400</v>
      </c>
      <c r="F154" s="84">
        <v>765234</v>
      </c>
      <c r="G154" s="89">
        <v>34977.39</v>
      </c>
      <c r="H154" s="11">
        <v>30000</v>
      </c>
      <c r="I154" s="13">
        <f t="shared" si="0"/>
        <v>-4977.3899999999994</v>
      </c>
    </row>
    <row r="155" spans="1:9" x14ac:dyDescent="0.25">
      <c r="A155" s="96"/>
      <c r="B155" s="104"/>
      <c r="D155" s="89"/>
      <c r="E155" s="61"/>
      <c r="F155" s="84"/>
      <c r="G155" s="89"/>
      <c r="H155" s="11"/>
      <c r="I155" s="13">
        <f t="shared" si="0"/>
        <v>0</v>
      </c>
    </row>
    <row r="156" spans="1:9" ht="30" x14ac:dyDescent="0.25">
      <c r="A156" s="96">
        <v>42608</v>
      </c>
      <c r="B156" s="105" t="s">
        <v>1091</v>
      </c>
      <c r="D156" s="89" t="s">
        <v>1090</v>
      </c>
      <c r="E156" s="61">
        <v>740000</v>
      </c>
      <c r="F156" s="84">
        <v>766110</v>
      </c>
      <c r="G156" s="89">
        <v>36741.730000000003</v>
      </c>
      <c r="H156" s="11">
        <v>40000</v>
      </c>
      <c r="I156" s="13">
        <f t="shared" si="0"/>
        <v>3258.2699999999968</v>
      </c>
    </row>
    <row r="157" spans="1:9" x14ac:dyDescent="0.25">
      <c r="A157" s="96"/>
      <c r="B157" s="104"/>
      <c r="D157" s="89"/>
      <c r="E157" s="61"/>
      <c r="F157" s="84"/>
      <c r="G157" s="89"/>
      <c r="H157" s="11"/>
      <c r="I157" s="13">
        <f t="shared" si="0"/>
        <v>0</v>
      </c>
    </row>
    <row r="158" spans="1:9" ht="30" x14ac:dyDescent="0.25">
      <c r="A158" s="96">
        <v>42615</v>
      </c>
      <c r="B158" s="125" t="s">
        <v>1101</v>
      </c>
      <c r="D158" s="89" t="s">
        <v>1102</v>
      </c>
      <c r="E158" s="61">
        <v>690420</v>
      </c>
      <c r="F158" s="84">
        <v>767007</v>
      </c>
      <c r="G158" s="89">
        <v>36175.15</v>
      </c>
      <c r="H158" s="11">
        <v>37000</v>
      </c>
      <c r="I158" s="13">
        <f t="shared" si="0"/>
        <v>824.84999999999854</v>
      </c>
    </row>
    <row r="159" spans="1:9" x14ac:dyDescent="0.25">
      <c r="A159" s="96"/>
      <c r="B159" s="104"/>
      <c r="D159" s="89"/>
      <c r="E159" s="61"/>
      <c r="F159" s="84"/>
      <c r="G159" s="89"/>
      <c r="H159" s="11"/>
      <c r="I159" s="13">
        <f t="shared" si="0"/>
        <v>0</v>
      </c>
    </row>
    <row r="160" spans="1:9" ht="30" x14ac:dyDescent="0.25">
      <c r="A160" s="96">
        <v>42622</v>
      </c>
      <c r="B160" s="125" t="s">
        <v>1117</v>
      </c>
      <c r="D160" s="89" t="s">
        <v>1118</v>
      </c>
      <c r="E160" s="61">
        <v>699580</v>
      </c>
      <c r="F160" s="84">
        <v>767575</v>
      </c>
      <c r="G160" s="89">
        <v>39548.879999999997</v>
      </c>
      <c r="H160" s="11">
        <v>38000</v>
      </c>
      <c r="I160" s="13">
        <f t="shared" si="0"/>
        <v>-1548.8799999999974</v>
      </c>
    </row>
    <row r="161" spans="1:9" x14ac:dyDescent="0.25">
      <c r="A161" s="96"/>
      <c r="B161" s="104"/>
      <c r="D161" s="89"/>
      <c r="E161" s="61"/>
      <c r="F161" s="84"/>
      <c r="G161" s="89"/>
      <c r="H161" s="11"/>
      <c r="I161" s="13">
        <f t="shared" si="0"/>
        <v>0</v>
      </c>
    </row>
    <row r="162" spans="1:9" ht="30" x14ac:dyDescent="0.25">
      <c r="A162" s="96">
        <v>42628</v>
      </c>
      <c r="B162" s="125" t="s">
        <v>1131</v>
      </c>
      <c r="D162" s="89" t="s">
        <v>1132</v>
      </c>
      <c r="E162" s="61">
        <v>694008</v>
      </c>
      <c r="F162" s="84" t="s">
        <v>1133</v>
      </c>
      <c r="G162" s="89">
        <f>66857.06-35670.38</f>
        <v>31186.68</v>
      </c>
      <c r="H162" s="11">
        <v>36000</v>
      </c>
      <c r="I162" s="13">
        <f t="shared" si="0"/>
        <v>4813.32</v>
      </c>
    </row>
    <row r="163" spans="1:9" x14ac:dyDescent="0.25">
      <c r="A163" s="96"/>
      <c r="B163" s="104"/>
      <c r="D163" s="89"/>
      <c r="E163" s="61"/>
      <c r="F163" s="84"/>
      <c r="G163" s="89"/>
      <c r="H163" s="11"/>
      <c r="I163" s="13">
        <f t="shared" si="0"/>
        <v>0</v>
      </c>
    </row>
    <row r="164" spans="1:9" ht="30" x14ac:dyDescent="0.25">
      <c r="A164" s="96">
        <v>42636</v>
      </c>
      <c r="B164" s="125" t="s">
        <v>1146</v>
      </c>
      <c r="D164" s="89" t="s">
        <v>1147</v>
      </c>
      <c r="E164" s="61">
        <v>612622</v>
      </c>
      <c r="F164" s="84">
        <v>769427</v>
      </c>
      <c r="G164" s="89">
        <v>28974.84</v>
      </c>
      <c r="H164" s="11">
        <v>31000</v>
      </c>
      <c r="I164" s="13">
        <f t="shared" si="0"/>
        <v>2025.1599999999999</v>
      </c>
    </row>
    <row r="165" spans="1:9" x14ac:dyDescent="0.25">
      <c r="A165" s="96"/>
      <c r="B165" s="104"/>
      <c r="D165" s="89"/>
      <c r="E165" s="61"/>
      <c r="F165" s="84"/>
      <c r="G165" s="89"/>
      <c r="H165" s="11"/>
      <c r="I165" s="13">
        <f t="shared" si="0"/>
        <v>0</v>
      </c>
    </row>
    <row r="166" spans="1:9" x14ac:dyDescent="0.25">
      <c r="A166" s="96"/>
      <c r="B166" s="104"/>
      <c r="D166" s="89"/>
      <c r="E166" s="61"/>
      <c r="F166" s="84"/>
      <c r="G166" s="89"/>
      <c r="H166" s="11"/>
      <c r="I166" s="13">
        <f t="shared" si="0"/>
        <v>0</v>
      </c>
    </row>
    <row r="167" spans="1:9" x14ac:dyDescent="0.25">
      <c r="A167" s="96"/>
      <c r="B167" s="104"/>
      <c r="D167" s="89"/>
      <c r="E167" s="61"/>
      <c r="F167" s="84"/>
      <c r="G167" s="89"/>
      <c r="H167" s="11"/>
      <c r="I167" s="13">
        <f t="shared" si="0"/>
        <v>0</v>
      </c>
    </row>
    <row r="168" spans="1:9" x14ac:dyDescent="0.25">
      <c r="A168" s="96"/>
      <c r="B168" s="104"/>
      <c r="D168" s="89"/>
      <c r="E168" s="61"/>
      <c r="F168" s="84"/>
      <c r="G168" s="89"/>
      <c r="H168" s="11"/>
      <c r="I168" s="13">
        <f t="shared" si="0"/>
        <v>0</v>
      </c>
    </row>
    <row r="169" spans="1:9" x14ac:dyDescent="0.25">
      <c r="A169" s="96"/>
      <c r="B169" s="104"/>
      <c r="D169" s="89"/>
      <c r="E169" s="61"/>
      <c r="F169" s="84"/>
      <c r="G169" s="89"/>
      <c r="H169" s="11"/>
      <c r="I169" s="13">
        <f t="shared" si="0"/>
        <v>0</v>
      </c>
    </row>
    <row r="170" spans="1:9" x14ac:dyDescent="0.25">
      <c r="A170" s="96"/>
      <c r="B170" s="104"/>
      <c r="D170" s="89"/>
      <c r="E170" s="61"/>
      <c r="F170" s="84"/>
      <c r="G170" s="89"/>
      <c r="H170" s="11"/>
      <c r="I170" s="13">
        <f t="shared" si="0"/>
        <v>0</v>
      </c>
    </row>
    <row r="171" spans="1:9" x14ac:dyDescent="0.25">
      <c r="A171" s="96"/>
      <c r="B171" s="104"/>
      <c r="D171" s="89"/>
      <c r="E171" s="61"/>
      <c r="F171" s="84"/>
      <c r="G171" s="89"/>
      <c r="H171" s="11"/>
      <c r="I171" s="13">
        <f t="shared" si="0"/>
        <v>0</v>
      </c>
    </row>
    <row r="172" spans="1:9" x14ac:dyDescent="0.25">
      <c r="A172" s="96"/>
      <c r="B172" s="104"/>
      <c r="D172" s="89"/>
      <c r="E172" s="61"/>
      <c r="F172" s="84"/>
      <c r="G172" s="89"/>
      <c r="H172" s="11"/>
      <c r="I172" s="13">
        <f t="shared" si="0"/>
        <v>0</v>
      </c>
    </row>
    <row r="173" spans="1:9" x14ac:dyDescent="0.25">
      <c r="A173" s="96"/>
      <c r="B173" s="104"/>
      <c r="D173" s="89"/>
      <c r="E173" s="61"/>
      <c r="F173" s="84"/>
      <c r="G173" s="89"/>
      <c r="H173" s="11"/>
      <c r="I173" s="13">
        <f t="shared" si="0"/>
        <v>0</v>
      </c>
    </row>
    <row r="174" spans="1:9" x14ac:dyDescent="0.25">
      <c r="A174" s="96"/>
      <c r="B174" s="104"/>
      <c r="D174" s="89"/>
      <c r="E174" s="61"/>
      <c r="F174" s="84"/>
      <c r="G174" s="89"/>
      <c r="H174" s="11"/>
      <c r="I174" s="13">
        <f t="shared" si="0"/>
        <v>0</v>
      </c>
    </row>
    <row r="175" spans="1:9" x14ac:dyDescent="0.25">
      <c r="A175" s="96"/>
      <c r="B175" s="104"/>
      <c r="D175" s="89"/>
      <c r="E175" s="61"/>
      <c r="F175" s="84"/>
      <c r="G175" s="89"/>
      <c r="H175" s="11"/>
      <c r="I175" s="13">
        <f t="shared" si="0"/>
        <v>0</v>
      </c>
    </row>
    <row r="176" spans="1:9" x14ac:dyDescent="0.25">
      <c r="A176" s="96"/>
      <c r="B176" s="104"/>
      <c r="D176" s="89"/>
      <c r="E176" s="61"/>
      <c r="F176" s="84"/>
      <c r="G176" s="89"/>
      <c r="H176" s="11"/>
      <c r="I176" s="13">
        <f t="shared" si="0"/>
        <v>0</v>
      </c>
    </row>
    <row r="177" spans="1:9" x14ac:dyDescent="0.25">
      <c r="A177" s="96"/>
      <c r="B177" s="104"/>
      <c r="D177" s="89"/>
      <c r="E177" s="61"/>
      <c r="F177" s="84"/>
      <c r="G177" s="89"/>
      <c r="H177" s="11"/>
      <c r="I177" s="13">
        <f t="shared" si="0"/>
        <v>0</v>
      </c>
    </row>
    <row r="178" spans="1:9" x14ac:dyDescent="0.25">
      <c r="A178" s="96"/>
      <c r="B178" s="104"/>
      <c r="D178" s="89"/>
      <c r="E178" s="61"/>
      <c r="F178" s="84"/>
      <c r="G178" s="89"/>
      <c r="H178" s="11"/>
      <c r="I178" s="13">
        <f t="shared" si="0"/>
        <v>0</v>
      </c>
    </row>
    <row r="179" spans="1:9" x14ac:dyDescent="0.25">
      <c r="A179" s="96"/>
      <c r="B179" s="104"/>
      <c r="D179" s="89"/>
      <c r="E179" s="61"/>
      <c r="F179" s="84"/>
      <c r="G179" s="89"/>
      <c r="H179" s="11"/>
      <c r="I179" s="13">
        <f t="shared" si="0"/>
        <v>0</v>
      </c>
    </row>
    <row r="180" spans="1:9" x14ac:dyDescent="0.25">
      <c r="A180" s="96"/>
      <c r="B180" s="104"/>
      <c r="D180" s="89"/>
      <c r="E180" s="61"/>
      <c r="F180" s="84"/>
      <c r="G180" s="89"/>
      <c r="H180" s="11"/>
      <c r="I180" s="13">
        <f t="shared" si="0"/>
        <v>0</v>
      </c>
    </row>
    <row r="181" spans="1:9" x14ac:dyDescent="0.25">
      <c r="A181" s="96"/>
      <c r="B181" s="104"/>
      <c r="D181" s="89"/>
      <c r="E181" s="61"/>
      <c r="F181" s="84"/>
      <c r="G181" s="89"/>
      <c r="H181" s="11"/>
      <c r="I181" s="13">
        <f t="shared" si="0"/>
        <v>0</v>
      </c>
    </row>
    <row r="182" spans="1:9" x14ac:dyDescent="0.25">
      <c r="A182" s="96"/>
      <c r="B182" s="104"/>
      <c r="D182" s="89"/>
      <c r="E182" s="61"/>
      <c r="F182" s="84"/>
      <c r="G182" s="89"/>
      <c r="H182" s="11"/>
      <c r="I182" s="13">
        <f t="shared" si="0"/>
        <v>0</v>
      </c>
    </row>
    <row r="183" spans="1:9" x14ac:dyDescent="0.25">
      <c r="A183" s="96"/>
      <c r="B183" s="104"/>
      <c r="D183" s="89"/>
      <c r="E183" s="61"/>
      <c r="F183" s="84"/>
      <c r="G183" s="89"/>
      <c r="H183" s="11"/>
      <c r="I183" s="13">
        <f t="shared" si="0"/>
        <v>0</v>
      </c>
    </row>
    <row r="184" spans="1:9" x14ac:dyDescent="0.25">
      <c r="A184" s="96"/>
      <c r="B184" s="57"/>
      <c r="D184" s="89"/>
      <c r="E184" s="61"/>
      <c r="F184" s="84"/>
      <c r="G184" s="89"/>
      <c r="H184" s="11"/>
      <c r="I184" s="13">
        <f t="shared" si="0"/>
        <v>0</v>
      </c>
    </row>
    <row r="185" spans="1:9" x14ac:dyDescent="0.25">
      <c r="A185" s="96"/>
      <c r="B185" s="57"/>
      <c r="D185" s="89"/>
      <c r="E185" s="61"/>
      <c r="F185" s="84"/>
      <c r="G185" s="89"/>
      <c r="H185" s="11"/>
      <c r="I185" s="13">
        <f t="shared" si="0"/>
        <v>0</v>
      </c>
    </row>
    <row r="186" spans="1:9" ht="18.75" x14ac:dyDescent="0.3">
      <c r="I186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NLCONG   2016  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2016-11-03T22:18:18Z</dcterms:modified>
</cp:coreProperties>
</file>