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11 NOVIEMBRE 2016\"/>
    </mc:Choice>
  </mc:AlternateContent>
  <bookViews>
    <workbookView xWindow="120" yWindow="405" windowWidth="14040" windowHeight="7770" firstSheet="1" activeTab="5"/>
  </bookViews>
  <sheets>
    <sheet name="INVENTARIO MAYO" sheetId="7" r:id="rId1"/>
    <sheet name="JULIO 2016" sheetId="13" r:id="rId2"/>
    <sheet name="AGOSTO 2016   " sheetId="14" r:id="rId3"/>
    <sheet name="SEPTIEMBRE 2016    " sheetId="15" r:id="rId4"/>
    <sheet name="OCTUBRE 2016   " sheetId="16" r:id="rId5"/>
    <sheet name="NOVIEMBRE 2016" sheetId="17" r:id="rId6"/>
    <sheet name="Hoja4" sheetId="18" r:id="rId7"/>
    <sheet name="Hoja5" sheetId="19" r:id="rId8"/>
  </sheets>
  <calcPr calcId="152511"/>
</workbook>
</file>

<file path=xl/calcChain.xml><?xml version="1.0" encoding="utf-8"?>
<calcChain xmlns="http://schemas.openxmlformats.org/spreadsheetml/2006/main">
  <c r="L21" i="17" l="1"/>
  <c r="G21" i="17"/>
  <c r="M21" i="17" s="1"/>
  <c r="H21" i="17"/>
  <c r="G22" i="17"/>
  <c r="M22" i="17" s="1"/>
  <c r="H22" i="17"/>
  <c r="L22" i="17" s="1"/>
  <c r="H30" i="17"/>
  <c r="L30" i="17" s="1"/>
  <c r="G30" i="17"/>
  <c r="M30" i="17" s="1"/>
  <c r="H29" i="17"/>
  <c r="L29" i="17" s="1"/>
  <c r="G29" i="17"/>
  <c r="M29" i="17" s="1"/>
  <c r="L28" i="17"/>
  <c r="H28" i="17"/>
  <c r="G28" i="17"/>
  <c r="M28" i="17" s="1"/>
  <c r="H27" i="17"/>
  <c r="L27" i="17" s="1"/>
  <c r="G27" i="17"/>
  <c r="M27" i="17" s="1"/>
  <c r="H26" i="17"/>
  <c r="L26" i="17" s="1"/>
  <c r="G26" i="17"/>
  <c r="M26" i="17" s="1"/>
  <c r="H25" i="17"/>
  <c r="L25" i="17" s="1"/>
  <c r="G25" i="17"/>
  <c r="M25" i="17" s="1"/>
  <c r="H24" i="17"/>
  <c r="L24" i="17" s="1"/>
  <c r="G24" i="17"/>
  <c r="M24" i="17" s="1"/>
  <c r="H23" i="17"/>
  <c r="L23" i="17" s="1"/>
  <c r="G23" i="17"/>
  <c r="M23" i="17" s="1"/>
  <c r="H20" i="17"/>
  <c r="L20" i="17" s="1"/>
  <c r="G20" i="17"/>
  <c r="M20" i="17" s="1"/>
  <c r="H19" i="17"/>
  <c r="L19" i="17" s="1"/>
  <c r="G19" i="17"/>
  <c r="M19" i="17" s="1"/>
  <c r="H18" i="17"/>
  <c r="L18" i="17" s="1"/>
  <c r="G18" i="17"/>
  <c r="M18" i="17" s="1"/>
  <c r="H17" i="17"/>
  <c r="L17" i="17" s="1"/>
  <c r="G17" i="17"/>
  <c r="M17" i="17" s="1"/>
  <c r="H16" i="17"/>
  <c r="L16" i="17" s="1"/>
  <c r="G16" i="17"/>
  <c r="M16" i="17" s="1"/>
  <c r="H15" i="17"/>
  <c r="L15" i="17" s="1"/>
  <c r="G15" i="17"/>
  <c r="M15" i="17" s="1"/>
  <c r="H14" i="17"/>
  <c r="L14" i="17" s="1"/>
  <c r="G14" i="17"/>
  <c r="M14" i="17" s="1"/>
  <c r="H13" i="17"/>
  <c r="L13" i="17" s="1"/>
  <c r="G13" i="17"/>
  <c r="M13" i="17" s="1"/>
  <c r="H12" i="17"/>
  <c r="L12" i="17" s="1"/>
  <c r="G12" i="17"/>
  <c r="M12" i="17" s="1"/>
  <c r="H11" i="17"/>
  <c r="L11" i="17" s="1"/>
  <c r="G11" i="17"/>
  <c r="M11" i="17" s="1"/>
  <c r="H10" i="17"/>
  <c r="L10" i="17" s="1"/>
  <c r="G10" i="17"/>
  <c r="M10" i="17" s="1"/>
  <c r="H9" i="17"/>
  <c r="L9" i="17" s="1"/>
  <c r="G9" i="17"/>
  <c r="M9" i="17" s="1"/>
  <c r="H8" i="17"/>
  <c r="L8" i="17" s="1"/>
  <c r="G8" i="17"/>
  <c r="M8" i="17" s="1"/>
  <c r="H7" i="17"/>
  <c r="L7" i="17" s="1"/>
  <c r="G7" i="17"/>
  <c r="M7" i="17" s="1"/>
  <c r="H6" i="17"/>
  <c r="L6" i="17" s="1"/>
  <c r="G6" i="17"/>
  <c r="M6" i="17" s="1"/>
  <c r="H5" i="17"/>
  <c r="L5" i="17" s="1"/>
  <c r="G5" i="17"/>
  <c r="M5" i="17" s="1"/>
  <c r="H25" i="16" l="1"/>
  <c r="L25" i="16" s="1"/>
  <c r="H29" i="16"/>
  <c r="L29" i="16" s="1"/>
  <c r="G29" i="16"/>
  <c r="M29" i="16" s="1"/>
  <c r="H28" i="16"/>
  <c r="L28" i="16" s="1"/>
  <c r="G28" i="16"/>
  <c r="M28" i="16" s="1"/>
  <c r="H27" i="16"/>
  <c r="L27" i="16" s="1"/>
  <c r="G27" i="16"/>
  <c r="M27" i="16" s="1"/>
  <c r="H26" i="16"/>
  <c r="L26" i="16" s="1"/>
  <c r="G26" i="16"/>
  <c r="M26" i="16" s="1"/>
  <c r="G25" i="16"/>
  <c r="M25" i="16" s="1"/>
  <c r="H24" i="16"/>
  <c r="L24" i="16" s="1"/>
  <c r="G24" i="16"/>
  <c r="M24" i="16" s="1"/>
  <c r="H23" i="16"/>
  <c r="L23" i="16" s="1"/>
  <c r="G23" i="16"/>
  <c r="M23" i="16" s="1"/>
  <c r="H22" i="16"/>
  <c r="L22" i="16" s="1"/>
  <c r="G22" i="16"/>
  <c r="M22" i="16" s="1"/>
  <c r="H21" i="16"/>
  <c r="L21" i="16" s="1"/>
  <c r="G21" i="16"/>
  <c r="M21" i="16" s="1"/>
  <c r="H20" i="16"/>
  <c r="L20" i="16" s="1"/>
  <c r="G20" i="16"/>
  <c r="M20" i="16" s="1"/>
  <c r="H19" i="16"/>
  <c r="L19" i="16" s="1"/>
  <c r="G19" i="16"/>
  <c r="M19" i="16" s="1"/>
  <c r="H18" i="16"/>
  <c r="L18" i="16" s="1"/>
  <c r="G18" i="16"/>
  <c r="M18" i="16" s="1"/>
  <c r="H17" i="16"/>
  <c r="L17" i="16" s="1"/>
  <c r="G17" i="16"/>
  <c r="M17" i="16" s="1"/>
  <c r="H16" i="16"/>
  <c r="L16" i="16" s="1"/>
  <c r="G16" i="16"/>
  <c r="M16" i="16" s="1"/>
  <c r="H15" i="16"/>
  <c r="L15" i="16" s="1"/>
  <c r="G15" i="16"/>
  <c r="M15" i="16" s="1"/>
  <c r="H14" i="16"/>
  <c r="L14" i="16" s="1"/>
  <c r="G14" i="16"/>
  <c r="M14" i="16" s="1"/>
  <c r="H13" i="16"/>
  <c r="L13" i="16" s="1"/>
  <c r="G13" i="16"/>
  <c r="M13" i="16" s="1"/>
  <c r="H12" i="16"/>
  <c r="L12" i="16" s="1"/>
  <c r="G12" i="16"/>
  <c r="M12" i="16" s="1"/>
  <c r="H11" i="16"/>
  <c r="L11" i="16" s="1"/>
  <c r="G11" i="16"/>
  <c r="M11" i="16" s="1"/>
  <c r="H10" i="16"/>
  <c r="L10" i="16" s="1"/>
  <c r="G10" i="16"/>
  <c r="M10" i="16" s="1"/>
  <c r="H9" i="16"/>
  <c r="L9" i="16" s="1"/>
  <c r="G9" i="16"/>
  <c r="M9" i="16" s="1"/>
  <c r="H8" i="16"/>
  <c r="L8" i="16" s="1"/>
  <c r="G8" i="16"/>
  <c r="M8" i="16" s="1"/>
  <c r="H7" i="16"/>
  <c r="L7" i="16" s="1"/>
  <c r="G7" i="16"/>
  <c r="M7" i="16" s="1"/>
  <c r="H6" i="16"/>
  <c r="L6" i="16" s="1"/>
  <c r="G6" i="16"/>
  <c r="M6" i="16" s="1"/>
  <c r="H5" i="16"/>
  <c r="L5" i="16" s="1"/>
  <c r="G5" i="16"/>
  <c r="M5" i="16" s="1"/>
  <c r="G25" i="15" l="1"/>
  <c r="H29" i="15" l="1"/>
  <c r="L29" i="15" s="1"/>
  <c r="G29" i="15"/>
  <c r="M29" i="15" s="1"/>
  <c r="H28" i="15"/>
  <c r="L28" i="15" s="1"/>
  <c r="G28" i="15"/>
  <c r="M28" i="15" s="1"/>
  <c r="H27" i="15"/>
  <c r="L27" i="15" s="1"/>
  <c r="G27" i="15"/>
  <c r="M27" i="15" s="1"/>
  <c r="H26" i="15"/>
  <c r="L26" i="15" s="1"/>
  <c r="G26" i="15"/>
  <c r="M26" i="15" s="1"/>
  <c r="L25" i="15"/>
  <c r="M25" i="15"/>
  <c r="H24" i="15"/>
  <c r="L24" i="15" s="1"/>
  <c r="G24" i="15"/>
  <c r="M24" i="15" s="1"/>
  <c r="H23" i="15"/>
  <c r="L23" i="15" s="1"/>
  <c r="G23" i="15"/>
  <c r="M23" i="15" s="1"/>
  <c r="H22" i="15"/>
  <c r="L22" i="15" s="1"/>
  <c r="G22" i="15"/>
  <c r="M22" i="15" s="1"/>
  <c r="H21" i="15"/>
  <c r="L21" i="15" s="1"/>
  <c r="G21" i="15"/>
  <c r="M21" i="15" s="1"/>
  <c r="H20" i="15"/>
  <c r="L20" i="15" s="1"/>
  <c r="G20" i="15"/>
  <c r="M20" i="15" s="1"/>
  <c r="H19" i="15"/>
  <c r="L19" i="15" s="1"/>
  <c r="G19" i="15"/>
  <c r="M19" i="15" s="1"/>
  <c r="H18" i="15"/>
  <c r="L18" i="15" s="1"/>
  <c r="G18" i="15"/>
  <c r="M18" i="15" s="1"/>
  <c r="H17" i="15"/>
  <c r="L17" i="15" s="1"/>
  <c r="G17" i="15"/>
  <c r="M17" i="15" s="1"/>
  <c r="H16" i="15"/>
  <c r="L16" i="15" s="1"/>
  <c r="G16" i="15"/>
  <c r="M16" i="15" s="1"/>
  <c r="H15" i="15"/>
  <c r="L15" i="15" s="1"/>
  <c r="G15" i="15"/>
  <c r="M15" i="15" s="1"/>
  <c r="H14" i="15"/>
  <c r="L14" i="15" s="1"/>
  <c r="G14" i="15"/>
  <c r="M14" i="15" s="1"/>
  <c r="H13" i="15"/>
  <c r="L13" i="15" s="1"/>
  <c r="G13" i="15"/>
  <c r="M13" i="15" s="1"/>
  <c r="H12" i="15"/>
  <c r="L12" i="15" s="1"/>
  <c r="G12" i="15"/>
  <c r="M12" i="15" s="1"/>
  <c r="H11" i="15"/>
  <c r="L11" i="15" s="1"/>
  <c r="G11" i="15"/>
  <c r="M11" i="15" s="1"/>
  <c r="H10" i="15"/>
  <c r="L10" i="15" s="1"/>
  <c r="G10" i="15"/>
  <c r="M10" i="15" s="1"/>
  <c r="H9" i="15"/>
  <c r="L9" i="15" s="1"/>
  <c r="G9" i="15"/>
  <c r="M9" i="15" s="1"/>
  <c r="H8" i="15"/>
  <c r="L8" i="15" s="1"/>
  <c r="G8" i="15"/>
  <c r="M8" i="15" s="1"/>
  <c r="H7" i="15"/>
  <c r="L7" i="15" s="1"/>
  <c r="G7" i="15"/>
  <c r="M7" i="15" s="1"/>
  <c r="H6" i="15"/>
  <c r="L6" i="15" s="1"/>
  <c r="G6" i="15"/>
  <c r="M6" i="15" s="1"/>
  <c r="H5" i="15"/>
  <c r="L5" i="15" s="1"/>
  <c r="G5" i="15"/>
  <c r="M5" i="15" s="1"/>
  <c r="F11" i="14" l="1"/>
  <c r="E11" i="14"/>
  <c r="H26" i="14" l="1"/>
  <c r="G26" i="14"/>
  <c r="H23" i="14"/>
  <c r="G23" i="14"/>
  <c r="H29" i="14"/>
  <c r="G29" i="14"/>
  <c r="H22" i="14"/>
  <c r="L26" i="14" s="1"/>
  <c r="G22" i="14"/>
  <c r="H25" i="14"/>
  <c r="L25" i="14" s="1"/>
  <c r="G25" i="14"/>
  <c r="M25" i="14" s="1"/>
  <c r="H24" i="14"/>
  <c r="L24" i="14" s="1"/>
  <c r="G24" i="14"/>
  <c r="M24" i="14" s="1"/>
  <c r="H20" i="14"/>
  <c r="G20" i="14"/>
  <c r="M23" i="14" s="1"/>
  <c r="H19" i="14"/>
  <c r="L22" i="14" s="1"/>
  <c r="G19" i="14"/>
  <c r="M22" i="14" s="1"/>
  <c r="H21" i="14"/>
  <c r="L21" i="14" s="1"/>
  <c r="G21" i="14"/>
  <c r="M21" i="14" s="1"/>
  <c r="H28" i="14"/>
  <c r="L20" i="14" s="1"/>
  <c r="G28" i="14"/>
  <c r="H16" i="14"/>
  <c r="G16" i="14"/>
  <c r="M19" i="14" s="1"/>
  <c r="H18" i="14"/>
  <c r="L18" i="14" s="1"/>
  <c r="G18" i="14"/>
  <c r="M18" i="14" s="1"/>
  <c r="H17" i="14"/>
  <c r="L17" i="14" s="1"/>
  <c r="G17" i="14"/>
  <c r="M17" i="14" s="1"/>
  <c r="H15" i="14"/>
  <c r="L16" i="14" s="1"/>
  <c r="G15" i="14"/>
  <c r="H27" i="14"/>
  <c r="G27" i="14"/>
  <c r="M15" i="14" s="1"/>
  <c r="H14" i="14"/>
  <c r="L14" i="14" s="1"/>
  <c r="G14" i="14"/>
  <c r="M14" i="14" s="1"/>
  <c r="H10" i="14"/>
  <c r="G10" i="14"/>
  <c r="H13" i="14"/>
  <c r="G13" i="14"/>
  <c r="H12" i="14"/>
  <c r="G12" i="14"/>
  <c r="H11" i="14"/>
  <c r="L10" i="14" s="1"/>
  <c r="G11" i="14"/>
  <c r="H9" i="14"/>
  <c r="L9" i="14" s="1"/>
  <c r="G9" i="14"/>
  <c r="M9" i="14" s="1"/>
  <c r="H8" i="14"/>
  <c r="L8" i="14" s="1"/>
  <c r="G8" i="14"/>
  <c r="M8" i="14" s="1"/>
  <c r="H5" i="14"/>
  <c r="G5" i="14"/>
  <c r="H6" i="14"/>
  <c r="L6" i="14" s="1"/>
  <c r="G6" i="14"/>
  <c r="M6" i="14" s="1"/>
  <c r="H7" i="14"/>
  <c r="L5" i="14" s="1"/>
  <c r="G7" i="14"/>
  <c r="M5" i="14" s="1"/>
  <c r="M10" i="14" l="1"/>
  <c r="M16" i="14"/>
  <c r="M20" i="14"/>
  <c r="M26" i="14"/>
  <c r="L15" i="14"/>
  <c r="L19" i="14"/>
  <c r="L23" i="14"/>
  <c r="M27" i="14"/>
  <c r="L27" i="14"/>
  <c r="M28" i="14"/>
  <c r="L28" i="14"/>
  <c r="M29" i="14"/>
  <c r="L29" i="14"/>
  <c r="M7" i="14"/>
  <c r="L7" i="14"/>
  <c r="M11" i="14"/>
  <c r="L11" i="14"/>
  <c r="M12" i="14"/>
  <c r="L12" i="14"/>
  <c r="M13" i="14"/>
  <c r="L13" i="14"/>
  <c r="G7" i="13"/>
  <c r="M7" i="13" s="1"/>
  <c r="H7" i="13"/>
  <c r="L7" i="13" s="1"/>
  <c r="G8" i="13"/>
  <c r="M8" i="13" s="1"/>
  <c r="H8" i="13"/>
  <c r="L8" i="13" s="1"/>
  <c r="G9" i="13" l="1"/>
  <c r="M9" i="13" s="1"/>
  <c r="H9" i="13"/>
  <c r="L9" i="13" s="1"/>
  <c r="G5" i="13"/>
  <c r="G6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M21" i="13"/>
  <c r="M22" i="13"/>
  <c r="H21" i="13"/>
  <c r="L21" i="13" s="1"/>
  <c r="H22" i="13"/>
  <c r="L22" i="13" s="1"/>
  <c r="H29" i="13" l="1"/>
  <c r="L29" i="13" s="1"/>
  <c r="G29" i="13"/>
  <c r="M29" i="13" s="1"/>
  <c r="H28" i="13"/>
  <c r="L28" i="13" s="1"/>
  <c r="M28" i="13"/>
  <c r="H27" i="13"/>
  <c r="L27" i="13" s="1"/>
  <c r="M27" i="13"/>
  <c r="H26" i="13"/>
  <c r="L26" i="13" s="1"/>
  <c r="M26" i="13"/>
  <c r="H25" i="13"/>
  <c r="L25" i="13" s="1"/>
  <c r="M25" i="13"/>
  <c r="H24" i="13"/>
  <c r="L24" i="13" s="1"/>
  <c r="M24" i="13"/>
  <c r="H23" i="13"/>
  <c r="L23" i="13" s="1"/>
  <c r="M23" i="13"/>
  <c r="H20" i="13"/>
  <c r="L20" i="13" s="1"/>
  <c r="M20" i="13"/>
  <c r="H19" i="13"/>
  <c r="L19" i="13" s="1"/>
  <c r="M19" i="13"/>
  <c r="H18" i="13"/>
  <c r="L18" i="13" s="1"/>
  <c r="M18" i="13"/>
  <c r="H17" i="13"/>
  <c r="L17" i="13" s="1"/>
  <c r="M17" i="13"/>
  <c r="H16" i="13"/>
  <c r="L16" i="13" s="1"/>
  <c r="M16" i="13"/>
  <c r="H15" i="13"/>
  <c r="L15" i="13" s="1"/>
  <c r="M15" i="13"/>
  <c r="H14" i="13"/>
  <c r="L14" i="13" s="1"/>
  <c r="M14" i="13"/>
  <c r="H13" i="13"/>
  <c r="L13" i="13" s="1"/>
  <c r="M13" i="13"/>
  <c r="H12" i="13"/>
  <c r="L12" i="13" s="1"/>
  <c r="M12" i="13"/>
  <c r="H11" i="13"/>
  <c r="L11" i="13" s="1"/>
  <c r="M11" i="13"/>
  <c r="H10" i="13"/>
  <c r="L10" i="13" s="1"/>
  <c r="M10" i="13"/>
  <c r="H6" i="13"/>
  <c r="L6" i="13" s="1"/>
  <c r="M6" i="13"/>
  <c r="H5" i="13"/>
  <c r="L5" i="13" s="1"/>
  <c r="M5" i="13"/>
  <c r="G26" i="7" l="1"/>
  <c r="G27" i="7"/>
  <c r="M27" i="7" s="1"/>
  <c r="M26" i="7"/>
  <c r="H26" i="7"/>
  <c r="L26" i="7" s="1"/>
  <c r="H27" i="7"/>
  <c r="L27" i="7" s="1"/>
  <c r="G25" i="7" l="1"/>
  <c r="M25" i="7" s="1"/>
  <c r="G8" i="7"/>
  <c r="G9" i="7"/>
  <c r="G11" i="7"/>
  <c r="G18" i="7"/>
  <c r="G12" i="7"/>
  <c r="G17" i="7"/>
  <c r="G19" i="7"/>
  <c r="G14" i="7"/>
  <c r="G13" i="7"/>
  <c r="G10" i="7"/>
  <c r="G15" i="7"/>
  <c r="G16" i="7"/>
  <c r="G23" i="7"/>
  <c r="M23" i="7" s="1"/>
  <c r="G21" i="7"/>
  <c r="G20" i="7"/>
  <c r="G22" i="7"/>
  <c r="G24" i="7"/>
  <c r="M24" i="7" s="1"/>
  <c r="G5" i="7" l="1"/>
  <c r="G6" i="7"/>
  <c r="G7" i="7"/>
  <c r="G28" i="7"/>
  <c r="M19" i="7"/>
  <c r="H5" i="7" l="1"/>
  <c r="H6" i="7"/>
  <c r="H25" i="7"/>
  <c r="H8" i="7"/>
  <c r="H9" i="7"/>
  <c r="H11" i="7"/>
  <c r="H18" i="7"/>
  <c r="H12" i="7"/>
  <c r="H17" i="7"/>
  <c r="H19" i="7"/>
  <c r="H14" i="7"/>
  <c r="L14" i="7" s="1"/>
  <c r="H13" i="7"/>
  <c r="H10" i="7"/>
  <c r="H15" i="7"/>
  <c r="H16" i="7"/>
  <c r="H23" i="7"/>
  <c r="H21" i="7"/>
  <c r="H20" i="7"/>
  <c r="H22" i="7"/>
  <c r="H24" i="7"/>
  <c r="H7" i="7"/>
  <c r="H28" i="7"/>
  <c r="L13" i="7" l="1"/>
  <c r="L10" i="7"/>
  <c r="M13" i="7"/>
  <c r="M10" i="7"/>
  <c r="M15" i="7"/>
  <c r="L16" i="7"/>
  <c r="L23" i="7"/>
  <c r="M16" i="7"/>
  <c r="M18" i="7"/>
  <c r="M12" i="7"/>
  <c r="M17" i="7"/>
  <c r="L18" i="7"/>
  <c r="L12" i="7"/>
  <c r="L17" i="7"/>
  <c r="L5" i="7"/>
  <c r="L6" i="7"/>
  <c r="L8" i="7"/>
  <c r="L9" i="7"/>
  <c r="L11" i="7"/>
  <c r="L25" i="7"/>
  <c r="M5" i="7"/>
  <c r="M6" i="7"/>
  <c r="M8" i="7"/>
  <c r="M9" i="7"/>
  <c r="M11" i="7"/>
  <c r="M28" i="7"/>
  <c r="L28" i="7"/>
  <c r="L19" i="7" l="1"/>
  <c r="L15" i="7" l="1"/>
  <c r="L20" i="7" l="1"/>
  <c r="L22" i="7"/>
  <c r="L24" i="7"/>
  <c r="L7" i="7"/>
  <c r="M20" i="7"/>
  <c r="M22" i="7"/>
  <c r="M7" i="7"/>
  <c r="M14" i="7"/>
  <c r="M21" i="7"/>
  <c r="L21" i="7"/>
</calcChain>
</file>

<file path=xl/sharedStrings.xml><?xml version="1.0" encoding="utf-8"?>
<sst xmlns="http://schemas.openxmlformats.org/spreadsheetml/2006/main" count="271" uniqueCount="82">
  <si>
    <t xml:space="preserve">INVENTARIO GENERAL </t>
  </si>
  <si>
    <t>KILOS</t>
  </si>
  <si>
    <t>CAJAS</t>
  </si>
  <si>
    <t>DESCRIPCION</t>
  </si>
  <si>
    <t>TOTAL KG</t>
  </si>
  <si>
    <t>TOTAL CAJAS</t>
  </si>
  <si>
    <t>SESOS DE COPA FARMLAND</t>
  </si>
  <si>
    <t>PIEZAS</t>
  </si>
  <si>
    <t>DIFERENCIAS</t>
  </si>
  <si>
    <t>MENUDO EXCELL</t>
  </si>
  <si>
    <t xml:space="preserve">PERNIL CON PIEL   I B P </t>
  </si>
  <si>
    <t>FILETE BASA</t>
  </si>
  <si>
    <t>BUCHE S/G MAPLE</t>
  </si>
  <si>
    <t>PERNIL CON PIEL  Smithfield</t>
  </si>
  <si>
    <t>CABEZA CERDO C/PAPADA</t>
  </si>
  <si>
    <t>CABEZA DE LOMO Seaboard</t>
  </si>
  <si>
    <t>BUCHE    SWIFT</t>
  </si>
  <si>
    <t xml:space="preserve">LENGUA DE RES </t>
  </si>
  <si>
    <t>CORBATA Seaboard</t>
  </si>
  <si>
    <t>CUERO FARMLAND  COMBO</t>
  </si>
  <si>
    <t xml:space="preserve">CUERO BELLY FARMLAND </t>
  </si>
  <si>
    <t>MANTECA</t>
  </si>
  <si>
    <t>CORBATA SWIFT</t>
  </si>
  <si>
    <t>BUCHE SWIFT</t>
  </si>
  <si>
    <t>CONTRA SWIFT</t>
  </si>
  <si>
    <t>NANA  Smithfield</t>
  </si>
  <si>
    <t>ALMACEN</t>
  </si>
  <si>
    <t xml:space="preserve">ARRACHERA </t>
  </si>
  <si>
    <t>CONTRA  EXCELL</t>
  </si>
  <si>
    <t>MARZO.,2014</t>
  </si>
  <si>
    <t>PERNIL CON PIEL SEABOARD</t>
  </si>
  <si>
    <t>ABRIL.,2014</t>
  </si>
  <si>
    <t>PERNIL SMITHFIELD</t>
  </si>
  <si>
    <t>MAYO     2 0 1 4</t>
  </si>
  <si>
    <t>*RTR  6      J U N I O    2014</t>
  </si>
  <si>
    <t>ESP. DE CARNERO KIWI</t>
  </si>
  <si>
    <t>FISICO</t>
  </si>
  <si>
    <t>SESOS MARQUETA</t>
  </si>
  <si>
    <t>CHULETA CIMEIRA GRANEL</t>
  </si>
  <si>
    <t>LENGUA DE RES OMALIA</t>
  </si>
  <si>
    <t>ESP. DE CARNERO Alliance</t>
  </si>
  <si>
    <t>PERNIL CON PIEL MAPLE</t>
  </si>
  <si>
    <t>SESOS DE COPA SEABOARD</t>
  </si>
  <si>
    <t>CORBATA SEABORD</t>
  </si>
  <si>
    <t>PERNIL CON PIEL  FARMLAND</t>
  </si>
  <si>
    <t>LENGUA DE RES I B P</t>
  </si>
  <si>
    <t>CHULETA  NATURAL</t>
  </si>
  <si>
    <t xml:space="preserve">NANA </t>
  </si>
  <si>
    <t xml:space="preserve">BUCHE   I B P </t>
  </si>
  <si>
    <t>ALMACEN TEORICO</t>
  </si>
  <si>
    <t>JULIO    .,2 0 1 6</t>
  </si>
  <si>
    <t>JUNIO.,2016</t>
  </si>
  <si>
    <t>JULIO.,2016</t>
  </si>
  <si>
    <t>BUCHE    Smithfield</t>
  </si>
  <si>
    <t>CONTRA EXCEL</t>
  </si>
  <si>
    <t>CORBATA  SMITHFIELD</t>
  </si>
  <si>
    <t>CUERO MAPLE</t>
  </si>
  <si>
    <t>PAPAS CONGELADAS</t>
  </si>
  <si>
    <t>QUESOS GOUDA</t>
  </si>
  <si>
    <t xml:space="preserve">Dice que son de ALBICIA </t>
  </si>
  <si>
    <t xml:space="preserve">Rosy Tellez </t>
  </si>
  <si>
    <t>AGOSTO     .,2 0 1 6</t>
  </si>
  <si>
    <t>AGOSTO .,2016</t>
  </si>
  <si>
    <t>CONTRA AWIFT</t>
  </si>
  <si>
    <t>CABEZA DE PUERO</t>
  </si>
  <si>
    <t>CABEZA PUERCO C/PAPADA</t>
  </si>
  <si>
    <t>SEPTIEMBRE      .,2 0 1 6</t>
  </si>
  <si>
    <t>Sept  .,2016</t>
  </si>
  <si>
    <t>BUCHE   Granjero Feliz</t>
  </si>
  <si>
    <t>CABEZA DE PUERO S/Papada</t>
  </si>
  <si>
    <t>Esp. CORDERO</t>
  </si>
  <si>
    <t>BUCHE SEABOARD</t>
  </si>
  <si>
    <t>OCTUBRE      .,2 0 1 6</t>
  </si>
  <si>
    <t>Octubre  .,2016</t>
  </si>
  <si>
    <t>error de almacen</t>
  </si>
  <si>
    <t>NOVIEMBRE       .,2 0 1 6</t>
  </si>
  <si>
    <t>Oct   .,2016</t>
  </si>
  <si>
    <t>Nov   .,2016</t>
  </si>
  <si>
    <t>CUERO BELLY</t>
  </si>
  <si>
    <t>PAVOS PARSON</t>
  </si>
  <si>
    <t xml:space="preserve">CAÑA DE LOMO </t>
  </si>
  <si>
    <t xml:space="preserve">error de almacen desde Octubre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</si>
</sst>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21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</fills>
  <borders count="4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0" fontId="9" fillId="0" borderId="7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0" fillId="0" borderId="0" xfId="0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0" borderId="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8" fillId="0" borderId="0" xfId="0" applyFont="1" applyFill="1"/>
    <xf numFmtId="16" fontId="13" fillId="0" borderId="0" xfId="0" applyNumberFormat="1" applyFont="1" applyFill="1" applyBorder="1"/>
    <xf numFmtId="0" fontId="13" fillId="0" borderId="0" xfId="0" applyFont="1" applyFill="1" applyBorder="1" applyAlignment="1">
      <alignment horizontal="right"/>
    </xf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9" xfId="0" applyFill="1" applyBorder="1"/>
    <xf numFmtId="0" fontId="0" fillId="0" borderId="8" xfId="0" applyFill="1" applyBorder="1"/>
    <xf numFmtId="2" fontId="2" fillId="0" borderId="2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10" xfId="0" applyFill="1" applyBorder="1"/>
    <xf numFmtId="2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2" fontId="0" fillId="0" borderId="10" xfId="0" applyNumberFormat="1" applyFill="1" applyBorder="1"/>
    <xf numFmtId="0" fontId="0" fillId="0" borderId="10" xfId="0" applyFill="1" applyBorder="1" applyAlignment="1">
      <alignment horizontal="center"/>
    </xf>
    <xf numFmtId="0" fontId="0" fillId="3" borderId="10" xfId="0" applyFill="1" applyBorder="1"/>
    <xf numFmtId="2" fontId="6" fillId="0" borderId="11" xfId="0" applyNumberFormat="1" applyFont="1" applyFill="1" applyBorder="1" applyAlignment="1">
      <alignment horizontal="right"/>
    </xf>
    <xf numFmtId="2" fontId="7" fillId="0" borderId="14" xfId="0" applyNumberFormat="1" applyFont="1" applyFill="1" applyBorder="1" applyAlignment="1">
      <alignment horizontal="right"/>
    </xf>
    <xf numFmtId="2" fontId="7" fillId="0" borderId="15" xfId="0" applyNumberFormat="1" applyFont="1" applyFill="1" applyBorder="1" applyAlignment="1">
      <alignment horizontal="right"/>
    </xf>
    <xf numFmtId="2" fontId="4" fillId="0" borderId="11" xfId="0" applyNumberFormat="1" applyFont="1" applyFill="1" applyBorder="1"/>
    <xf numFmtId="0" fontId="4" fillId="0" borderId="8" xfId="0" applyFont="1" applyFill="1" applyBorder="1" applyAlignment="1">
      <alignment horizontal="center"/>
    </xf>
    <xf numFmtId="2" fontId="4" fillId="0" borderId="10" xfId="0" applyNumberFormat="1" applyFont="1" applyFill="1" applyBorder="1" applyAlignment="1"/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/>
    <xf numFmtId="2" fontId="4" fillId="0" borderId="10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4" fillId="0" borderId="10" xfId="0" applyFont="1" applyBorder="1"/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4" fillId="0" borderId="12" xfId="0" applyNumberFormat="1" applyFont="1" applyFill="1" applyBorder="1"/>
    <xf numFmtId="0" fontId="4" fillId="0" borderId="13" xfId="0" applyFont="1" applyFill="1" applyBorder="1" applyAlignment="1">
      <alignment horizontal="center"/>
    </xf>
    <xf numFmtId="4" fontId="4" fillId="0" borderId="17" xfId="0" applyNumberFormat="1" applyFont="1" applyFill="1" applyBorder="1"/>
    <xf numFmtId="0" fontId="4" fillId="0" borderId="1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2" fontId="4" fillId="0" borderId="5" xfId="0" applyNumberFormat="1" applyFont="1" applyFill="1" applyBorder="1"/>
    <xf numFmtId="2" fontId="0" fillId="0" borderId="5" xfId="0" applyNumberFormat="1" applyFill="1" applyBorder="1"/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4" fillId="0" borderId="0" xfId="0" applyFont="1" applyFill="1" applyBorder="1"/>
    <xf numFmtId="0" fontId="4" fillId="0" borderId="25" xfId="0" applyFont="1" applyFill="1" applyBorder="1" applyAlignment="1">
      <alignment horizontal="center"/>
    </xf>
    <xf numFmtId="4" fontId="4" fillId="0" borderId="26" xfId="0" applyNumberFormat="1" applyFont="1" applyFill="1" applyBorder="1"/>
    <xf numFmtId="0" fontId="4" fillId="0" borderId="14" xfId="0" applyFont="1" applyFill="1" applyBorder="1" applyAlignment="1">
      <alignment horizontal="center"/>
    </xf>
    <xf numFmtId="4" fontId="4" fillId="0" borderId="27" xfId="0" applyNumberFormat="1" applyFont="1" applyFill="1" applyBorder="1"/>
    <xf numFmtId="0" fontId="0" fillId="0" borderId="15" xfId="0" applyFill="1" applyBorder="1" applyAlignment="1">
      <alignment horizontal="center"/>
    </xf>
    <xf numFmtId="0" fontId="4" fillId="3" borderId="10" xfId="0" applyFont="1" applyFill="1" applyBorder="1"/>
    <xf numFmtId="0" fontId="2" fillId="0" borderId="10" xfId="0" applyFont="1" applyFill="1" applyBorder="1"/>
    <xf numFmtId="0" fontId="2" fillId="3" borderId="10" xfId="0" applyFont="1" applyFill="1" applyBorder="1"/>
    <xf numFmtId="0" fontId="7" fillId="0" borderId="28" xfId="0" applyFont="1" applyFill="1" applyBorder="1" applyAlignment="1">
      <alignment horizontal="center"/>
    </xf>
    <xf numFmtId="2" fontId="7" fillId="0" borderId="2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0" fillId="0" borderId="14" xfId="0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2" fontId="7" fillId="0" borderId="11" xfId="0" applyNumberFormat="1" applyFont="1" applyFill="1" applyBorder="1" applyAlignment="1">
      <alignment horizontal="right"/>
    </xf>
    <xf numFmtId="0" fontId="0" fillId="0" borderId="8" xfId="0" applyFill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30" xfId="0" applyNumberFormat="1" applyFont="1" applyFill="1" applyBorder="1"/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8" fillId="0" borderId="31" xfId="0" applyFont="1" applyFill="1" applyBorder="1" applyAlignment="1">
      <alignment horizontal="center" wrapText="1"/>
    </xf>
    <xf numFmtId="0" fontId="18" fillId="0" borderId="33" xfId="0" applyFont="1" applyFill="1" applyBorder="1" applyAlignment="1">
      <alignment horizontal="center" wrapText="1"/>
    </xf>
    <xf numFmtId="0" fontId="4" fillId="0" borderId="3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2" xfId="0" applyFont="1" applyFill="1" applyBorder="1"/>
    <xf numFmtId="0" fontId="0" fillId="0" borderId="37" xfId="0" applyFill="1" applyBorder="1"/>
    <xf numFmtId="0" fontId="4" fillId="0" borderId="38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 vertical="center" wrapText="1"/>
    </xf>
    <xf numFmtId="0" fontId="17" fillId="0" borderId="37" xfId="0" applyFont="1" applyFill="1" applyBorder="1" applyAlignment="1">
      <alignment horizontal="center" wrapText="1"/>
    </xf>
    <xf numFmtId="2" fontId="4" fillId="0" borderId="38" xfId="0" applyNumberFormat="1" applyFont="1" applyFill="1" applyBorder="1" applyAlignment="1">
      <alignment horizontal="center"/>
    </xf>
    <xf numFmtId="2" fontId="0" fillId="0" borderId="37" xfId="0" applyNumberFormat="1" applyFill="1" applyBorder="1"/>
    <xf numFmtId="0" fontId="16" fillId="0" borderId="37" xfId="0" applyFont="1" applyFill="1" applyBorder="1" applyAlignment="1">
      <alignment horizontal="center" wrapText="1"/>
    </xf>
    <xf numFmtId="0" fontId="16" fillId="0" borderId="37" xfId="0" applyFont="1" applyFill="1" applyBorder="1"/>
    <xf numFmtId="0" fontId="17" fillId="0" borderId="37" xfId="0" applyFont="1" applyFill="1" applyBorder="1" applyAlignment="1">
      <alignment wrapText="1"/>
    </xf>
    <xf numFmtId="0" fontId="0" fillId="0" borderId="37" xfId="0" applyBorder="1"/>
    <xf numFmtId="0" fontId="14" fillId="0" borderId="37" xfId="0" applyFont="1" applyFill="1" applyBorder="1" applyAlignment="1">
      <alignment wrapText="1"/>
    </xf>
    <xf numFmtId="0" fontId="14" fillId="0" borderId="37" xfId="0" applyFont="1" applyFill="1" applyBorder="1" applyAlignment="1">
      <alignment horizontal="center" wrapText="1"/>
    </xf>
    <xf numFmtId="0" fontId="8" fillId="0" borderId="37" xfId="0" applyFont="1" applyFill="1" applyBorder="1" applyAlignment="1">
      <alignment horizontal="center" wrapText="1"/>
    </xf>
    <xf numFmtId="0" fontId="18" fillId="0" borderId="39" xfId="0" applyFont="1" applyFill="1" applyBorder="1" applyAlignment="1">
      <alignment wrapText="1"/>
    </xf>
    <xf numFmtId="0" fontId="14" fillId="0" borderId="37" xfId="0" applyFont="1" applyFill="1" applyBorder="1" applyAlignment="1">
      <alignment horizontal="center" wrapText="1"/>
    </xf>
    <xf numFmtId="2" fontId="4" fillId="4" borderId="5" xfId="0" applyNumberFormat="1" applyFont="1" applyFill="1" applyBorder="1"/>
    <xf numFmtId="0" fontId="4" fillId="5" borderId="6" xfId="0" applyFont="1" applyFill="1" applyBorder="1" applyAlignment="1">
      <alignment horizontal="center"/>
    </xf>
    <xf numFmtId="2" fontId="4" fillId="5" borderId="5" xfId="0" applyNumberFormat="1" applyFont="1" applyFill="1" applyBorder="1"/>
    <xf numFmtId="0" fontId="19" fillId="0" borderId="0" xfId="0" applyFont="1" applyFill="1"/>
    <xf numFmtId="0" fontId="7" fillId="0" borderId="19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0" fontId="14" fillId="0" borderId="37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right"/>
    </xf>
    <xf numFmtId="0" fontId="9" fillId="6" borderId="2" xfId="0" applyFont="1" applyFill="1" applyBorder="1" applyAlignment="1">
      <alignment horizontal="right"/>
    </xf>
    <xf numFmtId="0" fontId="14" fillId="0" borderId="37" xfId="0" applyFont="1" applyFill="1" applyBorder="1" applyAlignment="1">
      <alignment horizontal="center" wrapText="1"/>
    </xf>
    <xf numFmtId="0" fontId="14" fillId="0" borderId="37" xfId="0" applyFont="1" applyFill="1" applyBorder="1" applyAlignment="1">
      <alignment horizontal="center" wrapText="1"/>
    </xf>
    <xf numFmtId="0" fontId="4" fillId="7" borderId="6" xfId="0" applyFont="1" applyFill="1" applyBorder="1" applyAlignment="1">
      <alignment horizontal="center"/>
    </xf>
    <xf numFmtId="2" fontId="4" fillId="7" borderId="5" xfId="0" applyNumberFormat="1" applyFont="1" applyFill="1" applyBorder="1"/>
    <xf numFmtId="2" fontId="8" fillId="0" borderId="37" xfId="0" applyNumberFormat="1" applyFont="1" applyFill="1" applyBorder="1"/>
    <xf numFmtId="164" fontId="4" fillId="0" borderId="10" xfId="0" applyNumberFormat="1" applyFont="1" applyFill="1" applyBorder="1" applyAlignment="1"/>
    <xf numFmtId="165" fontId="4" fillId="0" borderId="27" xfId="0" applyNumberFormat="1" applyFont="1" applyFill="1" applyBorder="1"/>
    <xf numFmtId="164" fontId="7" fillId="0" borderId="29" xfId="0" applyNumberFormat="1" applyFont="1" applyFill="1" applyBorder="1" applyAlignment="1">
      <alignment horizontal="right"/>
    </xf>
    <xf numFmtId="0" fontId="4" fillId="0" borderId="40" xfId="0" applyFont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7" fontId="10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/>
    </xf>
    <xf numFmtId="0" fontId="8" fillId="6" borderId="22" xfId="0" applyFont="1" applyFill="1" applyBorder="1" applyAlignment="1">
      <alignment horizontal="center"/>
    </xf>
    <xf numFmtId="0" fontId="20" fillId="0" borderId="24" xfId="0" applyFont="1" applyFill="1" applyBorder="1" applyAlignment="1">
      <alignment horizontal="center"/>
    </xf>
    <xf numFmtId="0" fontId="20" fillId="0" borderId="31" xfId="0" applyFont="1" applyFill="1" applyBorder="1" applyAlignment="1">
      <alignment horizontal="center"/>
    </xf>
    <xf numFmtId="0" fontId="20" fillId="0" borderId="41" xfId="0" applyFont="1" applyFill="1" applyBorder="1" applyAlignment="1">
      <alignment horizontal="center" wrapText="1"/>
    </xf>
    <xf numFmtId="0" fontId="20" fillId="0" borderId="42" xfId="0" applyFont="1" applyFill="1" applyBorder="1" applyAlignment="1">
      <alignment horizontal="center" wrapText="1"/>
    </xf>
    <xf numFmtId="0" fontId="20" fillId="0" borderId="43" xfId="0" applyFont="1" applyFill="1" applyBorder="1" applyAlignment="1">
      <alignment horizontal="center" wrapText="1"/>
    </xf>
    <xf numFmtId="0" fontId="20" fillId="0" borderId="4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FF"/>
      <color rgb="FF00FF00"/>
      <color rgb="FFFF99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20</xdr:row>
      <xdr:rowOff>57150</xdr:rowOff>
    </xdr:from>
    <xdr:to>
      <xdr:col>13</xdr:col>
      <xdr:colOff>400050</xdr:colOff>
      <xdr:row>22</xdr:row>
      <xdr:rowOff>9525</xdr:rowOff>
    </xdr:to>
    <xdr:sp macro="" textlink="">
      <xdr:nvSpPr>
        <xdr:cNvPr id="2" name="Abrir llave 1"/>
        <xdr:cNvSpPr/>
      </xdr:nvSpPr>
      <xdr:spPr>
        <a:xfrm>
          <a:off x="7858125" y="4391025"/>
          <a:ext cx="533400" cy="466725"/>
        </a:xfrm>
        <a:prstGeom prst="leftBrac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0" sqref="B30"/>
    </sheetView>
  </sheetViews>
  <sheetFormatPr baseColWidth="10" defaultRowHeight="15" x14ac:dyDescent="0.25"/>
  <cols>
    <col min="1" max="1" width="30.42578125" bestFit="1" customWidth="1"/>
    <col min="2" max="2" width="11.5703125" style="5" customWidth="1"/>
    <col min="3" max="3" width="7.5703125" bestFit="1" customWidth="1"/>
    <col min="4" max="4" width="1.7109375" customWidth="1"/>
    <col min="5" max="5" width="12.140625" customWidth="1"/>
    <col min="6" max="6" width="7.5703125" bestFit="1" customWidth="1"/>
    <col min="8" max="8" width="12.42578125" bestFit="1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5" max="15" width="16.140625" customWidth="1"/>
  </cols>
  <sheetData>
    <row r="1" spans="1:16" ht="18.75" x14ac:dyDescent="0.3">
      <c r="A1" s="135" t="s">
        <v>0</v>
      </c>
      <c r="B1" s="135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6" ht="19.5" thickBot="1" x14ac:dyDescent="0.35">
      <c r="A2" s="136" t="s">
        <v>33</v>
      </c>
      <c r="B2" s="136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6" ht="20.25" thickTop="1" thickBot="1" x14ac:dyDescent="0.35">
      <c r="A3" s="16"/>
      <c r="B3" s="137" t="s">
        <v>29</v>
      </c>
      <c r="C3" s="138"/>
      <c r="D3" s="16"/>
      <c r="E3" s="139" t="s">
        <v>31</v>
      </c>
      <c r="F3" s="140"/>
      <c r="G3" s="17"/>
      <c r="H3" s="141" t="s">
        <v>5</v>
      </c>
      <c r="I3" s="62"/>
      <c r="J3" s="143" t="s">
        <v>26</v>
      </c>
      <c r="K3" s="144"/>
      <c r="L3" s="133" t="s">
        <v>8</v>
      </c>
      <c r="M3" s="134"/>
    </row>
    <row r="4" spans="1:16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2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6" ht="18.75" hidden="1" customHeight="1" thickTop="1" x14ac:dyDescent="0.25">
      <c r="A5" s="36" t="s">
        <v>10</v>
      </c>
      <c r="B5" s="42"/>
      <c r="C5" s="43"/>
      <c r="D5" s="44"/>
      <c r="E5" s="45"/>
      <c r="F5" s="50"/>
      <c r="G5" s="56">
        <f t="shared" ref="G5:G6" si="0">E5+B5</f>
        <v>0</v>
      </c>
      <c r="H5" s="57">
        <f t="shared" ref="H5:H28" si="1">F5+C5</f>
        <v>0</v>
      </c>
      <c r="I5" s="60"/>
      <c r="J5" s="52"/>
      <c r="K5" s="38"/>
      <c r="L5" s="41">
        <f t="shared" ref="L5:L6" si="2">J5-H5</f>
        <v>0</v>
      </c>
      <c r="M5" s="40">
        <f t="shared" ref="M5:M6" si="3">K5-G5</f>
        <v>0</v>
      </c>
      <c r="N5" s="3"/>
      <c r="O5" s="3"/>
      <c r="P5" s="3"/>
    </row>
    <row r="6" spans="1:16" ht="18.75" hidden="1" customHeight="1" x14ac:dyDescent="0.25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40">
        <f t="shared" si="3"/>
        <v>0</v>
      </c>
      <c r="N6" s="3"/>
      <c r="O6" s="3"/>
      <c r="P6" s="3"/>
    </row>
    <row r="7" spans="1:16" ht="27" customHeight="1" thickTop="1" x14ac:dyDescent="0.25">
      <c r="A7" s="47" t="s">
        <v>27</v>
      </c>
      <c r="B7" s="42"/>
      <c r="C7" s="43"/>
      <c r="D7" s="44"/>
      <c r="E7" s="45">
        <v>374.24</v>
      </c>
      <c r="F7" s="50">
        <v>24</v>
      </c>
      <c r="G7" s="74">
        <f t="shared" ref="G7:G27" si="4">E7+B7</f>
        <v>374.24</v>
      </c>
      <c r="H7" s="73">
        <f t="shared" si="1"/>
        <v>24</v>
      </c>
      <c r="I7" s="60"/>
      <c r="J7" s="52">
        <v>24</v>
      </c>
      <c r="K7" s="38">
        <v>399.22</v>
      </c>
      <c r="L7" s="41">
        <f t="shared" ref="L7:L28" si="5">J7-H7</f>
        <v>0</v>
      </c>
      <c r="M7" s="65">
        <f t="shared" ref="M7:M28" si="6">K7-G7</f>
        <v>24.980000000000018</v>
      </c>
      <c r="N7" s="83"/>
      <c r="O7" s="83"/>
      <c r="P7" s="67"/>
    </row>
    <row r="8" spans="1:16" ht="20.25" customHeight="1" x14ac:dyDescent="0.25">
      <c r="A8" s="78" t="s">
        <v>16</v>
      </c>
      <c r="B8" s="42"/>
      <c r="C8" s="43"/>
      <c r="D8" s="44"/>
      <c r="E8" s="45">
        <v>0</v>
      </c>
      <c r="F8" s="50">
        <v>0</v>
      </c>
      <c r="G8" s="74">
        <f t="shared" si="4"/>
        <v>0</v>
      </c>
      <c r="H8" s="75">
        <f t="shared" si="1"/>
        <v>0</v>
      </c>
      <c r="I8" s="60"/>
      <c r="J8" s="52">
        <v>0</v>
      </c>
      <c r="K8" s="38">
        <v>0</v>
      </c>
      <c r="L8" s="41">
        <f t="shared" si="5"/>
        <v>0</v>
      </c>
      <c r="M8" s="65">
        <f t="shared" si="6"/>
        <v>0</v>
      </c>
      <c r="N8" s="67"/>
      <c r="O8" s="67"/>
      <c r="P8" s="67"/>
    </row>
    <row r="9" spans="1:16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4"/>
        <v>0</v>
      </c>
      <c r="H9" s="75">
        <f t="shared" si="1"/>
        <v>0</v>
      </c>
      <c r="I9" s="60"/>
      <c r="J9" s="52"/>
      <c r="K9" s="38"/>
      <c r="L9" s="41">
        <f t="shared" si="5"/>
        <v>0</v>
      </c>
      <c r="M9" s="65">
        <f t="shared" si="6"/>
        <v>0</v>
      </c>
      <c r="N9" s="67"/>
      <c r="O9" s="67"/>
      <c r="P9" s="67"/>
    </row>
    <row r="10" spans="1:16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4"/>
        <v>0</v>
      </c>
      <c r="H10" s="75">
        <f t="shared" si="1"/>
        <v>0</v>
      </c>
      <c r="I10" s="60"/>
      <c r="J10" s="52"/>
      <c r="K10" s="38"/>
      <c r="L10" s="41">
        <f t="shared" si="5"/>
        <v>0</v>
      </c>
      <c r="M10" s="65">
        <f t="shared" si="6"/>
        <v>0</v>
      </c>
      <c r="N10" s="67"/>
      <c r="O10" s="67"/>
      <c r="P10" s="67"/>
    </row>
    <row r="11" spans="1:16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4"/>
        <v>0</v>
      </c>
      <c r="H11" s="75">
        <f t="shared" si="1"/>
        <v>0</v>
      </c>
      <c r="I11" s="60"/>
      <c r="J11" s="52"/>
      <c r="K11" s="38"/>
      <c r="L11" s="41">
        <f t="shared" si="5"/>
        <v>0</v>
      </c>
      <c r="M11" s="65">
        <f t="shared" si="6"/>
        <v>0</v>
      </c>
      <c r="N11" s="70"/>
      <c r="O11" s="67"/>
      <c r="P11" s="67"/>
    </row>
    <row r="12" spans="1:16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4"/>
        <v>0</v>
      </c>
      <c r="H12" s="75">
        <f t="shared" si="1"/>
        <v>0</v>
      </c>
      <c r="I12" s="60"/>
      <c r="J12" s="52"/>
      <c r="K12" s="38"/>
      <c r="L12" s="41">
        <f t="shared" si="5"/>
        <v>0</v>
      </c>
      <c r="M12" s="65">
        <f t="shared" si="6"/>
        <v>0</v>
      </c>
      <c r="N12" s="67"/>
      <c r="O12" s="67"/>
      <c r="P12" s="67"/>
    </row>
    <row r="13" spans="1:16" ht="15.75" hidden="1" x14ac:dyDescent="0.25">
      <c r="A13" s="79" t="s">
        <v>28</v>
      </c>
      <c r="B13" s="42"/>
      <c r="C13" s="43"/>
      <c r="D13" s="44"/>
      <c r="E13" s="45"/>
      <c r="F13" s="50"/>
      <c r="G13" s="74">
        <f t="shared" si="4"/>
        <v>0</v>
      </c>
      <c r="H13" s="75">
        <f t="shared" si="1"/>
        <v>0</v>
      </c>
      <c r="I13" s="60"/>
      <c r="J13" s="52"/>
      <c r="K13" s="38"/>
      <c r="L13" s="41">
        <f t="shared" si="5"/>
        <v>0</v>
      </c>
      <c r="M13" s="65">
        <f t="shared" si="6"/>
        <v>0</v>
      </c>
      <c r="N13" s="145"/>
      <c r="O13" s="145"/>
      <c r="P13" s="67"/>
    </row>
    <row r="14" spans="1:16" ht="15.75" x14ac:dyDescent="0.25">
      <c r="A14" s="80" t="s">
        <v>24</v>
      </c>
      <c r="B14" s="42"/>
      <c r="C14" s="43"/>
      <c r="D14" s="44"/>
      <c r="E14" s="45">
        <v>11650.94</v>
      </c>
      <c r="F14" s="50">
        <v>411</v>
      </c>
      <c r="G14" s="74">
        <f t="shared" si="4"/>
        <v>11650.94</v>
      </c>
      <c r="H14" s="75">
        <f t="shared" si="1"/>
        <v>411</v>
      </c>
      <c r="I14" s="60"/>
      <c r="J14" s="52">
        <v>411</v>
      </c>
      <c r="K14" s="38">
        <v>11649.1</v>
      </c>
      <c r="L14" s="46">
        <f t="shared" si="5"/>
        <v>0</v>
      </c>
      <c r="M14" s="65">
        <f t="shared" si="6"/>
        <v>-1.8400000000001455</v>
      </c>
      <c r="N14" s="147"/>
      <c r="O14" s="147"/>
      <c r="P14" s="68"/>
    </row>
    <row r="15" spans="1:16" ht="20.25" customHeight="1" x14ac:dyDescent="0.25">
      <c r="A15" s="80" t="s">
        <v>18</v>
      </c>
      <c r="B15" s="42">
        <v>2769.37</v>
      </c>
      <c r="C15" s="43">
        <v>211</v>
      </c>
      <c r="D15" s="44"/>
      <c r="E15" s="45"/>
      <c r="F15" s="50"/>
      <c r="G15" s="74">
        <f t="shared" si="4"/>
        <v>2769.37</v>
      </c>
      <c r="H15" s="75">
        <f t="shared" si="1"/>
        <v>211</v>
      </c>
      <c r="I15" s="60"/>
      <c r="J15" s="52">
        <v>211</v>
      </c>
      <c r="K15" s="38">
        <v>2766.2</v>
      </c>
      <c r="L15" s="46">
        <f t="shared" si="5"/>
        <v>0</v>
      </c>
      <c r="M15" s="65">
        <f t="shared" si="6"/>
        <v>-3.1700000000000728</v>
      </c>
      <c r="N15" s="148"/>
      <c r="O15" s="148"/>
      <c r="P15" s="67"/>
    </row>
    <row r="16" spans="1:16" ht="20.25" hidden="1" customHeight="1" x14ac:dyDescent="0.25">
      <c r="A16" s="44" t="s">
        <v>22</v>
      </c>
      <c r="B16" s="42"/>
      <c r="C16" s="43"/>
      <c r="D16" s="44"/>
      <c r="E16" s="45"/>
      <c r="F16" s="50"/>
      <c r="G16" s="74">
        <f t="shared" si="4"/>
        <v>0</v>
      </c>
      <c r="H16" s="75">
        <f t="shared" si="1"/>
        <v>0</v>
      </c>
      <c r="I16" s="60"/>
      <c r="J16" s="52"/>
      <c r="K16" s="38"/>
      <c r="L16" s="46">
        <f t="shared" si="5"/>
        <v>0</v>
      </c>
      <c r="M16" s="65">
        <f t="shared" si="6"/>
        <v>0</v>
      </c>
      <c r="N16" s="69"/>
      <c r="O16" s="67"/>
      <c r="P16" s="67"/>
    </row>
    <row r="17" spans="1:16" ht="20.25" customHeight="1" x14ac:dyDescent="0.25">
      <c r="A17" s="44" t="s">
        <v>20</v>
      </c>
      <c r="B17" s="42">
        <v>32037.94</v>
      </c>
      <c r="C17" s="43">
        <v>1177</v>
      </c>
      <c r="D17" s="44"/>
      <c r="E17" s="45"/>
      <c r="F17" s="50"/>
      <c r="G17" s="74">
        <f t="shared" si="4"/>
        <v>32037.94</v>
      </c>
      <c r="H17" s="75">
        <f t="shared" si="1"/>
        <v>1177</v>
      </c>
      <c r="I17" s="60"/>
      <c r="J17" s="52">
        <v>1177</v>
      </c>
      <c r="K17" s="38">
        <v>32037.94</v>
      </c>
      <c r="L17" s="46">
        <f t="shared" si="5"/>
        <v>0</v>
      </c>
      <c r="M17" s="65">
        <f t="shared" si="6"/>
        <v>0</v>
      </c>
      <c r="N17" s="146"/>
      <c r="O17" s="146"/>
      <c r="P17" s="67"/>
    </row>
    <row r="18" spans="1:16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4"/>
        <v>0</v>
      </c>
      <c r="H18" s="75">
        <f t="shared" si="1"/>
        <v>0</v>
      </c>
      <c r="I18" s="60"/>
      <c r="J18" s="52"/>
      <c r="K18" s="38"/>
      <c r="L18" s="46">
        <f t="shared" si="5"/>
        <v>0</v>
      </c>
      <c r="M18" s="65">
        <f t="shared" si="6"/>
        <v>0</v>
      </c>
      <c r="N18" s="67"/>
      <c r="O18" s="67"/>
      <c r="P18" s="67"/>
    </row>
    <row r="19" spans="1:16" ht="20.25" customHeight="1" x14ac:dyDescent="0.25">
      <c r="A19" s="79" t="s">
        <v>35</v>
      </c>
      <c r="B19" s="42"/>
      <c r="C19" s="43"/>
      <c r="D19" s="44"/>
      <c r="E19" s="45">
        <v>947.11</v>
      </c>
      <c r="F19" s="50">
        <v>55</v>
      </c>
      <c r="G19" s="74">
        <f t="shared" si="4"/>
        <v>947.11</v>
      </c>
      <c r="H19" s="75">
        <f t="shared" si="1"/>
        <v>55</v>
      </c>
      <c r="I19" s="60"/>
      <c r="J19" s="52">
        <v>55</v>
      </c>
      <c r="K19" s="38">
        <v>941.01</v>
      </c>
      <c r="L19" s="46">
        <f t="shared" si="5"/>
        <v>0</v>
      </c>
      <c r="M19" s="65">
        <f t="shared" si="6"/>
        <v>-6.1000000000000227</v>
      </c>
      <c r="N19" s="149"/>
      <c r="O19" s="149"/>
      <c r="P19" s="67"/>
    </row>
    <row r="20" spans="1:16" ht="20.25" customHeight="1" x14ac:dyDescent="0.25">
      <c r="A20" s="78" t="s">
        <v>11</v>
      </c>
      <c r="B20" s="42">
        <v>2240</v>
      </c>
      <c r="C20" s="43">
        <v>224</v>
      </c>
      <c r="D20" s="44"/>
      <c r="E20" s="45"/>
      <c r="F20" s="50"/>
      <c r="G20" s="74">
        <f t="shared" si="4"/>
        <v>2240</v>
      </c>
      <c r="H20" s="75">
        <f t="shared" si="1"/>
        <v>224</v>
      </c>
      <c r="I20" s="60"/>
      <c r="J20" s="52">
        <v>224</v>
      </c>
      <c r="K20" s="38">
        <v>2240</v>
      </c>
      <c r="L20" s="46">
        <f t="shared" si="5"/>
        <v>0</v>
      </c>
      <c r="M20" s="65">
        <f t="shared" si="6"/>
        <v>0</v>
      </c>
      <c r="N20" s="67"/>
      <c r="O20" s="67"/>
      <c r="P20" s="67"/>
    </row>
    <row r="21" spans="1:16" s="3" customFormat="1" ht="20.25" customHeight="1" x14ac:dyDescent="0.25">
      <c r="A21" s="44" t="s">
        <v>17</v>
      </c>
      <c r="B21" s="42">
        <v>78.930000000000007</v>
      </c>
      <c r="C21" s="43">
        <v>6</v>
      </c>
      <c r="D21" s="44"/>
      <c r="E21" s="45"/>
      <c r="F21" s="50"/>
      <c r="G21" s="74">
        <f t="shared" si="4"/>
        <v>78.930000000000007</v>
      </c>
      <c r="H21" s="75">
        <f t="shared" si="1"/>
        <v>6</v>
      </c>
      <c r="I21" s="60"/>
      <c r="J21" s="52">
        <v>6</v>
      </c>
      <c r="K21" s="38">
        <v>78.8</v>
      </c>
      <c r="L21" s="46">
        <f t="shared" si="5"/>
        <v>0</v>
      </c>
      <c r="M21" s="65">
        <f t="shared" si="6"/>
        <v>-0.13000000000000966</v>
      </c>
      <c r="N21" s="145"/>
      <c r="O21" s="145"/>
      <c r="P21" s="67"/>
    </row>
    <row r="22" spans="1:16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4"/>
        <v>0</v>
      </c>
      <c r="H22" s="75">
        <f t="shared" si="1"/>
        <v>0</v>
      </c>
      <c r="I22" s="60"/>
      <c r="J22" s="52"/>
      <c r="K22" s="38"/>
      <c r="L22" s="46">
        <f t="shared" si="5"/>
        <v>0</v>
      </c>
      <c r="M22" s="65">
        <f t="shared" si="6"/>
        <v>0</v>
      </c>
      <c r="N22" s="71"/>
      <c r="O22" s="67"/>
      <c r="P22" s="67"/>
    </row>
    <row r="23" spans="1:16" ht="20.25" customHeight="1" x14ac:dyDescent="0.25">
      <c r="A23" s="78" t="s">
        <v>9</v>
      </c>
      <c r="B23" s="42">
        <v>22919.24</v>
      </c>
      <c r="C23" s="43">
        <v>842</v>
      </c>
      <c r="D23" s="44"/>
      <c r="E23" s="45"/>
      <c r="F23" s="50"/>
      <c r="G23" s="74">
        <f t="shared" si="4"/>
        <v>22919.24</v>
      </c>
      <c r="H23" s="75">
        <f t="shared" si="1"/>
        <v>842</v>
      </c>
      <c r="I23" s="60"/>
      <c r="J23" s="52">
        <v>842</v>
      </c>
      <c r="K23" s="38">
        <v>22919.24</v>
      </c>
      <c r="L23" s="46">
        <f t="shared" si="5"/>
        <v>0</v>
      </c>
      <c r="M23" s="65">
        <f>K23-G23</f>
        <v>0</v>
      </c>
      <c r="N23" s="67"/>
      <c r="O23" s="67"/>
      <c r="P23" s="67"/>
    </row>
    <row r="24" spans="1:16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4"/>
        <v>1359.5</v>
      </c>
      <c r="H24" s="75">
        <f t="shared" si="1"/>
        <v>100</v>
      </c>
      <c r="I24" s="60"/>
      <c r="J24" s="52">
        <v>100</v>
      </c>
      <c r="K24" s="38">
        <v>1361</v>
      </c>
      <c r="L24" s="46">
        <f t="shared" si="5"/>
        <v>0</v>
      </c>
      <c r="M24" s="65">
        <f t="shared" ref="M24:M27" si="7">K24-G24</f>
        <v>1.5</v>
      </c>
      <c r="N24" s="67"/>
      <c r="O24" s="67"/>
      <c r="P24" s="67"/>
    </row>
    <row r="25" spans="1:16" ht="20.25" customHeight="1" x14ac:dyDescent="0.25">
      <c r="A25" s="78" t="s">
        <v>30</v>
      </c>
      <c r="B25" s="42"/>
      <c r="C25" s="43"/>
      <c r="D25" s="44"/>
      <c r="E25" s="45">
        <v>0</v>
      </c>
      <c r="F25" s="50">
        <v>0</v>
      </c>
      <c r="G25" s="74">
        <f t="shared" si="4"/>
        <v>0</v>
      </c>
      <c r="H25" s="75">
        <f t="shared" si="1"/>
        <v>0</v>
      </c>
      <c r="I25" s="60"/>
      <c r="J25" s="52">
        <v>0</v>
      </c>
      <c r="K25" s="38">
        <v>0</v>
      </c>
      <c r="L25" s="46">
        <f t="shared" si="5"/>
        <v>0</v>
      </c>
      <c r="M25" s="65">
        <f t="shared" si="7"/>
        <v>0</v>
      </c>
      <c r="N25" s="67"/>
      <c r="O25" s="67"/>
      <c r="P25" s="67"/>
    </row>
    <row r="26" spans="1:16" ht="20.25" customHeight="1" x14ac:dyDescent="0.25">
      <c r="A26" s="78" t="s">
        <v>32</v>
      </c>
      <c r="B26" s="42"/>
      <c r="C26" s="43"/>
      <c r="D26" s="44"/>
      <c r="E26" s="45">
        <v>0</v>
      </c>
      <c r="F26" s="50">
        <v>0</v>
      </c>
      <c r="G26" s="74">
        <f t="shared" si="4"/>
        <v>0</v>
      </c>
      <c r="H26" s="75">
        <f t="shared" si="1"/>
        <v>0</v>
      </c>
      <c r="I26" s="60"/>
      <c r="J26" s="81">
        <v>0</v>
      </c>
      <c r="K26" s="82">
        <v>0</v>
      </c>
      <c r="L26" s="46">
        <f t="shared" si="5"/>
        <v>0</v>
      </c>
      <c r="M26" s="65">
        <f t="shared" si="7"/>
        <v>0</v>
      </c>
      <c r="N26" s="67"/>
      <c r="O26" s="67"/>
      <c r="P26" s="67"/>
    </row>
    <row r="27" spans="1:16" ht="20.25" customHeight="1" thickBot="1" x14ac:dyDescent="0.3">
      <c r="A27" s="44" t="s">
        <v>6</v>
      </c>
      <c r="B27" s="42">
        <v>1765.8</v>
      </c>
      <c r="C27" s="43">
        <v>324</v>
      </c>
      <c r="D27" s="44"/>
      <c r="E27" s="45"/>
      <c r="F27" s="50"/>
      <c r="G27" s="74">
        <f t="shared" si="4"/>
        <v>1765.8</v>
      </c>
      <c r="H27" s="75">
        <f t="shared" si="1"/>
        <v>324</v>
      </c>
      <c r="I27" s="60"/>
      <c r="J27" s="53">
        <v>314</v>
      </c>
      <c r="K27" s="39">
        <v>1702.03</v>
      </c>
      <c r="L27" s="46">
        <f t="shared" si="5"/>
        <v>-10</v>
      </c>
      <c r="M27" s="65">
        <f t="shared" si="7"/>
        <v>-63.769999999999982</v>
      </c>
      <c r="N27" s="84"/>
      <c r="O27" s="84"/>
      <c r="P27" s="67"/>
    </row>
    <row r="28" spans="1:16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1"/>
        <v>0</v>
      </c>
      <c r="I28" s="61"/>
      <c r="J28" s="54"/>
      <c r="K28" s="37"/>
      <c r="L28" s="35">
        <f t="shared" si="5"/>
        <v>0</v>
      </c>
      <c r="M28" s="66">
        <f t="shared" si="6"/>
        <v>0</v>
      </c>
      <c r="N28" s="84"/>
      <c r="O28" s="84"/>
      <c r="P28" s="67"/>
    </row>
    <row r="29" spans="1:16" ht="25.5" customHeight="1" x14ac:dyDescent="0.25">
      <c r="A29" s="19" t="s">
        <v>34</v>
      </c>
      <c r="B29" s="4"/>
      <c r="C29" s="20"/>
      <c r="D29" s="3"/>
      <c r="E29" s="20"/>
      <c r="F29" s="3"/>
      <c r="G29" s="3"/>
      <c r="H29" s="3"/>
      <c r="I29" s="3"/>
      <c r="N29" s="84"/>
      <c r="O29" s="84"/>
      <c r="P29" s="67"/>
    </row>
    <row r="30" spans="1:16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6" x14ac:dyDescent="0.25">
      <c r="D31" s="67"/>
      <c r="E31" s="72"/>
      <c r="F31" s="72"/>
      <c r="G31" s="72"/>
      <c r="H31" s="72"/>
      <c r="I31" s="72"/>
      <c r="J31" s="72"/>
      <c r="K31" s="67"/>
    </row>
    <row r="32" spans="1:16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2" customFormat="1" ht="15.75" customHeight="1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</row>
    <row r="34" spans="2:12" customFormat="1" ht="15.75" customHeight="1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2" customFormat="1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L35" s="1"/>
    </row>
    <row r="36" spans="2:12" customFormat="1" x14ac:dyDescent="0.25">
      <c r="B36" s="30"/>
      <c r="C36" s="11"/>
      <c r="D36" s="11"/>
      <c r="E36" s="23"/>
      <c r="F36" s="12"/>
      <c r="G36" s="24"/>
      <c r="H36" s="11"/>
      <c r="I36" s="11"/>
      <c r="L36" s="1"/>
    </row>
    <row r="37" spans="2:12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2" customFormat="1" x14ac:dyDescent="0.25">
      <c r="B38" s="30"/>
      <c r="C38" s="11"/>
      <c r="D38" s="11"/>
      <c r="E38" s="25"/>
      <c r="F38" s="13"/>
      <c r="G38" s="26"/>
      <c r="H38" s="11"/>
      <c r="I38" s="11"/>
      <c r="L38" s="1"/>
    </row>
    <row r="39" spans="2:12" customFormat="1" x14ac:dyDescent="0.25">
      <c r="B39" s="30"/>
      <c r="C39" s="11"/>
      <c r="D39" s="11"/>
      <c r="E39" s="25"/>
      <c r="F39" s="13"/>
      <c r="G39" s="24"/>
      <c r="H39" s="11"/>
      <c r="I39" s="11"/>
      <c r="L39" s="1"/>
    </row>
    <row r="40" spans="2:12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2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2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2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2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2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  <row r="46" spans="2:12" customFormat="1" x14ac:dyDescent="0.25">
      <c r="B46" s="30"/>
      <c r="C46" s="11"/>
      <c r="D46" s="11"/>
      <c r="E46" s="25"/>
      <c r="F46" s="13"/>
      <c r="G46" s="24"/>
      <c r="H46" s="11"/>
      <c r="I46" s="11"/>
      <c r="L46" s="1"/>
    </row>
    <row r="47" spans="2:12" customFormat="1" x14ac:dyDescent="0.25">
      <c r="B47" s="30"/>
      <c r="C47" s="11"/>
      <c r="D47" s="11"/>
      <c r="E47" s="25"/>
      <c r="F47" s="13"/>
      <c r="G47" s="24"/>
      <c r="H47" s="11"/>
      <c r="I47" s="11"/>
      <c r="L47" s="1"/>
    </row>
    <row r="48" spans="2:12" customFormat="1" x14ac:dyDescent="0.25">
      <c r="B48" s="30"/>
      <c r="C48" s="11"/>
      <c r="D48" s="11"/>
      <c r="E48" s="25"/>
      <c r="F48" s="13"/>
      <c r="G48" s="24"/>
      <c r="H48" s="11"/>
      <c r="I48" s="11"/>
      <c r="L48" s="1"/>
    </row>
    <row r="49" spans="2:9" customFormat="1" x14ac:dyDescent="0.25">
      <c r="B49" s="30"/>
      <c r="C49" s="11"/>
      <c r="D49" s="11"/>
      <c r="E49" s="25"/>
      <c r="F49" s="13"/>
      <c r="G49" s="24"/>
      <c r="H49" s="11"/>
      <c r="I49" s="11"/>
    </row>
    <row r="50" spans="2:9" customFormat="1" x14ac:dyDescent="0.25">
      <c r="B50" s="30"/>
      <c r="C50" s="11"/>
      <c r="D50" s="11"/>
      <c r="E50" s="25"/>
      <c r="F50" s="13"/>
      <c r="G50" s="24"/>
      <c r="H50" s="11"/>
      <c r="I50" s="11"/>
    </row>
    <row r="51" spans="2:9" customFormat="1" x14ac:dyDescent="0.25">
      <c r="B51" s="30"/>
      <c r="C51" s="11"/>
      <c r="D51" s="11"/>
      <c r="E51" s="25"/>
      <c r="F51" s="13"/>
      <c r="G51" s="24"/>
      <c r="H51" s="11"/>
      <c r="I51" s="11"/>
    </row>
  </sheetData>
  <sortState ref="A7:M30">
    <sortCondition ref="A7:A30"/>
  </sortState>
  <mergeCells count="13">
    <mergeCell ref="N13:O13"/>
    <mergeCell ref="N17:O17"/>
    <mergeCell ref="N21:O21"/>
    <mergeCell ref="N14:O14"/>
    <mergeCell ref="N15:O15"/>
    <mergeCell ref="N19:O19"/>
    <mergeCell ref="L3:M3"/>
    <mergeCell ref="A1:B1"/>
    <mergeCell ref="A2:B2"/>
    <mergeCell ref="B3:C3"/>
    <mergeCell ref="E3:F3"/>
    <mergeCell ref="H3:H4"/>
    <mergeCell ref="J3:K3"/>
  </mergeCells>
  <printOptions gridLines="1"/>
  <pageMargins left="0.47244094488188981" right="0.31496062992125984" top="0.78740157480314965" bottom="0.15748031496062992" header="0.31496062992125984" footer="0.31496062992125984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O45"/>
  <sheetViews>
    <sheetView zoomScaleNormal="100" workbookViewId="0">
      <selection activeCell="E31" sqref="E31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89"/>
  </cols>
  <sheetData>
    <row r="1" spans="1:15" ht="18.75" x14ac:dyDescent="0.3">
      <c r="A1" s="135" t="s">
        <v>0</v>
      </c>
      <c r="B1" s="135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36" t="s">
        <v>50</v>
      </c>
      <c r="B2" s="136"/>
      <c r="C2" s="3"/>
      <c r="D2" s="3"/>
      <c r="E2" s="118" t="s">
        <v>60</v>
      </c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37" t="s">
        <v>51</v>
      </c>
      <c r="C3" s="138"/>
      <c r="D3" s="16"/>
      <c r="E3" s="139" t="s">
        <v>52</v>
      </c>
      <c r="F3" s="140"/>
      <c r="G3" s="17"/>
      <c r="H3" s="141" t="s">
        <v>5</v>
      </c>
      <c r="I3" s="62"/>
      <c r="J3" s="143" t="s">
        <v>36</v>
      </c>
      <c r="K3" s="144"/>
      <c r="L3" s="133" t="s">
        <v>8</v>
      </c>
      <c r="M3" s="134"/>
      <c r="N3" s="151" t="s">
        <v>49</v>
      </c>
      <c r="O3" s="152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2"/>
      <c r="I4" s="62"/>
      <c r="J4" s="48" t="s">
        <v>7</v>
      </c>
      <c r="K4" s="49" t="s">
        <v>1</v>
      </c>
      <c r="L4" s="9" t="s">
        <v>7</v>
      </c>
      <c r="M4" s="10" t="s">
        <v>1</v>
      </c>
      <c r="N4" s="98" t="s">
        <v>1</v>
      </c>
      <c r="O4" s="91" t="s">
        <v>7</v>
      </c>
    </row>
    <row r="5" spans="1:15" ht="16.5" thickTop="1" thickBot="1" x14ac:dyDescent="0.3">
      <c r="A5" s="47" t="s">
        <v>27</v>
      </c>
      <c r="B5" s="42"/>
      <c r="C5" s="43"/>
      <c r="D5" s="44"/>
      <c r="E5" s="45"/>
      <c r="F5" s="50"/>
      <c r="G5" s="76">
        <f t="shared" ref="G5:H29" si="0">E5+B5</f>
        <v>0</v>
      </c>
      <c r="H5" s="57">
        <f t="shared" si="0"/>
        <v>0</v>
      </c>
      <c r="I5" s="60"/>
      <c r="J5" s="52"/>
      <c r="K5" s="38"/>
      <c r="L5" s="41">
        <f t="shared" ref="L5:L29" si="1">J5-H5</f>
        <v>0</v>
      </c>
      <c r="M5" s="90">
        <f t="shared" ref="M5:M29" si="2">K5-G5</f>
        <v>0</v>
      </c>
      <c r="N5" s="99"/>
      <c r="O5" s="92"/>
    </row>
    <row r="6" spans="1:15" ht="15.75" hidden="1" thickBot="1" x14ac:dyDescent="0.3">
      <c r="A6" s="44" t="s">
        <v>48</v>
      </c>
      <c r="B6" s="42"/>
      <c r="C6" s="43"/>
      <c r="D6" s="44"/>
      <c r="E6" s="45"/>
      <c r="F6" s="50"/>
      <c r="G6" s="76">
        <f t="shared" si="0"/>
        <v>0</v>
      </c>
      <c r="H6" s="59">
        <f t="shared" si="0"/>
        <v>0</v>
      </c>
      <c r="I6" s="60"/>
      <c r="J6" s="52"/>
      <c r="K6" s="38"/>
      <c r="L6" s="41">
        <f t="shared" si="1"/>
        <v>0</v>
      </c>
      <c r="M6" s="90">
        <f t="shared" si="2"/>
        <v>0</v>
      </c>
      <c r="N6" s="100"/>
      <c r="O6" s="95"/>
    </row>
    <row r="7" spans="1:15" ht="15.75" thickBot="1" x14ac:dyDescent="0.3">
      <c r="A7" s="44" t="s">
        <v>53</v>
      </c>
      <c r="B7" s="42"/>
      <c r="C7" s="43"/>
      <c r="D7" s="44"/>
      <c r="E7" s="45">
        <v>4967.6499999999996</v>
      </c>
      <c r="F7" s="50">
        <v>365</v>
      </c>
      <c r="G7" s="76">
        <f t="shared" ref="G7:G8" si="3">E7+B7</f>
        <v>4967.6499999999996</v>
      </c>
      <c r="H7" s="59">
        <f t="shared" ref="H7:H8" si="4">F7+C7</f>
        <v>365</v>
      </c>
      <c r="I7" s="60"/>
      <c r="J7" s="52">
        <v>365</v>
      </c>
      <c r="K7" s="38">
        <v>4967.6499999999996</v>
      </c>
      <c r="L7" s="41">
        <f t="shared" ref="L7:L8" si="5">J7-H7</f>
        <v>0</v>
      </c>
      <c r="M7" s="90">
        <f t="shared" ref="M7:M8" si="6">K7-G7</f>
        <v>0</v>
      </c>
      <c r="N7" s="101"/>
      <c r="O7" s="96"/>
    </row>
    <row r="8" spans="1:15" ht="16.5" hidden="1" thickBot="1" x14ac:dyDescent="0.3">
      <c r="A8" s="79" t="s">
        <v>38</v>
      </c>
      <c r="B8" s="32"/>
      <c r="C8" s="33"/>
      <c r="D8" s="33"/>
      <c r="E8" s="45"/>
      <c r="F8" s="50"/>
      <c r="G8" s="76">
        <f t="shared" si="3"/>
        <v>0</v>
      </c>
      <c r="H8" s="59">
        <f t="shared" si="4"/>
        <v>0</v>
      </c>
      <c r="I8" s="61"/>
      <c r="J8" s="52"/>
      <c r="K8" s="38"/>
      <c r="L8" s="41">
        <f t="shared" si="5"/>
        <v>0</v>
      </c>
      <c r="M8" s="90">
        <f t="shared" si="6"/>
        <v>0</v>
      </c>
      <c r="N8" s="100"/>
      <c r="O8" s="95"/>
    </row>
    <row r="9" spans="1:15" ht="16.5" hidden="1" thickBot="1" x14ac:dyDescent="0.3">
      <c r="A9" s="79" t="s">
        <v>46</v>
      </c>
      <c r="B9" s="32"/>
      <c r="C9" s="33"/>
      <c r="D9" s="33"/>
      <c r="E9" s="45"/>
      <c r="F9" s="50"/>
      <c r="G9" s="76">
        <f t="shared" ref="G9" si="7">E9+B9</f>
        <v>0</v>
      </c>
      <c r="H9" s="85">
        <f t="shared" ref="H9" si="8">F9+C9</f>
        <v>0</v>
      </c>
      <c r="I9" s="61"/>
      <c r="J9" s="52"/>
      <c r="K9" s="38"/>
      <c r="L9" s="88">
        <f t="shared" ref="L9" si="9">J9-H9</f>
        <v>0</v>
      </c>
      <c r="M9" s="66">
        <f t="shared" ref="M9" si="10">K9-G9</f>
        <v>0</v>
      </c>
      <c r="N9" s="100"/>
      <c r="O9" s="95"/>
    </row>
    <row r="10" spans="1:15" ht="16.5" thickBot="1" x14ac:dyDescent="0.3">
      <c r="A10" s="79" t="s">
        <v>54</v>
      </c>
      <c r="B10" s="42"/>
      <c r="C10" s="43"/>
      <c r="D10" s="44"/>
      <c r="E10" s="45">
        <v>3570.2</v>
      </c>
      <c r="F10" s="50">
        <v>120</v>
      </c>
      <c r="G10" s="76">
        <f t="shared" si="0"/>
        <v>3570.2</v>
      </c>
      <c r="H10" s="75">
        <f t="shared" si="0"/>
        <v>120</v>
      </c>
      <c r="I10" s="60"/>
      <c r="J10" s="52">
        <v>120</v>
      </c>
      <c r="K10" s="38">
        <v>3570.6</v>
      </c>
      <c r="L10" s="41">
        <f t="shared" si="1"/>
        <v>0</v>
      </c>
      <c r="M10" s="65">
        <f t="shared" si="2"/>
        <v>0.40000000000009095</v>
      </c>
      <c r="N10" s="102"/>
      <c r="O10" s="95"/>
    </row>
    <row r="11" spans="1:15" ht="30.75" customHeight="1" thickBot="1" x14ac:dyDescent="0.3">
      <c r="A11" s="79" t="s">
        <v>55</v>
      </c>
      <c r="B11" s="42">
        <v>830.36</v>
      </c>
      <c r="C11" s="43">
        <v>52</v>
      </c>
      <c r="D11" s="44"/>
      <c r="E11" s="45"/>
      <c r="F11" s="50"/>
      <c r="G11" s="76">
        <f t="shared" si="0"/>
        <v>830.36</v>
      </c>
      <c r="H11" s="75">
        <f t="shared" si="0"/>
        <v>52</v>
      </c>
      <c r="I11" s="60"/>
      <c r="J11" s="52">
        <v>60</v>
      </c>
      <c r="K11" s="38">
        <v>952.66</v>
      </c>
      <c r="L11" s="116">
        <f t="shared" si="1"/>
        <v>8</v>
      </c>
      <c r="M11" s="117">
        <f t="shared" si="2"/>
        <v>122.29999999999995</v>
      </c>
      <c r="N11" s="153" t="s">
        <v>59</v>
      </c>
      <c r="O11" s="154"/>
    </row>
    <row r="12" spans="1:15" ht="16.5" thickBot="1" x14ac:dyDescent="0.3">
      <c r="A12" s="79" t="s">
        <v>43</v>
      </c>
      <c r="B12" s="42"/>
      <c r="C12" s="43"/>
      <c r="D12" s="44"/>
      <c r="E12" s="45">
        <v>3790</v>
      </c>
      <c r="F12" s="50">
        <v>209</v>
      </c>
      <c r="G12" s="76">
        <f t="shared" si="0"/>
        <v>3790</v>
      </c>
      <c r="H12" s="75">
        <f t="shared" si="0"/>
        <v>209</v>
      </c>
      <c r="I12" s="60"/>
      <c r="J12" s="52">
        <v>209</v>
      </c>
      <c r="K12" s="38">
        <v>3790.3</v>
      </c>
      <c r="L12" s="46">
        <f t="shared" si="1"/>
        <v>0</v>
      </c>
      <c r="M12" s="65">
        <f t="shared" si="2"/>
        <v>0.3000000000001819</v>
      </c>
      <c r="N12" s="103"/>
      <c r="O12" s="95"/>
    </row>
    <row r="13" spans="1:15" ht="15.75" thickBot="1" x14ac:dyDescent="0.3">
      <c r="A13" s="44" t="s">
        <v>19</v>
      </c>
      <c r="B13" s="42"/>
      <c r="C13" s="43"/>
      <c r="D13" s="44"/>
      <c r="E13" s="45"/>
      <c r="F13" s="50"/>
      <c r="G13" s="76">
        <f t="shared" si="0"/>
        <v>0</v>
      </c>
      <c r="H13" s="75">
        <f t="shared" si="0"/>
        <v>0</v>
      </c>
      <c r="I13" s="60"/>
      <c r="J13" s="52"/>
      <c r="K13" s="38"/>
      <c r="L13" s="46">
        <f t="shared" si="1"/>
        <v>0</v>
      </c>
      <c r="M13" s="65">
        <f t="shared" si="2"/>
        <v>0</v>
      </c>
      <c r="N13" s="104"/>
      <c r="O13" s="96"/>
    </row>
    <row r="14" spans="1:15" ht="15.75" thickBot="1" x14ac:dyDescent="0.3">
      <c r="A14" s="44" t="s">
        <v>56</v>
      </c>
      <c r="B14" s="42"/>
      <c r="C14" s="43"/>
      <c r="D14" s="44"/>
      <c r="E14" s="45">
        <v>17584.12</v>
      </c>
      <c r="F14" s="50">
        <v>646</v>
      </c>
      <c r="G14" s="76">
        <f t="shared" si="0"/>
        <v>17584.12</v>
      </c>
      <c r="H14" s="75">
        <f t="shared" si="0"/>
        <v>646</v>
      </c>
      <c r="I14" s="60"/>
      <c r="J14" s="52">
        <v>646</v>
      </c>
      <c r="K14" s="38">
        <v>17584.12</v>
      </c>
      <c r="L14" s="46">
        <f t="shared" si="1"/>
        <v>0</v>
      </c>
      <c r="M14" s="65">
        <f t="shared" si="2"/>
        <v>0</v>
      </c>
      <c r="N14" s="105"/>
      <c r="O14" s="95"/>
    </row>
    <row r="15" spans="1:15" ht="16.5" thickBot="1" x14ac:dyDescent="0.3">
      <c r="A15" s="79" t="s">
        <v>40</v>
      </c>
      <c r="B15" s="42"/>
      <c r="C15" s="43"/>
      <c r="D15" s="44"/>
      <c r="E15" s="45">
        <v>587.62</v>
      </c>
      <c r="F15" s="50">
        <v>32</v>
      </c>
      <c r="G15" s="76">
        <f t="shared" si="0"/>
        <v>587.62</v>
      </c>
      <c r="H15" s="75">
        <f t="shared" si="0"/>
        <v>32</v>
      </c>
      <c r="I15" s="60"/>
      <c r="J15" s="52">
        <v>32</v>
      </c>
      <c r="K15" s="38">
        <v>587.62</v>
      </c>
      <c r="L15" s="46">
        <f t="shared" si="1"/>
        <v>0</v>
      </c>
      <c r="M15" s="65">
        <f t="shared" si="2"/>
        <v>0</v>
      </c>
      <c r="N15" s="106"/>
      <c r="O15" s="95"/>
    </row>
    <row r="16" spans="1:15" ht="19.5" customHeight="1" thickBot="1" x14ac:dyDescent="0.3">
      <c r="A16" s="44" t="s">
        <v>11</v>
      </c>
      <c r="B16" s="42">
        <v>1155</v>
      </c>
      <c r="C16" s="43">
        <v>231</v>
      </c>
      <c r="D16" s="44"/>
      <c r="E16" s="45"/>
      <c r="F16" s="50"/>
      <c r="G16" s="76">
        <f t="shared" si="0"/>
        <v>1155</v>
      </c>
      <c r="H16" s="75">
        <f t="shared" si="0"/>
        <v>231</v>
      </c>
      <c r="I16" s="60"/>
      <c r="J16" s="52">
        <v>231</v>
      </c>
      <c r="K16" s="38">
        <v>1155</v>
      </c>
      <c r="L16" s="46">
        <f t="shared" si="1"/>
        <v>0</v>
      </c>
      <c r="M16" s="65">
        <f t="shared" si="2"/>
        <v>0</v>
      </c>
      <c r="N16" s="100"/>
      <c r="O16" s="95"/>
    </row>
    <row r="17" spans="1:15" ht="15.75" hidden="1" thickBot="1" x14ac:dyDescent="0.3">
      <c r="A17" s="44" t="s">
        <v>39</v>
      </c>
      <c r="B17" s="42"/>
      <c r="C17" s="43"/>
      <c r="D17" s="44"/>
      <c r="E17" s="45"/>
      <c r="F17" s="50"/>
      <c r="G17" s="76">
        <f t="shared" si="0"/>
        <v>0</v>
      </c>
      <c r="H17" s="75">
        <f t="shared" si="0"/>
        <v>0</v>
      </c>
      <c r="I17" s="60"/>
      <c r="J17" s="52"/>
      <c r="K17" s="38"/>
      <c r="L17" s="46">
        <f t="shared" si="1"/>
        <v>0</v>
      </c>
      <c r="M17" s="65">
        <f t="shared" si="2"/>
        <v>0</v>
      </c>
      <c r="N17" s="150"/>
      <c r="O17" s="95"/>
    </row>
    <row r="18" spans="1:15" ht="15.75" hidden="1" thickBot="1" x14ac:dyDescent="0.3">
      <c r="A18" s="44" t="s">
        <v>45</v>
      </c>
      <c r="B18" s="42"/>
      <c r="C18" s="43"/>
      <c r="D18" s="44"/>
      <c r="E18" s="45"/>
      <c r="F18" s="50"/>
      <c r="G18" s="76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65">
        <f t="shared" si="2"/>
        <v>0</v>
      </c>
      <c r="N18" s="150"/>
      <c r="O18" s="95"/>
    </row>
    <row r="19" spans="1:15" ht="15.75" thickBot="1" x14ac:dyDescent="0.3">
      <c r="A19" s="44" t="s">
        <v>9</v>
      </c>
      <c r="B19" s="42"/>
      <c r="C19" s="43"/>
      <c r="D19" s="44"/>
      <c r="E19" s="45">
        <v>35059.360000000001</v>
      </c>
      <c r="F19" s="50">
        <v>1288</v>
      </c>
      <c r="G19" s="76">
        <f t="shared" si="0"/>
        <v>35059.360000000001</v>
      </c>
      <c r="H19" s="75">
        <f t="shared" si="0"/>
        <v>1288</v>
      </c>
      <c r="I19" s="60"/>
      <c r="J19" s="52">
        <v>1288</v>
      </c>
      <c r="K19" s="38">
        <v>35059.360000000001</v>
      </c>
      <c r="L19" s="46">
        <f t="shared" si="1"/>
        <v>0</v>
      </c>
      <c r="M19" s="65">
        <f t="shared" si="2"/>
        <v>0</v>
      </c>
      <c r="N19" s="100"/>
      <c r="O19" s="95"/>
    </row>
    <row r="20" spans="1:15" s="3" customFormat="1" ht="20.25" customHeight="1" thickBot="1" x14ac:dyDescent="0.3">
      <c r="A20" s="44" t="s">
        <v>47</v>
      </c>
      <c r="B20" s="42"/>
      <c r="C20" s="43"/>
      <c r="D20" s="44"/>
      <c r="E20" s="45">
        <v>1061.58</v>
      </c>
      <c r="F20" s="50">
        <v>78</v>
      </c>
      <c r="G20" s="76">
        <f t="shared" si="0"/>
        <v>1061.58</v>
      </c>
      <c r="H20" s="75">
        <f t="shared" si="0"/>
        <v>78</v>
      </c>
      <c r="I20" s="60"/>
      <c r="J20" s="52">
        <v>78</v>
      </c>
      <c r="K20" s="38">
        <v>1061.58</v>
      </c>
      <c r="L20" s="46">
        <f t="shared" si="1"/>
        <v>0</v>
      </c>
      <c r="M20" s="65">
        <f t="shared" si="2"/>
        <v>0</v>
      </c>
      <c r="N20" s="102"/>
      <c r="O20" s="97"/>
    </row>
    <row r="21" spans="1:15" ht="20.25" hidden="1" customHeight="1" x14ac:dyDescent="0.3">
      <c r="A21" s="44" t="s">
        <v>21</v>
      </c>
      <c r="B21" s="42"/>
      <c r="C21" s="43"/>
      <c r="D21" s="44"/>
      <c r="E21" s="45"/>
      <c r="F21" s="50"/>
      <c r="G21" s="76">
        <f t="shared" si="0"/>
        <v>0</v>
      </c>
      <c r="H21" s="75">
        <f t="shared" ref="H21:H22" si="11">F21+C21</f>
        <v>0</v>
      </c>
      <c r="I21" s="60"/>
      <c r="J21" s="52"/>
      <c r="K21" s="38"/>
      <c r="L21" s="46">
        <f t="shared" ref="L21:L22" si="12">J21-H21</f>
        <v>0</v>
      </c>
      <c r="M21" s="65">
        <f t="shared" ref="M21:M22" si="13">K21-G21</f>
        <v>0</v>
      </c>
      <c r="N21" s="107"/>
      <c r="O21" s="95"/>
    </row>
    <row r="22" spans="1:15" ht="20.25" customHeight="1" thickBot="1" x14ac:dyDescent="0.3">
      <c r="A22" s="44" t="s">
        <v>57</v>
      </c>
      <c r="B22" s="42">
        <v>14097.36</v>
      </c>
      <c r="C22" s="43">
        <v>797</v>
      </c>
      <c r="D22" s="44"/>
      <c r="E22" s="45"/>
      <c r="F22" s="50"/>
      <c r="G22" s="76">
        <f t="shared" si="0"/>
        <v>14097.36</v>
      </c>
      <c r="H22" s="75">
        <f t="shared" si="11"/>
        <v>797</v>
      </c>
      <c r="I22" s="60"/>
      <c r="J22" s="52">
        <v>797</v>
      </c>
      <c r="K22" s="38">
        <v>14106.9</v>
      </c>
      <c r="L22" s="46">
        <f t="shared" si="12"/>
        <v>0</v>
      </c>
      <c r="M22" s="115">
        <f t="shared" si="13"/>
        <v>9.5399999999990541</v>
      </c>
      <c r="N22" s="107"/>
      <c r="O22" s="95"/>
    </row>
    <row r="23" spans="1:15" ht="25.5" customHeight="1" thickBot="1" x14ac:dyDescent="0.3">
      <c r="A23" s="44" t="s">
        <v>44</v>
      </c>
      <c r="B23" s="42"/>
      <c r="C23" s="43"/>
      <c r="D23" s="44"/>
      <c r="E23" s="45">
        <v>15280.73</v>
      </c>
      <c r="F23" s="50">
        <v>17</v>
      </c>
      <c r="G23" s="76">
        <f t="shared" si="0"/>
        <v>15280.73</v>
      </c>
      <c r="H23" s="75">
        <f t="shared" si="0"/>
        <v>17</v>
      </c>
      <c r="I23" s="60"/>
      <c r="J23" s="52">
        <v>17</v>
      </c>
      <c r="K23" s="38">
        <v>15280.73</v>
      </c>
      <c r="L23" s="46">
        <f t="shared" si="1"/>
        <v>0</v>
      </c>
      <c r="M23" s="65">
        <f t="shared" si="2"/>
        <v>0</v>
      </c>
      <c r="N23" s="108"/>
      <c r="O23" s="95"/>
    </row>
    <row r="24" spans="1:15" ht="15.75" hidden="1" thickBot="1" x14ac:dyDescent="0.3">
      <c r="A24" s="44" t="s">
        <v>30</v>
      </c>
      <c r="B24" s="42"/>
      <c r="C24" s="43"/>
      <c r="D24" s="44"/>
      <c r="E24" s="45"/>
      <c r="F24" s="50"/>
      <c r="G24" s="76">
        <f t="shared" si="0"/>
        <v>0</v>
      </c>
      <c r="H24" s="75">
        <f t="shared" si="0"/>
        <v>0</v>
      </c>
      <c r="I24" s="60"/>
      <c r="J24" s="52"/>
      <c r="K24" s="38"/>
      <c r="L24" s="46">
        <f t="shared" si="1"/>
        <v>0</v>
      </c>
      <c r="M24" s="65">
        <f t="shared" si="2"/>
        <v>0</v>
      </c>
      <c r="N24" s="109"/>
      <c r="O24" s="95"/>
    </row>
    <row r="25" spans="1:15" ht="19.5" hidden="1" customHeight="1" thickBot="1" x14ac:dyDescent="0.3">
      <c r="A25" s="44" t="s">
        <v>41</v>
      </c>
      <c r="B25" s="42"/>
      <c r="C25" s="43"/>
      <c r="D25" s="44"/>
      <c r="E25" s="45"/>
      <c r="F25" s="50"/>
      <c r="G25" s="76">
        <f t="shared" si="0"/>
        <v>0</v>
      </c>
      <c r="H25" s="75">
        <f t="shared" si="0"/>
        <v>0</v>
      </c>
      <c r="I25" s="60"/>
      <c r="J25" s="81"/>
      <c r="K25" s="82"/>
      <c r="L25" s="46">
        <f t="shared" si="1"/>
        <v>0</v>
      </c>
      <c r="M25" s="65">
        <f t="shared" si="2"/>
        <v>0</v>
      </c>
      <c r="N25" s="100"/>
      <c r="O25" s="95"/>
    </row>
    <row r="26" spans="1:15" ht="32.25" customHeight="1" thickBot="1" x14ac:dyDescent="0.3">
      <c r="A26" s="44" t="s">
        <v>58</v>
      </c>
      <c r="B26" s="42"/>
      <c r="C26" s="43"/>
      <c r="D26" s="44"/>
      <c r="E26" s="45">
        <v>4831.74</v>
      </c>
      <c r="F26" s="50">
        <v>396</v>
      </c>
      <c r="G26" s="76">
        <f t="shared" si="0"/>
        <v>4831.74</v>
      </c>
      <c r="H26" s="75">
        <f t="shared" si="0"/>
        <v>396</v>
      </c>
      <c r="I26" s="60"/>
      <c r="J26" s="81">
        <v>396</v>
      </c>
      <c r="K26" s="82">
        <v>4831.78</v>
      </c>
      <c r="L26" s="46">
        <f t="shared" si="1"/>
        <v>0</v>
      </c>
      <c r="M26" s="65">
        <f t="shared" si="2"/>
        <v>3.999999999996362E-2</v>
      </c>
      <c r="N26" s="110"/>
      <c r="O26" s="97"/>
    </row>
    <row r="27" spans="1:15" ht="31.5" customHeight="1" thickBot="1" x14ac:dyDescent="0.3">
      <c r="A27" s="44" t="s">
        <v>6</v>
      </c>
      <c r="B27" s="42"/>
      <c r="C27" s="43"/>
      <c r="D27" s="44"/>
      <c r="E27" s="45"/>
      <c r="F27" s="50"/>
      <c r="G27" s="76">
        <f t="shared" si="0"/>
        <v>0</v>
      </c>
      <c r="H27" s="75">
        <f t="shared" si="0"/>
        <v>0</v>
      </c>
      <c r="I27" s="60"/>
      <c r="J27" s="81"/>
      <c r="K27" s="82"/>
      <c r="L27" s="46">
        <f t="shared" si="1"/>
        <v>0</v>
      </c>
      <c r="M27" s="65">
        <f t="shared" si="2"/>
        <v>0</v>
      </c>
      <c r="N27" s="111"/>
      <c r="O27" s="97"/>
    </row>
    <row r="28" spans="1:15" ht="16.5" thickBot="1" x14ac:dyDescent="0.3">
      <c r="A28" s="44" t="s">
        <v>42</v>
      </c>
      <c r="B28" s="42"/>
      <c r="C28" s="43"/>
      <c r="D28" s="44"/>
      <c r="E28" s="45">
        <v>10431.299999999999</v>
      </c>
      <c r="F28" s="50">
        <v>957</v>
      </c>
      <c r="G28" s="76">
        <f t="shared" si="0"/>
        <v>10431.299999999999</v>
      </c>
      <c r="H28" s="75">
        <f t="shared" si="0"/>
        <v>957</v>
      </c>
      <c r="I28" s="60"/>
      <c r="J28" s="53">
        <v>957</v>
      </c>
      <c r="K28" s="39">
        <v>10431.299999999999</v>
      </c>
      <c r="L28" s="46">
        <f t="shared" si="1"/>
        <v>0</v>
      </c>
      <c r="M28" s="65">
        <f t="shared" si="2"/>
        <v>0</v>
      </c>
      <c r="N28" s="112">
        <v>0</v>
      </c>
      <c r="O28" s="93">
        <v>0</v>
      </c>
    </row>
    <row r="29" spans="1:15" ht="22.5" customHeight="1" thickBot="1" x14ac:dyDescent="0.3">
      <c r="A29" s="44" t="s">
        <v>37</v>
      </c>
      <c r="B29" s="42"/>
      <c r="C29" s="43"/>
      <c r="D29" s="44"/>
      <c r="E29" s="45"/>
      <c r="F29" s="50"/>
      <c r="G29" s="76">
        <f t="shared" si="0"/>
        <v>0</v>
      </c>
      <c r="H29" s="86">
        <f t="shared" si="0"/>
        <v>0</v>
      </c>
      <c r="I29" s="60"/>
      <c r="J29" s="54"/>
      <c r="K29" s="87"/>
      <c r="L29" s="43">
        <f t="shared" si="1"/>
        <v>0</v>
      </c>
      <c r="M29" s="65">
        <f t="shared" si="2"/>
        <v>0</v>
      </c>
      <c r="N29" s="113"/>
      <c r="O29" s="94"/>
    </row>
    <row r="30" spans="1:15" ht="25.5" customHeight="1" x14ac:dyDescent="0.25">
      <c r="A30" s="19"/>
      <c r="B30" s="4"/>
      <c r="C30" s="20"/>
      <c r="D30" s="3"/>
      <c r="E30" s="20"/>
      <c r="F30" s="3"/>
      <c r="G30" s="3"/>
      <c r="H30" s="3"/>
      <c r="I30" s="3"/>
      <c r="N30" s="84"/>
    </row>
    <row r="31" spans="1:15" x14ac:dyDescent="0.25">
      <c r="A31" s="3"/>
      <c r="B31" s="4"/>
      <c r="C31" s="3"/>
      <c r="D31" s="67"/>
      <c r="E31" s="67"/>
      <c r="F31" s="67"/>
      <c r="G31" s="67"/>
      <c r="H31" s="67"/>
      <c r="I31" s="67"/>
      <c r="J31" s="67"/>
      <c r="K31" s="67"/>
    </row>
    <row r="32" spans="1:15" x14ac:dyDescent="0.25">
      <c r="D32" s="67"/>
      <c r="E32" s="72"/>
      <c r="F32" s="72"/>
      <c r="G32" s="72"/>
      <c r="H32" s="72"/>
      <c r="I32" s="72"/>
      <c r="J32" s="72"/>
      <c r="K32" s="67"/>
    </row>
    <row r="33" spans="2:13" customFormat="1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L33" s="63"/>
      <c r="M33" s="5"/>
    </row>
    <row r="34" spans="2:13" customFormat="1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3" customFormat="1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</row>
    <row r="36" spans="2:13" customFormat="1" x14ac:dyDescent="0.25">
      <c r="B36" s="30"/>
      <c r="C36" s="11"/>
      <c r="D36" s="67"/>
      <c r="E36" s="21"/>
      <c r="F36" s="14"/>
      <c r="G36" s="22"/>
      <c r="H36" s="67"/>
      <c r="I36" s="67"/>
      <c r="J36" s="67"/>
      <c r="K36" s="67"/>
      <c r="L36" s="1"/>
    </row>
    <row r="37" spans="2:13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3" customFormat="1" x14ac:dyDescent="0.25">
      <c r="B38" s="30"/>
      <c r="C38" s="11"/>
      <c r="D38" s="11"/>
      <c r="E38" s="23"/>
      <c r="F38" s="12"/>
      <c r="G38" s="24"/>
      <c r="H38" s="11"/>
      <c r="I38" s="11"/>
      <c r="L38" s="1"/>
    </row>
    <row r="39" spans="2:13" customFormat="1" x14ac:dyDescent="0.25">
      <c r="B39" s="30"/>
      <c r="C39" s="11"/>
      <c r="D39" s="11"/>
      <c r="E39" s="25"/>
      <c r="F39" s="13"/>
      <c r="G39" s="26"/>
      <c r="H39" s="11"/>
      <c r="I39" s="11"/>
      <c r="L39" s="1"/>
    </row>
    <row r="40" spans="2:13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3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3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3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3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3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</sheetData>
  <sortState ref="A5:F29">
    <sortCondition ref="A5:A29"/>
  </sortState>
  <mergeCells count="10">
    <mergeCell ref="L3:M3"/>
    <mergeCell ref="N17:N18"/>
    <mergeCell ref="A1:B1"/>
    <mergeCell ref="A2:B2"/>
    <mergeCell ref="B3:C3"/>
    <mergeCell ref="E3:F3"/>
    <mergeCell ref="H3:H4"/>
    <mergeCell ref="J3:K3"/>
    <mergeCell ref="N3:O3"/>
    <mergeCell ref="N11:O11"/>
  </mergeCells>
  <pageMargins left="0.70866141732283472" right="0.70866141732283472" top="0.74803149606299213" bottom="0.74803149606299213" header="0.31496062992125984" footer="0.31496062992125984"/>
  <pageSetup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45"/>
  <sheetViews>
    <sheetView workbookViewId="0">
      <selection sqref="A1:XFD1048576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89"/>
  </cols>
  <sheetData>
    <row r="1" spans="1:15" ht="18.75" x14ac:dyDescent="0.3">
      <c r="A1" s="135" t="s">
        <v>0</v>
      </c>
      <c r="B1" s="135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36" t="s">
        <v>61</v>
      </c>
      <c r="B2" s="136"/>
      <c r="C2" s="3"/>
      <c r="D2" s="3"/>
      <c r="E2" s="118" t="s">
        <v>60</v>
      </c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37" t="s">
        <v>52</v>
      </c>
      <c r="C3" s="138"/>
      <c r="D3" s="16"/>
      <c r="E3" s="139" t="s">
        <v>62</v>
      </c>
      <c r="F3" s="140"/>
      <c r="G3" s="17"/>
      <c r="H3" s="141" t="s">
        <v>5</v>
      </c>
      <c r="I3" s="62"/>
      <c r="J3" s="143" t="s">
        <v>36</v>
      </c>
      <c r="K3" s="144"/>
      <c r="L3" s="155" t="s">
        <v>8</v>
      </c>
      <c r="M3" s="156"/>
      <c r="N3" s="151" t="s">
        <v>49</v>
      </c>
      <c r="O3" s="152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2"/>
      <c r="I4" s="62"/>
      <c r="J4" s="48" t="s">
        <v>7</v>
      </c>
      <c r="K4" s="49" t="s">
        <v>1</v>
      </c>
      <c r="L4" s="122" t="s">
        <v>7</v>
      </c>
      <c r="M4" s="123" t="s">
        <v>1</v>
      </c>
      <c r="N4" s="98" t="s">
        <v>1</v>
      </c>
      <c r="O4" s="91" t="s">
        <v>7</v>
      </c>
    </row>
    <row r="5" spans="1:15" ht="16.5" thickTop="1" thickBot="1" x14ac:dyDescent="0.3">
      <c r="A5" s="44" t="s">
        <v>53</v>
      </c>
      <c r="B5" s="42">
        <v>3021.42</v>
      </c>
      <c r="C5" s="43">
        <v>222</v>
      </c>
      <c r="D5" s="44"/>
      <c r="E5" s="45"/>
      <c r="F5" s="50"/>
      <c r="G5" s="76">
        <f t="shared" ref="G5:G29" si="0">E5+B5</f>
        <v>3021.42</v>
      </c>
      <c r="H5" s="57">
        <f t="shared" ref="H5:H29" si="1">F5+C5</f>
        <v>222</v>
      </c>
      <c r="I5" s="60"/>
      <c r="J5" s="52">
        <v>222</v>
      </c>
      <c r="K5" s="38">
        <v>3021.42</v>
      </c>
      <c r="L5" s="41">
        <f t="shared" ref="L5:L29" si="2">J5-H5</f>
        <v>0</v>
      </c>
      <c r="M5" s="90">
        <f t="shared" ref="M5:M29" si="3">K5-G5</f>
        <v>0</v>
      </c>
      <c r="N5" s="99"/>
      <c r="O5" s="92"/>
    </row>
    <row r="6" spans="1:15" ht="15.75" hidden="1" thickBot="1" x14ac:dyDescent="0.3">
      <c r="A6" s="44" t="s">
        <v>48</v>
      </c>
      <c r="B6" s="42"/>
      <c r="C6" s="43"/>
      <c r="D6" s="44"/>
      <c r="E6" s="45"/>
      <c r="F6" s="50"/>
      <c r="G6" s="76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90">
        <f t="shared" si="3"/>
        <v>0</v>
      </c>
      <c r="N6" s="100"/>
      <c r="O6" s="95"/>
    </row>
    <row r="7" spans="1:15" ht="15.75" thickBot="1" x14ac:dyDescent="0.3">
      <c r="A7" s="47" t="s">
        <v>64</v>
      </c>
      <c r="B7" s="42"/>
      <c r="C7" s="43"/>
      <c r="D7" s="44"/>
      <c r="E7" s="45">
        <v>1776.55</v>
      </c>
      <c r="F7" s="50">
        <v>60</v>
      </c>
      <c r="G7" s="76">
        <f t="shared" si="0"/>
        <v>1776.55</v>
      </c>
      <c r="H7" s="59">
        <f t="shared" si="1"/>
        <v>60</v>
      </c>
      <c r="I7" s="60"/>
      <c r="J7" s="52">
        <v>60</v>
      </c>
      <c r="K7" s="38">
        <v>1776.52</v>
      </c>
      <c r="L7" s="41">
        <f t="shared" si="2"/>
        <v>0</v>
      </c>
      <c r="M7" s="90">
        <f t="shared" si="3"/>
        <v>-2.9999999999972715E-2</v>
      </c>
      <c r="N7" s="101"/>
      <c r="O7" s="96"/>
    </row>
    <row r="8" spans="1:15" ht="16.5" hidden="1" thickBot="1" x14ac:dyDescent="0.3">
      <c r="A8" s="79" t="s">
        <v>38</v>
      </c>
      <c r="B8" s="32"/>
      <c r="C8" s="33"/>
      <c r="D8" s="33"/>
      <c r="E8" s="45"/>
      <c r="F8" s="50"/>
      <c r="G8" s="76">
        <f t="shared" si="0"/>
        <v>0</v>
      </c>
      <c r="H8" s="59">
        <f t="shared" si="1"/>
        <v>0</v>
      </c>
      <c r="I8" s="61"/>
      <c r="J8" s="52"/>
      <c r="K8" s="38"/>
      <c r="L8" s="41">
        <f t="shared" si="2"/>
        <v>0</v>
      </c>
      <c r="M8" s="90">
        <f t="shared" si="3"/>
        <v>0</v>
      </c>
      <c r="N8" s="100"/>
      <c r="O8" s="95"/>
    </row>
    <row r="9" spans="1:15" ht="16.5" hidden="1" thickBot="1" x14ac:dyDescent="0.3">
      <c r="A9" s="79" t="s">
        <v>46</v>
      </c>
      <c r="B9" s="32"/>
      <c r="C9" s="33"/>
      <c r="D9" s="33"/>
      <c r="E9" s="45"/>
      <c r="F9" s="50"/>
      <c r="G9" s="76">
        <f t="shared" si="0"/>
        <v>0</v>
      </c>
      <c r="H9" s="85">
        <f t="shared" si="1"/>
        <v>0</v>
      </c>
      <c r="I9" s="61"/>
      <c r="J9" s="52"/>
      <c r="K9" s="38"/>
      <c r="L9" s="88">
        <f t="shared" si="2"/>
        <v>0</v>
      </c>
      <c r="M9" s="66">
        <f t="shared" si="3"/>
        <v>0</v>
      </c>
      <c r="N9" s="100"/>
      <c r="O9" s="95"/>
    </row>
    <row r="10" spans="1:15" ht="15.75" thickBot="1" x14ac:dyDescent="0.3">
      <c r="A10" s="44" t="s">
        <v>65</v>
      </c>
      <c r="B10" s="42"/>
      <c r="C10" s="43"/>
      <c r="D10" s="44"/>
      <c r="E10" s="45">
        <v>5148.6899999999996</v>
      </c>
      <c r="F10" s="50">
        <v>196</v>
      </c>
      <c r="G10" s="76">
        <f t="shared" si="0"/>
        <v>5148.6899999999996</v>
      </c>
      <c r="H10" s="75">
        <f t="shared" si="1"/>
        <v>196</v>
      </c>
      <c r="I10" s="60"/>
      <c r="J10" s="52">
        <v>196</v>
      </c>
      <c r="K10" s="38">
        <v>5148.0200000000004</v>
      </c>
      <c r="L10" s="41">
        <f t="shared" si="2"/>
        <v>0</v>
      </c>
      <c r="M10" s="65">
        <f t="shared" si="3"/>
        <v>-0.66999999999916326</v>
      </c>
      <c r="N10" s="102"/>
      <c r="O10" s="95"/>
    </row>
    <row r="11" spans="1:15" ht="16.5" thickBot="1" x14ac:dyDescent="0.3">
      <c r="A11" s="79" t="s">
        <v>63</v>
      </c>
      <c r="B11" s="42"/>
      <c r="C11" s="43"/>
      <c r="D11" s="44"/>
      <c r="E11" s="45">
        <f>18813.5+4448.82</f>
        <v>23262.32</v>
      </c>
      <c r="F11" s="50">
        <f>159+634</f>
        <v>793</v>
      </c>
      <c r="G11" s="76">
        <f t="shared" si="0"/>
        <v>23262.32</v>
      </c>
      <c r="H11" s="75">
        <f t="shared" si="1"/>
        <v>793</v>
      </c>
      <c r="I11" s="60"/>
      <c r="J11" s="52">
        <v>793</v>
      </c>
      <c r="K11" s="38">
        <v>23260.7</v>
      </c>
      <c r="L11" s="46">
        <f t="shared" si="2"/>
        <v>0</v>
      </c>
      <c r="M11" s="65">
        <f t="shared" si="3"/>
        <v>-1.6199999999989814</v>
      </c>
      <c r="N11" s="119"/>
      <c r="O11" s="120"/>
    </row>
    <row r="12" spans="1:15" ht="16.5" thickBot="1" x14ac:dyDescent="0.3">
      <c r="A12" s="79" t="s">
        <v>55</v>
      </c>
      <c r="B12" s="42"/>
      <c r="C12" s="43"/>
      <c r="D12" s="44"/>
      <c r="E12" s="45"/>
      <c r="F12" s="50"/>
      <c r="G12" s="76">
        <f t="shared" si="0"/>
        <v>0</v>
      </c>
      <c r="H12" s="75">
        <f t="shared" si="1"/>
        <v>0</v>
      </c>
      <c r="I12" s="60"/>
      <c r="J12" s="52"/>
      <c r="K12" s="38"/>
      <c r="L12" s="46">
        <f t="shared" si="2"/>
        <v>0</v>
      </c>
      <c r="M12" s="65">
        <f t="shared" si="3"/>
        <v>0</v>
      </c>
      <c r="N12" s="103"/>
      <c r="O12" s="95"/>
    </row>
    <row r="13" spans="1:15" ht="16.5" thickBot="1" x14ac:dyDescent="0.3">
      <c r="A13" s="79" t="s">
        <v>43</v>
      </c>
      <c r="B13" s="42"/>
      <c r="C13" s="43"/>
      <c r="D13" s="44"/>
      <c r="E13" s="45"/>
      <c r="F13" s="50"/>
      <c r="G13" s="76">
        <f t="shared" si="0"/>
        <v>0</v>
      </c>
      <c r="H13" s="75">
        <f t="shared" si="1"/>
        <v>0</v>
      </c>
      <c r="I13" s="60"/>
      <c r="J13" s="52"/>
      <c r="K13" s="38"/>
      <c r="L13" s="46">
        <f t="shared" si="2"/>
        <v>0</v>
      </c>
      <c r="M13" s="65">
        <f t="shared" si="3"/>
        <v>0</v>
      </c>
      <c r="N13" s="104"/>
      <c r="O13" s="96"/>
    </row>
    <row r="14" spans="1:15" ht="15.75" thickBot="1" x14ac:dyDescent="0.3">
      <c r="A14" s="44" t="s">
        <v>56</v>
      </c>
      <c r="B14" s="42">
        <v>16059.8</v>
      </c>
      <c r="C14" s="43">
        <v>590</v>
      </c>
      <c r="D14" s="44"/>
      <c r="E14" s="45"/>
      <c r="F14" s="50"/>
      <c r="G14" s="76">
        <f t="shared" si="0"/>
        <v>16059.8</v>
      </c>
      <c r="H14" s="75">
        <f t="shared" si="1"/>
        <v>590</v>
      </c>
      <c r="I14" s="60"/>
      <c r="J14" s="52">
        <v>590</v>
      </c>
      <c r="K14" s="38">
        <v>16059.8</v>
      </c>
      <c r="L14" s="46">
        <f t="shared" si="2"/>
        <v>0</v>
      </c>
      <c r="M14" s="65">
        <f t="shared" si="3"/>
        <v>0</v>
      </c>
      <c r="N14" s="105"/>
      <c r="O14" s="95"/>
    </row>
    <row r="15" spans="1:15" ht="15.75" thickBot="1" x14ac:dyDescent="0.3">
      <c r="A15" s="44" t="s">
        <v>11</v>
      </c>
      <c r="B15" s="42"/>
      <c r="C15" s="43"/>
      <c r="D15" s="44"/>
      <c r="E15" s="45">
        <v>10610</v>
      </c>
      <c r="F15" s="50">
        <v>1061</v>
      </c>
      <c r="G15" s="76">
        <f t="shared" si="0"/>
        <v>10610</v>
      </c>
      <c r="H15" s="75">
        <f t="shared" si="1"/>
        <v>1061</v>
      </c>
      <c r="I15" s="60"/>
      <c r="J15" s="52">
        <v>1061</v>
      </c>
      <c r="K15" s="38">
        <v>10610</v>
      </c>
      <c r="L15" s="46">
        <f t="shared" si="2"/>
        <v>0</v>
      </c>
      <c r="M15" s="65">
        <f t="shared" si="3"/>
        <v>0</v>
      </c>
      <c r="N15" s="106"/>
      <c r="O15" s="95"/>
    </row>
    <row r="16" spans="1:15" ht="19.5" customHeight="1" thickBot="1" x14ac:dyDescent="0.3">
      <c r="A16" s="44" t="s">
        <v>9</v>
      </c>
      <c r="B16" s="42">
        <v>23980.82</v>
      </c>
      <c r="C16" s="43">
        <v>881</v>
      </c>
      <c r="D16" s="44"/>
      <c r="E16" s="45"/>
      <c r="F16" s="50"/>
      <c r="G16" s="76">
        <f t="shared" si="0"/>
        <v>23980.82</v>
      </c>
      <c r="H16" s="75">
        <f t="shared" si="1"/>
        <v>881</v>
      </c>
      <c r="I16" s="60"/>
      <c r="J16" s="52">
        <v>881</v>
      </c>
      <c r="K16" s="38">
        <v>23980.82</v>
      </c>
      <c r="L16" s="46">
        <f t="shared" si="2"/>
        <v>0</v>
      </c>
      <c r="M16" s="65">
        <f t="shared" si="3"/>
        <v>0</v>
      </c>
      <c r="N16" s="100"/>
      <c r="O16" s="95"/>
    </row>
    <row r="17" spans="1:15" ht="15.75" hidden="1" thickBot="1" x14ac:dyDescent="0.3">
      <c r="A17" s="44" t="s">
        <v>39</v>
      </c>
      <c r="B17" s="42"/>
      <c r="C17" s="43"/>
      <c r="D17" s="44"/>
      <c r="E17" s="45"/>
      <c r="F17" s="50"/>
      <c r="G17" s="76">
        <f t="shared" si="0"/>
        <v>0</v>
      </c>
      <c r="H17" s="75">
        <f t="shared" si="1"/>
        <v>0</v>
      </c>
      <c r="I17" s="60"/>
      <c r="J17" s="52"/>
      <c r="K17" s="38"/>
      <c r="L17" s="46">
        <f t="shared" si="2"/>
        <v>0</v>
      </c>
      <c r="M17" s="65">
        <f t="shared" si="3"/>
        <v>0</v>
      </c>
      <c r="N17" s="150"/>
      <c r="O17" s="95"/>
    </row>
    <row r="18" spans="1:15" ht="15.75" hidden="1" thickBot="1" x14ac:dyDescent="0.3">
      <c r="A18" s="44" t="s">
        <v>45</v>
      </c>
      <c r="B18" s="42"/>
      <c r="C18" s="43"/>
      <c r="D18" s="44"/>
      <c r="E18" s="45"/>
      <c r="F18" s="50"/>
      <c r="G18" s="76">
        <f t="shared" si="0"/>
        <v>0</v>
      </c>
      <c r="H18" s="75">
        <f t="shared" si="1"/>
        <v>0</v>
      </c>
      <c r="I18" s="60"/>
      <c r="J18" s="52"/>
      <c r="K18" s="38"/>
      <c r="L18" s="46">
        <f t="shared" si="2"/>
        <v>0</v>
      </c>
      <c r="M18" s="65">
        <f t="shared" si="3"/>
        <v>0</v>
      </c>
      <c r="N18" s="150"/>
      <c r="O18" s="95"/>
    </row>
    <row r="19" spans="1:15" ht="15.75" thickBot="1" x14ac:dyDescent="0.3">
      <c r="A19" s="44" t="s">
        <v>57</v>
      </c>
      <c r="B19" s="42">
        <v>12663.66</v>
      </c>
      <c r="C19" s="43">
        <v>716</v>
      </c>
      <c r="D19" s="44"/>
      <c r="E19" s="45"/>
      <c r="F19" s="50"/>
      <c r="G19" s="76">
        <f t="shared" si="0"/>
        <v>12663.66</v>
      </c>
      <c r="H19" s="75">
        <f t="shared" si="1"/>
        <v>716</v>
      </c>
      <c r="I19" s="60"/>
      <c r="J19" s="52">
        <v>716</v>
      </c>
      <c r="K19" s="38">
        <v>12673.2</v>
      </c>
      <c r="L19" s="46">
        <f t="shared" si="2"/>
        <v>0</v>
      </c>
      <c r="M19" s="65">
        <f t="shared" si="3"/>
        <v>9.5400000000008731</v>
      </c>
      <c r="N19" s="100"/>
      <c r="O19" s="95"/>
    </row>
    <row r="20" spans="1:15" s="3" customFormat="1" ht="20.25" customHeight="1" thickBot="1" x14ac:dyDescent="0.3">
      <c r="A20" s="44" t="s">
        <v>44</v>
      </c>
      <c r="B20" s="42"/>
      <c r="C20" s="43"/>
      <c r="D20" s="44"/>
      <c r="E20" s="45">
        <v>18316.53</v>
      </c>
      <c r="F20" s="50">
        <v>20</v>
      </c>
      <c r="G20" s="76">
        <f t="shared" si="0"/>
        <v>18316.53</v>
      </c>
      <c r="H20" s="75">
        <f t="shared" si="1"/>
        <v>20</v>
      </c>
      <c r="I20" s="60"/>
      <c r="J20" s="52">
        <v>20</v>
      </c>
      <c r="K20" s="38">
        <v>18316.53</v>
      </c>
      <c r="L20" s="46">
        <f t="shared" si="2"/>
        <v>0</v>
      </c>
      <c r="M20" s="65">
        <f t="shared" si="3"/>
        <v>0</v>
      </c>
      <c r="N20" s="102"/>
      <c r="O20" s="97"/>
    </row>
    <row r="21" spans="1:15" ht="20.25" hidden="1" customHeight="1" x14ac:dyDescent="0.25">
      <c r="A21" s="44" t="s">
        <v>21</v>
      </c>
      <c r="B21" s="42"/>
      <c r="C21" s="43"/>
      <c r="D21" s="44"/>
      <c r="E21" s="45"/>
      <c r="F21" s="50"/>
      <c r="G21" s="76">
        <f t="shared" si="0"/>
        <v>0</v>
      </c>
      <c r="H21" s="75">
        <f t="shared" si="1"/>
        <v>0</v>
      </c>
      <c r="I21" s="60"/>
      <c r="J21" s="52"/>
      <c r="K21" s="38"/>
      <c r="L21" s="46">
        <f t="shared" si="2"/>
        <v>0</v>
      </c>
      <c r="M21" s="65">
        <f t="shared" si="3"/>
        <v>0</v>
      </c>
      <c r="N21" s="107"/>
      <c r="O21" s="95"/>
    </row>
    <row r="22" spans="1:15" ht="20.25" customHeight="1" thickBot="1" x14ac:dyDescent="0.3">
      <c r="A22" s="44" t="s">
        <v>58</v>
      </c>
      <c r="B22" s="42">
        <v>3904.9</v>
      </c>
      <c r="C22" s="43">
        <v>320</v>
      </c>
      <c r="D22" s="44"/>
      <c r="E22" s="45"/>
      <c r="F22" s="50"/>
      <c r="G22" s="76">
        <f t="shared" si="0"/>
        <v>3904.9</v>
      </c>
      <c r="H22" s="75">
        <f t="shared" si="1"/>
        <v>320</v>
      </c>
      <c r="I22" s="60"/>
      <c r="J22" s="52">
        <v>320</v>
      </c>
      <c r="K22" s="38">
        <v>3904.93</v>
      </c>
      <c r="L22" s="46">
        <f t="shared" si="2"/>
        <v>0</v>
      </c>
      <c r="M22" s="65">
        <f t="shared" si="3"/>
        <v>2.9999999999745341E-2</v>
      </c>
      <c r="N22" s="107"/>
      <c r="O22" s="95"/>
    </row>
    <row r="23" spans="1:15" ht="25.5" customHeight="1" thickBot="1" x14ac:dyDescent="0.3">
      <c r="A23" s="44" t="s">
        <v>42</v>
      </c>
      <c r="B23" s="42">
        <v>8796</v>
      </c>
      <c r="C23" s="43">
        <v>807</v>
      </c>
      <c r="D23" s="44"/>
      <c r="E23" s="45"/>
      <c r="F23" s="50"/>
      <c r="G23" s="76">
        <f t="shared" si="0"/>
        <v>8796</v>
      </c>
      <c r="H23" s="75">
        <f t="shared" si="1"/>
        <v>807</v>
      </c>
      <c r="I23" s="60"/>
      <c r="J23" s="52">
        <v>807</v>
      </c>
      <c r="K23" s="38">
        <v>8796.2999999999993</v>
      </c>
      <c r="L23" s="46">
        <f t="shared" si="2"/>
        <v>0</v>
      </c>
      <c r="M23" s="65">
        <f t="shared" si="3"/>
        <v>0.2999999999992724</v>
      </c>
      <c r="N23" s="108"/>
      <c r="O23" s="95"/>
    </row>
    <row r="24" spans="1:15" ht="15.75" hidden="1" thickBot="1" x14ac:dyDescent="0.3">
      <c r="A24" s="44" t="s">
        <v>30</v>
      </c>
      <c r="B24" s="42"/>
      <c r="C24" s="43"/>
      <c r="D24" s="44"/>
      <c r="E24" s="45"/>
      <c r="F24" s="50"/>
      <c r="G24" s="76">
        <f t="shared" si="0"/>
        <v>0</v>
      </c>
      <c r="H24" s="75">
        <f t="shared" si="1"/>
        <v>0</v>
      </c>
      <c r="I24" s="60"/>
      <c r="J24" s="52"/>
      <c r="K24" s="38"/>
      <c r="L24" s="46">
        <f t="shared" si="2"/>
        <v>0</v>
      </c>
      <c r="M24" s="65">
        <f t="shared" si="3"/>
        <v>0</v>
      </c>
      <c r="N24" s="109"/>
      <c r="O24" s="95"/>
    </row>
    <row r="25" spans="1:15" ht="19.5" hidden="1" customHeight="1" x14ac:dyDescent="0.25">
      <c r="A25" s="44" t="s">
        <v>41</v>
      </c>
      <c r="B25" s="42"/>
      <c r="C25" s="43"/>
      <c r="D25" s="44"/>
      <c r="E25" s="45"/>
      <c r="F25" s="50"/>
      <c r="G25" s="76">
        <f t="shared" si="0"/>
        <v>0</v>
      </c>
      <c r="H25" s="75">
        <f t="shared" si="1"/>
        <v>0</v>
      </c>
      <c r="I25" s="60"/>
      <c r="J25" s="81"/>
      <c r="K25" s="82"/>
      <c r="L25" s="46">
        <f t="shared" si="2"/>
        <v>0</v>
      </c>
      <c r="M25" s="65">
        <f t="shared" si="3"/>
        <v>0</v>
      </c>
      <c r="N25" s="100"/>
      <c r="O25" s="95"/>
    </row>
    <row r="26" spans="1:15" ht="32.25" customHeight="1" thickBot="1" x14ac:dyDescent="0.3">
      <c r="A26" s="44" t="s">
        <v>37</v>
      </c>
      <c r="B26" s="42">
        <v>7905</v>
      </c>
      <c r="C26" s="43">
        <v>527</v>
      </c>
      <c r="D26" s="44"/>
      <c r="E26" s="45"/>
      <c r="F26" s="50"/>
      <c r="G26" s="76">
        <f t="shared" si="0"/>
        <v>7905</v>
      </c>
      <c r="H26" s="75">
        <f t="shared" si="1"/>
        <v>527</v>
      </c>
      <c r="I26" s="60"/>
      <c r="J26" s="81">
        <v>527</v>
      </c>
      <c r="K26" s="82">
        <v>7905</v>
      </c>
      <c r="L26" s="46">
        <f t="shared" si="2"/>
        <v>0</v>
      </c>
      <c r="M26" s="65">
        <f t="shared" si="3"/>
        <v>0</v>
      </c>
      <c r="N26" s="110"/>
      <c r="O26" s="97"/>
    </row>
    <row r="27" spans="1:15" ht="31.5" customHeight="1" thickBot="1" x14ac:dyDescent="0.3">
      <c r="A27" s="79"/>
      <c r="B27" s="42"/>
      <c r="C27" s="43"/>
      <c r="D27" s="44"/>
      <c r="E27" s="45"/>
      <c r="F27" s="50"/>
      <c r="G27" s="76">
        <f t="shared" si="0"/>
        <v>0</v>
      </c>
      <c r="H27" s="75">
        <f t="shared" si="1"/>
        <v>0</v>
      </c>
      <c r="I27" s="60"/>
      <c r="J27" s="81"/>
      <c r="K27" s="82"/>
      <c r="L27" s="46">
        <f t="shared" si="2"/>
        <v>0</v>
      </c>
      <c r="M27" s="65">
        <f t="shared" si="3"/>
        <v>0</v>
      </c>
      <c r="N27" s="114"/>
      <c r="O27" s="97"/>
    </row>
    <row r="28" spans="1:15" ht="16.5" thickBot="1" x14ac:dyDescent="0.3">
      <c r="A28" s="44"/>
      <c r="B28" s="42"/>
      <c r="C28" s="43"/>
      <c r="D28" s="44"/>
      <c r="E28" s="45"/>
      <c r="F28" s="50"/>
      <c r="G28" s="76">
        <f t="shared" si="0"/>
        <v>0</v>
      </c>
      <c r="H28" s="75">
        <f t="shared" si="1"/>
        <v>0</v>
      </c>
      <c r="I28" s="60"/>
      <c r="J28" s="53"/>
      <c r="K28" s="39"/>
      <c r="L28" s="46">
        <f t="shared" si="2"/>
        <v>0</v>
      </c>
      <c r="M28" s="65">
        <f t="shared" si="3"/>
        <v>0</v>
      </c>
      <c r="N28" s="112">
        <v>0</v>
      </c>
      <c r="O28" s="93">
        <v>0</v>
      </c>
    </row>
    <row r="29" spans="1:15" ht="22.5" customHeight="1" thickBot="1" x14ac:dyDescent="0.3">
      <c r="A29" s="44"/>
      <c r="B29" s="42"/>
      <c r="C29" s="43"/>
      <c r="D29" s="44"/>
      <c r="E29" s="45"/>
      <c r="F29" s="50"/>
      <c r="G29" s="76">
        <f t="shared" si="0"/>
        <v>0</v>
      </c>
      <c r="H29" s="86">
        <f t="shared" si="1"/>
        <v>0</v>
      </c>
      <c r="I29" s="60"/>
      <c r="J29" s="54"/>
      <c r="K29" s="87"/>
      <c r="L29" s="43">
        <f t="shared" si="2"/>
        <v>0</v>
      </c>
      <c r="M29" s="65">
        <f t="shared" si="3"/>
        <v>0</v>
      </c>
      <c r="N29" s="113"/>
      <c r="O29" s="94"/>
    </row>
    <row r="30" spans="1:15" ht="25.5" customHeight="1" x14ac:dyDescent="0.25">
      <c r="A30" s="19"/>
      <c r="B30" s="4"/>
      <c r="C30" s="20"/>
      <c r="D30" s="3"/>
      <c r="E30" s="20"/>
      <c r="F30" s="3"/>
      <c r="G30" s="3"/>
      <c r="H30" s="3"/>
      <c r="I30" s="3"/>
      <c r="N30" s="84"/>
    </row>
    <row r="31" spans="1:15" x14ac:dyDescent="0.25">
      <c r="A31" s="3"/>
      <c r="B31" s="4"/>
      <c r="C31" s="3"/>
      <c r="D31" s="67"/>
      <c r="E31" s="67"/>
      <c r="F31" s="67"/>
      <c r="G31" s="67"/>
      <c r="H31" s="67"/>
      <c r="I31" s="67"/>
      <c r="J31" s="67"/>
      <c r="K31" s="67"/>
    </row>
    <row r="32" spans="1:15" x14ac:dyDescent="0.25">
      <c r="D32" s="67"/>
      <c r="E32" s="72"/>
      <c r="F32" s="72"/>
      <c r="G32" s="72"/>
      <c r="H32" s="72"/>
      <c r="I32" s="72"/>
      <c r="J32" s="72"/>
      <c r="K32" s="67"/>
    </row>
    <row r="33" spans="2:13" customFormat="1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L33" s="63"/>
      <c r="M33" s="5"/>
    </row>
    <row r="34" spans="2:13" customFormat="1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3" customFormat="1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</row>
    <row r="36" spans="2:13" customFormat="1" x14ac:dyDescent="0.25">
      <c r="B36" s="30"/>
      <c r="C36" s="11"/>
      <c r="D36" s="67"/>
      <c r="E36" s="21"/>
      <c r="F36" s="14"/>
      <c r="G36" s="22"/>
      <c r="H36" s="67"/>
      <c r="I36" s="67"/>
      <c r="J36" s="67"/>
      <c r="K36" s="67"/>
      <c r="L36" s="1"/>
    </row>
    <row r="37" spans="2:13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3" customFormat="1" x14ac:dyDescent="0.25">
      <c r="B38" s="30"/>
      <c r="C38" s="11"/>
      <c r="D38" s="11"/>
      <c r="E38" s="23"/>
      <c r="F38" s="12"/>
      <c r="G38" s="24"/>
      <c r="H38" s="11"/>
      <c r="I38" s="11"/>
      <c r="L38" s="1"/>
    </row>
    <row r="39" spans="2:13" customFormat="1" x14ac:dyDescent="0.25">
      <c r="B39" s="30"/>
      <c r="C39" s="11"/>
      <c r="D39" s="11"/>
      <c r="E39" s="25"/>
      <c r="F39" s="13"/>
      <c r="G39" s="26"/>
      <c r="H39" s="11"/>
      <c r="I39" s="11"/>
      <c r="L39" s="1"/>
    </row>
    <row r="40" spans="2:13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3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3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3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3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3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</sheetData>
  <sortState ref="A5:H29">
    <sortCondition ref="A5:A29"/>
  </sortState>
  <mergeCells count="9">
    <mergeCell ref="L3:M3"/>
    <mergeCell ref="N3:O3"/>
    <mergeCell ref="N17:N18"/>
    <mergeCell ref="A1:B1"/>
    <mergeCell ref="A2:B2"/>
    <mergeCell ref="B3:C3"/>
    <mergeCell ref="E3:F3"/>
    <mergeCell ref="H3:H4"/>
    <mergeCell ref="J3:K3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45"/>
  <sheetViews>
    <sheetView topLeftCell="A9" workbookViewId="0">
      <selection activeCell="H21" sqref="H21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89"/>
  </cols>
  <sheetData>
    <row r="1" spans="1:15" ht="18.75" x14ac:dyDescent="0.3">
      <c r="A1" s="135" t="s">
        <v>0</v>
      </c>
      <c r="B1" s="135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36" t="s">
        <v>66</v>
      </c>
      <c r="B2" s="136"/>
      <c r="C2" s="3"/>
      <c r="D2" s="3"/>
      <c r="E2" s="118" t="s">
        <v>60</v>
      </c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37" t="s">
        <v>62</v>
      </c>
      <c r="C3" s="138"/>
      <c r="D3" s="16"/>
      <c r="E3" s="139" t="s">
        <v>67</v>
      </c>
      <c r="F3" s="140"/>
      <c r="G3" s="17"/>
      <c r="H3" s="141" t="s">
        <v>5</v>
      </c>
      <c r="I3" s="62"/>
      <c r="J3" s="143" t="s">
        <v>36</v>
      </c>
      <c r="K3" s="144"/>
      <c r="L3" s="155" t="s">
        <v>8</v>
      </c>
      <c r="M3" s="156"/>
      <c r="N3" s="151" t="s">
        <v>49</v>
      </c>
      <c r="O3" s="152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2"/>
      <c r="I4" s="62"/>
      <c r="J4" s="48" t="s">
        <v>7</v>
      </c>
      <c r="K4" s="49" t="s">
        <v>1</v>
      </c>
      <c r="L4" s="122" t="s">
        <v>7</v>
      </c>
      <c r="M4" s="123" t="s">
        <v>1</v>
      </c>
      <c r="N4" s="98" t="s">
        <v>1</v>
      </c>
      <c r="O4" s="91" t="s">
        <v>7</v>
      </c>
    </row>
    <row r="5" spans="1:15" ht="16.5" thickTop="1" thickBot="1" x14ac:dyDescent="0.3">
      <c r="A5" s="44" t="s">
        <v>53</v>
      </c>
      <c r="B5" s="42">
        <v>2858.1</v>
      </c>
      <c r="C5" s="43">
        <v>210</v>
      </c>
      <c r="D5" s="44"/>
      <c r="E5" s="45"/>
      <c r="F5" s="50"/>
      <c r="G5" s="76">
        <f t="shared" ref="G5:H29" si="0">E5+B5</f>
        <v>2858.1</v>
      </c>
      <c r="H5" s="57">
        <f t="shared" si="0"/>
        <v>210</v>
      </c>
      <c r="I5" s="60"/>
      <c r="J5" s="52">
        <v>210</v>
      </c>
      <c r="K5" s="38">
        <v>2858.1</v>
      </c>
      <c r="L5" s="41">
        <f t="shared" ref="L5:L29" si="1">J5-H5</f>
        <v>0</v>
      </c>
      <c r="M5" s="90">
        <f t="shared" ref="M5:M29" si="2">K5-G5</f>
        <v>0</v>
      </c>
      <c r="N5" s="99"/>
      <c r="O5" s="92"/>
    </row>
    <row r="6" spans="1:15" ht="15.75" thickBot="1" x14ac:dyDescent="0.3">
      <c r="A6" s="44" t="s">
        <v>68</v>
      </c>
      <c r="B6" s="42"/>
      <c r="C6" s="43"/>
      <c r="D6" s="44"/>
      <c r="E6" s="45">
        <v>840.24</v>
      </c>
      <c r="F6" s="50">
        <v>42</v>
      </c>
      <c r="G6" s="76">
        <f t="shared" si="0"/>
        <v>840.24</v>
      </c>
      <c r="H6" s="59">
        <f t="shared" si="0"/>
        <v>42</v>
      </c>
      <c r="I6" s="60"/>
      <c r="J6" s="52">
        <v>42</v>
      </c>
      <c r="K6" s="38">
        <v>840.24</v>
      </c>
      <c r="L6" s="41">
        <f t="shared" si="1"/>
        <v>0</v>
      </c>
      <c r="M6" s="90">
        <f t="shared" si="2"/>
        <v>0</v>
      </c>
      <c r="N6" s="100"/>
      <c r="O6" s="95"/>
    </row>
    <row r="7" spans="1:15" ht="15.75" thickBot="1" x14ac:dyDescent="0.3">
      <c r="A7" s="44" t="s">
        <v>71</v>
      </c>
      <c r="B7" s="42"/>
      <c r="C7" s="43"/>
      <c r="D7" s="44"/>
      <c r="E7" s="45">
        <v>9077.8700000000008</v>
      </c>
      <c r="F7" s="50">
        <v>667</v>
      </c>
      <c r="G7" s="76">
        <f t="shared" si="0"/>
        <v>9077.8700000000008</v>
      </c>
      <c r="H7" s="59">
        <f t="shared" si="0"/>
        <v>667</v>
      </c>
      <c r="I7" s="60"/>
      <c r="J7" s="52">
        <v>667</v>
      </c>
      <c r="K7" s="38">
        <v>9077.8700000000008</v>
      </c>
      <c r="L7" s="41">
        <f t="shared" si="1"/>
        <v>0</v>
      </c>
      <c r="M7" s="90">
        <f t="shared" si="2"/>
        <v>0</v>
      </c>
      <c r="N7" s="101"/>
      <c r="O7" s="96"/>
    </row>
    <row r="8" spans="1:15" ht="15.75" thickBot="1" x14ac:dyDescent="0.3">
      <c r="A8" s="47" t="s">
        <v>69</v>
      </c>
      <c r="B8" s="42">
        <v>438.61</v>
      </c>
      <c r="C8" s="43">
        <v>15</v>
      </c>
      <c r="D8" s="44"/>
      <c r="E8" s="45"/>
      <c r="F8" s="50"/>
      <c r="G8" s="76">
        <f t="shared" si="0"/>
        <v>438.61</v>
      </c>
      <c r="H8" s="59">
        <f t="shared" si="0"/>
        <v>15</v>
      </c>
      <c r="I8" s="61"/>
      <c r="J8" s="52">
        <v>15</v>
      </c>
      <c r="K8" s="38">
        <v>438.58</v>
      </c>
      <c r="L8" s="41">
        <f t="shared" si="1"/>
        <v>0</v>
      </c>
      <c r="M8" s="90">
        <f t="shared" si="2"/>
        <v>-3.0000000000029559E-2</v>
      </c>
      <c r="N8" s="100"/>
      <c r="O8" s="95"/>
    </row>
    <row r="9" spans="1:15" ht="15.75" thickBot="1" x14ac:dyDescent="0.3">
      <c r="A9" s="44" t="s">
        <v>65</v>
      </c>
      <c r="B9" s="32"/>
      <c r="C9" s="33"/>
      <c r="D9" s="33"/>
      <c r="E9" s="45"/>
      <c r="F9" s="50"/>
      <c r="G9" s="76">
        <f t="shared" si="0"/>
        <v>0</v>
      </c>
      <c r="H9" s="85">
        <f t="shared" si="0"/>
        <v>0</v>
      </c>
      <c r="I9" s="61"/>
      <c r="J9" s="52"/>
      <c r="K9" s="38"/>
      <c r="L9" s="88">
        <f t="shared" si="1"/>
        <v>0</v>
      </c>
      <c r="M9" s="66">
        <f t="shared" si="2"/>
        <v>0</v>
      </c>
      <c r="N9" s="100"/>
      <c r="O9" s="95"/>
    </row>
    <row r="10" spans="1:15" ht="16.5" thickBot="1" x14ac:dyDescent="0.3">
      <c r="A10" s="79" t="s">
        <v>46</v>
      </c>
      <c r="B10" s="32"/>
      <c r="C10" s="33"/>
      <c r="D10" s="33"/>
      <c r="E10" s="45"/>
      <c r="F10" s="50"/>
      <c r="G10" s="76">
        <f t="shared" si="0"/>
        <v>0</v>
      </c>
      <c r="H10" s="75">
        <f t="shared" si="0"/>
        <v>0</v>
      </c>
      <c r="I10" s="60"/>
      <c r="J10" s="52"/>
      <c r="K10" s="38"/>
      <c r="L10" s="41">
        <f t="shared" si="1"/>
        <v>0</v>
      </c>
      <c r="M10" s="65">
        <f t="shared" si="2"/>
        <v>0</v>
      </c>
      <c r="N10" s="102"/>
      <c r="O10" s="95"/>
    </row>
    <row r="11" spans="1:15" ht="16.5" thickBot="1" x14ac:dyDescent="0.3">
      <c r="A11" s="79" t="s">
        <v>38</v>
      </c>
      <c r="B11" s="42"/>
      <c r="C11" s="43"/>
      <c r="D11" s="44"/>
      <c r="E11" s="45"/>
      <c r="F11" s="50"/>
      <c r="G11" s="76">
        <f t="shared" si="0"/>
        <v>0</v>
      </c>
      <c r="H11" s="75">
        <f t="shared" si="0"/>
        <v>0</v>
      </c>
      <c r="I11" s="60"/>
      <c r="J11" s="52"/>
      <c r="K11" s="38"/>
      <c r="L11" s="46">
        <f t="shared" si="1"/>
        <v>0</v>
      </c>
      <c r="M11" s="65">
        <f t="shared" si="2"/>
        <v>0</v>
      </c>
      <c r="N11" s="119"/>
      <c r="O11" s="120"/>
    </row>
    <row r="12" spans="1:15" ht="16.5" thickBot="1" x14ac:dyDescent="0.3">
      <c r="A12" s="79" t="s">
        <v>63</v>
      </c>
      <c r="B12" s="42"/>
      <c r="C12" s="43"/>
      <c r="D12" s="44"/>
      <c r="E12" s="45">
        <v>8144.2</v>
      </c>
      <c r="F12" s="50">
        <v>274</v>
      </c>
      <c r="G12" s="76">
        <f t="shared" si="0"/>
        <v>8144.2</v>
      </c>
      <c r="H12" s="75">
        <f t="shared" si="0"/>
        <v>274</v>
      </c>
      <c r="I12" s="60"/>
      <c r="J12" s="52">
        <v>274</v>
      </c>
      <c r="K12" s="38">
        <v>8144.2</v>
      </c>
      <c r="L12" s="46">
        <f t="shared" si="1"/>
        <v>0</v>
      </c>
      <c r="M12" s="65">
        <f t="shared" si="2"/>
        <v>0</v>
      </c>
      <c r="N12" s="103"/>
      <c r="O12" s="95"/>
    </row>
    <row r="13" spans="1:15" ht="16.5" thickBot="1" x14ac:dyDescent="0.3">
      <c r="A13" s="79" t="s">
        <v>55</v>
      </c>
      <c r="B13" s="42"/>
      <c r="C13" s="43"/>
      <c r="D13" s="44"/>
      <c r="E13" s="45"/>
      <c r="F13" s="50"/>
      <c r="G13" s="76">
        <f t="shared" si="0"/>
        <v>0</v>
      </c>
      <c r="H13" s="75">
        <f t="shared" si="0"/>
        <v>0</v>
      </c>
      <c r="I13" s="60"/>
      <c r="J13" s="52"/>
      <c r="K13" s="38"/>
      <c r="L13" s="46">
        <f t="shared" si="1"/>
        <v>0</v>
      </c>
      <c r="M13" s="65">
        <f t="shared" si="2"/>
        <v>0</v>
      </c>
      <c r="N13" s="104"/>
      <c r="O13" s="96"/>
    </row>
    <row r="14" spans="1:15" ht="16.5" thickBot="1" x14ac:dyDescent="0.3">
      <c r="A14" s="79" t="s">
        <v>43</v>
      </c>
      <c r="B14" s="42"/>
      <c r="C14" s="43"/>
      <c r="D14" s="44"/>
      <c r="E14" s="45">
        <v>7924.9</v>
      </c>
      <c r="F14" s="50">
        <v>432</v>
      </c>
      <c r="G14" s="76">
        <f t="shared" si="0"/>
        <v>7924.9</v>
      </c>
      <c r="H14" s="75">
        <f t="shared" si="0"/>
        <v>432</v>
      </c>
      <c r="I14" s="60"/>
      <c r="J14" s="52">
        <v>432</v>
      </c>
      <c r="K14" s="38">
        <v>7924.9</v>
      </c>
      <c r="L14" s="46">
        <f t="shared" si="1"/>
        <v>0</v>
      </c>
      <c r="M14" s="65">
        <f t="shared" si="2"/>
        <v>0</v>
      </c>
      <c r="N14" s="105"/>
      <c r="O14" s="95"/>
    </row>
    <row r="15" spans="1:15" ht="15.75" thickBot="1" x14ac:dyDescent="0.3">
      <c r="A15" s="44" t="s">
        <v>56</v>
      </c>
      <c r="B15" s="42">
        <v>13256.14</v>
      </c>
      <c r="C15" s="43">
        <v>487</v>
      </c>
      <c r="D15" s="44"/>
      <c r="E15" s="45"/>
      <c r="F15" s="50"/>
      <c r="G15" s="76">
        <f t="shared" si="0"/>
        <v>13256.14</v>
      </c>
      <c r="H15" s="75">
        <f t="shared" si="0"/>
        <v>487</v>
      </c>
      <c r="I15" s="60"/>
      <c r="J15" s="52">
        <v>487</v>
      </c>
      <c r="K15" s="38">
        <v>13256.14</v>
      </c>
      <c r="L15" s="46">
        <f t="shared" si="1"/>
        <v>0</v>
      </c>
      <c r="M15" s="65">
        <f t="shared" si="2"/>
        <v>0</v>
      </c>
      <c r="N15" s="106"/>
      <c r="O15" s="95"/>
    </row>
    <row r="16" spans="1:15" ht="19.5" customHeight="1" thickBot="1" x14ac:dyDescent="0.3">
      <c r="A16" s="79" t="s">
        <v>70</v>
      </c>
      <c r="B16" s="42"/>
      <c r="C16" s="43"/>
      <c r="D16" s="44"/>
      <c r="E16" s="45">
        <v>1123.5899999999999</v>
      </c>
      <c r="F16" s="50">
        <v>60</v>
      </c>
      <c r="G16" s="76">
        <f t="shared" si="0"/>
        <v>1123.5899999999999</v>
      </c>
      <c r="H16" s="75">
        <f t="shared" si="0"/>
        <v>60</v>
      </c>
      <c r="I16" s="60"/>
      <c r="J16" s="52">
        <v>60</v>
      </c>
      <c r="K16" s="38">
        <v>1125.8499999999999</v>
      </c>
      <c r="L16" s="46">
        <f t="shared" si="1"/>
        <v>0</v>
      </c>
      <c r="M16" s="65">
        <f t="shared" si="2"/>
        <v>2.2599999999999909</v>
      </c>
      <c r="N16" s="100"/>
      <c r="O16" s="95"/>
    </row>
    <row r="17" spans="1:15" ht="15.75" thickBot="1" x14ac:dyDescent="0.3">
      <c r="A17" s="44" t="s">
        <v>11</v>
      </c>
      <c r="B17" s="42">
        <v>8140</v>
      </c>
      <c r="C17" s="43">
        <v>814</v>
      </c>
      <c r="D17" s="44"/>
      <c r="E17" s="45"/>
      <c r="F17" s="50"/>
      <c r="G17" s="76">
        <f t="shared" si="0"/>
        <v>8140</v>
      </c>
      <c r="H17" s="75">
        <f t="shared" si="0"/>
        <v>814</v>
      </c>
      <c r="I17" s="60"/>
      <c r="J17" s="52">
        <v>814</v>
      </c>
      <c r="K17" s="38">
        <v>8140</v>
      </c>
      <c r="L17" s="46">
        <f t="shared" si="1"/>
        <v>0</v>
      </c>
      <c r="M17" s="65">
        <f t="shared" si="2"/>
        <v>0</v>
      </c>
      <c r="N17" s="150"/>
      <c r="O17" s="95"/>
    </row>
    <row r="18" spans="1:15" ht="15.75" thickBot="1" x14ac:dyDescent="0.3">
      <c r="A18" s="44" t="s">
        <v>45</v>
      </c>
      <c r="B18" s="42"/>
      <c r="C18" s="43"/>
      <c r="D18" s="44"/>
      <c r="E18" s="45"/>
      <c r="F18" s="50"/>
      <c r="G18" s="76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65">
        <f t="shared" si="2"/>
        <v>0</v>
      </c>
      <c r="N18" s="150"/>
      <c r="O18" s="95"/>
    </row>
    <row r="19" spans="1:15" ht="15.75" thickBot="1" x14ac:dyDescent="0.3">
      <c r="A19" s="44" t="s">
        <v>39</v>
      </c>
      <c r="B19" s="42"/>
      <c r="C19" s="43"/>
      <c r="D19" s="44"/>
      <c r="E19" s="45"/>
      <c r="F19" s="50"/>
      <c r="G19" s="76">
        <f t="shared" si="0"/>
        <v>0</v>
      </c>
      <c r="H19" s="75">
        <f t="shared" si="0"/>
        <v>0</v>
      </c>
      <c r="I19" s="60"/>
      <c r="J19" s="52"/>
      <c r="K19" s="38"/>
      <c r="L19" s="46">
        <f t="shared" si="1"/>
        <v>0</v>
      </c>
      <c r="M19" s="65">
        <f t="shared" si="2"/>
        <v>0</v>
      </c>
      <c r="N19" s="100"/>
      <c r="O19" s="95"/>
    </row>
    <row r="20" spans="1:15" s="3" customFormat="1" ht="20.25" customHeight="1" thickBot="1" x14ac:dyDescent="0.3">
      <c r="A20" s="44" t="s">
        <v>21</v>
      </c>
      <c r="B20" s="42"/>
      <c r="C20" s="43"/>
      <c r="D20" s="44"/>
      <c r="E20" s="45"/>
      <c r="F20" s="50"/>
      <c r="G20" s="76">
        <f t="shared" si="0"/>
        <v>0</v>
      </c>
      <c r="H20" s="75">
        <f t="shared" si="0"/>
        <v>0</v>
      </c>
      <c r="I20" s="60"/>
      <c r="J20" s="52"/>
      <c r="K20" s="38"/>
      <c r="L20" s="46">
        <f t="shared" si="1"/>
        <v>0</v>
      </c>
      <c r="M20" s="65">
        <f t="shared" si="2"/>
        <v>0</v>
      </c>
      <c r="N20" s="102"/>
      <c r="O20" s="97"/>
    </row>
    <row r="21" spans="1:15" ht="20.25" customHeight="1" thickBot="1" x14ac:dyDescent="0.3">
      <c r="A21" s="44" t="s">
        <v>9</v>
      </c>
      <c r="B21" s="42">
        <v>14726.02</v>
      </c>
      <c r="C21" s="43">
        <v>541</v>
      </c>
      <c r="D21" s="44"/>
      <c r="E21" s="45"/>
      <c r="F21" s="50"/>
      <c r="G21" s="76">
        <f t="shared" si="0"/>
        <v>14726.02</v>
      </c>
      <c r="H21" s="75">
        <f t="shared" si="0"/>
        <v>541</v>
      </c>
      <c r="I21" s="60"/>
      <c r="J21" s="52">
        <v>541</v>
      </c>
      <c r="K21" s="38">
        <v>14726.02</v>
      </c>
      <c r="L21" s="46">
        <f t="shared" si="1"/>
        <v>0</v>
      </c>
      <c r="M21" s="65">
        <f t="shared" si="2"/>
        <v>0</v>
      </c>
      <c r="N21" s="107"/>
      <c r="O21" s="95"/>
    </row>
    <row r="22" spans="1:15" ht="20.25" customHeight="1" thickBot="1" x14ac:dyDescent="0.3">
      <c r="A22" s="44" t="s">
        <v>57</v>
      </c>
      <c r="B22" s="42">
        <v>11044.8</v>
      </c>
      <c r="C22" s="43">
        <v>624</v>
      </c>
      <c r="D22" s="44"/>
      <c r="E22" s="45"/>
      <c r="F22" s="50"/>
      <c r="G22" s="76">
        <f t="shared" si="0"/>
        <v>11044.8</v>
      </c>
      <c r="H22" s="75">
        <f t="shared" si="0"/>
        <v>624</v>
      </c>
      <c r="I22" s="60"/>
      <c r="J22" s="52">
        <v>624</v>
      </c>
      <c r="K22" s="38">
        <v>11044.8</v>
      </c>
      <c r="L22" s="46">
        <f t="shared" si="1"/>
        <v>0</v>
      </c>
      <c r="M22" s="65">
        <f t="shared" si="2"/>
        <v>0</v>
      </c>
      <c r="N22" s="107"/>
      <c r="O22" s="95"/>
    </row>
    <row r="23" spans="1:15" ht="25.5" customHeight="1" thickBot="1" x14ac:dyDescent="0.3">
      <c r="A23" s="44" t="s">
        <v>44</v>
      </c>
      <c r="B23" s="42"/>
      <c r="C23" s="43"/>
      <c r="D23" s="44"/>
      <c r="E23" s="45">
        <v>19293.400000000001</v>
      </c>
      <c r="F23" s="50">
        <v>21</v>
      </c>
      <c r="G23" s="76">
        <f t="shared" si="0"/>
        <v>19293.400000000001</v>
      </c>
      <c r="H23" s="75">
        <f t="shared" si="0"/>
        <v>21</v>
      </c>
      <c r="I23" s="60"/>
      <c r="J23" s="52">
        <v>21</v>
      </c>
      <c r="K23" s="38">
        <v>19293.400000000001</v>
      </c>
      <c r="L23" s="46">
        <f t="shared" si="1"/>
        <v>0</v>
      </c>
      <c r="M23" s="65">
        <f t="shared" si="2"/>
        <v>0</v>
      </c>
      <c r="N23" s="108"/>
      <c r="O23" s="95"/>
    </row>
    <row r="24" spans="1:15" ht="15.75" thickBot="1" x14ac:dyDescent="0.3">
      <c r="A24" s="44" t="s">
        <v>41</v>
      </c>
      <c r="B24" s="42"/>
      <c r="C24" s="43"/>
      <c r="D24" s="44"/>
      <c r="E24" s="45"/>
      <c r="F24" s="50"/>
      <c r="G24" s="76">
        <f t="shared" si="0"/>
        <v>0</v>
      </c>
      <c r="H24" s="75">
        <f t="shared" si="0"/>
        <v>0</v>
      </c>
      <c r="I24" s="60"/>
      <c r="J24" s="52"/>
      <c r="K24" s="38"/>
      <c r="L24" s="46">
        <f t="shared" si="1"/>
        <v>0</v>
      </c>
      <c r="M24" s="65">
        <f t="shared" si="2"/>
        <v>0</v>
      </c>
      <c r="N24" s="109"/>
      <c r="O24" s="95"/>
    </row>
    <row r="25" spans="1:15" ht="19.5" customHeight="1" thickBot="1" x14ac:dyDescent="0.3">
      <c r="A25" s="44" t="s">
        <v>30</v>
      </c>
      <c r="B25" s="42"/>
      <c r="C25" s="43"/>
      <c r="D25" s="44"/>
      <c r="E25" s="45">
        <v>37591.800000000003</v>
      </c>
      <c r="F25" s="50">
        <v>41</v>
      </c>
      <c r="G25" s="76">
        <f t="shared" si="0"/>
        <v>37591.800000000003</v>
      </c>
      <c r="H25" s="75">
        <v>41</v>
      </c>
      <c r="I25" s="60"/>
      <c r="J25" s="81">
        <v>41</v>
      </c>
      <c r="K25" s="82">
        <v>37592.699999999997</v>
      </c>
      <c r="L25" s="46">
        <f t="shared" si="1"/>
        <v>0</v>
      </c>
      <c r="M25" s="65">
        <f t="shared" si="2"/>
        <v>0.89999999999417923</v>
      </c>
      <c r="N25" s="100"/>
      <c r="O25" s="95"/>
    </row>
    <row r="26" spans="1:15" ht="32.25" customHeight="1" thickBot="1" x14ac:dyDescent="0.3">
      <c r="A26" s="44" t="s">
        <v>58</v>
      </c>
      <c r="B26" s="42">
        <v>3757.99</v>
      </c>
      <c r="C26" s="43">
        <v>308</v>
      </c>
      <c r="D26" s="44"/>
      <c r="E26" s="45"/>
      <c r="F26" s="50"/>
      <c r="G26" s="76">
        <f t="shared" si="0"/>
        <v>3757.99</v>
      </c>
      <c r="H26" s="75">
        <f t="shared" si="0"/>
        <v>308</v>
      </c>
      <c r="I26" s="60"/>
      <c r="J26" s="81">
        <v>308</v>
      </c>
      <c r="K26" s="82">
        <v>3757.99</v>
      </c>
      <c r="L26" s="46">
        <f t="shared" si="1"/>
        <v>0</v>
      </c>
      <c r="M26" s="65">
        <f t="shared" si="2"/>
        <v>0</v>
      </c>
      <c r="N26" s="110"/>
      <c r="O26" s="97"/>
    </row>
    <row r="27" spans="1:15" ht="31.5" customHeight="1" thickBot="1" x14ac:dyDescent="0.3">
      <c r="A27" s="44" t="s">
        <v>42</v>
      </c>
      <c r="B27" s="42">
        <v>7030.5</v>
      </c>
      <c r="C27" s="43">
        <v>645</v>
      </c>
      <c r="D27" s="44"/>
      <c r="E27" s="45"/>
      <c r="F27" s="50"/>
      <c r="G27" s="76">
        <f t="shared" si="0"/>
        <v>7030.5</v>
      </c>
      <c r="H27" s="75">
        <f t="shared" si="0"/>
        <v>645</v>
      </c>
      <c r="I27" s="60"/>
      <c r="J27" s="81">
        <v>645</v>
      </c>
      <c r="K27" s="82">
        <v>7030.5</v>
      </c>
      <c r="L27" s="46">
        <f t="shared" si="1"/>
        <v>0</v>
      </c>
      <c r="M27" s="65">
        <f t="shared" si="2"/>
        <v>0</v>
      </c>
      <c r="N27" s="121"/>
      <c r="O27" s="97"/>
    </row>
    <row r="28" spans="1:15" ht="16.5" thickBot="1" x14ac:dyDescent="0.3">
      <c r="A28" s="44" t="s">
        <v>37</v>
      </c>
      <c r="B28" s="42">
        <v>7635</v>
      </c>
      <c r="C28" s="43">
        <v>509</v>
      </c>
      <c r="D28" s="44"/>
      <c r="E28" s="45"/>
      <c r="F28" s="50"/>
      <c r="G28" s="76">
        <f t="shared" si="0"/>
        <v>7635</v>
      </c>
      <c r="H28" s="75">
        <f t="shared" si="0"/>
        <v>509</v>
      </c>
      <c r="I28" s="60"/>
      <c r="J28" s="53">
        <v>509</v>
      </c>
      <c r="K28" s="39">
        <v>7635</v>
      </c>
      <c r="L28" s="46">
        <f t="shared" si="1"/>
        <v>0</v>
      </c>
      <c r="M28" s="65">
        <f t="shared" si="2"/>
        <v>0</v>
      </c>
      <c r="N28" s="112">
        <v>0</v>
      </c>
      <c r="O28" s="93">
        <v>0</v>
      </c>
    </row>
    <row r="29" spans="1:15" ht="22.5" customHeight="1" thickBot="1" x14ac:dyDescent="0.3">
      <c r="A29" s="44"/>
      <c r="B29" s="42"/>
      <c r="C29" s="43"/>
      <c r="D29" s="44"/>
      <c r="E29" s="45"/>
      <c r="F29" s="50"/>
      <c r="G29" s="76">
        <f t="shared" si="0"/>
        <v>0</v>
      </c>
      <c r="H29" s="86">
        <f t="shared" si="0"/>
        <v>0</v>
      </c>
      <c r="I29" s="60"/>
      <c r="J29" s="54"/>
      <c r="K29" s="87"/>
      <c r="L29" s="43">
        <f t="shared" si="1"/>
        <v>0</v>
      </c>
      <c r="M29" s="65">
        <f t="shared" si="2"/>
        <v>0</v>
      </c>
      <c r="N29" s="113"/>
      <c r="O29" s="94"/>
    </row>
    <row r="30" spans="1:15" ht="25.5" customHeight="1" x14ac:dyDescent="0.25">
      <c r="A30" s="19"/>
      <c r="B30" s="4"/>
      <c r="C30" s="20"/>
      <c r="D30" s="3"/>
      <c r="E30" s="20"/>
      <c r="F30" s="3"/>
      <c r="G30" s="3"/>
      <c r="H30" s="3"/>
      <c r="I30" s="3"/>
      <c r="N30" s="84"/>
    </row>
    <row r="31" spans="1:15" x14ac:dyDescent="0.25">
      <c r="A31" s="3"/>
      <c r="B31" s="4"/>
      <c r="C31" s="3"/>
      <c r="D31" s="67"/>
      <c r="E31" s="67"/>
      <c r="F31" s="67"/>
      <c r="G31" s="67"/>
      <c r="H31" s="67"/>
      <c r="I31" s="67"/>
      <c r="J31" s="67"/>
      <c r="K31" s="67"/>
    </row>
    <row r="32" spans="1:15" x14ac:dyDescent="0.25">
      <c r="D32" s="67"/>
      <c r="E32" s="72"/>
      <c r="F32" s="72"/>
      <c r="G32" s="72"/>
      <c r="H32" s="72"/>
      <c r="I32" s="72"/>
      <c r="J32" s="72"/>
      <c r="K32" s="67"/>
    </row>
    <row r="33" spans="2:13" customFormat="1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L33" s="63"/>
      <c r="M33" s="5"/>
    </row>
    <row r="34" spans="2:13" customFormat="1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3" customFormat="1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</row>
    <row r="36" spans="2:13" customFormat="1" x14ac:dyDescent="0.25">
      <c r="B36" s="30"/>
      <c r="C36" s="11"/>
      <c r="D36" s="67"/>
      <c r="E36" s="21"/>
      <c r="F36" s="14"/>
      <c r="G36" s="22"/>
      <c r="H36" s="67"/>
      <c r="I36" s="67"/>
      <c r="J36" s="67"/>
      <c r="K36" s="67"/>
      <c r="L36" s="1"/>
    </row>
    <row r="37" spans="2:13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3" customFormat="1" x14ac:dyDescent="0.25">
      <c r="B38" s="30"/>
      <c r="C38" s="11"/>
      <c r="D38" s="11"/>
      <c r="E38" s="23"/>
      <c r="F38" s="12"/>
      <c r="G38" s="24"/>
      <c r="H38" s="11"/>
      <c r="I38" s="11"/>
      <c r="L38" s="1"/>
    </row>
    <row r="39" spans="2:13" customFormat="1" x14ac:dyDescent="0.25">
      <c r="B39" s="30"/>
      <c r="C39" s="11"/>
      <c r="D39" s="11"/>
      <c r="E39" s="25"/>
      <c r="F39" s="13"/>
      <c r="G39" s="26"/>
      <c r="H39" s="11"/>
      <c r="I39" s="11"/>
      <c r="L39" s="1"/>
    </row>
    <row r="40" spans="2:13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3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3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3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3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3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</sheetData>
  <sortState ref="A5:F28">
    <sortCondition ref="A5:A28"/>
  </sortState>
  <mergeCells count="9">
    <mergeCell ref="L3:M3"/>
    <mergeCell ref="N3:O3"/>
    <mergeCell ref="N17:N18"/>
    <mergeCell ref="A1:B1"/>
    <mergeCell ref="A2:B2"/>
    <mergeCell ref="B3:C3"/>
    <mergeCell ref="E3:F3"/>
    <mergeCell ref="H3:H4"/>
    <mergeCell ref="J3:K3"/>
  </mergeCells>
  <pageMargins left="0.31496062992125984" right="0.11811023622047245" top="0.74803149606299213" bottom="0.74803149606299213" header="0.31496062992125984" footer="0.31496062992125984"/>
  <pageSetup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O45"/>
  <sheetViews>
    <sheetView topLeftCell="A10" workbookViewId="0">
      <selection activeCell="N24" sqref="N24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89"/>
  </cols>
  <sheetData>
    <row r="1" spans="1:15" ht="18.75" x14ac:dyDescent="0.3">
      <c r="A1" s="135" t="s">
        <v>0</v>
      </c>
      <c r="B1" s="135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36" t="s">
        <v>72</v>
      </c>
      <c r="B2" s="136"/>
      <c r="C2" s="3"/>
      <c r="D2" s="3"/>
      <c r="E2" s="118" t="s">
        <v>60</v>
      </c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37" t="s">
        <v>67</v>
      </c>
      <c r="C3" s="138"/>
      <c r="D3" s="16"/>
      <c r="E3" s="139" t="s">
        <v>73</v>
      </c>
      <c r="F3" s="140"/>
      <c r="G3" s="17"/>
      <c r="H3" s="141" t="s">
        <v>5</v>
      </c>
      <c r="I3" s="62"/>
      <c r="J3" s="143" t="s">
        <v>36</v>
      </c>
      <c r="K3" s="144"/>
      <c r="L3" s="155" t="s">
        <v>8</v>
      </c>
      <c r="M3" s="156"/>
      <c r="N3" s="151" t="s">
        <v>49</v>
      </c>
      <c r="O3" s="152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2"/>
      <c r="I4" s="62"/>
      <c r="J4" s="48" t="s">
        <v>7</v>
      </c>
      <c r="K4" s="49" t="s">
        <v>1</v>
      </c>
      <c r="L4" s="122" t="s">
        <v>7</v>
      </c>
      <c r="M4" s="123" t="s">
        <v>1</v>
      </c>
      <c r="N4" s="98" t="s">
        <v>1</v>
      </c>
      <c r="O4" s="91" t="s">
        <v>7</v>
      </c>
    </row>
    <row r="5" spans="1:15" ht="16.5" thickTop="1" thickBot="1" x14ac:dyDescent="0.3">
      <c r="A5" s="44" t="s">
        <v>53</v>
      </c>
      <c r="B5" s="42">
        <v>2204.8200000000002</v>
      </c>
      <c r="C5" s="43">
        <v>162</v>
      </c>
      <c r="D5" s="44"/>
      <c r="E5" s="45"/>
      <c r="F5" s="50"/>
      <c r="G5" s="76">
        <f t="shared" ref="G5:H29" si="0">E5+B5</f>
        <v>2204.8200000000002</v>
      </c>
      <c r="H5" s="57">
        <f t="shared" si="0"/>
        <v>162</v>
      </c>
      <c r="I5" s="60"/>
      <c r="J5" s="52">
        <v>162</v>
      </c>
      <c r="K5" s="38">
        <v>2204.8200000000002</v>
      </c>
      <c r="L5" s="41">
        <f t="shared" ref="L5:L29" si="1">J5-H5</f>
        <v>0</v>
      </c>
      <c r="M5" s="90">
        <f t="shared" ref="M5:M29" si="2">K5-G5</f>
        <v>0</v>
      </c>
      <c r="N5" s="99"/>
      <c r="O5" s="92"/>
    </row>
    <row r="6" spans="1:15" ht="15.75" thickBot="1" x14ac:dyDescent="0.3">
      <c r="A6" s="44" t="s">
        <v>68</v>
      </c>
      <c r="B6" s="42"/>
      <c r="C6" s="43"/>
      <c r="D6" s="44"/>
      <c r="E6" s="45"/>
      <c r="F6" s="50"/>
      <c r="G6" s="76">
        <f t="shared" si="0"/>
        <v>0</v>
      </c>
      <c r="H6" s="59">
        <f t="shared" si="0"/>
        <v>0</v>
      </c>
      <c r="I6" s="60"/>
      <c r="J6" s="52"/>
      <c r="K6" s="38"/>
      <c r="L6" s="41">
        <f t="shared" si="1"/>
        <v>0</v>
      </c>
      <c r="M6" s="90">
        <f t="shared" si="2"/>
        <v>0</v>
      </c>
      <c r="N6" s="100"/>
      <c r="O6" s="95"/>
    </row>
    <row r="7" spans="1:15" ht="15.75" thickBot="1" x14ac:dyDescent="0.3">
      <c r="A7" s="44" t="s">
        <v>71</v>
      </c>
      <c r="B7" s="42">
        <v>8941.77</v>
      </c>
      <c r="C7" s="43">
        <v>657</v>
      </c>
      <c r="D7" s="44"/>
      <c r="E7" s="45"/>
      <c r="F7" s="50"/>
      <c r="G7" s="76">
        <f t="shared" si="0"/>
        <v>8941.77</v>
      </c>
      <c r="H7" s="59">
        <f t="shared" si="0"/>
        <v>657</v>
      </c>
      <c r="I7" s="60"/>
      <c r="J7" s="52">
        <v>657</v>
      </c>
      <c r="K7" s="38">
        <v>8941.77</v>
      </c>
      <c r="L7" s="41">
        <f t="shared" si="1"/>
        <v>0</v>
      </c>
      <c r="M7" s="90">
        <f t="shared" si="2"/>
        <v>0</v>
      </c>
      <c r="N7" s="101"/>
      <c r="O7" s="96"/>
    </row>
    <row r="8" spans="1:15" ht="15.75" thickBot="1" x14ac:dyDescent="0.3">
      <c r="A8" s="47" t="s">
        <v>69</v>
      </c>
      <c r="B8" s="42"/>
      <c r="C8" s="43"/>
      <c r="D8" s="44"/>
      <c r="E8" s="45"/>
      <c r="F8" s="50"/>
      <c r="G8" s="76">
        <f t="shared" si="0"/>
        <v>0</v>
      </c>
      <c r="H8" s="59">
        <f t="shared" si="0"/>
        <v>0</v>
      </c>
      <c r="I8" s="61"/>
      <c r="J8" s="52"/>
      <c r="K8" s="38"/>
      <c r="L8" s="41">
        <f t="shared" si="1"/>
        <v>0</v>
      </c>
      <c r="M8" s="90">
        <f t="shared" si="2"/>
        <v>0</v>
      </c>
      <c r="N8" s="100"/>
      <c r="O8" s="95"/>
    </row>
    <row r="9" spans="1:15" ht="15.75" thickBot="1" x14ac:dyDescent="0.3">
      <c r="A9" s="44" t="s">
        <v>65</v>
      </c>
      <c r="B9" s="32"/>
      <c r="C9" s="33"/>
      <c r="D9" s="33"/>
      <c r="E9" s="45"/>
      <c r="F9" s="50"/>
      <c r="G9" s="76">
        <f t="shared" si="0"/>
        <v>0</v>
      </c>
      <c r="H9" s="85">
        <f t="shared" si="0"/>
        <v>0</v>
      </c>
      <c r="I9" s="61"/>
      <c r="J9" s="52"/>
      <c r="K9" s="38"/>
      <c r="L9" s="88">
        <f t="shared" si="1"/>
        <v>0</v>
      </c>
      <c r="M9" s="66">
        <f t="shared" si="2"/>
        <v>0</v>
      </c>
      <c r="N9" s="100"/>
      <c r="O9" s="95"/>
    </row>
    <row r="10" spans="1:15" ht="16.5" thickBot="1" x14ac:dyDescent="0.3">
      <c r="A10" s="79" t="s">
        <v>46</v>
      </c>
      <c r="B10" s="32"/>
      <c r="C10" s="33"/>
      <c r="D10" s="33"/>
      <c r="E10" s="45"/>
      <c r="F10" s="50"/>
      <c r="G10" s="76">
        <f t="shared" si="0"/>
        <v>0</v>
      </c>
      <c r="H10" s="75">
        <f t="shared" si="0"/>
        <v>0</v>
      </c>
      <c r="I10" s="60"/>
      <c r="J10" s="52"/>
      <c r="K10" s="38"/>
      <c r="L10" s="41">
        <f t="shared" si="1"/>
        <v>0</v>
      </c>
      <c r="M10" s="65">
        <f t="shared" si="2"/>
        <v>0</v>
      </c>
      <c r="N10" s="102"/>
      <c r="O10" s="95"/>
    </row>
    <row r="11" spans="1:15" ht="16.5" thickBot="1" x14ac:dyDescent="0.3">
      <c r="A11" s="79" t="s">
        <v>38</v>
      </c>
      <c r="B11" s="42"/>
      <c r="C11" s="43"/>
      <c r="D11" s="44"/>
      <c r="E11" s="45"/>
      <c r="F11" s="50"/>
      <c r="G11" s="76">
        <f t="shared" si="0"/>
        <v>0</v>
      </c>
      <c r="H11" s="75">
        <f t="shared" si="0"/>
        <v>0</v>
      </c>
      <c r="I11" s="60"/>
      <c r="J11" s="52"/>
      <c r="K11" s="38"/>
      <c r="L11" s="46">
        <f t="shared" si="1"/>
        <v>0</v>
      </c>
      <c r="M11" s="65">
        <f t="shared" si="2"/>
        <v>0</v>
      </c>
      <c r="N11" s="119"/>
      <c r="O11" s="120"/>
    </row>
    <row r="12" spans="1:15" ht="16.5" thickBot="1" x14ac:dyDescent="0.3">
      <c r="A12" s="79" t="s">
        <v>24</v>
      </c>
      <c r="B12" s="42"/>
      <c r="C12" s="43"/>
      <c r="D12" s="44"/>
      <c r="E12" s="45">
        <v>3580.3</v>
      </c>
      <c r="F12" s="50">
        <v>120</v>
      </c>
      <c r="G12" s="76">
        <f t="shared" si="0"/>
        <v>3580.3</v>
      </c>
      <c r="H12" s="75">
        <f t="shared" si="0"/>
        <v>120</v>
      </c>
      <c r="I12" s="60"/>
      <c r="J12" s="52">
        <v>120</v>
      </c>
      <c r="K12" s="38">
        <v>3580.3</v>
      </c>
      <c r="L12" s="46">
        <f t="shared" si="1"/>
        <v>0</v>
      </c>
      <c r="M12" s="65">
        <f t="shared" si="2"/>
        <v>0</v>
      </c>
      <c r="N12" s="103"/>
      <c r="O12" s="95"/>
    </row>
    <row r="13" spans="1:15" ht="16.5" thickBot="1" x14ac:dyDescent="0.3">
      <c r="A13" s="79" t="s">
        <v>55</v>
      </c>
      <c r="B13" s="42"/>
      <c r="C13" s="43"/>
      <c r="D13" s="44"/>
      <c r="E13" s="45"/>
      <c r="F13" s="50"/>
      <c r="G13" s="76">
        <f t="shared" si="0"/>
        <v>0</v>
      </c>
      <c r="H13" s="75">
        <f t="shared" si="0"/>
        <v>0</v>
      </c>
      <c r="I13" s="60"/>
      <c r="J13" s="52"/>
      <c r="K13" s="38"/>
      <c r="L13" s="46">
        <f t="shared" si="1"/>
        <v>0</v>
      </c>
      <c r="M13" s="65">
        <f t="shared" si="2"/>
        <v>0</v>
      </c>
      <c r="N13" s="104"/>
      <c r="O13" s="96"/>
    </row>
    <row r="14" spans="1:15" ht="16.5" thickBot="1" x14ac:dyDescent="0.3">
      <c r="A14" s="79" t="s">
        <v>43</v>
      </c>
      <c r="B14" s="42">
        <v>5178</v>
      </c>
      <c r="C14" s="43">
        <v>284</v>
      </c>
      <c r="D14" s="44"/>
      <c r="E14" s="45"/>
      <c r="F14" s="50"/>
      <c r="G14" s="76">
        <f t="shared" si="0"/>
        <v>5178</v>
      </c>
      <c r="H14" s="75">
        <f t="shared" si="0"/>
        <v>284</v>
      </c>
      <c r="I14" s="60"/>
      <c r="J14" s="52">
        <v>278</v>
      </c>
      <c r="K14" s="38">
        <v>5178</v>
      </c>
      <c r="L14" s="126">
        <f t="shared" si="1"/>
        <v>-6</v>
      </c>
      <c r="M14" s="127">
        <f t="shared" si="2"/>
        <v>0</v>
      </c>
      <c r="N14" s="128" t="s">
        <v>74</v>
      </c>
      <c r="O14" s="95"/>
    </row>
    <row r="15" spans="1:15" ht="15.75" thickBot="1" x14ac:dyDescent="0.3">
      <c r="A15" s="44" t="s">
        <v>56</v>
      </c>
      <c r="B15" s="42">
        <v>9390.9</v>
      </c>
      <c r="C15" s="43">
        <v>345</v>
      </c>
      <c r="D15" s="44"/>
      <c r="E15" s="45"/>
      <c r="F15" s="50"/>
      <c r="G15" s="76">
        <f t="shared" si="0"/>
        <v>9390.9</v>
      </c>
      <c r="H15" s="75">
        <f t="shared" si="0"/>
        <v>345</v>
      </c>
      <c r="I15" s="60"/>
      <c r="J15" s="52">
        <v>345</v>
      </c>
      <c r="K15" s="38">
        <v>9390.9</v>
      </c>
      <c r="L15" s="46">
        <f t="shared" si="1"/>
        <v>0</v>
      </c>
      <c r="M15" s="65">
        <f t="shared" si="2"/>
        <v>0</v>
      </c>
      <c r="N15" s="106"/>
      <c r="O15" s="95"/>
    </row>
    <row r="16" spans="1:15" ht="19.5" customHeight="1" thickBot="1" x14ac:dyDescent="0.3">
      <c r="A16" s="79" t="s">
        <v>70</v>
      </c>
      <c r="B16" s="42"/>
      <c r="C16" s="43"/>
      <c r="D16" s="44"/>
      <c r="E16" s="45">
        <v>2484.5</v>
      </c>
      <c r="F16" s="50">
        <v>159</v>
      </c>
      <c r="G16" s="76">
        <f t="shared" si="0"/>
        <v>2484.5</v>
      </c>
      <c r="H16" s="75">
        <f t="shared" si="0"/>
        <v>159</v>
      </c>
      <c r="I16" s="60"/>
      <c r="J16" s="52">
        <v>159</v>
      </c>
      <c r="K16" s="38">
        <v>2484.5</v>
      </c>
      <c r="L16" s="46">
        <f t="shared" si="1"/>
        <v>0</v>
      </c>
      <c r="M16" s="65">
        <f t="shared" si="2"/>
        <v>0</v>
      </c>
      <c r="N16" s="100"/>
      <c r="O16" s="95"/>
    </row>
    <row r="17" spans="1:15" ht="15.75" thickBot="1" x14ac:dyDescent="0.3">
      <c r="A17" s="44" t="s">
        <v>11</v>
      </c>
      <c r="B17" s="42">
        <v>4950</v>
      </c>
      <c r="C17" s="43">
        <v>495</v>
      </c>
      <c r="D17" s="44"/>
      <c r="E17" s="45"/>
      <c r="F17" s="50"/>
      <c r="G17" s="76">
        <f t="shared" si="0"/>
        <v>4950</v>
      </c>
      <c r="H17" s="75">
        <f t="shared" si="0"/>
        <v>495</v>
      </c>
      <c r="I17" s="60"/>
      <c r="J17" s="52">
        <v>495</v>
      </c>
      <c r="K17" s="38">
        <v>4950</v>
      </c>
      <c r="L17" s="46">
        <f t="shared" si="1"/>
        <v>0</v>
      </c>
      <c r="M17" s="65">
        <f t="shared" si="2"/>
        <v>0</v>
      </c>
      <c r="N17" s="150"/>
      <c r="O17" s="95"/>
    </row>
    <row r="18" spans="1:15" ht="15.75" thickBot="1" x14ac:dyDescent="0.3">
      <c r="A18" s="44" t="s">
        <v>45</v>
      </c>
      <c r="B18" s="42"/>
      <c r="C18" s="43"/>
      <c r="D18" s="44"/>
      <c r="E18" s="45"/>
      <c r="F18" s="50"/>
      <c r="G18" s="76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65">
        <f t="shared" si="2"/>
        <v>0</v>
      </c>
      <c r="N18" s="150"/>
      <c r="O18" s="95"/>
    </row>
    <row r="19" spans="1:15" ht="15.75" thickBot="1" x14ac:dyDescent="0.3">
      <c r="A19" s="44" t="s">
        <v>39</v>
      </c>
      <c r="B19" s="42"/>
      <c r="C19" s="43"/>
      <c r="D19" s="44"/>
      <c r="E19" s="45"/>
      <c r="F19" s="50"/>
      <c r="G19" s="76">
        <f t="shared" si="0"/>
        <v>0</v>
      </c>
      <c r="H19" s="75">
        <f t="shared" si="0"/>
        <v>0</v>
      </c>
      <c r="I19" s="60"/>
      <c r="J19" s="52"/>
      <c r="K19" s="38"/>
      <c r="L19" s="46">
        <f t="shared" si="1"/>
        <v>0</v>
      </c>
      <c r="M19" s="65">
        <f t="shared" si="2"/>
        <v>0</v>
      </c>
      <c r="N19" s="100"/>
      <c r="O19" s="95"/>
    </row>
    <row r="20" spans="1:15" s="3" customFormat="1" ht="20.25" customHeight="1" thickBot="1" x14ac:dyDescent="0.3">
      <c r="A20" s="44" t="s">
        <v>21</v>
      </c>
      <c r="B20" s="42"/>
      <c r="C20" s="43"/>
      <c r="D20" s="44"/>
      <c r="E20" s="45"/>
      <c r="F20" s="50"/>
      <c r="G20" s="76">
        <f t="shared" si="0"/>
        <v>0</v>
      </c>
      <c r="H20" s="75">
        <f t="shared" si="0"/>
        <v>0</v>
      </c>
      <c r="I20" s="60"/>
      <c r="J20" s="52"/>
      <c r="K20" s="38"/>
      <c r="L20" s="46">
        <f t="shared" si="1"/>
        <v>0</v>
      </c>
      <c r="M20" s="65">
        <f t="shared" si="2"/>
        <v>0</v>
      </c>
      <c r="N20" s="102"/>
      <c r="O20" s="97"/>
    </row>
    <row r="21" spans="1:15" ht="20.25" customHeight="1" thickBot="1" x14ac:dyDescent="0.35">
      <c r="A21" s="44" t="s">
        <v>9</v>
      </c>
      <c r="B21" s="42">
        <v>3402.5</v>
      </c>
      <c r="C21" s="43">
        <v>125</v>
      </c>
      <c r="D21" s="44"/>
      <c r="E21" s="45">
        <v>18672.919999999998</v>
      </c>
      <c r="F21" s="50">
        <v>686</v>
      </c>
      <c r="G21" s="76">
        <f t="shared" si="0"/>
        <v>22075.42</v>
      </c>
      <c r="H21" s="75">
        <f t="shared" si="0"/>
        <v>811</v>
      </c>
      <c r="I21" s="60"/>
      <c r="J21" s="52">
        <v>798</v>
      </c>
      <c r="K21" s="38">
        <v>21721.56</v>
      </c>
      <c r="L21" s="126">
        <f t="shared" si="1"/>
        <v>-13</v>
      </c>
      <c r="M21" s="127">
        <f t="shared" si="2"/>
        <v>-353.85999999999694</v>
      </c>
      <c r="N21" s="157" t="s">
        <v>74</v>
      </c>
      <c r="O21" s="158"/>
    </row>
    <row r="22" spans="1:15" ht="20.25" customHeight="1" thickBot="1" x14ac:dyDescent="0.3">
      <c r="A22" s="44" t="s">
        <v>57</v>
      </c>
      <c r="B22" s="42">
        <v>9451.7999999999993</v>
      </c>
      <c r="C22" s="43">
        <v>534</v>
      </c>
      <c r="D22" s="44"/>
      <c r="E22" s="45"/>
      <c r="F22" s="50"/>
      <c r="G22" s="76">
        <f t="shared" si="0"/>
        <v>9451.7999999999993</v>
      </c>
      <c r="H22" s="75">
        <f t="shared" si="0"/>
        <v>534</v>
      </c>
      <c r="I22" s="60"/>
      <c r="J22" s="52">
        <v>534</v>
      </c>
      <c r="K22" s="38">
        <v>9451.7999999999993</v>
      </c>
      <c r="L22" s="46">
        <f t="shared" si="1"/>
        <v>0</v>
      </c>
      <c r="M22" s="65">
        <f t="shared" si="2"/>
        <v>0</v>
      </c>
      <c r="N22" s="107"/>
      <c r="O22" s="95"/>
    </row>
    <row r="23" spans="1:15" ht="25.5" customHeight="1" thickBot="1" x14ac:dyDescent="0.3">
      <c r="A23" s="44" t="s">
        <v>44</v>
      </c>
      <c r="B23" s="42"/>
      <c r="C23" s="43"/>
      <c r="D23" s="44"/>
      <c r="E23" s="45"/>
      <c r="F23" s="50"/>
      <c r="G23" s="76">
        <f t="shared" si="0"/>
        <v>0</v>
      </c>
      <c r="H23" s="75">
        <f t="shared" si="0"/>
        <v>0</v>
      </c>
      <c r="I23" s="60"/>
      <c r="J23" s="52"/>
      <c r="K23" s="38"/>
      <c r="L23" s="46">
        <f t="shared" si="1"/>
        <v>0</v>
      </c>
      <c r="M23" s="65">
        <f t="shared" si="2"/>
        <v>0</v>
      </c>
      <c r="N23" s="108"/>
      <c r="O23" s="95"/>
    </row>
    <row r="24" spans="1:15" ht="15.75" thickBot="1" x14ac:dyDescent="0.3">
      <c r="A24" s="44" t="s">
        <v>41</v>
      </c>
      <c r="B24" s="42"/>
      <c r="C24" s="43"/>
      <c r="D24" s="44"/>
      <c r="E24" s="45"/>
      <c r="F24" s="50"/>
      <c r="G24" s="76">
        <f t="shared" si="0"/>
        <v>0</v>
      </c>
      <c r="H24" s="75">
        <f t="shared" si="0"/>
        <v>0</v>
      </c>
      <c r="I24" s="60"/>
      <c r="J24" s="52"/>
      <c r="K24" s="38"/>
      <c r="L24" s="46">
        <f t="shared" si="1"/>
        <v>0</v>
      </c>
      <c r="M24" s="65">
        <f t="shared" si="2"/>
        <v>0</v>
      </c>
      <c r="N24" s="109"/>
      <c r="O24" s="95"/>
    </row>
    <row r="25" spans="1:15" ht="19.5" customHeight="1" thickBot="1" x14ac:dyDescent="0.3">
      <c r="A25" s="44" t="s">
        <v>30</v>
      </c>
      <c r="B25" s="42"/>
      <c r="C25" s="43"/>
      <c r="D25" s="44"/>
      <c r="E25" s="45"/>
      <c r="F25" s="50"/>
      <c r="G25" s="76">
        <f t="shared" si="0"/>
        <v>0</v>
      </c>
      <c r="H25" s="75">
        <f t="shared" si="0"/>
        <v>0</v>
      </c>
      <c r="I25" s="60"/>
      <c r="J25" s="81"/>
      <c r="K25" s="82"/>
      <c r="L25" s="46">
        <f t="shared" si="1"/>
        <v>0</v>
      </c>
      <c r="M25" s="65">
        <f t="shared" si="2"/>
        <v>0</v>
      </c>
      <c r="N25" s="100"/>
      <c r="O25" s="95"/>
    </row>
    <row r="26" spans="1:15" ht="32.25" customHeight="1" thickBot="1" x14ac:dyDescent="0.3">
      <c r="A26" s="44" t="s">
        <v>58</v>
      </c>
      <c r="B26" s="129">
        <v>3094.2950000000001</v>
      </c>
      <c r="C26" s="43">
        <v>254</v>
      </c>
      <c r="D26" s="44"/>
      <c r="E26" s="45"/>
      <c r="F26" s="50"/>
      <c r="G26" s="130">
        <f t="shared" si="0"/>
        <v>3094.2950000000001</v>
      </c>
      <c r="H26" s="75">
        <f t="shared" si="0"/>
        <v>254</v>
      </c>
      <c r="I26" s="60"/>
      <c r="J26" s="81">
        <v>254</v>
      </c>
      <c r="K26" s="131">
        <v>3094.3</v>
      </c>
      <c r="L26" s="46">
        <f t="shared" si="1"/>
        <v>0</v>
      </c>
      <c r="M26" s="65">
        <f t="shared" si="2"/>
        <v>5.0000000001091394E-3</v>
      </c>
      <c r="N26" s="110"/>
      <c r="O26" s="97"/>
    </row>
    <row r="27" spans="1:15" ht="31.5" customHeight="1" thickBot="1" x14ac:dyDescent="0.3">
      <c r="A27" s="44" t="s">
        <v>42</v>
      </c>
      <c r="B27" s="42">
        <v>3324.5</v>
      </c>
      <c r="C27" s="43">
        <v>305</v>
      </c>
      <c r="D27" s="44"/>
      <c r="E27" s="45"/>
      <c r="F27" s="50"/>
      <c r="G27" s="76">
        <f t="shared" si="0"/>
        <v>3324.5</v>
      </c>
      <c r="H27" s="75">
        <f t="shared" si="0"/>
        <v>305</v>
      </c>
      <c r="I27" s="60"/>
      <c r="J27" s="81">
        <v>305</v>
      </c>
      <c r="K27" s="82">
        <v>3324.5</v>
      </c>
      <c r="L27" s="46">
        <f t="shared" si="1"/>
        <v>0</v>
      </c>
      <c r="M27" s="65">
        <f t="shared" si="2"/>
        <v>0</v>
      </c>
      <c r="N27" s="124"/>
      <c r="O27" s="97"/>
    </row>
    <row r="28" spans="1:15" ht="16.5" thickBot="1" x14ac:dyDescent="0.3">
      <c r="A28" s="44" t="s">
        <v>37</v>
      </c>
      <c r="B28" s="42">
        <v>6405</v>
      </c>
      <c r="C28" s="43">
        <v>427</v>
      </c>
      <c r="D28" s="44"/>
      <c r="E28" s="45"/>
      <c r="F28" s="50"/>
      <c r="G28" s="76">
        <f t="shared" si="0"/>
        <v>6405</v>
      </c>
      <c r="H28" s="75">
        <f t="shared" si="0"/>
        <v>427</v>
      </c>
      <c r="I28" s="60"/>
      <c r="J28" s="53">
        <v>427</v>
      </c>
      <c r="K28" s="39">
        <v>6405</v>
      </c>
      <c r="L28" s="46">
        <f t="shared" si="1"/>
        <v>0</v>
      </c>
      <c r="M28" s="65">
        <f t="shared" si="2"/>
        <v>0</v>
      </c>
      <c r="N28" s="112">
        <v>0</v>
      </c>
      <c r="O28" s="93">
        <v>0</v>
      </c>
    </row>
    <row r="29" spans="1:15" ht="22.5" customHeight="1" thickBot="1" x14ac:dyDescent="0.3">
      <c r="A29" s="44"/>
      <c r="B29" s="42"/>
      <c r="C29" s="43"/>
      <c r="D29" s="44"/>
      <c r="E29" s="45"/>
      <c r="F29" s="50"/>
      <c r="G29" s="76">
        <f t="shared" si="0"/>
        <v>0</v>
      </c>
      <c r="H29" s="86">
        <f t="shared" si="0"/>
        <v>0</v>
      </c>
      <c r="I29" s="60"/>
      <c r="J29" s="54"/>
      <c r="K29" s="87"/>
      <c r="L29" s="43">
        <f t="shared" si="1"/>
        <v>0</v>
      </c>
      <c r="M29" s="65">
        <f t="shared" si="2"/>
        <v>0</v>
      </c>
      <c r="N29" s="113"/>
      <c r="O29" s="94"/>
    </row>
    <row r="30" spans="1:15" ht="25.5" customHeight="1" x14ac:dyDescent="0.25">
      <c r="A30" s="19"/>
      <c r="B30" s="4"/>
      <c r="C30" s="20"/>
      <c r="D30" s="3"/>
      <c r="E30" s="20"/>
      <c r="F30" s="3"/>
      <c r="G30" s="3"/>
      <c r="H30" s="3"/>
      <c r="I30" s="3"/>
      <c r="N30" s="84"/>
    </row>
    <row r="31" spans="1:15" x14ac:dyDescent="0.25">
      <c r="A31" s="3"/>
      <c r="B31" s="4"/>
      <c r="C31" s="3"/>
      <c r="D31" s="67"/>
      <c r="E31" s="67"/>
      <c r="F31" s="67"/>
      <c r="G31" s="67"/>
      <c r="H31" s="67"/>
      <c r="I31" s="67"/>
      <c r="J31" s="67"/>
      <c r="K31" s="67"/>
    </row>
    <row r="32" spans="1:15" x14ac:dyDescent="0.25">
      <c r="D32" s="67"/>
      <c r="E32" s="72"/>
      <c r="F32" s="72"/>
      <c r="G32" s="72"/>
      <c r="H32" s="72"/>
      <c r="I32" s="72"/>
      <c r="J32" s="72"/>
      <c r="K32" s="67"/>
    </row>
    <row r="33" spans="2:13" customFormat="1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L33" s="63"/>
      <c r="M33" s="5"/>
    </row>
    <row r="34" spans="2:13" customFormat="1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3" customFormat="1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</row>
    <row r="36" spans="2:13" customFormat="1" x14ac:dyDescent="0.25">
      <c r="B36" s="30"/>
      <c r="C36" s="11"/>
      <c r="D36" s="67"/>
      <c r="E36" s="21"/>
      <c r="F36" s="14"/>
      <c r="G36" s="22"/>
      <c r="H36" s="67"/>
      <c r="I36" s="67"/>
      <c r="J36" s="67"/>
      <c r="K36" s="67"/>
      <c r="L36" s="1"/>
    </row>
    <row r="37" spans="2:13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3" customFormat="1" x14ac:dyDescent="0.25">
      <c r="B38" s="30"/>
      <c r="C38" s="11"/>
      <c r="D38" s="11"/>
      <c r="E38" s="23"/>
      <c r="F38" s="12"/>
      <c r="G38" s="24"/>
      <c r="H38" s="11"/>
      <c r="I38" s="11"/>
      <c r="L38" s="1"/>
    </row>
    <row r="39" spans="2:13" customFormat="1" x14ac:dyDescent="0.25">
      <c r="B39" s="30"/>
      <c r="C39" s="11"/>
      <c r="D39" s="11"/>
      <c r="E39" s="25"/>
      <c r="F39" s="13"/>
      <c r="G39" s="26"/>
      <c r="H39" s="11"/>
      <c r="I39" s="11"/>
      <c r="L39" s="1"/>
    </row>
    <row r="40" spans="2:13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3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3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3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3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3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</sheetData>
  <mergeCells count="10">
    <mergeCell ref="N21:O21"/>
    <mergeCell ref="L3:M3"/>
    <mergeCell ref="N3:O3"/>
    <mergeCell ref="N17:N18"/>
    <mergeCell ref="A1:B1"/>
    <mergeCell ref="A2:B2"/>
    <mergeCell ref="B3:C3"/>
    <mergeCell ref="E3:F3"/>
    <mergeCell ref="H3:H4"/>
    <mergeCell ref="J3:K3"/>
  </mergeCells>
  <pageMargins left="0.70866141732283472" right="0.11811023622047245" top="0.74803149606299213" bottom="0.74803149606299213" header="0.31496062992125984" footer="0.31496062992125984"/>
  <pageSetup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O46"/>
  <sheetViews>
    <sheetView tabSelected="1" workbookViewId="0">
      <pane ySplit="4" topLeftCell="A17" activePane="bottomLeft" state="frozen"/>
      <selection pane="bottomLeft" activeCell="P10" sqref="P10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  <col min="15" max="15" width="11.42578125" style="89"/>
  </cols>
  <sheetData>
    <row r="1" spans="1:15" ht="18.75" x14ac:dyDescent="0.3">
      <c r="A1" s="135" t="s">
        <v>0</v>
      </c>
      <c r="B1" s="135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5" ht="19.5" thickBot="1" x14ac:dyDescent="0.35">
      <c r="A2" s="136" t="s">
        <v>75</v>
      </c>
      <c r="B2" s="136"/>
      <c r="C2" s="3"/>
      <c r="D2" s="3"/>
      <c r="E2" s="118" t="s">
        <v>60</v>
      </c>
      <c r="F2" s="3"/>
      <c r="G2" s="28"/>
      <c r="H2" s="15"/>
      <c r="I2" s="15"/>
      <c r="J2" s="6"/>
      <c r="K2" s="6"/>
      <c r="L2" s="7"/>
      <c r="M2" s="8"/>
    </row>
    <row r="3" spans="1:15" ht="20.25" thickTop="1" thickBot="1" x14ac:dyDescent="0.35">
      <c r="A3" s="16"/>
      <c r="B3" s="137" t="s">
        <v>76</v>
      </c>
      <c r="C3" s="138"/>
      <c r="D3" s="16"/>
      <c r="E3" s="139" t="s">
        <v>77</v>
      </c>
      <c r="F3" s="140"/>
      <c r="G3" s="17"/>
      <c r="H3" s="141" t="s">
        <v>5</v>
      </c>
      <c r="I3" s="62"/>
      <c r="J3" s="143" t="s">
        <v>36</v>
      </c>
      <c r="K3" s="144"/>
      <c r="L3" s="155" t="s">
        <v>8</v>
      </c>
      <c r="M3" s="156"/>
      <c r="N3" s="151" t="s">
        <v>49</v>
      </c>
      <c r="O3" s="152"/>
    </row>
    <row r="4" spans="1:15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2"/>
      <c r="I4" s="62"/>
      <c r="J4" s="48" t="s">
        <v>7</v>
      </c>
      <c r="K4" s="49" t="s">
        <v>1</v>
      </c>
      <c r="L4" s="122" t="s">
        <v>7</v>
      </c>
      <c r="M4" s="123" t="s">
        <v>1</v>
      </c>
      <c r="N4" s="98" t="s">
        <v>1</v>
      </c>
      <c r="O4" s="91" t="s">
        <v>7</v>
      </c>
    </row>
    <row r="5" spans="1:15" ht="16.5" thickTop="1" thickBot="1" x14ac:dyDescent="0.3">
      <c r="A5" s="44" t="s">
        <v>53</v>
      </c>
      <c r="B5" s="42">
        <v>1660.42</v>
      </c>
      <c r="C5" s="43">
        <v>122</v>
      </c>
      <c r="D5" s="44"/>
      <c r="E5" s="45"/>
      <c r="F5" s="50"/>
      <c r="G5" s="76">
        <f t="shared" ref="G5:H30" si="0">E5+B5</f>
        <v>1660.42</v>
      </c>
      <c r="H5" s="57">
        <f t="shared" si="0"/>
        <v>122</v>
      </c>
      <c r="I5" s="60"/>
      <c r="J5" s="52">
        <v>122</v>
      </c>
      <c r="K5" s="38">
        <v>1660.42</v>
      </c>
      <c r="L5" s="41">
        <f t="shared" ref="L5:L30" si="1">J5-H5</f>
        <v>0</v>
      </c>
      <c r="M5" s="90">
        <f t="shared" ref="M5:M30" si="2">K5-G5</f>
        <v>0</v>
      </c>
      <c r="N5" s="99"/>
      <c r="O5" s="92"/>
    </row>
    <row r="6" spans="1:15" ht="15.75" thickBot="1" x14ac:dyDescent="0.3">
      <c r="A6" s="44" t="s">
        <v>68</v>
      </c>
      <c r="B6" s="42"/>
      <c r="C6" s="43"/>
      <c r="D6" s="44"/>
      <c r="E6" s="45"/>
      <c r="F6" s="50"/>
      <c r="G6" s="76">
        <f t="shared" si="0"/>
        <v>0</v>
      </c>
      <c r="H6" s="59">
        <f t="shared" si="0"/>
        <v>0</v>
      </c>
      <c r="I6" s="60"/>
      <c r="J6" s="52"/>
      <c r="K6" s="38"/>
      <c r="L6" s="41">
        <f t="shared" si="1"/>
        <v>0</v>
      </c>
      <c r="M6" s="90">
        <f t="shared" si="2"/>
        <v>0</v>
      </c>
      <c r="N6" s="100"/>
      <c r="O6" s="95"/>
    </row>
    <row r="7" spans="1:15" ht="15.75" thickBot="1" x14ac:dyDescent="0.3">
      <c r="A7" s="44" t="s">
        <v>71</v>
      </c>
      <c r="B7" s="42">
        <v>8941.77</v>
      </c>
      <c r="C7" s="43">
        <v>657</v>
      </c>
      <c r="D7" s="44"/>
      <c r="E7" s="45"/>
      <c r="F7" s="50"/>
      <c r="G7" s="76">
        <f t="shared" si="0"/>
        <v>8941.77</v>
      </c>
      <c r="H7" s="59">
        <f t="shared" si="0"/>
        <v>657</v>
      </c>
      <c r="I7" s="60"/>
      <c r="J7" s="52">
        <v>657</v>
      </c>
      <c r="K7" s="38">
        <v>8941.77</v>
      </c>
      <c r="L7" s="41">
        <f t="shared" si="1"/>
        <v>0</v>
      </c>
      <c r="M7" s="90">
        <f t="shared" si="2"/>
        <v>0</v>
      </c>
      <c r="N7" s="101"/>
      <c r="O7" s="96"/>
    </row>
    <row r="8" spans="1:15" ht="15.75" thickBot="1" x14ac:dyDescent="0.3">
      <c r="A8" s="47" t="s">
        <v>69</v>
      </c>
      <c r="B8" s="42"/>
      <c r="C8" s="43"/>
      <c r="D8" s="44"/>
      <c r="E8" s="45"/>
      <c r="F8" s="50"/>
      <c r="G8" s="76">
        <f t="shared" si="0"/>
        <v>0</v>
      </c>
      <c r="H8" s="59">
        <f t="shared" si="0"/>
        <v>0</v>
      </c>
      <c r="I8" s="61"/>
      <c r="J8" s="52"/>
      <c r="K8" s="38"/>
      <c r="L8" s="41">
        <f t="shared" si="1"/>
        <v>0</v>
      </c>
      <c r="M8" s="90">
        <f t="shared" si="2"/>
        <v>0</v>
      </c>
      <c r="N8" s="100"/>
      <c r="O8" s="95"/>
    </row>
    <row r="9" spans="1:15" ht="15.75" thickBot="1" x14ac:dyDescent="0.3">
      <c r="A9" s="44" t="s">
        <v>65</v>
      </c>
      <c r="B9" s="32"/>
      <c r="C9" s="33"/>
      <c r="D9" s="33"/>
      <c r="E9" s="45"/>
      <c r="F9" s="50"/>
      <c r="G9" s="76">
        <f t="shared" si="0"/>
        <v>0</v>
      </c>
      <c r="H9" s="85">
        <f t="shared" si="0"/>
        <v>0</v>
      </c>
      <c r="I9" s="61"/>
      <c r="J9" s="52"/>
      <c r="K9" s="38"/>
      <c r="L9" s="88">
        <f t="shared" si="1"/>
        <v>0</v>
      </c>
      <c r="M9" s="66">
        <f t="shared" si="2"/>
        <v>0</v>
      </c>
      <c r="N9" s="100"/>
      <c r="O9" s="132"/>
    </row>
    <row r="10" spans="1:15" ht="15.75" thickBot="1" x14ac:dyDescent="0.3">
      <c r="A10" s="44" t="s">
        <v>80</v>
      </c>
      <c r="B10" s="42"/>
      <c r="C10" s="43"/>
      <c r="D10" s="44"/>
      <c r="E10" s="45">
        <v>2944.85</v>
      </c>
      <c r="F10" s="50">
        <v>109</v>
      </c>
      <c r="G10" s="76">
        <f t="shared" si="0"/>
        <v>2944.85</v>
      </c>
      <c r="H10" s="75">
        <f t="shared" si="0"/>
        <v>109</v>
      </c>
      <c r="I10" s="60"/>
      <c r="J10" s="52">
        <v>109</v>
      </c>
      <c r="K10" s="38">
        <v>2946.94</v>
      </c>
      <c r="L10" s="41">
        <f t="shared" si="1"/>
        <v>0</v>
      </c>
      <c r="M10" s="65">
        <f t="shared" si="2"/>
        <v>2.0900000000001455</v>
      </c>
      <c r="N10" s="102"/>
      <c r="O10" s="95"/>
    </row>
    <row r="11" spans="1:15" ht="16.5" thickBot="1" x14ac:dyDescent="0.3">
      <c r="A11" s="79" t="s">
        <v>46</v>
      </c>
      <c r="B11" s="32"/>
      <c r="C11" s="33"/>
      <c r="D11" s="33"/>
      <c r="E11" s="45"/>
      <c r="F11" s="50"/>
      <c r="G11" s="76">
        <f t="shared" si="0"/>
        <v>0</v>
      </c>
      <c r="H11" s="75">
        <f t="shared" si="0"/>
        <v>0</v>
      </c>
      <c r="I11" s="60"/>
      <c r="J11" s="52"/>
      <c r="K11" s="38"/>
      <c r="L11" s="46">
        <f t="shared" si="1"/>
        <v>0</v>
      </c>
      <c r="M11" s="65">
        <f t="shared" si="2"/>
        <v>0</v>
      </c>
      <c r="N11" s="119"/>
      <c r="O11" s="120"/>
    </row>
    <row r="12" spans="1:15" ht="16.5" thickBot="1" x14ac:dyDescent="0.3">
      <c r="A12" s="79" t="s">
        <v>38</v>
      </c>
      <c r="B12" s="42"/>
      <c r="C12" s="43"/>
      <c r="D12" s="44"/>
      <c r="E12" s="45"/>
      <c r="F12" s="50"/>
      <c r="G12" s="76">
        <f t="shared" si="0"/>
        <v>0</v>
      </c>
      <c r="H12" s="75">
        <f t="shared" si="0"/>
        <v>0</v>
      </c>
      <c r="I12" s="60"/>
      <c r="J12" s="52"/>
      <c r="K12" s="38"/>
      <c r="L12" s="46">
        <f t="shared" si="1"/>
        <v>0</v>
      </c>
      <c r="M12" s="65">
        <f t="shared" si="2"/>
        <v>0</v>
      </c>
      <c r="N12" s="103"/>
      <c r="O12" s="95"/>
    </row>
    <row r="13" spans="1:15" ht="16.5" thickBot="1" x14ac:dyDescent="0.3">
      <c r="A13" s="79" t="s">
        <v>24</v>
      </c>
      <c r="B13" s="42"/>
      <c r="C13" s="43"/>
      <c r="D13" s="44"/>
      <c r="E13" s="45">
        <v>25102.09</v>
      </c>
      <c r="F13" s="50">
        <v>853</v>
      </c>
      <c r="G13" s="76">
        <f t="shared" si="0"/>
        <v>25102.09</v>
      </c>
      <c r="H13" s="75">
        <f t="shared" si="0"/>
        <v>853</v>
      </c>
      <c r="I13" s="60"/>
      <c r="J13" s="52">
        <v>853</v>
      </c>
      <c r="K13" s="38">
        <v>25105.7</v>
      </c>
      <c r="L13" s="46">
        <f t="shared" si="1"/>
        <v>0</v>
      </c>
      <c r="M13" s="65">
        <f t="shared" si="2"/>
        <v>3.6100000000005821</v>
      </c>
      <c r="N13" s="104"/>
      <c r="O13" s="96"/>
    </row>
    <row r="14" spans="1:15" ht="16.5" thickBot="1" x14ac:dyDescent="0.3">
      <c r="A14" s="79" t="s">
        <v>55</v>
      </c>
      <c r="B14" s="42"/>
      <c r="C14" s="43"/>
      <c r="D14" s="44"/>
      <c r="E14" s="45"/>
      <c r="F14" s="50"/>
      <c r="G14" s="76">
        <f t="shared" si="0"/>
        <v>0</v>
      </c>
      <c r="H14" s="75">
        <f t="shared" si="0"/>
        <v>0</v>
      </c>
      <c r="I14" s="60"/>
      <c r="J14" s="52"/>
      <c r="K14" s="38"/>
      <c r="L14" s="46">
        <f t="shared" si="1"/>
        <v>0</v>
      </c>
      <c r="M14" s="65">
        <f t="shared" si="2"/>
        <v>0</v>
      </c>
      <c r="N14" s="128"/>
      <c r="O14" s="95"/>
    </row>
    <row r="15" spans="1:15" ht="16.5" thickBot="1" x14ac:dyDescent="0.3">
      <c r="A15" s="79" t="s">
        <v>43</v>
      </c>
      <c r="B15" s="42">
        <v>3669.7</v>
      </c>
      <c r="C15" s="43">
        <v>204</v>
      </c>
      <c r="D15" s="44"/>
      <c r="E15" s="45"/>
      <c r="F15" s="50"/>
      <c r="G15" s="76">
        <f t="shared" si="0"/>
        <v>3669.7</v>
      </c>
      <c r="H15" s="75">
        <f t="shared" si="0"/>
        <v>204</v>
      </c>
      <c r="I15" s="60"/>
      <c r="J15" s="52">
        <v>204</v>
      </c>
      <c r="K15" s="38">
        <v>3669.8</v>
      </c>
      <c r="L15" s="46">
        <f t="shared" si="1"/>
        <v>0</v>
      </c>
      <c r="M15" s="65">
        <f t="shared" si="2"/>
        <v>0.1000000000003638</v>
      </c>
      <c r="N15" s="106"/>
      <c r="O15" s="95"/>
    </row>
    <row r="16" spans="1:15" ht="19.5" customHeight="1" thickBot="1" x14ac:dyDescent="0.3">
      <c r="A16" s="44" t="s">
        <v>78</v>
      </c>
      <c r="B16" s="42">
        <v>4654.62</v>
      </c>
      <c r="C16" s="43">
        <v>171</v>
      </c>
      <c r="D16" s="44"/>
      <c r="E16" s="45"/>
      <c r="F16" s="50"/>
      <c r="G16" s="76">
        <f t="shared" si="0"/>
        <v>4654.62</v>
      </c>
      <c r="H16" s="75">
        <f t="shared" si="0"/>
        <v>171</v>
      </c>
      <c r="I16" s="60"/>
      <c r="J16" s="52">
        <v>171</v>
      </c>
      <c r="K16" s="38">
        <v>4654.62</v>
      </c>
      <c r="L16" s="46">
        <f t="shared" si="1"/>
        <v>0</v>
      </c>
      <c r="M16" s="65">
        <f t="shared" si="2"/>
        <v>0</v>
      </c>
      <c r="N16" s="100"/>
      <c r="O16" s="95"/>
    </row>
    <row r="17" spans="1:15" ht="16.5" thickBot="1" x14ac:dyDescent="0.3">
      <c r="A17" s="79" t="s">
        <v>70</v>
      </c>
      <c r="B17" s="42"/>
      <c r="C17" s="43"/>
      <c r="D17" s="44"/>
      <c r="E17" s="45">
        <v>3751.4</v>
      </c>
      <c r="F17" s="50">
        <v>205</v>
      </c>
      <c r="G17" s="76">
        <f t="shared" si="0"/>
        <v>3751.4</v>
      </c>
      <c r="H17" s="75">
        <f t="shared" si="0"/>
        <v>205</v>
      </c>
      <c r="I17" s="60"/>
      <c r="J17" s="52">
        <v>205</v>
      </c>
      <c r="K17" s="38">
        <v>3751.4</v>
      </c>
      <c r="L17" s="46">
        <f t="shared" si="1"/>
        <v>0</v>
      </c>
      <c r="M17" s="65">
        <f t="shared" si="2"/>
        <v>0</v>
      </c>
      <c r="N17" s="150"/>
      <c r="O17" s="95"/>
    </row>
    <row r="18" spans="1:15" ht="15.75" thickBot="1" x14ac:dyDescent="0.3">
      <c r="A18" s="44" t="s">
        <v>11</v>
      </c>
      <c r="B18" s="42">
        <v>2350</v>
      </c>
      <c r="C18" s="43">
        <v>235</v>
      </c>
      <c r="D18" s="44"/>
      <c r="E18" s="45"/>
      <c r="F18" s="50"/>
      <c r="G18" s="76">
        <f t="shared" si="0"/>
        <v>2350</v>
      </c>
      <c r="H18" s="75">
        <f t="shared" si="0"/>
        <v>235</v>
      </c>
      <c r="I18" s="60"/>
      <c r="J18" s="52">
        <v>235</v>
      </c>
      <c r="K18" s="38">
        <v>2350</v>
      </c>
      <c r="L18" s="46">
        <f t="shared" si="1"/>
        <v>0</v>
      </c>
      <c r="M18" s="65">
        <f t="shared" si="2"/>
        <v>0</v>
      </c>
      <c r="N18" s="150"/>
      <c r="O18" s="95"/>
    </row>
    <row r="19" spans="1:15" ht="15.75" thickBot="1" x14ac:dyDescent="0.3">
      <c r="A19" s="44" t="s">
        <v>45</v>
      </c>
      <c r="B19" s="42"/>
      <c r="C19" s="43"/>
      <c r="D19" s="44"/>
      <c r="E19" s="45"/>
      <c r="F19" s="50"/>
      <c r="G19" s="76">
        <f t="shared" si="0"/>
        <v>0</v>
      </c>
      <c r="H19" s="75">
        <f t="shared" si="0"/>
        <v>0</v>
      </c>
      <c r="I19" s="60"/>
      <c r="J19" s="52"/>
      <c r="K19" s="38"/>
      <c r="L19" s="46">
        <f t="shared" si="1"/>
        <v>0</v>
      </c>
      <c r="M19" s="65">
        <f t="shared" si="2"/>
        <v>0</v>
      </c>
      <c r="N19" s="100"/>
      <c r="O19" s="95"/>
    </row>
    <row r="20" spans="1:15" s="3" customFormat="1" ht="20.25" customHeight="1" thickBot="1" x14ac:dyDescent="0.3">
      <c r="A20" s="44" t="s">
        <v>39</v>
      </c>
      <c r="B20" s="42"/>
      <c r="C20" s="43"/>
      <c r="D20" s="44"/>
      <c r="E20" s="45"/>
      <c r="F20" s="50"/>
      <c r="G20" s="76">
        <f t="shared" si="0"/>
        <v>0</v>
      </c>
      <c r="H20" s="75">
        <f t="shared" si="0"/>
        <v>0</v>
      </c>
      <c r="I20" s="60"/>
      <c r="J20" s="52"/>
      <c r="K20" s="38"/>
      <c r="L20" s="46">
        <f t="shared" si="1"/>
        <v>0</v>
      </c>
      <c r="M20" s="65">
        <f t="shared" si="2"/>
        <v>0</v>
      </c>
      <c r="N20" s="102"/>
      <c r="O20" s="97"/>
    </row>
    <row r="21" spans="1:15" s="3" customFormat="1" ht="20.25" customHeight="1" thickBot="1" x14ac:dyDescent="0.3">
      <c r="A21" s="44" t="s">
        <v>21</v>
      </c>
      <c r="B21" s="42"/>
      <c r="C21" s="43"/>
      <c r="D21" s="44"/>
      <c r="E21" s="45"/>
      <c r="F21" s="50"/>
      <c r="G21" s="76">
        <f t="shared" ref="G21:G22" si="3">E21+B21</f>
        <v>0</v>
      </c>
      <c r="H21" s="75">
        <f t="shared" ref="H21:H22" si="4">F21+C21</f>
        <v>0</v>
      </c>
      <c r="I21" s="60"/>
      <c r="J21" s="52"/>
      <c r="K21" s="38"/>
      <c r="L21" s="46">
        <f t="shared" ref="L21" si="5">J21-H21</f>
        <v>0</v>
      </c>
      <c r="M21" s="65">
        <f t="shared" ref="M21" si="6">K21-G21</f>
        <v>0</v>
      </c>
      <c r="N21" s="159" t="s">
        <v>81</v>
      </c>
      <c r="O21" s="160"/>
    </row>
    <row r="22" spans="1:15" ht="20.25" customHeight="1" thickBot="1" x14ac:dyDescent="0.3">
      <c r="A22" s="44" t="s">
        <v>9</v>
      </c>
      <c r="B22" s="42">
        <v>8792.0300000000007</v>
      </c>
      <c r="C22" s="43">
        <v>323</v>
      </c>
      <c r="D22" s="44"/>
      <c r="E22" s="45"/>
      <c r="F22" s="50"/>
      <c r="G22" s="76">
        <f t="shared" si="3"/>
        <v>8792.0300000000007</v>
      </c>
      <c r="H22" s="75">
        <f t="shared" si="4"/>
        <v>323</v>
      </c>
      <c r="I22" s="60"/>
      <c r="J22" s="52">
        <v>310</v>
      </c>
      <c r="K22" s="38">
        <v>8438.2000000000007</v>
      </c>
      <c r="L22" s="126">
        <f t="shared" si="1"/>
        <v>-13</v>
      </c>
      <c r="M22" s="127">
        <f t="shared" si="2"/>
        <v>-353.82999999999993</v>
      </c>
      <c r="N22" s="161"/>
      <c r="O22" s="162"/>
    </row>
    <row r="23" spans="1:15" ht="20.25" customHeight="1" thickBot="1" x14ac:dyDescent="0.3">
      <c r="A23" s="44" t="s">
        <v>57</v>
      </c>
      <c r="B23" s="42">
        <v>8071.2</v>
      </c>
      <c r="C23" s="43">
        <v>456</v>
      </c>
      <c r="D23" s="44"/>
      <c r="E23" s="45"/>
      <c r="F23" s="50"/>
      <c r="G23" s="76">
        <f t="shared" si="0"/>
        <v>8071.2</v>
      </c>
      <c r="H23" s="75">
        <f t="shared" si="0"/>
        <v>456</v>
      </c>
      <c r="I23" s="60"/>
      <c r="J23" s="52">
        <v>456</v>
      </c>
      <c r="K23" s="38">
        <v>8071.2</v>
      </c>
      <c r="L23" s="46">
        <f t="shared" si="1"/>
        <v>0</v>
      </c>
      <c r="M23" s="65">
        <f t="shared" si="2"/>
        <v>0</v>
      </c>
      <c r="N23" s="107"/>
      <c r="O23" s="95"/>
    </row>
    <row r="24" spans="1:15" ht="25.5" customHeight="1" thickBot="1" x14ac:dyDescent="0.3">
      <c r="A24" s="44" t="s">
        <v>79</v>
      </c>
      <c r="B24" s="42"/>
      <c r="C24" s="43"/>
      <c r="D24" s="44"/>
      <c r="E24" s="45">
        <v>3246.69</v>
      </c>
      <c r="F24" s="50">
        <v>500</v>
      </c>
      <c r="G24" s="76">
        <f t="shared" si="0"/>
        <v>3246.69</v>
      </c>
      <c r="H24" s="75">
        <f t="shared" si="0"/>
        <v>500</v>
      </c>
      <c r="I24" s="60"/>
      <c r="J24" s="52">
        <v>500</v>
      </c>
      <c r="K24" s="38">
        <v>3246.69</v>
      </c>
      <c r="L24" s="46">
        <f t="shared" si="1"/>
        <v>0</v>
      </c>
      <c r="M24" s="65">
        <f t="shared" si="2"/>
        <v>0</v>
      </c>
      <c r="N24" s="108"/>
      <c r="O24" s="95"/>
    </row>
    <row r="25" spans="1:15" ht="15.75" thickBot="1" x14ac:dyDescent="0.3">
      <c r="A25" s="44" t="s">
        <v>44</v>
      </c>
      <c r="B25" s="42"/>
      <c r="C25" s="43"/>
      <c r="D25" s="44"/>
      <c r="E25" s="45"/>
      <c r="F25" s="50"/>
      <c r="G25" s="76">
        <f t="shared" si="0"/>
        <v>0</v>
      </c>
      <c r="H25" s="75">
        <f t="shared" si="0"/>
        <v>0</v>
      </c>
      <c r="I25" s="60"/>
      <c r="J25" s="52"/>
      <c r="K25" s="38"/>
      <c r="L25" s="46">
        <f t="shared" si="1"/>
        <v>0</v>
      </c>
      <c r="M25" s="65">
        <f t="shared" si="2"/>
        <v>0</v>
      </c>
      <c r="N25" s="109"/>
      <c r="O25" s="95"/>
    </row>
    <row r="26" spans="1:15" ht="19.5" customHeight="1" thickBot="1" x14ac:dyDescent="0.3">
      <c r="A26" s="44" t="s">
        <v>41</v>
      </c>
      <c r="B26" s="42"/>
      <c r="C26" s="43"/>
      <c r="D26" s="44"/>
      <c r="E26" s="45"/>
      <c r="F26" s="50"/>
      <c r="G26" s="76">
        <f t="shared" si="0"/>
        <v>0</v>
      </c>
      <c r="H26" s="75">
        <f t="shared" si="0"/>
        <v>0</v>
      </c>
      <c r="I26" s="60"/>
      <c r="J26" s="81"/>
      <c r="K26" s="82"/>
      <c r="L26" s="46">
        <f t="shared" si="1"/>
        <v>0</v>
      </c>
      <c r="M26" s="65">
        <f t="shared" si="2"/>
        <v>0</v>
      </c>
      <c r="N26" s="100"/>
      <c r="O26" s="95"/>
    </row>
    <row r="27" spans="1:15" ht="32.25" customHeight="1" thickBot="1" x14ac:dyDescent="0.3">
      <c r="A27" s="44" t="s">
        <v>30</v>
      </c>
      <c r="B27" s="42"/>
      <c r="C27" s="43"/>
      <c r="D27" s="44"/>
      <c r="E27" s="45">
        <v>18968.5</v>
      </c>
      <c r="F27" s="50">
        <v>21</v>
      </c>
      <c r="G27" s="130">
        <f t="shared" si="0"/>
        <v>18968.5</v>
      </c>
      <c r="H27" s="75">
        <f t="shared" si="0"/>
        <v>21</v>
      </c>
      <c r="I27" s="60"/>
      <c r="J27" s="81">
        <v>21</v>
      </c>
      <c r="K27" s="131">
        <v>18967.5</v>
      </c>
      <c r="L27" s="46">
        <f t="shared" si="1"/>
        <v>0</v>
      </c>
      <c r="M27" s="65">
        <f t="shared" si="2"/>
        <v>-1</v>
      </c>
      <c r="N27" s="110"/>
      <c r="O27" s="97"/>
    </row>
    <row r="28" spans="1:15" ht="31.5" customHeight="1" thickBot="1" x14ac:dyDescent="0.3">
      <c r="A28" s="44" t="s">
        <v>58</v>
      </c>
      <c r="B28" s="129">
        <v>2750.79</v>
      </c>
      <c r="C28" s="43">
        <v>226</v>
      </c>
      <c r="D28" s="44"/>
      <c r="E28" s="45"/>
      <c r="F28" s="50"/>
      <c r="G28" s="76">
        <f t="shared" si="0"/>
        <v>2750.79</v>
      </c>
      <c r="H28" s="75">
        <f t="shared" si="0"/>
        <v>226</v>
      </c>
      <c r="I28" s="60"/>
      <c r="J28" s="81">
        <v>226</v>
      </c>
      <c r="K28" s="82">
        <v>2750.8</v>
      </c>
      <c r="L28" s="46">
        <f t="shared" si="1"/>
        <v>0</v>
      </c>
      <c r="M28" s="65">
        <f t="shared" si="2"/>
        <v>1.0000000000218279E-2</v>
      </c>
      <c r="N28" s="125"/>
      <c r="O28" s="97"/>
    </row>
    <row r="29" spans="1:15" ht="16.5" thickBot="1" x14ac:dyDescent="0.3">
      <c r="A29" s="44" t="s">
        <v>42</v>
      </c>
      <c r="B29" s="42"/>
      <c r="C29" s="43"/>
      <c r="D29" s="44"/>
      <c r="E29" s="45"/>
      <c r="F29" s="50"/>
      <c r="G29" s="76">
        <f t="shared" si="0"/>
        <v>0</v>
      </c>
      <c r="H29" s="75">
        <f t="shared" si="0"/>
        <v>0</v>
      </c>
      <c r="I29" s="60"/>
      <c r="J29" s="53"/>
      <c r="K29" s="39"/>
      <c r="L29" s="46">
        <f t="shared" si="1"/>
        <v>0</v>
      </c>
      <c r="M29" s="65">
        <f t="shared" si="2"/>
        <v>0</v>
      </c>
      <c r="N29" s="112">
        <v>0</v>
      </c>
      <c r="O29" s="93">
        <v>0</v>
      </c>
    </row>
    <row r="30" spans="1:15" ht="22.5" customHeight="1" thickBot="1" x14ac:dyDescent="0.3">
      <c r="A30" s="44" t="s">
        <v>37</v>
      </c>
      <c r="B30" s="42">
        <v>5115</v>
      </c>
      <c r="C30" s="43">
        <v>341</v>
      </c>
      <c r="D30" s="44"/>
      <c r="E30" s="45"/>
      <c r="F30" s="50"/>
      <c r="G30" s="76">
        <f t="shared" si="0"/>
        <v>5115</v>
      </c>
      <c r="H30" s="86">
        <f t="shared" si="0"/>
        <v>341</v>
      </c>
      <c r="I30" s="60"/>
      <c r="J30" s="54">
        <v>341</v>
      </c>
      <c r="K30" s="87">
        <v>5115</v>
      </c>
      <c r="L30" s="43">
        <f t="shared" si="1"/>
        <v>0</v>
      </c>
      <c r="M30" s="65">
        <f t="shared" si="2"/>
        <v>0</v>
      </c>
      <c r="N30" s="113"/>
      <c r="O30" s="94"/>
    </row>
    <row r="31" spans="1:15" ht="25.5" customHeight="1" x14ac:dyDescent="0.25">
      <c r="A31" s="19"/>
      <c r="B31" s="4"/>
      <c r="C31" s="20"/>
      <c r="D31" s="3"/>
      <c r="E31" s="20"/>
      <c r="F31" s="3"/>
      <c r="G31" s="3"/>
      <c r="H31" s="3"/>
      <c r="I31" s="3"/>
      <c r="N31" s="84"/>
    </row>
    <row r="32" spans="1:15" x14ac:dyDescent="0.25">
      <c r="A32" s="3"/>
      <c r="B32" s="4"/>
      <c r="C32" s="3"/>
      <c r="D32" s="67"/>
      <c r="E32" s="67"/>
      <c r="F32" s="67"/>
      <c r="G32" s="67"/>
      <c r="H32" s="67"/>
      <c r="I32" s="67"/>
      <c r="J32" s="67"/>
      <c r="K32" s="67"/>
    </row>
    <row r="33" spans="2:15" x14ac:dyDescent="0.25">
      <c r="D33" s="67"/>
      <c r="E33" s="72"/>
      <c r="F33" s="72"/>
      <c r="G33" s="72"/>
      <c r="H33" s="72"/>
      <c r="I33" s="72"/>
      <c r="J33" s="72"/>
      <c r="K33" s="67"/>
    </row>
    <row r="34" spans="2:15" x14ac:dyDescent="0.25">
      <c r="B34" s="30"/>
      <c r="C34" s="11"/>
      <c r="D34" s="67"/>
      <c r="E34" s="21"/>
      <c r="F34" s="14"/>
      <c r="G34" s="22"/>
      <c r="H34" s="67"/>
      <c r="I34" s="67"/>
      <c r="J34" s="67"/>
      <c r="K34" s="67"/>
      <c r="L34" s="63"/>
      <c r="O34"/>
    </row>
    <row r="35" spans="2:15" ht="15.75" x14ac:dyDescent="0.25">
      <c r="B35" s="30"/>
      <c r="C35" s="11"/>
      <c r="D35" s="64"/>
      <c r="E35" s="64"/>
      <c r="F35" s="64"/>
      <c r="G35" s="64"/>
      <c r="H35" s="64"/>
      <c r="I35" s="64"/>
      <c r="J35" s="64"/>
      <c r="K35" s="64"/>
      <c r="L35" s="63"/>
      <c r="M35"/>
      <c r="O35"/>
    </row>
    <row r="36" spans="2:15" ht="15.75" x14ac:dyDescent="0.25">
      <c r="B36" s="30"/>
      <c r="C36" s="11"/>
      <c r="D36" s="64"/>
      <c r="E36" s="64"/>
      <c r="F36" s="64"/>
      <c r="G36" s="64"/>
      <c r="H36" s="64"/>
      <c r="I36" s="64"/>
      <c r="J36" s="64"/>
      <c r="K36" s="64"/>
      <c r="L36" s="63"/>
      <c r="M36"/>
      <c r="O36"/>
    </row>
    <row r="37" spans="2:15" x14ac:dyDescent="0.25">
      <c r="B37" s="30"/>
      <c r="C37" s="11"/>
      <c r="D37" s="67"/>
      <c r="E37" s="21"/>
      <c r="F37" s="14"/>
      <c r="G37" s="22"/>
      <c r="H37" s="67"/>
      <c r="I37" s="67"/>
      <c r="J37" s="67"/>
      <c r="K37" s="67"/>
      <c r="M37"/>
      <c r="O37"/>
    </row>
    <row r="38" spans="2:15" x14ac:dyDescent="0.25">
      <c r="B38" s="30"/>
      <c r="C38" s="11"/>
      <c r="D38" s="11"/>
      <c r="E38" s="23"/>
      <c r="F38" s="12"/>
      <c r="G38" s="24"/>
      <c r="H38" s="11"/>
      <c r="I38" s="11"/>
      <c r="M38"/>
      <c r="O38"/>
    </row>
    <row r="39" spans="2:15" x14ac:dyDescent="0.25">
      <c r="B39" s="30"/>
      <c r="C39" s="11"/>
      <c r="D39" s="11"/>
      <c r="E39" s="23"/>
      <c r="F39" s="12"/>
      <c r="G39" s="24"/>
      <c r="H39" s="11"/>
      <c r="I39" s="11"/>
      <c r="M39"/>
      <c r="O39"/>
    </row>
    <row r="40" spans="2:15" x14ac:dyDescent="0.25">
      <c r="B40" s="30"/>
      <c r="C40" s="11"/>
      <c r="D40" s="11"/>
      <c r="E40" s="25"/>
      <c r="F40" s="13"/>
      <c r="G40" s="26"/>
      <c r="H40" s="11"/>
      <c r="I40" s="11"/>
      <c r="M40"/>
      <c r="O40"/>
    </row>
    <row r="41" spans="2:15" x14ac:dyDescent="0.25">
      <c r="B41" s="30"/>
      <c r="C41" s="11"/>
      <c r="D41" s="11"/>
      <c r="E41" s="25"/>
      <c r="F41" s="13"/>
      <c r="G41" s="24"/>
      <c r="H41" s="11"/>
      <c r="I41" s="11"/>
      <c r="M41"/>
      <c r="O41"/>
    </row>
    <row r="42" spans="2:15" x14ac:dyDescent="0.25">
      <c r="B42" s="30"/>
      <c r="C42" s="11"/>
      <c r="D42" s="11"/>
      <c r="E42" s="25"/>
      <c r="F42" s="13"/>
      <c r="G42" s="24"/>
      <c r="H42" s="11"/>
      <c r="I42" s="11"/>
      <c r="M42"/>
      <c r="O42"/>
    </row>
    <row r="43" spans="2:15" x14ac:dyDescent="0.25">
      <c r="B43" s="30"/>
      <c r="C43" s="11"/>
      <c r="D43" s="11"/>
      <c r="E43" s="25"/>
      <c r="F43" s="13"/>
      <c r="G43" s="24"/>
      <c r="H43" s="11"/>
      <c r="I43" s="11"/>
      <c r="M43"/>
      <c r="O43"/>
    </row>
    <row r="44" spans="2:15" x14ac:dyDescent="0.25">
      <c r="B44" s="30"/>
      <c r="C44" s="11"/>
      <c r="D44" s="11"/>
      <c r="E44" s="25"/>
      <c r="F44" s="13"/>
      <c r="G44" s="24"/>
      <c r="H44" s="11"/>
      <c r="I44" s="11"/>
      <c r="M44"/>
      <c r="O44"/>
    </row>
    <row r="45" spans="2:15" x14ac:dyDescent="0.25">
      <c r="B45" s="30"/>
      <c r="C45" s="11"/>
      <c r="D45" s="11"/>
      <c r="E45" s="25"/>
      <c r="F45" s="13"/>
      <c r="G45" s="24"/>
      <c r="H45" s="11"/>
      <c r="I45" s="11"/>
      <c r="M45"/>
      <c r="O45"/>
    </row>
    <row r="46" spans="2:15" x14ac:dyDescent="0.25">
      <c r="B46" s="30"/>
      <c r="C46" s="11"/>
      <c r="D46" s="11"/>
      <c r="E46" s="25"/>
      <c r="F46" s="13"/>
      <c r="G46" s="24"/>
      <c r="H46" s="11"/>
      <c r="I46" s="11"/>
      <c r="M46"/>
      <c r="O46"/>
    </row>
  </sheetData>
  <sortState ref="A5:F30">
    <sortCondition ref="A5:A30"/>
  </sortState>
  <mergeCells count="10">
    <mergeCell ref="N21:O22"/>
    <mergeCell ref="L3:M3"/>
    <mergeCell ref="N3:O3"/>
    <mergeCell ref="N17:N18"/>
    <mergeCell ref="A1:B1"/>
    <mergeCell ref="A2:B2"/>
    <mergeCell ref="B3:C3"/>
    <mergeCell ref="E3:F3"/>
    <mergeCell ref="H3:H4"/>
    <mergeCell ref="J3:K3"/>
  </mergeCells>
  <pageMargins left="0.31496062992125984" right="0.11811023622047245" top="0.35433070866141736" bottom="0.19685039370078741" header="0.31496062992125984" footer="0.31496062992125984"/>
  <pageSetup scale="85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 MAYO</vt:lpstr>
      <vt:lpstr>JULIO 2016</vt:lpstr>
      <vt:lpstr>AGOSTO 2016   </vt:lpstr>
      <vt:lpstr>SEPTIEMBRE 2016    </vt:lpstr>
      <vt:lpstr>OCTUBRE 2016   </vt:lpstr>
      <vt:lpstr>NOVIEMBRE 2016</vt:lpstr>
      <vt:lpstr>Hoja4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2017-01-03T21:54:47Z</cp:lastPrinted>
  <dcterms:created xsi:type="dcterms:W3CDTF">2008-08-07T15:18:44Z</dcterms:created>
  <dcterms:modified xsi:type="dcterms:W3CDTF">2017-01-24T17:55:23Z</dcterms:modified>
</cp:coreProperties>
</file>