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DICIEMBRE 2016\"/>
    </mc:Choice>
  </mc:AlternateContent>
  <bookViews>
    <workbookView xWindow="120" yWindow="405" windowWidth="14040" windowHeight="7770" firstSheet="2" activeTab="6"/>
  </bookViews>
  <sheets>
    <sheet name="INVENTARIO MAYO" sheetId="7" r:id="rId1"/>
    <sheet name="JULIO 2016" sheetId="13" r:id="rId2"/>
    <sheet name="AGOSTO 2016   " sheetId="14" r:id="rId3"/>
    <sheet name="SEPTIEMBRE 2016    " sheetId="15" r:id="rId4"/>
    <sheet name="OCTUBRE 2016   " sheetId="16" r:id="rId5"/>
    <sheet name="NOVIEMBRE 2016" sheetId="17" r:id="rId6"/>
    <sheet name="DICIEMBRE 2016" sheetId="18" r:id="rId7"/>
    <sheet name="Hoja5" sheetId="19" r:id="rId8"/>
  </sheets>
  <calcPr calcId="152511"/>
</workbook>
</file>

<file path=xl/calcChain.xml><?xml version="1.0" encoding="utf-8"?>
<calcChain xmlns="http://schemas.openxmlformats.org/spreadsheetml/2006/main">
  <c r="L28" i="18" l="1"/>
  <c r="M28" i="18"/>
  <c r="G28" i="18"/>
  <c r="H28" i="18"/>
  <c r="H30" i="18"/>
  <c r="L30" i="18" s="1"/>
  <c r="G30" i="18"/>
  <c r="M30" i="18" s="1"/>
  <c r="H29" i="18"/>
  <c r="L29" i="18" s="1"/>
  <c r="G29" i="18"/>
  <c r="M29" i="18" s="1"/>
  <c r="H27" i="18"/>
  <c r="L27" i="18" s="1"/>
  <c r="G27" i="18"/>
  <c r="M27" i="18" s="1"/>
  <c r="H26" i="18"/>
  <c r="L26" i="18" s="1"/>
  <c r="G26" i="18"/>
  <c r="M26" i="18" s="1"/>
  <c r="H25" i="18"/>
  <c r="L25" i="18" s="1"/>
  <c r="G25" i="18"/>
  <c r="M25" i="18" s="1"/>
  <c r="H24" i="18"/>
  <c r="L24" i="18" s="1"/>
  <c r="G24" i="18"/>
  <c r="M24" i="18" s="1"/>
  <c r="H23" i="18"/>
  <c r="L23" i="18" s="1"/>
  <c r="G23" i="18"/>
  <c r="M23" i="18" s="1"/>
  <c r="H22" i="18"/>
  <c r="L22" i="18" s="1"/>
  <c r="G22" i="18"/>
  <c r="M22" i="18" s="1"/>
  <c r="H21" i="18"/>
  <c r="L21" i="18" s="1"/>
  <c r="G21" i="18"/>
  <c r="M21" i="18" s="1"/>
  <c r="H20" i="18"/>
  <c r="L20" i="18" s="1"/>
  <c r="G20" i="18"/>
  <c r="M20" i="18" s="1"/>
  <c r="H19" i="18"/>
  <c r="L19" i="18" s="1"/>
  <c r="G19" i="18"/>
  <c r="M19" i="18" s="1"/>
  <c r="H18" i="18"/>
  <c r="L18" i="18" s="1"/>
  <c r="G18" i="18"/>
  <c r="M18" i="18" s="1"/>
  <c r="H17" i="18"/>
  <c r="L17" i="18" s="1"/>
  <c r="G17" i="18"/>
  <c r="M17" i="18" s="1"/>
  <c r="H16" i="18"/>
  <c r="L16" i="18" s="1"/>
  <c r="G16" i="18"/>
  <c r="M16" i="18" s="1"/>
  <c r="H15" i="18"/>
  <c r="L15" i="18" s="1"/>
  <c r="G15" i="18"/>
  <c r="M15" i="18" s="1"/>
  <c r="H14" i="18"/>
  <c r="L14" i="18" s="1"/>
  <c r="G14" i="18"/>
  <c r="M14" i="18" s="1"/>
  <c r="H13" i="18"/>
  <c r="L13" i="18" s="1"/>
  <c r="G13" i="18"/>
  <c r="M13" i="18" s="1"/>
  <c r="H12" i="18"/>
  <c r="L12" i="18" s="1"/>
  <c r="G12" i="18"/>
  <c r="M12" i="18" s="1"/>
  <c r="H11" i="18"/>
  <c r="L11" i="18" s="1"/>
  <c r="G11" i="18"/>
  <c r="M11" i="18" s="1"/>
  <c r="H10" i="18"/>
  <c r="L10" i="18" s="1"/>
  <c r="G10" i="18"/>
  <c r="M10" i="18" s="1"/>
  <c r="H9" i="18"/>
  <c r="L9" i="18" s="1"/>
  <c r="G9" i="18"/>
  <c r="M9" i="18" s="1"/>
  <c r="H8" i="18"/>
  <c r="L8" i="18" s="1"/>
  <c r="G8" i="18"/>
  <c r="M8" i="18" s="1"/>
  <c r="H7" i="18"/>
  <c r="L7" i="18" s="1"/>
  <c r="G7" i="18"/>
  <c r="M7" i="18" s="1"/>
  <c r="H6" i="18"/>
  <c r="L6" i="18" s="1"/>
  <c r="G6" i="18"/>
  <c r="M6" i="18" s="1"/>
  <c r="H5" i="18"/>
  <c r="L5" i="18" s="1"/>
  <c r="G5" i="18"/>
  <c r="M5" i="18" s="1"/>
  <c r="L21" i="17" l="1"/>
  <c r="G21" i="17"/>
  <c r="M21" i="17" s="1"/>
  <c r="H21" i="17"/>
  <c r="G22" i="17"/>
  <c r="M22" i="17" s="1"/>
  <c r="H22" i="17"/>
  <c r="L22" i="17" s="1"/>
  <c r="H30" i="17"/>
  <c r="L30" i="17" s="1"/>
  <c r="G30" i="17"/>
  <c r="M30" i="17" s="1"/>
  <c r="H29" i="17"/>
  <c r="L29" i="17" s="1"/>
  <c r="G29" i="17"/>
  <c r="M29" i="17" s="1"/>
  <c r="L28" i="17"/>
  <c r="H28" i="17"/>
  <c r="G28" i="17"/>
  <c r="M28" i="17" s="1"/>
  <c r="H27" i="17"/>
  <c r="L27" i="17" s="1"/>
  <c r="G27" i="17"/>
  <c r="M27" i="17" s="1"/>
  <c r="H26" i="17"/>
  <c r="L26" i="17" s="1"/>
  <c r="G26" i="17"/>
  <c r="M26" i="17" s="1"/>
  <c r="H25" i="17"/>
  <c r="L25" i="17" s="1"/>
  <c r="G25" i="17"/>
  <c r="M25" i="17" s="1"/>
  <c r="H24" i="17"/>
  <c r="L24" i="17" s="1"/>
  <c r="G24" i="17"/>
  <c r="M24" i="17" s="1"/>
  <c r="H23" i="17"/>
  <c r="L23" i="17" s="1"/>
  <c r="G23" i="17"/>
  <c r="M23" i="17" s="1"/>
  <c r="H20" i="17"/>
  <c r="L20" i="17" s="1"/>
  <c r="G20" i="17"/>
  <c r="M20" i="17" s="1"/>
  <c r="H19" i="17"/>
  <c r="L19" i="17" s="1"/>
  <c r="G19" i="17"/>
  <c r="M19" i="17" s="1"/>
  <c r="H18" i="17"/>
  <c r="L18" i="17" s="1"/>
  <c r="G18" i="17"/>
  <c r="M18" i="17" s="1"/>
  <c r="H17" i="17"/>
  <c r="L17" i="17" s="1"/>
  <c r="G17" i="17"/>
  <c r="M17" i="17" s="1"/>
  <c r="H16" i="17"/>
  <c r="L16" i="17" s="1"/>
  <c r="G16" i="17"/>
  <c r="M16" i="17" s="1"/>
  <c r="H15" i="17"/>
  <c r="L15" i="17" s="1"/>
  <c r="G15" i="17"/>
  <c r="M15" i="17" s="1"/>
  <c r="H14" i="17"/>
  <c r="L14" i="17" s="1"/>
  <c r="G14" i="17"/>
  <c r="M14" i="17" s="1"/>
  <c r="H13" i="17"/>
  <c r="L13" i="17" s="1"/>
  <c r="G13" i="17"/>
  <c r="M13" i="17" s="1"/>
  <c r="H12" i="17"/>
  <c r="L12" i="17" s="1"/>
  <c r="G12" i="17"/>
  <c r="M12" i="17" s="1"/>
  <c r="H11" i="17"/>
  <c r="L11" i="17" s="1"/>
  <c r="G11" i="17"/>
  <c r="M11" i="17" s="1"/>
  <c r="H10" i="17"/>
  <c r="L10" i="17" s="1"/>
  <c r="G10" i="17"/>
  <c r="M10" i="17" s="1"/>
  <c r="H9" i="17"/>
  <c r="L9" i="17" s="1"/>
  <c r="G9" i="17"/>
  <c r="M9" i="17" s="1"/>
  <c r="H8" i="17"/>
  <c r="L8" i="17" s="1"/>
  <c r="G8" i="17"/>
  <c r="M8" i="17" s="1"/>
  <c r="H7" i="17"/>
  <c r="L7" i="17" s="1"/>
  <c r="G7" i="17"/>
  <c r="M7" i="17" s="1"/>
  <c r="H6" i="17"/>
  <c r="L6" i="17" s="1"/>
  <c r="G6" i="17"/>
  <c r="M6" i="17" s="1"/>
  <c r="H5" i="17"/>
  <c r="L5" i="17" s="1"/>
  <c r="G5" i="17"/>
  <c r="M5" i="17" s="1"/>
  <c r="H25" i="16" l="1"/>
  <c r="L25" i="16" s="1"/>
  <c r="H29" i="16"/>
  <c r="L29" i="16" s="1"/>
  <c r="G29" i="16"/>
  <c r="M29" i="16" s="1"/>
  <c r="H28" i="16"/>
  <c r="L28" i="16" s="1"/>
  <c r="G28" i="16"/>
  <c r="M28" i="16" s="1"/>
  <c r="H27" i="16"/>
  <c r="L27" i="16" s="1"/>
  <c r="G27" i="16"/>
  <c r="M27" i="16" s="1"/>
  <c r="H26" i="16"/>
  <c r="L26" i="16" s="1"/>
  <c r="G26" i="16"/>
  <c r="M26" i="16" s="1"/>
  <c r="G25" i="16"/>
  <c r="M25" i="16" s="1"/>
  <c r="H24" i="16"/>
  <c r="L24" i="16" s="1"/>
  <c r="G24" i="16"/>
  <c r="M24" i="16" s="1"/>
  <c r="H23" i="16"/>
  <c r="L23" i="16" s="1"/>
  <c r="G23" i="16"/>
  <c r="M23" i="16" s="1"/>
  <c r="H22" i="16"/>
  <c r="L22" i="16" s="1"/>
  <c r="G22" i="16"/>
  <c r="M22" i="16" s="1"/>
  <c r="H21" i="16"/>
  <c r="L21" i="16" s="1"/>
  <c r="G21" i="16"/>
  <c r="M21" i="16" s="1"/>
  <c r="H20" i="16"/>
  <c r="L20" i="16" s="1"/>
  <c r="G20" i="16"/>
  <c r="M20" i="16" s="1"/>
  <c r="H19" i="16"/>
  <c r="L19" i="16" s="1"/>
  <c r="G19" i="16"/>
  <c r="M19" i="16" s="1"/>
  <c r="H18" i="16"/>
  <c r="L18" i="16" s="1"/>
  <c r="G18" i="16"/>
  <c r="M18" i="16" s="1"/>
  <c r="H17" i="16"/>
  <c r="L17" i="16" s="1"/>
  <c r="G17" i="16"/>
  <c r="M17" i="16" s="1"/>
  <c r="H16" i="16"/>
  <c r="L16" i="16" s="1"/>
  <c r="G16" i="16"/>
  <c r="M16" i="16" s="1"/>
  <c r="H15" i="16"/>
  <c r="L15" i="16" s="1"/>
  <c r="G15" i="16"/>
  <c r="M15" i="16" s="1"/>
  <c r="H14" i="16"/>
  <c r="L14" i="16" s="1"/>
  <c r="G14" i="16"/>
  <c r="M14" i="16" s="1"/>
  <c r="H13" i="16"/>
  <c r="L13" i="16" s="1"/>
  <c r="G13" i="16"/>
  <c r="M13" i="16" s="1"/>
  <c r="H12" i="16"/>
  <c r="L12" i="16" s="1"/>
  <c r="G12" i="16"/>
  <c r="M12" i="16" s="1"/>
  <c r="H11" i="16"/>
  <c r="L11" i="16" s="1"/>
  <c r="G11" i="16"/>
  <c r="M11" i="16" s="1"/>
  <c r="H10" i="16"/>
  <c r="L10" i="16" s="1"/>
  <c r="G10" i="16"/>
  <c r="M10" i="16" s="1"/>
  <c r="H9" i="16"/>
  <c r="L9" i="16" s="1"/>
  <c r="G9" i="16"/>
  <c r="M9" i="16" s="1"/>
  <c r="H8" i="16"/>
  <c r="L8" i="16" s="1"/>
  <c r="G8" i="16"/>
  <c r="M8" i="16" s="1"/>
  <c r="H7" i="16"/>
  <c r="L7" i="16" s="1"/>
  <c r="G7" i="16"/>
  <c r="M7" i="16" s="1"/>
  <c r="H6" i="16"/>
  <c r="L6" i="16" s="1"/>
  <c r="G6" i="16"/>
  <c r="M6" i="16" s="1"/>
  <c r="H5" i="16"/>
  <c r="L5" i="16" s="1"/>
  <c r="G5" i="16"/>
  <c r="M5" i="16" s="1"/>
  <c r="G25" i="15" l="1"/>
  <c r="H29" i="15" l="1"/>
  <c r="L29" i="15" s="1"/>
  <c r="G29" i="15"/>
  <c r="M29" i="15" s="1"/>
  <c r="H28" i="15"/>
  <c r="L28" i="15" s="1"/>
  <c r="G28" i="15"/>
  <c r="M28" i="15" s="1"/>
  <c r="H27" i="15"/>
  <c r="L27" i="15" s="1"/>
  <c r="G27" i="15"/>
  <c r="M27" i="15" s="1"/>
  <c r="H26" i="15"/>
  <c r="L26" i="15" s="1"/>
  <c r="G26" i="15"/>
  <c r="M26" i="15" s="1"/>
  <c r="L25" i="15"/>
  <c r="M25" i="15"/>
  <c r="H24" i="15"/>
  <c r="L24" i="15" s="1"/>
  <c r="G24" i="15"/>
  <c r="M24" i="15" s="1"/>
  <c r="H23" i="15"/>
  <c r="L23" i="15" s="1"/>
  <c r="G23" i="15"/>
  <c r="M23" i="15" s="1"/>
  <c r="H22" i="15"/>
  <c r="L22" i="15" s="1"/>
  <c r="G22" i="15"/>
  <c r="M22" i="15" s="1"/>
  <c r="H21" i="15"/>
  <c r="L21" i="15" s="1"/>
  <c r="G21" i="15"/>
  <c r="M21" i="15" s="1"/>
  <c r="H20" i="15"/>
  <c r="L20" i="15" s="1"/>
  <c r="G20" i="15"/>
  <c r="M20" i="15" s="1"/>
  <c r="H19" i="15"/>
  <c r="L19" i="15" s="1"/>
  <c r="G19" i="15"/>
  <c r="M19" i="15" s="1"/>
  <c r="H18" i="15"/>
  <c r="L18" i="15" s="1"/>
  <c r="G18" i="15"/>
  <c r="M18" i="15" s="1"/>
  <c r="H17" i="15"/>
  <c r="L17" i="15" s="1"/>
  <c r="G17" i="15"/>
  <c r="M17" i="15" s="1"/>
  <c r="H16" i="15"/>
  <c r="L16" i="15" s="1"/>
  <c r="G16" i="15"/>
  <c r="M16" i="15" s="1"/>
  <c r="H15" i="15"/>
  <c r="L15" i="15" s="1"/>
  <c r="G15" i="15"/>
  <c r="M15" i="15" s="1"/>
  <c r="H14" i="15"/>
  <c r="L14" i="15" s="1"/>
  <c r="G14" i="15"/>
  <c r="M14" i="15" s="1"/>
  <c r="H13" i="15"/>
  <c r="L13" i="15" s="1"/>
  <c r="G13" i="15"/>
  <c r="M13" i="15" s="1"/>
  <c r="H12" i="15"/>
  <c r="L12" i="15" s="1"/>
  <c r="G12" i="15"/>
  <c r="M12" i="15" s="1"/>
  <c r="H11" i="15"/>
  <c r="L11" i="15" s="1"/>
  <c r="G11" i="15"/>
  <c r="M11" i="15" s="1"/>
  <c r="H10" i="15"/>
  <c r="L10" i="15" s="1"/>
  <c r="G10" i="15"/>
  <c r="M10" i="15" s="1"/>
  <c r="H9" i="15"/>
  <c r="L9" i="15" s="1"/>
  <c r="G9" i="15"/>
  <c r="M9" i="15" s="1"/>
  <c r="H8" i="15"/>
  <c r="L8" i="15" s="1"/>
  <c r="G8" i="15"/>
  <c r="M8" i="15" s="1"/>
  <c r="H7" i="15"/>
  <c r="L7" i="15" s="1"/>
  <c r="G7" i="15"/>
  <c r="M7" i="15" s="1"/>
  <c r="H6" i="15"/>
  <c r="L6" i="15" s="1"/>
  <c r="G6" i="15"/>
  <c r="M6" i="15" s="1"/>
  <c r="H5" i="15"/>
  <c r="L5" i="15" s="1"/>
  <c r="G5" i="15"/>
  <c r="M5" i="15" s="1"/>
  <c r="F11" i="14" l="1"/>
  <c r="E11" i="14"/>
  <c r="H26" i="14" l="1"/>
  <c r="G26" i="14"/>
  <c r="H23" i="14"/>
  <c r="G23" i="14"/>
  <c r="H29" i="14"/>
  <c r="G29" i="14"/>
  <c r="H22" i="14"/>
  <c r="L26" i="14" s="1"/>
  <c r="G22" i="14"/>
  <c r="H25" i="14"/>
  <c r="L25" i="14" s="1"/>
  <c r="G25" i="14"/>
  <c r="M25" i="14" s="1"/>
  <c r="H24" i="14"/>
  <c r="L24" i="14" s="1"/>
  <c r="G24" i="14"/>
  <c r="M24" i="14" s="1"/>
  <c r="H20" i="14"/>
  <c r="G20" i="14"/>
  <c r="M23" i="14" s="1"/>
  <c r="H19" i="14"/>
  <c r="L22" i="14" s="1"/>
  <c r="G19" i="14"/>
  <c r="M22" i="14" s="1"/>
  <c r="H21" i="14"/>
  <c r="L21" i="14" s="1"/>
  <c r="G21" i="14"/>
  <c r="M21" i="14" s="1"/>
  <c r="H28" i="14"/>
  <c r="L20" i="14" s="1"/>
  <c r="G28" i="14"/>
  <c r="H16" i="14"/>
  <c r="G16" i="14"/>
  <c r="M19" i="14" s="1"/>
  <c r="H18" i="14"/>
  <c r="L18" i="14" s="1"/>
  <c r="G18" i="14"/>
  <c r="M18" i="14" s="1"/>
  <c r="H17" i="14"/>
  <c r="L17" i="14" s="1"/>
  <c r="G17" i="14"/>
  <c r="M17" i="14" s="1"/>
  <c r="H15" i="14"/>
  <c r="L16" i="14" s="1"/>
  <c r="G15" i="14"/>
  <c r="H27" i="14"/>
  <c r="G27" i="14"/>
  <c r="M15" i="14" s="1"/>
  <c r="H14" i="14"/>
  <c r="L14" i="14" s="1"/>
  <c r="G14" i="14"/>
  <c r="M14" i="14" s="1"/>
  <c r="H10" i="14"/>
  <c r="G10" i="14"/>
  <c r="H13" i="14"/>
  <c r="G13" i="14"/>
  <c r="H12" i="14"/>
  <c r="G12" i="14"/>
  <c r="H11" i="14"/>
  <c r="L10" i="14" s="1"/>
  <c r="G11" i="14"/>
  <c r="H9" i="14"/>
  <c r="L9" i="14" s="1"/>
  <c r="G9" i="14"/>
  <c r="M9" i="14" s="1"/>
  <c r="H8" i="14"/>
  <c r="L8" i="14" s="1"/>
  <c r="G8" i="14"/>
  <c r="M8" i="14" s="1"/>
  <c r="H5" i="14"/>
  <c r="G5" i="14"/>
  <c r="H6" i="14"/>
  <c r="L6" i="14" s="1"/>
  <c r="G6" i="14"/>
  <c r="M6" i="14" s="1"/>
  <c r="H7" i="14"/>
  <c r="L5" i="14" s="1"/>
  <c r="G7" i="14"/>
  <c r="M5" i="14" s="1"/>
  <c r="M10" i="14" l="1"/>
  <c r="M16" i="14"/>
  <c r="M20" i="14"/>
  <c r="M26" i="14"/>
  <c r="L15" i="14"/>
  <c r="L19" i="14"/>
  <c r="L23" i="14"/>
  <c r="M27" i="14"/>
  <c r="L27" i="14"/>
  <c r="M28" i="14"/>
  <c r="L28" i="14"/>
  <c r="M29" i="14"/>
  <c r="L29" i="14"/>
  <c r="M7" i="14"/>
  <c r="L7" i="14"/>
  <c r="M11" i="14"/>
  <c r="L11" i="14"/>
  <c r="M12" i="14"/>
  <c r="L12" i="14"/>
  <c r="M13" i="14"/>
  <c r="L13" i="14"/>
  <c r="G7" i="13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7" i="7" s="1"/>
  <c r="M26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<sst xmlns="http://schemas.openxmlformats.org/spreadsheetml/2006/main" count="318" uniqueCount="88">
  <si>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</si>
  <si>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</si>
  <si>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</si>
  <si>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</si>
  <si>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</si>
  <si>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</si>
  <si>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</si>
  <si>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</si>
  <si>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</si>
  <si>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</si>
  <si>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</si>
  <si>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</si>
  <si>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</si>
  <si>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</si>
  <si>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</si>
  <si>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</si>
  <si>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</si>
  <si>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</si>
  <si>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</si>
  <si>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</si>
  <si>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</si>
  <si>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</si>
  <si>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</si>
  <si>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</si>
  <si>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</si>
  <si>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</si>
  <si>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</si>
  <si>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</si>
  <si>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</si>
  <si>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</si>
  <si>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</si>
  <si>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</si>
  <si>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</si>
  <si>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</si>
  <si>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</si>
  <si>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</si>
  <si>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</si>
  <si>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</si>
  <si>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</si>
  <si>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</si>
  <si>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</si>
  <si>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</si>
  <si>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</si>
  <si>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</si>
  <si>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</si>
  <si>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</si>
  <si>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</si>
  <si>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</si>
  <si>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</si>
  <si>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</si>
  <si>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</si>
  <si>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</si>
  <si>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</si>
  <si>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</si>
  <si>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</si>
  <si>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</si>
  <si>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</si>
  <si>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</si>
  <si>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</si>
  <si>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</si>
  <si>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</si>
  <si>
    <t>AGOSTO     .,2 0 1 6</t>
  </si>
  <si>
    <t>AGOSTO .,2016</t>
  </si>
  <si>
    <t>CONTRA AWIFT</t>
  </si>
  <si>
    <t>CABEZA DE PUERO</t>
  </si>
  <si>
    <t>CABEZA PUERCO C/PAPADA</t>
  </si>
  <si>
    <t>SEPTIEMBRE      .,2 0 1 6</t>
  </si>
  <si>
    <t>Sept  .,2016</t>
  </si>
  <si>
    <t>BUCHE   Granjero Feliz</t>
  </si>
  <si>
    <t>CABEZA DE PUERO S/Papada</t>
  </si>
  <si>
    <t>Esp. CORDERO</t>
  </si>
  <si>
    <t>BUCHE SEABOARD</t>
  </si>
  <si>
    <t>OCTUBRE      .,2 0 1 6</t>
  </si>
  <si>
    <t>Octubre  .,2016</t>
  </si>
  <si>
    <t>error de almacen</t>
  </si>
  <si>
    <t>NOVIEMBRE       .,2 0 1 6</t>
  </si>
  <si>
    <t>Oct   .,2016</t>
  </si>
  <si>
    <t>Nov   .,2016</t>
  </si>
  <si>
    <t>CUERO BELLY</t>
  </si>
  <si>
    <t>PAVOS PARSON</t>
  </si>
  <si>
    <t xml:space="preserve">CAÑA DE LOMO </t>
  </si>
  <si>
    <t xml:space="preserve">error de almacen desde Octubre </t>
  </si>
  <si>
    <t>DICIEMBRE        .,2 0 1 6</t>
  </si>
  <si>
    <t>Nov    .,2016</t>
  </si>
  <si>
    <t>Dic    .,2016</t>
  </si>
  <si>
    <t>Esp. CARDERO</t>
  </si>
  <si>
    <t>CUERO BELLY MAPLE</t>
  </si>
  <si>
    <t>TARAS DE PLASTICO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</si>
</sst>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1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9" fillId="0" borderId="0" xfId="0" applyFont="1" applyFill="1"/>
    <xf numFmtId="0" fontId="7" fillId="0" borderId="19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14" fillId="0" borderId="3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right"/>
    </xf>
    <xf numFmtId="0" fontId="14" fillId="0" borderId="37" xfId="0" applyFont="1" applyFill="1" applyBorder="1" applyAlignment="1">
      <alignment horizontal="center" wrapText="1"/>
    </xf>
    <xf numFmtId="0" fontId="14" fillId="0" borderId="37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/>
    </xf>
    <xf numFmtId="2" fontId="4" fillId="7" borderId="5" xfId="0" applyNumberFormat="1" applyFont="1" applyFill="1" applyBorder="1"/>
    <xf numFmtId="2" fontId="8" fillId="0" borderId="37" xfId="0" applyNumberFormat="1" applyFont="1" applyFill="1" applyBorder="1"/>
    <xf numFmtId="164" fontId="4" fillId="0" borderId="10" xfId="0" applyNumberFormat="1" applyFont="1" applyFill="1" applyBorder="1" applyAlignment="1"/>
    <xf numFmtId="165" fontId="4" fillId="0" borderId="27" xfId="0" applyNumberFormat="1" applyFont="1" applyFill="1" applyBorder="1"/>
    <xf numFmtId="164" fontId="7" fillId="0" borderId="29" xfId="0" applyNumberFormat="1" applyFont="1" applyFill="1" applyBorder="1" applyAlignment="1">
      <alignment horizontal="right"/>
    </xf>
    <xf numFmtId="0" fontId="4" fillId="0" borderId="40" xfId="0" applyFont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" wrapText="1"/>
    </xf>
    <xf numFmtId="0" fontId="20" fillId="0" borderId="42" xfId="0" applyFont="1" applyFill="1" applyBorder="1" applyAlignment="1">
      <alignment horizontal="center" wrapText="1"/>
    </xf>
    <xf numFmtId="0" fontId="20" fillId="0" borderId="43" xfId="0" applyFont="1" applyFill="1" applyBorder="1" applyAlignment="1">
      <alignment horizontal="center" wrapText="1"/>
    </xf>
    <xf numFmtId="0" fontId="20" fillId="0" borderId="44" xfId="0" applyFont="1" applyFill="1" applyBorder="1" applyAlignment="1">
      <alignment horizontal="center" wrapText="1"/>
    </xf>
    <xf numFmtId="0" fontId="20" fillId="0" borderId="41" xfId="0" applyFont="1" applyFill="1" applyBorder="1" applyAlignment="1"/>
    <xf numFmtId="0" fontId="20" fillId="0" borderId="42" xfId="0" applyFont="1" applyFill="1" applyBorder="1" applyAlignment="1"/>
    <xf numFmtId="0" fontId="20" fillId="0" borderId="43" xfId="0" applyFont="1" applyFill="1" applyBorder="1" applyAlignment="1"/>
    <xf numFmtId="0" fontId="20" fillId="0" borderId="4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FF00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20</xdr:row>
      <xdr:rowOff>57150</xdr:rowOff>
    </xdr:from>
    <xdr:to>
      <xdr:col>13</xdr:col>
      <xdr:colOff>400050</xdr:colOff>
      <xdr:row>22</xdr:row>
      <xdr:rowOff>9525</xdr:rowOff>
    </xdr:to>
    <xdr:sp macro="" textlink="">
      <xdr:nvSpPr>
        <xdr:cNvPr id="2" name="Abrir llave 1"/>
        <xdr:cNvSpPr/>
      </xdr:nvSpPr>
      <xdr:spPr>
        <a:xfrm>
          <a:off x="7858125" y="4391025"/>
          <a:ext cx="533400" cy="466725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42" t="s">
        <v>33</v>
      </c>
      <c r="B2" s="14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43" t="s">
        <v>29</v>
      </c>
      <c r="C3" s="144"/>
      <c r="D3" s="16"/>
      <c r="E3" s="145" t="s">
        <v>31</v>
      </c>
      <c r="F3" s="146"/>
      <c r="G3" s="17"/>
      <c r="H3" s="147" t="s">
        <v>5</v>
      </c>
      <c r="I3" s="62"/>
      <c r="J3" s="149" t="s">
        <v>26</v>
      </c>
      <c r="K3" s="150"/>
      <c r="L3" s="139" t="s">
        <v>8</v>
      </c>
      <c r="M3" s="140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34"/>
      <c r="O13" s="134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36"/>
      <c r="O14" s="136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37"/>
      <c r="O15" s="137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35"/>
      <c r="O17" s="135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38"/>
      <c r="O19" s="138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34"/>
      <c r="O21" s="134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50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51</v>
      </c>
      <c r="C3" s="144"/>
      <c r="D3" s="16"/>
      <c r="E3" s="145" t="s">
        <v>52</v>
      </c>
      <c r="F3" s="146"/>
      <c r="G3" s="17"/>
      <c r="H3" s="147" t="s">
        <v>5</v>
      </c>
      <c r="I3" s="62"/>
      <c r="J3" s="149" t="s">
        <v>36</v>
      </c>
      <c r="K3" s="150"/>
      <c r="L3" s="139" t="s">
        <v>8</v>
      </c>
      <c r="M3" s="140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16">
        <f t="shared" si="1"/>
        <v>8</v>
      </c>
      <c r="M11" s="117">
        <f t="shared" si="2"/>
        <v>122.29999999999995</v>
      </c>
      <c r="N11" s="154" t="s">
        <v>59</v>
      </c>
      <c r="O11" s="155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51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1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15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5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61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52</v>
      </c>
      <c r="C3" s="144"/>
      <c r="D3" s="16"/>
      <c r="E3" s="145" t="s">
        <v>62</v>
      </c>
      <c r="F3" s="146"/>
      <c r="G3" s="17"/>
      <c r="H3" s="147" t="s">
        <v>5</v>
      </c>
      <c r="I3" s="62"/>
      <c r="J3" s="149" t="s">
        <v>36</v>
      </c>
      <c r="K3" s="150"/>
      <c r="L3" s="156" t="s">
        <v>8</v>
      </c>
      <c r="M3" s="157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3021.42</v>
      </c>
      <c r="C5" s="43">
        <v>222</v>
      </c>
      <c r="D5" s="44"/>
      <c r="E5" s="45"/>
      <c r="F5" s="50"/>
      <c r="G5" s="76">
        <f t="shared" ref="G5:G29" si="0">E5+B5</f>
        <v>3021.42</v>
      </c>
      <c r="H5" s="57">
        <f t="shared" ref="H5:H29" si="1">F5+C5</f>
        <v>222</v>
      </c>
      <c r="I5" s="60"/>
      <c r="J5" s="52">
        <v>222</v>
      </c>
      <c r="K5" s="38">
        <v>3021.42</v>
      </c>
      <c r="L5" s="41">
        <f t="shared" ref="L5:L29" si="2">J5-H5</f>
        <v>0</v>
      </c>
      <c r="M5" s="90">
        <f t="shared" ref="M5:M29" si="3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90">
        <f t="shared" si="3"/>
        <v>0</v>
      </c>
      <c r="N6" s="100"/>
      <c r="O6" s="95"/>
    </row>
    <row r="7" spans="1:15" ht="15.75" thickBot="1" x14ac:dyDescent="0.3">
      <c r="A7" s="47" t="s">
        <v>64</v>
      </c>
      <c r="B7" s="42"/>
      <c r="C7" s="43"/>
      <c r="D7" s="44"/>
      <c r="E7" s="45">
        <v>1776.55</v>
      </c>
      <c r="F7" s="50">
        <v>60</v>
      </c>
      <c r="G7" s="76">
        <f t="shared" si="0"/>
        <v>1776.55</v>
      </c>
      <c r="H7" s="59">
        <f t="shared" si="1"/>
        <v>60</v>
      </c>
      <c r="I7" s="60"/>
      <c r="J7" s="52">
        <v>60</v>
      </c>
      <c r="K7" s="38">
        <v>1776.52</v>
      </c>
      <c r="L7" s="41">
        <f t="shared" si="2"/>
        <v>0</v>
      </c>
      <c r="M7" s="90">
        <f t="shared" si="3"/>
        <v>-2.9999999999972715E-2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0"/>
        <v>0</v>
      </c>
      <c r="H8" s="59">
        <f t="shared" si="1"/>
        <v>0</v>
      </c>
      <c r="I8" s="61"/>
      <c r="J8" s="52"/>
      <c r="K8" s="38"/>
      <c r="L8" s="41">
        <f t="shared" si="2"/>
        <v>0</v>
      </c>
      <c r="M8" s="90">
        <f t="shared" si="3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si="0"/>
        <v>0</v>
      </c>
      <c r="H9" s="85">
        <f t="shared" si="1"/>
        <v>0</v>
      </c>
      <c r="I9" s="61"/>
      <c r="J9" s="52"/>
      <c r="K9" s="38"/>
      <c r="L9" s="88">
        <f t="shared" si="2"/>
        <v>0</v>
      </c>
      <c r="M9" s="66">
        <f t="shared" si="3"/>
        <v>0</v>
      </c>
      <c r="N9" s="100"/>
      <c r="O9" s="95"/>
    </row>
    <row r="10" spans="1:15" ht="15.75" thickBot="1" x14ac:dyDescent="0.3">
      <c r="A10" s="44" t="s">
        <v>65</v>
      </c>
      <c r="B10" s="42"/>
      <c r="C10" s="43"/>
      <c r="D10" s="44"/>
      <c r="E10" s="45">
        <v>5148.6899999999996</v>
      </c>
      <c r="F10" s="50">
        <v>196</v>
      </c>
      <c r="G10" s="76">
        <f t="shared" si="0"/>
        <v>5148.6899999999996</v>
      </c>
      <c r="H10" s="75">
        <f t="shared" si="1"/>
        <v>196</v>
      </c>
      <c r="I10" s="60"/>
      <c r="J10" s="52">
        <v>196</v>
      </c>
      <c r="K10" s="38">
        <v>5148.0200000000004</v>
      </c>
      <c r="L10" s="41">
        <f t="shared" si="2"/>
        <v>0</v>
      </c>
      <c r="M10" s="65">
        <f t="shared" si="3"/>
        <v>-0.66999999999916326</v>
      </c>
      <c r="N10" s="102"/>
      <c r="O10" s="95"/>
    </row>
    <row r="11" spans="1:15" ht="16.5" thickBot="1" x14ac:dyDescent="0.3">
      <c r="A11" s="79" t="s">
        <v>63</v>
      </c>
      <c r="B11" s="42"/>
      <c r="C11" s="43"/>
      <c r="D11" s="44"/>
      <c r="E11" s="45">
        <f>18813.5+4448.82</f>
        <v>23262.32</v>
      </c>
      <c r="F11" s="50">
        <f>159+634</f>
        <v>793</v>
      </c>
      <c r="G11" s="76">
        <f t="shared" si="0"/>
        <v>23262.32</v>
      </c>
      <c r="H11" s="75">
        <f t="shared" si="1"/>
        <v>793</v>
      </c>
      <c r="I11" s="60"/>
      <c r="J11" s="52">
        <v>793</v>
      </c>
      <c r="K11" s="38">
        <v>23260.7</v>
      </c>
      <c r="L11" s="46">
        <f t="shared" si="2"/>
        <v>0</v>
      </c>
      <c r="M11" s="65">
        <f t="shared" si="3"/>
        <v>-1.6199999999989814</v>
      </c>
      <c r="N11" s="119"/>
      <c r="O11" s="120"/>
    </row>
    <row r="12" spans="1:15" ht="16.5" thickBot="1" x14ac:dyDescent="0.3">
      <c r="A12" s="79" t="s">
        <v>55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65">
        <f t="shared" si="3"/>
        <v>0</v>
      </c>
      <c r="N12" s="103"/>
      <c r="O12" s="95"/>
    </row>
    <row r="13" spans="1:15" ht="16.5" thickBot="1" x14ac:dyDescent="0.3">
      <c r="A13" s="79" t="s">
        <v>43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1"/>
        <v>0</v>
      </c>
      <c r="I13" s="60"/>
      <c r="J13" s="52"/>
      <c r="K13" s="38"/>
      <c r="L13" s="46">
        <f t="shared" si="2"/>
        <v>0</v>
      </c>
      <c r="M13" s="65">
        <f t="shared" si="3"/>
        <v>0</v>
      </c>
      <c r="N13" s="104"/>
      <c r="O13" s="96"/>
    </row>
    <row r="14" spans="1:15" ht="15.75" thickBot="1" x14ac:dyDescent="0.3">
      <c r="A14" s="44" t="s">
        <v>56</v>
      </c>
      <c r="B14" s="42">
        <v>16059.8</v>
      </c>
      <c r="C14" s="43">
        <v>590</v>
      </c>
      <c r="D14" s="44"/>
      <c r="E14" s="45"/>
      <c r="F14" s="50"/>
      <c r="G14" s="76">
        <f t="shared" si="0"/>
        <v>16059.8</v>
      </c>
      <c r="H14" s="75">
        <f t="shared" si="1"/>
        <v>590</v>
      </c>
      <c r="I14" s="60"/>
      <c r="J14" s="52">
        <v>590</v>
      </c>
      <c r="K14" s="38">
        <v>16059.8</v>
      </c>
      <c r="L14" s="46">
        <f t="shared" si="2"/>
        <v>0</v>
      </c>
      <c r="M14" s="65">
        <f t="shared" si="3"/>
        <v>0</v>
      </c>
      <c r="N14" s="105"/>
      <c r="O14" s="95"/>
    </row>
    <row r="15" spans="1:15" ht="15.75" thickBot="1" x14ac:dyDescent="0.3">
      <c r="A15" s="44" t="s">
        <v>11</v>
      </c>
      <c r="B15" s="42"/>
      <c r="C15" s="43"/>
      <c r="D15" s="44"/>
      <c r="E15" s="45">
        <v>10610</v>
      </c>
      <c r="F15" s="50">
        <v>1061</v>
      </c>
      <c r="G15" s="76">
        <f t="shared" si="0"/>
        <v>10610</v>
      </c>
      <c r="H15" s="75">
        <f t="shared" si="1"/>
        <v>1061</v>
      </c>
      <c r="I15" s="60"/>
      <c r="J15" s="52">
        <v>1061</v>
      </c>
      <c r="K15" s="38">
        <v>10610</v>
      </c>
      <c r="L15" s="46">
        <f t="shared" si="2"/>
        <v>0</v>
      </c>
      <c r="M15" s="65">
        <f t="shared" si="3"/>
        <v>0</v>
      </c>
      <c r="N15" s="106"/>
      <c r="O15" s="95"/>
    </row>
    <row r="16" spans="1:15" ht="19.5" customHeight="1" thickBot="1" x14ac:dyDescent="0.3">
      <c r="A16" s="44" t="s">
        <v>9</v>
      </c>
      <c r="B16" s="42">
        <v>23980.82</v>
      </c>
      <c r="C16" s="43">
        <v>881</v>
      </c>
      <c r="D16" s="44"/>
      <c r="E16" s="45"/>
      <c r="F16" s="50"/>
      <c r="G16" s="76">
        <f t="shared" si="0"/>
        <v>23980.82</v>
      </c>
      <c r="H16" s="75">
        <f t="shared" si="1"/>
        <v>881</v>
      </c>
      <c r="I16" s="60"/>
      <c r="J16" s="52">
        <v>881</v>
      </c>
      <c r="K16" s="38">
        <v>23980.82</v>
      </c>
      <c r="L16" s="46">
        <f t="shared" si="2"/>
        <v>0</v>
      </c>
      <c r="M16" s="65">
        <f t="shared" si="3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1"/>
        <v>0</v>
      </c>
      <c r="I17" s="60"/>
      <c r="J17" s="52"/>
      <c r="K17" s="38"/>
      <c r="L17" s="46">
        <f t="shared" si="2"/>
        <v>0</v>
      </c>
      <c r="M17" s="65">
        <f t="shared" si="3"/>
        <v>0</v>
      </c>
      <c r="N17" s="151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65">
        <f t="shared" si="3"/>
        <v>0</v>
      </c>
      <c r="N18" s="151"/>
      <c r="O18" s="95"/>
    </row>
    <row r="19" spans="1:15" ht="15.75" thickBot="1" x14ac:dyDescent="0.3">
      <c r="A19" s="44" t="s">
        <v>57</v>
      </c>
      <c r="B19" s="42">
        <v>12663.66</v>
      </c>
      <c r="C19" s="43">
        <v>716</v>
      </c>
      <c r="D19" s="44"/>
      <c r="E19" s="45"/>
      <c r="F19" s="50"/>
      <c r="G19" s="76">
        <f t="shared" si="0"/>
        <v>12663.66</v>
      </c>
      <c r="H19" s="75">
        <f t="shared" si="1"/>
        <v>716</v>
      </c>
      <c r="I19" s="60"/>
      <c r="J19" s="52">
        <v>716</v>
      </c>
      <c r="K19" s="38">
        <v>12673.2</v>
      </c>
      <c r="L19" s="46">
        <f t="shared" si="2"/>
        <v>0</v>
      </c>
      <c r="M19" s="65">
        <f t="shared" si="3"/>
        <v>9.5400000000008731</v>
      </c>
      <c r="N19" s="100"/>
      <c r="O19" s="95"/>
    </row>
    <row r="20" spans="1:15" s="3" customFormat="1" ht="20.25" customHeight="1" thickBot="1" x14ac:dyDescent="0.3">
      <c r="A20" s="44" t="s">
        <v>44</v>
      </c>
      <c r="B20" s="42"/>
      <c r="C20" s="43"/>
      <c r="D20" s="44"/>
      <c r="E20" s="45">
        <v>18316.53</v>
      </c>
      <c r="F20" s="50">
        <v>20</v>
      </c>
      <c r="G20" s="76">
        <f t="shared" si="0"/>
        <v>18316.53</v>
      </c>
      <c r="H20" s="75">
        <f t="shared" si="1"/>
        <v>20</v>
      </c>
      <c r="I20" s="60"/>
      <c r="J20" s="52">
        <v>20</v>
      </c>
      <c r="K20" s="38">
        <v>18316.53</v>
      </c>
      <c r="L20" s="46">
        <f t="shared" si="2"/>
        <v>0</v>
      </c>
      <c r="M20" s="65">
        <f t="shared" si="3"/>
        <v>0</v>
      </c>
      <c r="N20" s="102"/>
      <c r="O20" s="97"/>
    </row>
    <row r="21" spans="1:15" ht="20.25" hidden="1" customHeight="1" x14ac:dyDescent="0.25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1"/>
        <v>0</v>
      </c>
      <c r="I21" s="60"/>
      <c r="J21" s="52"/>
      <c r="K21" s="38"/>
      <c r="L21" s="46">
        <f t="shared" si="2"/>
        <v>0</v>
      </c>
      <c r="M21" s="65">
        <f t="shared" si="3"/>
        <v>0</v>
      </c>
      <c r="N21" s="107"/>
      <c r="O21" s="95"/>
    </row>
    <row r="22" spans="1:15" ht="20.25" customHeight="1" thickBot="1" x14ac:dyDescent="0.3">
      <c r="A22" s="44" t="s">
        <v>58</v>
      </c>
      <c r="B22" s="42">
        <v>3904.9</v>
      </c>
      <c r="C22" s="43">
        <v>320</v>
      </c>
      <c r="D22" s="44"/>
      <c r="E22" s="45"/>
      <c r="F22" s="50"/>
      <c r="G22" s="76">
        <f t="shared" si="0"/>
        <v>3904.9</v>
      </c>
      <c r="H22" s="75">
        <f t="shared" si="1"/>
        <v>320</v>
      </c>
      <c r="I22" s="60"/>
      <c r="J22" s="52">
        <v>320</v>
      </c>
      <c r="K22" s="38">
        <v>3904.93</v>
      </c>
      <c r="L22" s="46">
        <f t="shared" si="2"/>
        <v>0</v>
      </c>
      <c r="M22" s="65">
        <f t="shared" si="3"/>
        <v>2.9999999999745341E-2</v>
      </c>
      <c r="N22" s="107"/>
      <c r="O22" s="95"/>
    </row>
    <row r="23" spans="1:15" ht="25.5" customHeight="1" thickBot="1" x14ac:dyDescent="0.3">
      <c r="A23" s="44" t="s">
        <v>42</v>
      </c>
      <c r="B23" s="42">
        <v>8796</v>
      </c>
      <c r="C23" s="43">
        <v>807</v>
      </c>
      <c r="D23" s="44"/>
      <c r="E23" s="45"/>
      <c r="F23" s="50"/>
      <c r="G23" s="76">
        <f t="shared" si="0"/>
        <v>8796</v>
      </c>
      <c r="H23" s="75">
        <f t="shared" si="1"/>
        <v>807</v>
      </c>
      <c r="I23" s="60"/>
      <c r="J23" s="52">
        <v>807</v>
      </c>
      <c r="K23" s="38">
        <v>8796.2999999999993</v>
      </c>
      <c r="L23" s="46">
        <f t="shared" si="2"/>
        <v>0</v>
      </c>
      <c r="M23" s="65">
        <f t="shared" si="3"/>
        <v>0.2999999999992724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1"/>
        <v>0</v>
      </c>
      <c r="I24" s="60"/>
      <c r="J24" s="52"/>
      <c r="K24" s="38"/>
      <c r="L24" s="46">
        <f t="shared" si="2"/>
        <v>0</v>
      </c>
      <c r="M24" s="65">
        <f t="shared" si="3"/>
        <v>0</v>
      </c>
      <c r="N24" s="109"/>
      <c r="O24" s="95"/>
    </row>
    <row r="25" spans="1:15" ht="19.5" hidden="1" customHeight="1" x14ac:dyDescent="0.25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1"/>
        <v>0</v>
      </c>
      <c r="I25" s="60"/>
      <c r="J25" s="81"/>
      <c r="K25" s="82"/>
      <c r="L25" s="46">
        <f t="shared" si="2"/>
        <v>0</v>
      </c>
      <c r="M25" s="65">
        <f t="shared" si="3"/>
        <v>0</v>
      </c>
      <c r="N25" s="100"/>
      <c r="O25" s="95"/>
    </row>
    <row r="26" spans="1:15" ht="32.25" customHeight="1" thickBot="1" x14ac:dyDescent="0.3">
      <c r="A26" s="44" t="s">
        <v>37</v>
      </c>
      <c r="B26" s="42">
        <v>7905</v>
      </c>
      <c r="C26" s="43">
        <v>527</v>
      </c>
      <c r="D26" s="44"/>
      <c r="E26" s="45"/>
      <c r="F26" s="50"/>
      <c r="G26" s="76">
        <f t="shared" si="0"/>
        <v>7905</v>
      </c>
      <c r="H26" s="75">
        <f t="shared" si="1"/>
        <v>527</v>
      </c>
      <c r="I26" s="60"/>
      <c r="J26" s="81">
        <v>527</v>
      </c>
      <c r="K26" s="82">
        <v>7905</v>
      </c>
      <c r="L26" s="46">
        <f t="shared" si="2"/>
        <v>0</v>
      </c>
      <c r="M26" s="65">
        <f t="shared" si="3"/>
        <v>0</v>
      </c>
      <c r="N26" s="110"/>
      <c r="O26" s="97"/>
    </row>
    <row r="27" spans="1:15" ht="31.5" customHeight="1" thickBot="1" x14ac:dyDescent="0.3">
      <c r="A27" s="79"/>
      <c r="B27" s="42"/>
      <c r="C27" s="43"/>
      <c r="D27" s="44"/>
      <c r="E27" s="45"/>
      <c r="F27" s="50"/>
      <c r="G27" s="76">
        <f t="shared" si="0"/>
        <v>0</v>
      </c>
      <c r="H27" s="75">
        <f t="shared" si="1"/>
        <v>0</v>
      </c>
      <c r="I27" s="60"/>
      <c r="J27" s="81"/>
      <c r="K27" s="82"/>
      <c r="L27" s="46">
        <f t="shared" si="2"/>
        <v>0</v>
      </c>
      <c r="M27" s="65">
        <f t="shared" si="3"/>
        <v>0</v>
      </c>
      <c r="N27" s="114"/>
      <c r="O27" s="97"/>
    </row>
    <row r="28" spans="1:15" ht="16.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75">
        <f t="shared" si="1"/>
        <v>0</v>
      </c>
      <c r="I28" s="60"/>
      <c r="J28" s="53"/>
      <c r="K28" s="39"/>
      <c r="L28" s="46">
        <f t="shared" si="2"/>
        <v>0</v>
      </c>
      <c r="M28" s="65">
        <f t="shared" si="3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1"/>
        <v>0</v>
      </c>
      <c r="I29" s="60"/>
      <c r="J29" s="54"/>
      <c r="K29" s="87"/>
      <c r="L29" s="43">
        <f t="shared" si="2"/>
        <v>0</v>
      </c>
      <c r="M29" s="65">
        <f t="shared" si="3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H29">
    <sortCondition ref="A5:A29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topLeftCell="A9" workbookViewId="0">
      <selection activeCell="H21" sqref="H2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66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62</v>
      </c>
      <c r="C3" s="144"/>
      <c r="D3" s="16"/>
      <c r="E3" s="145" t="s">
        <v>67</v>
      </c>
      <c r="F3" s="146"/>
      <c r="G3" s="17"/>
      <c r="H3" s="147" t="s">
        <v>5</v>
      </c>
      <c r="I3" s="62"/>
      <c r="J3" s="149" t="s">
        <v>36</v>
      </c>
      <c r="K3" s="150"/>
      <c r="L3" s="156" t="s">
        <v>8</v>
      </c>
      <c r="M3" s="157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2858.1</v>
      </c>
      <c r="C5" s="43">
        <v>210</v>
      </c>
      <c r="D5" s="44"/>
      <c r="E5" s="45"/>
      <c r="F5" s="50"/>
      <c r="G5" s="76">
        <f t="shared" ref="G5:H29" si="0">E5+B5</f>
        <v>2858.1</v>
      </c>
      <c r="H5" s="57">
        <f t="shared" si="0"/>
        <v>210</v>
      </c>
      <c r="I5" s="60"/>
      <c r="J5" s="52">
        <v>210</v>
      </c>
      <c r="K5" s="38">
        <v>2858.1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>
        <v>840.24</v>
      </c>
      <c r="F6" s="50">
        <v>42</v>
      </c>
      <c r="G6" s="76">
        <f t="shared" si="0"/>
        <v>840.24</v>
      </c>
      <c r="H6" s="59">
        <f t="shared" si="0"/>
        <v>42</v>
      </c>
      <c r="I6" s="60"/>
      <c r="J6" s="52">
        <v>42</v>
      </c>
      <c r="K6" s="38">
        <v>840.24</v>
      </c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/>
      <c r="C7" s="43"/>
      <c r="D7" s="44"/>
      <c r="E7" s="45">
        <v>9077.8700000000008</v>
      </c>
      <c r="F7" s="50">
        <v>667</v>
      </c>
      <c r="G7" s="76">
        <f t="shared" si="0"/>
        <v>9077.8700000000008</v>
      </c>
      <c r="H7" s="59">
        <f t="shared" si="0"/>
        <v>667</v>
      </c>
      <c r="I7" s="60"/>
      <c r="J7" s="52">
        <v>667</v>
      </c>
      <c r="K7" s="38">
        <v>9077.8700000000008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>
        <v>438.61</v>
      </c>
      <c r="C8" s="43">
        <v>15</v>
      </c>
      <c r="D8" s="44"/>
      <c r="E8" s="45"/>
      <c r="F8" s="50"/>
      <c r="G8" s="76">
        <f t="shared" si="0"/>
        <v>438.61</v>
      </c>
      <c r="H8" s="59">
        <f t="shared" si="0"/>
        <v>15</v>
      </c>
      <c r="I8" s="61"/>
      <c r="J8" s="52">
        <v>15</v>
      </c>
      <c r="K8" s="38">
        <v>438.58</v>
      </c>
      <c r="L8" s="41">
        <f t="shared" si="1"/>
        <v>0</v>
      </c>
      <c r="M8" s="90">
        <f t="shared" si="2"/>
        <v>-3.0000000000029559E-2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63</v>
      </c>
      <c r="B12" s="42"/>
      <c r="C12" s="43"/>
      <c r="D12" s="44"/>
      <c r="E12" s="45">
        <v>8144.2</v>
      </c>
      <c r="F12" s="50">
        <v>274</v>
      </c>
      <c r="G12" s="76">
        <f t="shared" si="0"/>
        <v>8144.2</v>
      </c>
      <c r="H12" s="75">
        <f t="shared" si="0"/>
        <v>274</v>
      </c>
      <c r="I12" s="60"/>
      <c r="J12" s="52">
        <v>274</v>
      </c>
      <c r="K12" s="38">
        <v>8144.2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/>
      <c r="C14" s="43"/>
      <c r="D14" s="44"/>
      <c r="E14" s="45">
        <v>7924.9</v>
      </c>
      <c r="F14" s="50">
        <v>432</v>
      </c>
      <c r="G14" s="76">
        <f t="shared" si="0"/>
        <v>7924.9</v>
      </c>
      <c r="H14" s="75">
        <f t="shared" si="0"/>
        <v>432</v>
      </c>
      <c r="I14" s="60"/>
      <c r="J14" s="52">
        <v>432</v>
      </c>
      <c r="K14" s="38">
        <v>7924.9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5.75" thickBot="1" x14ac:dyDescent="0.3">
      <c r="A15" s="44" t="s">
        <v>56</v>
      </c>
      <c r="B15" s="42">
        <v>13256.14</v>
      </c>
      <c r="C15" s="43">
        <v>487</v>
      </c>
      <c r="D15" s="44"/>
      <c r="E15" s="45"/>
      <c r="F15" s="50"/>
      <c r="G15" s="76">
        <f t="shared" si="0"/>
        <v>13256.14</v>
      </c>
      <c r="H15" s="75">
        <f t="shared" si="0"/>
        <v>487</v>
      </c>
      <c r="I15" s="60"/>
      <c r="J15" s="52">
        <v>487</v>
      </c>
      <c r="K15" s="38">
        <v>13256.14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1123.5899999999999</v>
      </c>
      <c r="F16" s="50">
        <v>60</v>
      </c>
      <c r="G16" s="76">
        <f t="shared" si="0"/>
        <v>1123.5899999999999</v>
      </c>
      <c r="H16" s="75">
        <f t="shared" si="0"/>
        <v>60</v>
      </c>
      <c r="I16" s="60"/>
      <c r="J16" s="52">
        <v>60</v>
      </c>
      <c r="K16" s="38">
        <v>1125.8499999999999</v>
      </c>
      <c r="L16" s="46">
        <f t="shared" si="1"/>
        <v>0</v>
      </c>
      <c r="M16" s="65">
        <f t="shared" si="2"/>
        <v>2.2599999999999909</v>
      </c>
      <c r="N16" s="100"/>
      <c r="O16" s="95"/>
    </row>
    <row r="17" spans="1:15" ht="15.75" thickBot="1" x14ac:dyDescent="0.3">
      <c r="A17" s="44" t="s">
        <v>11</v>
      </c>
      <c r="B17" s="42">
        <v>8140</v>
      </c>
      <c r="C17" s="43">
        <v>814</v>
      </c>
      <c r="D17" s="44"/>
      <c r="E17" s="45"/>
      <c r="F17" s="50"/>
      <c r="G17" s="76">
        <f t="shared" si="0"/>
        <v>8140</v>
      </c>
      <c r="H17" s="75">
        <f t="shared" si="0"/>
        <v>814</v>
      </c>
      <c r="I17" s="60"/>
      <c r="J17" s="52">
        <v>814</v>
      </c>
      <c r="K17" s="38">
        <v>8140</v>
      </c>
      <c r="L17" s="46">
        <f t="shared" si="1"/>
        <v>0</v>
      </c>
      <c r="M17" s="65">
        <f t="shared" si="2"/>
        <v>0</v>
      </c>
      <c r="N17" s="151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1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">
      <c r="A21" s="44" t="s">
        <v>9</v>
      </c>
      <c r="B21" s="42">
        <v>14726.02</v>
      </c>
      <c r="C21" s="43">
        <v>541</v>
      </c>
      <c r="D21" s="44"/>
      <c r="E21" s="45"/>
      <c r="F21" s="50"/>
      <c r="G21" s="76">
        <f t="shared" si="0"/>
        <v>14726.02</v>
      </c>
      <c r="H21" s="75">
        <f t="shared" si="0"/>
        <v>541</v>
      </c>
      <c r="I21" s="60"/>
      <c r="J21" s="52">
        <v>541</v>
      </c>
      <c r="K21" s="38">
        <v>14726.02</v>
      </c>
      <c r="L21" s="46">
        <f t="shared" si="1"/>
        <v>0</v>
      </c>
      <c r="M21" s="65">
        <f t="shared" si="2"/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11044.8</v>
      </c>
      <c r="C22" s="43">
        <v>624</v>
      </c>
      <c r="D22" s="44"/>
      <c r="E22" s="45"/>
      <c r="F22" s="50"/>
      <c r="G22" s="76">
        <f t="shared" si="0"/>
        <v>11044.8</v>
      </c>
      <c r="H22" s="75">
        <f t="shared" si="0"/>
        <v>624</v>
      </c>
      <c r="I22" s="60"/>
      <c r="J22" s="52">
        <v>624</v>
      </c>
      <c r="K22" s="38">
        <v>11044.8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19293.400000000001</v>
      </c>
      <c r="F23" s="50">
        <v>21</v>
      </c>
      <c r="G23" s="76">
        <f t="shared" si="0"/>
        <v>19293.400000000001</v>
      </c>
      <c r="H23" s="75">
        <f t="shared" si="0"/>
        <v>21</v>
      </c>
      <c r="I23" s="60"/>
      <c r="J23" s="52">
        <v>21</v>
      </c>
      <c r="K23" s="38">
        <v>19293.400000000001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>
        <v>37591.800000000003</v>
      </c>
      <c r="F25" s="50">
        <v>41</v>
      </c>
      <c r="G25" s="76">
        <f t="shared" si="0"/>
        <v>37591.800000000003</v>
      </c>
      <c r="H25" s="75">
        <v>41</v>
      </c>
      <c r="I25" s="60"/>
      <c r="J25" s="81">
        <v>41</v>
      </c>
      <c r="K25" s="82">
        <v>37592.699999999997</v>
      </c>
      <c r="L25" s="46">
        <f t="shared" si="1"/>
        <v>0</v>
      </c>
      <c r="M25" s="65">
        <f t="shared" si="2"/>
        <v>0.89999999999417923</v>
      </c>
      <c r="N25" s="100"/>
      <c r="O25" s="95"/>
    </row>
    <row r="26" spans="1:15" ht="32.25" customHeight="1" thickBot="1" x14ac:dyDescent="0.3">
      <c r="A26" s="44" t="s">
        <v>58</v>
      </c>
      <c r="B26" s="42">
        <v>3757.99</v>
      </c>
      <c r="C26" s="43">
        <v>308</v>
      </c>
      <c r="D26" s="44"/>
      <c r="E26" s="45"/>
      <c r="F26" s="50"/>
      <c r="G26" s="76">
        <f t="shared" si="0"/>
        <v>3757.99</v>
      </c>
      <c r="H26" s="75">
        <f t="shared" si="0"/>
        <v>308</v>
      </c>
      <c r="I26" s="60"/>
      <c r="J26" s="81">
        <v>308</v>
      </c>
      <c r="K26" s="82">
        <v>3757.99</v>
      </c>
      <c r="L26" s="46">
        <f t="shared" si="1"/>
        <v>0</v>
      </c>
      <c r="M26" s="65">
        <f t="shared" si="2"/>
        <v>0</v>
      </c>
      <c r="N26" s="110"/>
      <c r="O26" s="97"/>
    </row>
    <row r="27" spans="1:15" ht="31.5" customHeight="1" thickBot="1" x14ac:dyDescent="0.3">
      <c r="A27" s="44" t="s">
        <v>42</v>
      </c>
      <c r="B27" s="42">
        <v>7030.5</v>
      </c>
      <c r="C27" s="43">
        <v>645</v>
      </c>
      <c r="D27" s="44"/>
      <c r="E27" s="45"/>
      <c r="F27" s="50"/>
      <c r="G27" s="76">
        <f t="shared" si="0"/>
        <v>7030.5</v>
      </c>
      <c r="H27" s="75">
        <f t="shared" si="0"/>
        <v>645</v>
      </c>
      <c r="I27" s="60"/>
      <c r="J27" s="81">
        <v>645</v>
      </c>
      <c r="K27" s="82">
        <v>7030.5</v>
      </c>
      <c r="L27" s="46">
        <f t="shared" si="1"/>
        <v>0</v>
      </c>
      <c r="M27" s="65">
        <f t="shared" si="2"/>
        <v>0</v>
      </c>
      <c r="N27" s="121"/>
      <c r="O27" s="97"/>
    </row>
    <row r="28" spans="1:15" ht="16.5" thickBot="1" x14ac:dyDescent="0.3">
      <c r="A28" s="44" t="s">
        <v>37</v>
      </c>
      <c r="B28" s="42">
        <v>7635</v>
      </c>
      <c r="C28" s="43">
        <v>509</v>
      </c>
      <c r="D28" s="44"/>
      <c r="E28" s="45"/>
      <c r="F28" s="50"/>
      <c r="G28" s="76">
        <f t="shared" si="0"/>
        <v>7635</v>
      </c>
      <c r="H28" s="75">
        <f t="shared" si="0"/>
        <v>509</v>
      </c>
      <c r="I28" s="60"/>
      <c r="J28" s="53">
        <v>509</v>
      </c>
      <c r="K28" s="39">
        <v>7635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8">
    <sortCondition ref="A5:A28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45"/>
  <sheetViews>
    <sheetView topLeftCell="A10" workbookViewId="0">
      <selection activeCell="N24" sqref="N24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72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67</v>
      </c>
      <c r="C3" s="144"/>
      <c r="D3" s="16"/>
      <c r="E3" s="145" t="s">
        <v>73</v>
      </c>
      <c r="F3" s="146"/>
      <c r="G3" s="17"/>
      <c r="H3" s="147" t="s">
        <v>5</v>
      </c>
      <c r="I3" s="62"/>
      <c r="J3" s="149" t="s">
        <v>36</v>
      </c>
      <c r="K3" s="150"/>
      <c r="L3" s="156" t="s">
        <v>8</v>
      </c>
      <c r="M3" s="157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2204.8200000000002</v>
      </c>
      <c r="C5" s="43">
        <v>162</v>
      </c>
      <c r="D5" s="44"/>
      <c r="E5" s="45"/>
      <c r="F5" s="50"/>
      <c r="G5" s="76">
        <f t="shared" ref="G5:H29" si="0">E5+B5</f>
        <v>2204.8200000000002</v>
      </c>
      <c r="H5" s="57">
        <f t="shared" si="0"/>
        <v>162</v>
      </c>
      <c r="I5" s="60"/>
      <c r="J5" s="52">
        <v>162</v>
      </c>
      <c r="K5" s="38">
        <v>2204.8200000000002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>
        <v>8941.77</v>
      </c>
      <c r="C7" s="43">
        <v>657</v>
      </c>
      <c r="D7" s="44"/>
      <c r="E7" s="45"/>
      <c r="F7" s="50"/>
      <c r="G7" s="76">
        <f t="shared" si="0"/>
        <v>8941.77</v>
      </c>
      <c r="H7" s="59">
        <f t="shared" si="0"/>
        <v>657</v>
      </c>
      <c r="I7" s="60"/>
      <c r="J7" s="52">
        <v>657</v>
      </c>
      <c r="K7" s="38">
        <v>8941.77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/>
      <c r="C8" s="43"/>
      <c r="D8" s="44"/>
      <c r="E8" s="45"/>
      <c r="F8" s="50"/>
      <c r="G8" s="76">
        <f t="shared" si="0"/>
        <v>0</v>
      </c>
      <c r="H8" s="59">
        <f t="shared" si="0"/>
        <v>0</v>
      </c>
      <c r="I8" s="61"/>
      <c r="J8" s="52"/>
      <c r="K8" s="38"/>
      <c r="L8" s="41">
        <f t="shared" si="1"/>
        <v>0</v>
      </c>
      <c r="M8" s="90">
        <f t="shared" si="2"/>
        <v>0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24</v>
      </c>
      <c r="B12" s="42"/>
      <c r="C12" s="43"/>
      <c r="D12" s="44"/>
      <c r="E12" s="45">
        <v>3580.3</v>
      </c>
      <c r="F12" s="50">
        <v>120</v>
      </c>
      <c r="G12" s="76">
        <f t="shared" si="0"/>
        <v>3580.3</v>
      </c>
      <c r="H12" s="75">
        <f t="shared" si="0"/>
        <v>120</v>
      </c>
      <c r="I12" s="60"/>
      <c r="J12" s="52">
        <v>120</v>
      </c>
      <c r="K12" s="38">
        <v>3580.3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>
        <v>5178</v>
      </c>
      <c r="C14" s="43">
        <v>284</v>
      </c>
      <c r="D14" s="44"/>
      <c r="E14" s="45"/>
      <c r="F14" s="50"/>
      <c r="G14" s="76">
        <f t="shared" si="0"/>
        <v>5178</v>
      </c>
      <c r="H14" s="75">
        <f t="shared" si="0"/>
        <v>284</v>
      </c>
      <c r="I14" s="60"/>
      <c r="J14" s="52">
        <v>278</v>
      </c>
      <c r="K14" s="38">
        <v>5178</v>
      </c>
      <c r="L14" s="126">
        <f t="shared" si="1"/>
        <v>-6</v>
      </c>
      <c r="M14" s="127">
        <f t="shared" si="2"/>
        <v>0</v>
      </c>
      <c r="N14" s="128" t="s">
        <v>74</v>
      </c>
      <c r="O14" s="95"/>
    </row>
    <row r="15" spans="1:15" ht="15.75" thickBot="1" x14ac:dyDescent="0.3">
      <c r="A15" s="44" t="s">
        <v>56</v>
      </c>
      <c r="B15" s="42">
        <v>9390.9</v>
      </c>
      <c r="C15" s="43">
        <v>345</v>
      </c>
      <c r="D15" s="44"/>
      <c r="E15" s="45"/>
      <c r="F15" s="50"/>
      <c r="G15" s="76">
        <f t="shared" si="0"/>
        <v>9390.9</v>
      </c>
      <c r="H15" s="75">
        <f t="shared" si="0"/>
        <v>345</v>
      </c>
      <c r="I15" s="60"/>
      <c r="J15" s="52">
        <v>345</v>
      </c>
      <c r="K15" s="38">
        <v>9390.9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2484.5</v>
      </c>
      <c r="F16" s="50">
        <v>159</v>
      </c>
      <c r="G16" s="76">
        <f t="shared" si="0"/>
        <v>2484.5</v>
      </c>
      <c r="H16" s="75">
        <f t="shared" si="0"/>
        <v>159</v>
      </c>
      <c r="I16" s="60"/>
      <c r="J16" s="52">
        <v>159</v>
      </c>
      <c r="K16" s="38">
        <v>2484.5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thickBot="1" x14ac:dyDescent="0.3">
      <c r="A17" s="44" t="s">
        <v>11</v>
      </c>
      <c r="B17" s="42">
        <v>4950</v>
      </c>
      <c r="C17" s="43">
        <v>495</v>
      </c>
      <c r="D17" s="44"/>
      <c r="E17" s="45"/>
      <c r="F17" s="50"/>
      <c r="G17" s="76">
        <f t="shared" si="0"/>
        <v>4950</v>
      </c>
      <c r="H17" s="75">
        <f t="shared" si="0"/>
        <v>495</v>
      </c>
      <c r="I17" s="60"/>
      <c r="J17" s="52">
        <v>495</v>
      </c>
      <c r="K17" s="38">
        <v>4950</v>
      </c>
      <c r="L17" s="46">
        <f t="shared" si="1"/>
        <v>0</v>
      </c>
      <c r="M17" s="65">
        <f t="shared" si="2"/>
        <v>0</v>
      </c>
      <c r="N17" s="151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1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5">
      <c r="A21" s="44" t="s">
        <v>9</v>
      </c>
      <c r="B21" s="42">
        <v>3402.5</v>
      </c>
      <c r="C21" s="43">
        <v>125</v>
      </c>
      <c r="D21" s="44"/>
      <c r="E21" s="45">
        <v>18672.919999999998</v>
      </c>
      <c r="F21" s="50">
        <v>686</v>
      </c>
      <c r="G21" s="76">
        <f t="shared" si="0"/>
        <v>22075.42</v>
      </c>
      <c r="H21" s="75">
        <f t="shared" si="0"/>
        <v>811</v>
      </c>
      <c r="I21" s="60"/>
      <c r="J21" s="52">
        <v>798</v>
      </c>
      <c r="K21" s="38">
        <v>21721.56</v>
      </c>
      <c r="L21" s="126">
        <f t="shared" si="1"/>
        <v>-13</v>
      </c>
      <c r="M21" s="127">
        <f t="shared" si="2"/>
        <v>-353.85999999999694</v>
      </c>
      <c r="N21" s="158" t="s">
        <v>74</v>
      </c>
      <c r="O21" s="159"/>
    </row>
    <row r="22" spans="1:15" ht="20.25" customHeight="1" thickBot="1" x14ac:dyDescent="0.3">
      <c r="A22" s="44" t="s">
        <v>57</v>
      </c>
      <c r="B22" s="42">
        <v>9451.7999999999993</v>
      </c>
      <c r="C22" s="43">
        <v>534</v>
      </c>
      <c r="D22" s="44"/>
      <c r="E22" s="45"/>
      <c r="F22" s="50"/>
      <c r="G22" s="76">
        <f t="shared" si="0"/>
        <v>9451.7999999999993</v>
      </c>
      <c r="H22" s="75">
        <f t="shared" si="0"/>
        <v>534</v>
      </c>
      <c r="I22" s="60"/>
      <c r="J22" s="52">
        <v>534</v>
      </c>
      <c r="K22" s="38">
        <v>9451.7999999999993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/>
      <c r="F23" s="50"/>
      <c r="G23" s="76">
        <f t="shared" si="0"/>
        <v>0</v>
      </c>
      <c r="H23" s="75">
        <f t="shared" si="0"/>
        <v>0</v>
      </c>
      <c r="I23" s="60"/>
      <c r="J23" s="52"/>
      <c r="K23" s="38"/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129">
        <v>3094.2950000000001</v>
      </c>
      <c r="C26" s="43">
        <v>254</v>
      </c>
      <c r="D26" s="44"/>
      <c r="E26" s="45"/>
      <c r="F26" s="50"/>
      <c r="G26" s="130">
        <f t="shared" si="0"/>
        <v>3094.2950000000001</v>
      </c>
      <c r="H26" s="75">
        <f t="shared" si="0"/>
        <v>254</v>
      </c>
      <c r="I26" s="60"/>
      <c r="J26" s="81">
        <v>254</v>
      </c>
      <c r="K26" s="131">
        <v>3094.3</v>
      </c>
      <c r="L26" s="46">
        <f t="shared" si="1"/>
        <v>0</v>
      </c>
      <c r="M26" s="65">
        <f t="shared" si="2"/>
        <v>5.0000000001091394E-3</v>
      </c>
      <c r="N26" s="110"/>
      <c r="O26" s="97"/>
    </row>
    <row r="27" spans="1:15" ht="31.5" customHeight="1" thickBot="1" x14ac:dyDescent="0.3">
      <c r="A27" s="44" t="s">
        <v>42</v>
      </c>
      <c r="B27" s="42">
        <v>3324.5</v>
      </c>
      <c r="C27" s="43">
        <v>305</v>
      </c>
      <c r="D27" s="44"/>
      <c r="E27" s="45"/>
      <c r="F27" s="50"/>
      <c r="G27" s="76">
        <f t="shared" si="0"/>
        <v>3324.5</v>
      </c>
      <c r="H27" s="75">
        <f t="shared" si="0"/>
        <v>305</v>
      </c>
      <c r="I27" s="60"/>
      <c r="J27" s="81">
        <v>305</v>
      </c>
      <c r="K27" s="82">
        <v>3324.5</v>
      </c>
      <c r="L27" s="46">
        <f t="shared" si="1"/>
        <v>0</v>
      </c>
      <c r="M27" s="65">
        <f t="shared" si="2"/>
        <v>0</v>
      </c>
      <c r="N27" s="124"/>
      <c r="O27" s="97"/>
    </row>
    <row r="28" spans="1:15" ht="16.5" thickBot="1" x14ac:dyDescent="0.3">
      <c r="A28" s="44" t="s">
        <v>37</v>
      </c>
      <c r="B28" s="42">
        <v>6405</v>
      </c>
      <c r="C28" s="43">
        <v>427</v>
      </c>
      <c r="D28" s="44"/>
      <c r="E28" s="45"/>
      <c r="F28" s="50"/>
      <c r="G28" s="76">
        <f t="shared" si="0"/>
        <v>6405</v>
      </c>
      <c r="H28" s="75">
        <f t="shared" si="0"/>
        <v>427</v>
      </c>
      <c r="I28" s="60"/>
      <c r="J28" s="53">
        <v>427</v>
      </c>
      <c r="K28" s="39">
        <v>6405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mergeCells count="10">
    <mergeCell ref="N21:O21"/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70866141732283472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6"/>
  <sheetViews>
    <sheetView workbookViewId="0">
      <pane ySplit="4" topLeftCell="A5" activePane="bottomLeft" state="frozen"/>
      <selection pane="bottomLeft" activeCell="E17" sqref="E17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75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76</v>
      </c>
      <c r="C3" s="144"/>
      <c r="D3" s="16"/>
      <c r="E3" s="145" t="s">
        <v>77</v>
      </c>
      <c r="F3" s="146"/>
      <c r="G3" s="17"/>
      <c r="H3" s="147" t="s">
        <v>5</v>
      </c>
      <c r="I3" s="62"/>
      <c r="J3" s="149" t="s">
        <v>36</v>
      </c>
      <c r="K3" s="150"/>
      <c r="L3" s="156" t="s">
        <v>8</v>
      </c>
      <c r="M3" s="157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1660.42</v>
      </c>
      <c r="C5" s="43">
        <v>122</v>
      </c>
      <c r="D5" s="44"/>
      <c r="E5" s="45"/>
      <c r="F5" s="50"/>
      <c r="G5" s="76">
        <f t="shared" ref="G5:H30" si="0">E5+B5</f>
        <v>1660.42</v>
      </c>
      <c r="H5" s="57">
        <f t="shared" si="0"/>
        <v>122</v>
      </c>
      <c r="I5" s="60"/>
      <c r="J5" s="52">
        <v>122</v>
      </c>
      <c r="K5" s="38">
        <v>1660.42</v>
      </c>
      <c r="L5" s="41">
        <f t="shared" ref="L5:L30" si="1">J5-H5</f>
        <v>0</v>
      </c>
      <c r="M5" s="90">
        <f t="shared" ref="M5:M30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>
        <v>8941.77</v>
      </c>
      <c r="C7" s="43">
        <v>657</v>
      </c>
      <c r="D7" s="44"/>
      <c r="E7" s="45"/>
      <c r="F7" s="50"/>
      <c r="G7" s="76">
        <f t="shared" si="0"/>
        <v>8941.77</v>
      </c>
      <c r="H7" s="59">
        <f t="shared" si="0"/>
        <v>657</v>
      </c>
      <c r="I7" s="60"/>
      <c r="J7" s="52">
        <v>657</v>
      </c>
      <c r="K7" s="38">
        <v>8941.77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/>
      <c r="C8" s="43"/>
      <c r="D8" s="44"/>
      <c r="E8" s="45"/>
      <c r="F8" s="50"/>
      <c r="G8" s="76">
        <f t="shared" si="0"/>
        <v>0</v>
      </c>
      <c r="H8" s="59">
        <f t="shared" si="0"/>
        <v>0</v>
      </c>
      <c r="I8" s="61"/>
      <c r="J8" s="52"/>
      <c r="K8" s="38"/>
      <c r="L8" s="41">
        <f t="shared" si="1"/>
        <v>0</v>
      </c>
      <c r="M8" s="90">
        <f t="shared" si="2"/>
        <v>0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132"/>
    </row>
    <row r="10" spans="1:15" ht="15.75" thickBot="1" x14ac:dyDescent="0.3">
      <c r="A10" s="44" t="s">
        <v>80</v>
      </c>
      <c r="B10" s="42"/>
      <c r="C10" s="43"/>
      <c r="D10" s="44"/>
      <c r="E10" s="45">
        <v>2944.85</v>
      </c>
      <c r="F10" s="50">
        <v>109</v>
      </c>
      <c r="G10" s="76">
        <f t="shared" si="0"/>
        <v>2944.85</v>
      </c>
      <c r="H10" s="75">
        <f t="shared" si="0"/>
        <v>109</v>
      </c>
      <c r="I10" s="60"/>
      <c r="J10" s="52">
        <v>109</v>
      </c>
      <c r="K10" s="38">
        <v>2946.94</v>
      </c>
      <c r="L10" s="41">
        <f t="shared" si="1"/>
        <v>0</v>
      </c>
      <c r="M10" s="65">
        <f t="shared" si="2"/>
        <v>2.0900000000001455</v>
      </c>
      <c r="N10" s="102"/>
      <c r="O10" s="95"/>
    </row>
    <row r="11" spans="1:15" ht="16.5" thickBot="1" x14ac:dyDescent="0.3">
      <c r="A11" s="79" t="s">
        <v>46</v>
      </c>
      <c r="B11" s="32"/>
      <c r="C11" s="33"/>
      <c r="D11" s="33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38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24</v>
      </c>
      <c r="B13" s="42"/>
      <c r="C13" s="43"/>
      <c r="D13" s="44"/>
      <c r="E13" s="45">
        <v>25102.09</v>
      </c>
      <c r="F13" s="50">
        <v>853</v>
      </c>
      <c r="G13" s="76">
        <f t="shared" si="0"/>
        <v>25102.09</v>
      </c>
      <c r="H13" s="75">
        <f t="shared" si="0"/>
        <v>853</v>
      </c>
      <c r="I13" s="60"/>
      <c r="J13" s="52">
        <v>853</v>
      </c>
      <c r="K13" s="38">
        <v>25105.7</v>
      </c>
      <c r="L13" s="46">
        <f t="shared" si="1"/>
        <v>0</v>
      </c>
      <c r="M13" s="65">
        <f t="shared" si="2"/>
        <v>3.6100000000005821</v>
      </c>
      <c r="N13" s="104"/>
      <c r="O13" s="96"/>
    </row>
    <row r="14" spans="1:15" ht="16.5" thickBot="1" x14ac:dyDescent="0.3">
      <c r="A14" s="79" t="s">
        <v>55</v>
      </c>
      <c r="B14" s="42"/>
      <c r="C14" s="43"/>
      <c r="D14" s="44"/>
      <c r="E14" s="45"/>
      <c r="F14" s="50"/>
      <c r="G14" s="76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65">
        <f t="shared" si="2"/>
        <v>0</v>
      </c>
      <c r="N14" s="128"/>
      <c r="O14" s="95"/>
    </row>
    <row r="15" spans="1:15" ht="16.5" thickBot="1" x14ac:dyDescent="0.3">
      <c r="A15" s="79" t="s">
        <v>43</v>
      </c>
      <c r="B15" s="42">
        <v>3669.7</v>
      </c>
      <c r="C15" s="43">
        <v>204</v>
      </c>
      <c r="D15" s="44"/>
      <c r="E15" s="45"/>
      <c r="F15" s="50"/>
      <c r="G15" s="76">
        <f t="shared" si="0"/>
        <v>3669.7</v>
      </c>
      <c r="H15" s="75">
        <f t="shared" si="0"/>
        <v>204</v>
      </c>
      <c r="I15" s="60"/>
      <c r="J15" s="52">
        <v>204</v>
      </c>
      <c r="K15" s="38">
        <v>3669.8</v>
      </c>
      <c r="L15" s="46">
        <f t="shared" si="1"/>
        <v>0</v>
      </c>
      <c r="M15" s="65">
        <f t="shared" si="2"/>
        <v>0.1000000000003638</v>
      </c>
      <c r="N15" s="106"/>
      <c r="O15" s="95"/>
    </row>
    <row r="16" spans="1:15" ht="19.5" customHeight="1" thickBot="1" x14ac:dyDescent="0.3">
      <c r="A16" s="44" t="s">
        <v>78</v>
      </c>
      <c r="B16" s="42">
        <v>4654.62</v>
      </c>
      <c r="C16" s="43">
        <v>171</v>
      </c>
      <c r="D16" s="44"/>
      <c r="E16" s="45"/>
      <c r="F16" s="50"/>
      <c r="G16" s="76">
        <f t="shared" si="0"/>
        <v>4654.62</v>
      </c>
      <c r="H16" s="75">
        <f t="shared" si="0"/>
        <v>171</v>
      </c>
      <c r="I16" s="60"/>
      <c r="J16" s="52">
        <v>171</v>
      </c>
      <c r="K16" s="38">
        <v>4654.62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6.5" thickBot="1" x14ac:dyDescent="0.3">
      <c r="A17" s="79" t="s">
        <v>70</v>
      </c>
      <c r="B17" s="42"/>
      <c r="C17" s="43"/>
      <c r="D17" s="44"/>
      <c r="E17" s="45">
        <v>3751.4</v>
      </c>
      <c r="F17" s="50">
        <v>205</v>
      </c>
      <c r="G17" s="76">
        <f t="shared" si="0"/>
        <v>3751.4</v>
      </c>
      <c r="H17" s="75">
        <f t="shared" si="0"/>
        <v>205</v>
      </c>
      <c r="I17" s="60"/>
      <c r="J17" s="52">
        <v>205</v>
      </c>
      <c r="K17" s="38">
        <v>3751.4</v>
      </c>
      <c r="L17" s="46">
        <f t="shared" si="1"/>
        <v>0</v>
      </c>
      <c r="M17" s="65">
        <f t="shared" si="2"/>
        <v>0</v>
      </c>
      <c r="N17" s="151"/>
      <c r="O17" s="95"/>
    </row>
    <row r="18" spans="1:15" ht="15.75" thickBot="1" x14ac:dyDescent="0.3">
      <c r="A18" s="44" t="s">
        <v>11</v>
      </c>
      <c r="B18" s="42">
        <v>2350</v>
      </c>
      <c r="C18" s="43">
        <v>235</v>
      </c>
      <c r="D18" s="44"/>
      <c r="E18" s="45"/>
      <c r="F18" s="50"/>
      <c r="G18" s="76">
        <f t="shared" si="0"/>
        <v>2350</v>
      </c>
      <c r="H18" s="75">
        <f t="shared" si="0"/>
        <v>235</v>
      </c>
      <c r="I18" s="60"/>
      <c r="J18" s="52">
        <v>235</v>
      </c>
      <c r="K18" s="38">
        <v>2350</v>
      </c>
      <c r="L18" s="46">
        <f t="shared" si="1"/>
        <v>0</v>
      </c>
      <c r="M18" s="65">
        <f t="shared" si="2"/>
        <v>0</v>
      </c>
      <c r="N18" s="151"/>
      <c r="O18" s="95"/>
    </row>
    <row r="19" spans="1:15" ht="15.75" thickBot="1" x14ac:dyDescent="0.3">
      <c r="A19" s="44" t="s">
        <v>45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39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s="3" customFormat="1" ht="20.25" customHeight="1" thickBot="1" x14ac:dyDescent="0.3">
      <c r="A21" s="44" t="s">
        <v>21</v>
      </c>
      <c r="B21" s="42"/>
      <c r="C21" s="43"/>
      <c r="D21" s="44"/>
      <c r="E21" s="45"/>
      <c r="F21" s="50"/>
      <c r="G21" s="76">
        <f t="shared" ref="G21:G22" si="3">E21+B21</f>
        <v>0</v>
      </c>
      <c r="H21" s="75">
        <f t="shared" ref="H21:H22" si="4">F21+C21</f>
        <v>0</v>
      </c>
      <c r="I21" s="60"/>
      <c r="J21" s="52"/>
      <c r="K21" s="38"/>
      <c r="L21" s="46">
        <f t="shared" ref="L21" si="5">J21-H21</f>
        <v>0</v>
      </c>
      <c r="M21" s="65">
        <f t="shared" ref="M21" si="6">K21-G21</f>
        <v>0</v>
      </c>
      <c r="N21" s="160" t="s">
        <v>81</v>
      </c>
      <c r="O21" s="161"/>
    </row>
    <row r="22" spans="1:15" ht="20.25" customHeight="1" thickBot="1" x14ac:dyDescent="0.3">
      <c r="A22" s="44" t="s">
        <v>9</v>
      </c>
      <c r="B22" s="42">
        <v>8792.0300000000007</v>
      </c>
      <c r="C22" s="43">
        <v>323</v>
      </c>
      <c r="D22" s="44"/>
      <c r="E22" s="45"/>
      <c r="F22" s="50"/>
      <c r="G22" s="76">
        <f t="shared" si="3"/>
        <v>8792.0300000000007</v>
      </c>
      <c r="H22" s="75">
        <f t="shared" si="4"/>
        <v>323</v>
      </c>
      <c r="I22" s="60"/>
      <c r="J22" s="52">
        <v>310</v>
      </c>
      <c r="K22" s="38">
        <v>8438.2000000000007</v>
      </c>
      <c r="L22" s="126">
        <f t="shared" si="1"/>
        <v>-13</v>
      </c>
      <c r="M22" s="127">
        <f t="shared" si="2"/>
        <v>-353.82999999999993</v>
      </c>
      <c r="N22" s="162"/>
      <c r="O22" s="163"/>
    </row>
    <row r="23" spans="1:15" ht="20.25" customHeight="1" thickBot="1" x14ac:dyDescent="0.3">
      <c r="A23" s="44" t="s">
        <v>57</v>
      </c>
      <c r="B23" s="42">
        <v>8071.2</v>
      </c>
      <c r="C23" s="43">
        <v>456</v>
      </c>
      <c r="D23" s="44"/>
      <c r="E23" s="45"/>
      <c r="F23" s="50"/>
      <c r="G23" s="76">
        <f t="shared" si="0"/>
        <v>8071.2</v>
      </c>
      <c r="H23" s="75">
        <f t="shared" si="0"/>
        <v>456</v>
      </c>
      <c r="I23" s="60"/>
      <c r="J23" s="52">
        <v>456</v>
      </c>
      <c r="K23" s="38">
        <v>8071.2</v>
      </c>
      <c r="L23" s="46">
        <f t="shared" si="1"/>
        <v>0</v>
      </c>
      <c r="M23" s="65">
        <f t="shared" si="2"/>
        <v>0</v>
      </c>
      <c r="N23" s="107"/>
      <c r="O23" s="95"/>
    </row>
    <row r="24" spans="1:15" ht="25.5" customHeight="1" thickBot="1" x14ac:dyDescent="0.3">
      <c r="A24" s="44" t="s">
        <v>79</v>
      </c>
      <c r="B24" s="42"/>
      <c r="C24" s="43"/>
      <c r="D24" s="44"/>
      <c r="E24" s="45">
        <v>3246.69</v>
      </c>
      <c r="F24" s="50">
        <v>500</v>
      </c>
      <c r="G24" s="76">
        <f t="shared" si="0"/>
        <v>3246.69</v>
      </c>
      <c r="H24" s="75">
        <f t="shared" si="0"/>
        <v>500</v>
      </c>
      <c r="I24" s="60"/>
      <c r="J24" s="52">
        <v>500</v>
      </c>
      <c r="K24" s="38">
        <v>3246.69</v>
      </c>
      <c r="L24" s="46">
        <f t="shared" si="1"/>
        <v>0</v>
      </c>
      <c r="M24" s="65">
        <f t="shared" si="2"/>
        <v>0</v>
      </c>
      <c r="N24" s="108"/>
      <c r="O24" s="95"/>
    </row>
    <row r="25" spans="1:15" ht="15.75" thickBot="1" x14ac:dyDescent="0.3">
      <c r="A25" s="44" t="s">
        <v>44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52"/>
      <c r="K25" s="38"/>
      <c r="L25" s="46">
        <f t="shared" si="1"/>
        <v>0</v>
      </c>
      <c r="M25" s="65">
        <f t="shared" si="2"/>
        <v>0</v>
      </c>
      <c r="N25" s="109"/>
      <c r="O25" s="95"/>
    </row>
    <row r="26" spans="1:15" ht="19.5" customHeight="1" thickBot="1" x14ac:dyDescent="0.3">
      <c r="A26" s="44" t="s">
        <v>41</v>
      </c>
      <c r="B26" s="42"/>
      <c r="C26" s="43"/>
      <c r="D26" s="44"/>
      <c r="E26" s="45"/>
      <c r="F26" s="50"/>
      <c r="G26" s="76">
        <f t="shared" si="0"/>
        <v>0</v>
      </c>
      <c r="H26" s="75">
        <f t="shared" si="0"/>
        <v>0</v>
      </c>
      <c r="I26" s="60"/>
      <c r="J26" s="81"/>
      <c r="K26" s="82"/>
      <c r="L26" s="46">
        <f t="shared" si="1"/>
        <v>0</v>
      </c>
      <c r="M26" s="65">
        <f t="shared" si="2"/>
        <v>0</v>
      </c>
      <c r="N26" s="100"/>
      <c r="O26" s="95"/>
    </row>
    <row r="27" spans="1:15" ht="32.25" customHeight="1" thickBot="1" x14ac:dyDescent="0.3">
      <c r="A27" s="44" t="s">
        <v>30</v>
      </c>
      <c r="B27" s="42"/>
      <c r="C27" s="43"/>
      <c r="D27" s="44"/>
      <c r="E27" s="45">
        <v>18968.5</v>
      </c>
      <c r="F27" s="50">
        <v>21</v>
      </c>
      <c r="G27" s="130">
        <f t="shared" si="0"/>
        <v>18968.5</v>
      </c>
      <c r="H27" s="75">
        <f t="shared" si="0"/>
        <v>21</v>
      </c>
      <c r="I27" s="60"/>
      <c r="J27" s="81">
        <v>21</v>
      </c>
      <c r="K27" s="131">
        <v>18967.5</v>
      </c>
      <c r="L27" s="46">
        <f t="shared" si="1"/>
        <v>0</v>
      </c>
      <c r="M27" s="65">
        <f t="shared" si="2"/>
        <v>-1</v>
      </c>
      <c r="N27" s="110"/>
      <c r="O27" s="97"/>
    </row>
    <row r="28" spans="1:15" ht="31.5" customHeight="1" thickBot="1" x14ac:dyDescent="0.3">
      <c r="A28" s="44" t="s">
        <v>58</v>
      </c>
      <c r="B28" s="129">
        <v>2750.79</v>
      </c>
      <c r="C28" s="43">
        <v>226</v>
      </c>
      <c r="D28" s="44"/>
      <c r="E28" s="45"/>
      <c r="F28" s="50"/>
      <c r="G28" s="76">
        <f t="shared" si="0"/>
        <v>2750.79</v>
      </c>
      <c r="H28" s="75">
        <f t="shared" si="0"/>
        <v>226</v>
      </c>
      <c r="I28" s="60"/>
      <c r="J28" s="81">
        <v>226</v>
      </c>
      <c r="K28" s="82">
        <v>2750.8</v>
      </c>
      <c r="L28" s="46">
        <f t="shared" si="1"/>
        <v>0</v>
      </c>
      <c r="M28" s="65">
        <f t="shared" si="2"/>
        <v>1.0000000000218279E-2</v>
      </c>
      <c r="N28" s="125"/>
      <c r="O28" s="97"/>
    </row>
    <row r="29" spans="1:15" ht="16.5" thickBot="1" x14ac:dyDescent="0.3">
      <c r="A29" s="44" t="s">
        <v>42</v>
      </c>
      <c r="B29" s="42"/>
      <c r="C29" s="43"/>
      <c r="D29" s="44"/>
      <c r="E29" s="45"/>
      <c r="F29" s="50"/>
      <c r="G29" s="76">
        <f t="shared" si="0"/>
        <v>0</v>
      </c>
      <c r="H29" s="75">
        <f t="shared" si="0"/>
        <v>0</v>
      </c>
      <c r="I29" s="60"/>
      <c r="J29" s="53"/>
      <c r="K29" s="39"/>
      <c r="L29" s="46">
        <f t="shared" si="1"/>
        <v>0</v>
      </c>
      <c r="M29" s="65">
        <f t="shared" si="2"/>
        <v>0</v>
      </c>
      <c r="N29" s="112">
        <v>0</v>
      </c>
      <c r="O29" s="93">
        <v>0</v>
      </c>
    </row>
    <row r="30" spans="1:15" ht="22.5" customHeight="1" thickBot="1" x14ac:dyDescent="0.3">
      <c r="A30" s="44" t="s">
        <v>37</v>
      </c>
      <c r="B30" s="42">
        <v>5115</v>
      </c>
      <c r="C30" s="43">
        <v>341</v>
      </c>
      <c r="D30" s="44"/>
      <c r="E30" s="45"/>
      <c r="F30" s="50"/>
      <c r="G30" s="76">
        <f t="shared" si="0"/>
        <v>5115</v>
      </c>
      <c r="H30" s="86">
        <f t="shared" si="0"/>
        <v>341</v>
      </c>
      <c r="I30" s="60"/>
      <c r="J30" s="54">
        <v>341</v>
      </c>
      <c r="K30" s="87">
        <v>5115</v>
      </c>
      <c r="L30" s="43">
        <f t="shared" si="1"/>
        <v>0</v>
      </c>
      <c r="M30" s="65">
        <f t="shared" si="2"/>
        <v>0</v>
      </c>
      <c r="N30" s="113"/>
      <c r="O30" s="94"/>
    </row>
    <row r="31" spans="1:15" ht="25.5" customHeight="1" x14ac:dyDescent="0.25">
      <c r="A31" s="19"/>
      <c r="B31" s="4"/>
      <c r="C31" s="20"/>
      <c r="D31" s="3"/>
      <c r="E31" s="20"/>
      <c r="F31" s="3"/>
      <c r="G31" s="3"/>
      <c r="H31" s="3"/>
      <c r="I31" s="3"/>
      <c r="N31" s="84"/>
    </row>
    <row r="32" spans="1:15" x14ac:dyDescent="0.25">
      <c r="A32" s="3"/>
      <c r="B32" s="4"/>
      <c r="C32" s="3"/>
      <c r="D32" s="67"/>
      <c r="E32" s="67"/>
      <c r="F32" s="67"/>
      <c r="G32" s="67"/>
      <c r="H32" s="67"/>
      <c r="I32" s="67"/>
      <c r="J32" s="67"/>
      <c r="K32" s="67"/>
    </row>
    <row r="33" spans="2:15" x14ac:dyDescent="0.25">
      <c r="D33" s="67"/>
      <c r="E33" s="72"/>
      <c r="F33" s="72"/>
      <c r="G33" s="72"/>
      <c r="H33" s="72"/>
      <c r="I33" s="72"/>
      <c r="J33" s="72"/>
      <c r="K33" s="67"/>
    </row>
    <row r="34" spans="2:15" x14ac:dyDescent="0.25">
      <c r="B34" s="30"/>
      <c r="C34" s="11"/>
      <c r="D34" s="67"/>
      <c r="E34" s="21"/>
      <c r="F34" s="14"/>
      <c r="G34" s="22"/>
      <c r="H34" s="67"/>
      <c r="I34" s="67"/>
      <c r="J34" s="67"/>
      <c r="K34" s="67"/>
      <c r="L34" s="63"/>
      <c r="O34"/>
    </row>
    <row r="35" spans="2:15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  <c r="O35"/>
    </row>
    <row r="36" spans="2:15" ht="15.75" x14ac:dyDescent="0.25">
      <c r="B36" s="30"/>
      <c r="C36" s="11"/>
      <c r="D36" s="64"/>
      <c r="E36" s="64"/>
      <c r="F36" s="64"/>
      <c r="G36" s="64"/>
      <c r="H36" s="64"/>
      <c r="I36" s="64"/>
      <c r="J36" s="64"/>
      <c r="K36" s="64"/>
      <c r="L36" s="63"/>
      <c r="M36"/>
      <c r="O36"/>
    </row>
    <row r="37" spans="2:15" x14ac:dyDescent="0.25">
      <c r="B37" s="30"/>
      <c r="C37" s="11"/>
      <c r="D37" s="67"/>
      <c r="E37" s="21"/>
      <c r="F37" s="14"/>
      <c r="G37" s="22"/>
      <c r="H37" s="67"/>
      <c r="I37" s="67"/>
      <c r="J37" s="67"/>
      <c r="K37" s="67"/>
      <c r="M37"/>
      <c r="O37"/>
    </row>
    <row r="38" spans="2:15" x14ac:dyDescent="0.25">
      <c r="B38" s="30"/>
      <c r="C38" s="11"/>
      <c r="D38" s="11"/>
      <c r="E38" s="23"/>
      <c r="F38" s="12"/>
      <c r="G38" s="24"/>
      <c r="H38" s="11"/>
      <c r="I38" s="11"/>
      <c r="M38"/>
      <c r="O38"/>
    </row>
    <row r="39" spans="2:15" x14ac:dyDescent="0.25">
      <c r="B39" s="30"/>
      <c r="C39" s="11"/>
      <c r="D39" s="11"/>
      <c r="E39" s="23"/>
      <c r="F39" s="12"/>
      <c r="G39" s="24"/>
      <c r="H39" s="11"/>
      <c r="I39" s="11"/>
      <c r="M39"/>
      <c r="O39"/>
    </row>
    <row r="40" spans="2:15" x14ac:dyDescent="0.25">
      <c r="B40" s="30"/>
      <c r="C40" s="11"/>
      <c r="D40" s="11"/>
      <c r="E40" s="25"/>
      <c r="F40" s="13"/>
      <c r="G40" s="26"/>
      <c r="H40" s="11"/>
      <c r="I40" s="11"/>
      <c r="M40"/>
      <c r="O40"/>
    </row>
    <row r="41" spans="2:15" x14ac:dyDescent="0.25">
      <c r="B41" s="30"/>
      <c r="C41" s="11"/>
      <c r="D41" s="11"/>
      <c r="E41" s="25"/>
      <c r="F41" s="13"/>
      <c r="G41" s="24"/>
      <c r="H41" s="11"/>
      <c r="I41" s="11"/>
      <c r="M41"/>
      <c r="O41"/>
    </row>
    <row r="42" spans="2:15" x14ac:dyDescent="0.25">
      <c r="B42" s="30"/>
      <c r="C42" s="11"/>
      <c r="D42" s="11"/>
      <c r="E42" s="25"/>
      <c r="F42" s="13"/>
      <c r="G42" s="24"/>
      <c r="H42" s="11"/>
      <c r="I42" s="11"/>
      <c r="M42"/>
      <c r="O42"/>
    </row>
    <row r="43" spans="2:15" x14ac:dyDescent="0.25">
      <c r="B43" s="30"/>
      <c r="C43" s="11"/>
      <c r="D43" s="11"/>
      <c r="E43" s="25"/>
      <c r="F43" s="13"/>
      <c r="G43" s="24"/>
      <c r="H43" s="11"/>
      <c r="I43" s="11"/>
      <c r="M43"/>
      <c r="O43"/>
    </row>
    <row r="44" spans="2:15" x14ac:dyDescent="0.25">
      <c r="B44" s="30"/>
      <c r="C44" s="11"/>
      <c r="D44" s="11"/>
      <c r="E44" s="25"/>
      <c r="F44" s="13"/>
      <c r="G44" s="24"/>
      <c r="H44" s="11"/>
      <c r="I44" s="11"/>
      <c r="M44"/>
      <c r="O44"/>
    </row>
    <row r="45" spans="2:15" x14ac:dyDescent="0.25">
      <c r="B45" s="30"/>
      <c r="C45" s="11"/>
      <c r="D45" s="11"/>
      <c r="E45" s="25"/>
      <c r="F45" s="13"/>
      <c r="G45" s="24"/>
      <c r="H45" s="11"/>
      <c r="I45" s="11"/>
      <c r="M45"/>
      <c r="O45"/>
    </row>
    <row r="46" spans="2:15" x14ac:dyDescent="0.25">
      <c r="B46" s="30"/>
      <c r="C46" s="11"/>
      <c r="D46" s="11"/>
      <c r="E46" s="25"/>
      <c r="F46" s="13"/>
      <c r="G46" s="24"/>
      <c r="H46" s="11"/>
      <c r="I46" s="11"/>
      <c r="M46"/>
      <c r="O46"/>
    </row>
  </sheetData>
  <sortState ref="A5:F30">
    <sortCondition ref="A5:A30"/>
  </sortState>
  <mergeCells count="10">
    <mergeCell ref="N21:O22"/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9685039370078741" header="0.31496062992125984" footer="0.31496062992125984"/>
  <pageSetup scale="8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6"/>
  <sheetViews>
    <sheetView tabSelected="1" workbookViewId="0">
      <selection activeCell="D16" sqref="D1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41" t="s">
        <v>0</v>
      </c>
      <c r="B1" s="14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42" t="s">
        <v>82</v>
      </c>
      <c r="B2" s="142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43" t="s">
        <v>83</v>
      </c>
      <c r="C3" s="144"/>
      <c r="D3" s="16"/>
      <c r="E3" s="145" t="s">
        <v>84</v>
      </c>
      <c r="F3" s="146"/>
      <c r="G3" s="17"/>
      <c r="H3" s="147" t="s">
        <v>5</v>
      </c>
      <c r="I3" s="62"/>
      <c r="J3" s="149" t="s">
        <v>36</v>
      </c>
      <c r="K3" s="150"/>
      <c r="L3" s="156" t="s">
        <v>8</v>
      </c>
      <c r="M3" s="157"/>
      <c r="N3" s="152" t="s">
        <v>49</v>
      </c>
      <c r="O3" s="153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8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1469.88</v>
      </c>
      <c r="C5" s="43">
        <v>108</v>
      </c>
      <c r="D5" s="44"/>
      <c r="E5" s="45"/>
      <c r="F5" s="50"/>
      <c r="G5" s="76">
        <f t="shared" ref="G5:H30" si="0">E5+B5</f>
        <v>1469.88</v>
      </c>
      <c r="H5" s="57">
        <f t="shared" si="0"/>
        <v>108</v>
      </c>
      <c r="I5" s="60"/>
      <c r="J5" s="52">
        <v>108</v>
      </c>
      <c r="K5" s="38">
        <v>1469.88</v>
      </c>
      <c r="L5" s="41">
        <f t="shared" ref="L5:L30" si="1">J5-H5</f>
        <v>0</v>
      </c>
      <c r="M5" s="90">
        <f t="shared" ref="M5:M30" si="2">K5-G5</f>
        <v>0</v>
      </c>
      <c r="N5" s="99"/>
      <c r="O5" s="92"/>
    </row>
    <row r="6" spans="1:15" ht="15.75" thickBot="1" x14ac:dyDescent="0.3">
      <c r="A6" s="44" t="s">
        <v>71</v>
      </c>
      <c r="B6" s="42">
        <v>8941.77</v>
      </c>
      <c r="C6" s="43">
        <v>657</v>
      </c>
      <c r="D6" s="44"/>
      <c r="E6" s="45"/>
      <c r="F6" s="50"/>
      <c r="G6" s="76">
        <f t="shared" si="0"/>
        <v>8941.77</v>
      </c>
      <c r="H6" s="59">
        <f t="shared" si="0"/>
        <v>657</v>
      </c>
      <c r="I6" s="60"/>
      <c r="J6" s="52">
        <v>657</v>
      </c>
      <c r="K6" s="38">
        <v>8941.77</v>
      </c>
      <c r="L6" s="41">
        <f t="shared" si="1"/>
        <v>0</v>
      </c>
      <c r="M6" s="90">
        <f t="shared" si="2"/>
        <v>0</v>
      </c>
      <c r="N6" s="101"/>
      <c r="O6" s="96"/>
    </row>
    <row r="7" spans="1:15" ht="15.75" thickBot="1" x14ac:dyDescent="0.3">
      <c r="A7" s="47" t="s">
        <v>69</v>
      </c>
      <c r="B7" s="42"/>
      <c r="C7" s="43"/>
      <c r="D7" s="44"/>
      <c r="E7" s="45"/>
      <c r="F7" s="50"/>
      <c r="G7" s="76">
        <f t="shared" si="0"/>
        <v>0</v>
      </c>
      <c r="H7" s="59">
        <f t="shared" si="0"/>
        <v>0</v>
      </c>
      <c r="I7" s="61"/>
      <c r="J7" s="52"/>
      <c r="K7" s="38"/>
      <c r="L7" s="41">
        <f t="shared" si="1"/>
        <v>0</v>
      </c>
      <c r="M7" s="90">
        <f t="shared" si="2"/>
        <v>0</v>
      </c>
      <c r="N7" s="100"/>
      <c r="O7" s="95"/>
    </row>
    <row r="8" spans="1:15" ht="15.75" thickBot="1" x14ac:dyDescent="0.3">
      <c r="A8" s="44" t="s">
        <v>65</v>
      </c>
      <c r="B8" s="32"/>
      <c r="C8" s="33"/>
      <c r="D8" s="33"/>
      <c r="E8" s="45"/>
      <c r="F8" s="50"/>
      <c r="G8" s="76">
        <f t="shared" si="0"/>
        <v>0</v>
      </c>
      <c r="H8" s="85">
        <f t="shared" si="0"/>
        <v>0</v>
      </c>
      <c r="I8" s="61"/>
      <c r="J8" s="52"/>
      <c r="K8" s="38"/>
      <c r="L8" s="88">
        <f t="shared" si="1"/>
        <v>0</v>
      </c>
      <c r="M8" s="66">
        <f t="shared" si="2"/>
        <v>0</v>
      </c>
      <c r="N8" s="100"/>
      <c r="O8" s="132"/>
    </row>
    <row r="9" spans="1:15" ht="15.75" thickBot="1" x14ac:dyDescent="0.3">
      <c r="A9" s="44" t="s">
        <v>80</v>
      </c>
      <c r="B9" s="42"/>
      <c r="C9" s="43"/>
      <c r="D9" s="44"/>
      <c r="E9" s="45"/>
      <c r="F9" s="50"/>
      <c r="G9" s="76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65">
        <f t="shared" si="2"/>
        <v>0</v>
      </c>
      <c r="N9" s="102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65">
        <f t="shared" si="2"/>
        <v>0</v>
      </c>
      <c r="N10" s="119"/>
      <c r="O10" s="120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03"/>
      <c r="O11" s="95"/>
    </row>
    <row r="12" spans="1:15" ht="16.5" thickBot="1" x14ac:dyDescent="0.3">
      <c r="A12" s="79" t="s">
        <v>24</v>
      </c>
      <c r="B12" s="42">
        <v>5740.69</v>
      </c>
      <c r="C12" s="43">
        <v>200</v>
      </c>
      <c r="D12" s="44"/>
      <c r="E12" s="45"/>
      <c r="F12" s="50"/>
      <c r="G12" s="76">
        <f t="shared" si="0"/>
        <v>5740.69</v>
      </c>
      <c r="H12" s="75">
        <f t="shared" si="0"/>
        <v>200</v>
      </c>
      <c r="I12" s="60"/>
      <c r="J12" s="52">
        <v>200</v>
      </c>
      <c r="K12" s="38">
        <v>5744.7</v>
      </c>
      <c r="L12" s="46">
        <f t="shared" si="1"/>
        <v>0</v>
      </c>
      <c r="M12" s="65">
        <f t="shared" si="2"/>
        <v>4.0100000000002183</v>
      </c>
      <c r="N12" s="104"/>
      <c r="O12" s="96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28"/>
      <c r="O13" s="95"/>
    </row>
    <row r="14" spans="1:15" ht="16.5" thickBot="1" x14ac:dyDescent="0.3">
      <c r="A14" s="79" t="s">
        <v>43</v>
      </c>
      <c r="B14" s="42">
        <v>592.09</v>
      </c>
      <c r="C14" s="43">
        <v>35</v>
      </c>
      <c r="D14" s="44"/>
      <c r="E14" s="45">
        <v>9480.2999999999993</v>
      </c>
      <c r="F14" s="50">
        <v>500</v>
      </c>
      <c r="G14" s="76">
        <f t="shared" si="0"/>
        <v>10072.39</v>
      </c>
      <c r="H14" s="75">
        <f t="shared" si="0"/>
        <v>535</v>
      </c>
      <c r="I14" s="60"/>
      <c r="J14" s="52">
        <v>535</v>
      </c>
      <c r="K14" s="38">
        <v>10072.4</v>
      </c>
      <c r="L14" s="46">
        <f t="shared" si="1"/>
        <v>0</v>
      </c>
      <c r="M14" s="65">
        <f t="shared" si="2"/>
        <v>1.0000000000218279E-2</v>
      </c>
      <c r="N14" s="106"/>
      <c r="O14" s="95"/>
    </row>
    <row r="15" spans="1:15" ht="19.5" customHeight="1" thickBot="1" x14ac:dyDescent="0.3">
      <c r="A15" s="44" t="s">
        <v>86</v>
      </c>
      <c r="B15" s="42">
        <v>489.96</v>
      </c>
      <c r="C15" s="43">
        <v>18</v>
      </c>
      <c r="D15" s="44"/>
      <c r="E15" s="45"/>
      <c r="F15" s="50"/>
      <c r="G15" s="76">
        <f t="shared" si="0"/>
        <v>489.96</v>
      </c>
      <c r="H15" s="75">
        <f t="shared" si="0"/>
        <v>18</v>
      </c>
      <c r="I15" s="60"/>
      <c r="J15" s="52">
        <v>18</v>
      </c>
      <c r="K15" s="38">
        <v>489.96</v>
      </c>
      <c r="L15" s="46">
        <f t="shared" si="1"/>
        <v>0</v>
      </c>
      <c r="M15" s="65">
        <f t="shared" si="2"/>
        <v>0</v>
      </c>
      <c r="N15" s="100"/>
      <c r="O15" s="95"/>
    </row>
    <row r="16" spans="1:15" ht="16.5" thickBot="1" x14ac:dyDescent="0.3">
      <c r="A16" s="79" t="s">
        <v>85</v>
      </c>
      <c r="B16" s="42"/>
      <c r="C16" s="43"/>
      <c r="D16" s="44"/>
      <c r="E16" s="45"/>
      <c r="F16" s="50"/>
      <c r="G16" s="76">
        <f t="shared" si="0"/>
        <v>0</v>
      </c>
      <c r="H16" s="75">
        <f t="shared" si="0"/>
        <v>0</v>
      </c>
      <c r="I16" s="60"/>
      <c r="J16" s="52"/>
      <c r="K16" s="38"/>
      <c r="L16" s="46">
        <f t="shared" si="1"/>
        <v>0</v>
      </c>
      <c r="M16" s="65">
        <f t="shared" si="2"/>
        <v>0</v>
      </c>
      <c r="N16" s="151"/>
      <c r="O16" s="95"/>
    </row>
    <row r="17" spans="1:15" ht="15.75" thickBot="1" x14ac:dyDescent="0.3">
      <c r="A17" s="44" t="s">
        <v>11</v>
      </c>
      <c r="B17" s="42">
        <v>630</v>
      </c>
      <c r="C17" s="43">
        <v>63</v>
      </c>
      <c r="D17" s="44"/>
      <c r="E17" s="45"/>
      <c r="F17" s="50"/>
      <c r="G17" s="76">
        <f t="shared" si="0"/>
        <v>630</v>
      </c>
      <c r="H17" s="75">
        <f t="shared" si="0"/>
        <v>63</v>
      </c>
      <c r="I17" s="60"/>
      <c r="J17" s="52">
        <v>63</v>
      </c>
      <c r="K17" s="38">
        <v>630</v>
      </c>
      <c r="L17" s="46">
        <f t="shared" si="1"/>
        <v>0</v>
      </c>
      <c r="M17" s="65">
        <f t="shared" si="2"/>
        <v>0</v>
      </c>
      <c r="N17" s="151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00"/>
      <c r="O18" s="95"/>
    </row>
    <row r="19" spans="1:15" s="3" customFormat="1" ht="20.25" customHeight="1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2"/>
      <c r="O19" s="97"/>
    </row>
    <row r="20" spans="1:15" s="3" customFormat="1" ht="20.25" customHeight="1" thickBot="1" x14ac:dyDescent="0.35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64"/>
      <c r="O20" s="165"/>
    </row>
    <row r="21" spans="1:15" ht="20.25" customHeight="1" thickBot="1" x14ac:dyDescent="0.35">
      <c r="A21" s="44" t="s">
        <v>9</v>
      </c>
      <c r="B21" s="42"/>
      <c r="C21" s="43"/>
      <c r="D21" s="44"/>
      <c r="E21" s="45">
        <v>11160.17</v>
      </c>
      <c r="F21" s="50">
        <v>410</v>
      </c>
      <c r="G21" s="76">
        <f t="shared" si="0"/>
        <v>11160.17</v>
      </c>
      <c r="H21" s="75">
        <f t="shared" si="0"/>
        <v>410</v>
      </c>
      <c r="I21" s="60"/>
      <c r="J21" s="52">
        <v>410</v>
      </c>
      <c r="K21" s="38">
        <v>11160.2</v>
      </c>
      <c r="L21" s="46">
        <f t="shared" si="1"/>
        <v>0</v>
      </c>
      <c r="M21" s="65">
        <f t="shared" si="2"/>
        <v>3.0000000000654836E-2</v>
      </c>
      <c r="N21" s="166"/>
      <c r="O21" s="167"/>
    </row>
    <row r="22" spans="1:15" ht="20.25" customHeight="1" thickBot="1" x14ac:dyDescent="0.3">
      <c r="A22" s="44" t="s">
        <v>57</v>
      </c>
      <c r="B22" s="42">
        <v>7380.9</v>
      </c>
      <c r="C22" s="43">
        <v>417</v>
      </c>
      <c r="D22" s="44"/>
      <c r="E22" s="45"/>
      <c r="F22" s="50"/>
      <c r="G22" s="76">
        <f t="shared" si="0"/>
        <v>7380.9</v>
      </c>
      <c r="H22" s="75">
        <f t="shared" si="0"/>
        <v>417</v>
      </c>
      <c r="I22" s="60"/>
      <c r="J22" s="52">
        <v>417</v>
      </c>
      <c r="K22" s="38">
        <v>7380.9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79</v>
      </c>
      <c r="B23" s="42">
        <v>1600.47</v>
      </c>
      <c r="C23" s="43">
        <v>244</v>
      </c>
      <c r="D23" s="44"/>
      <c r="E23" s="45"/>
      <c r="F23" s="50"/>
      <c r="G23" s="76">
        <f t="shared" si="0"/>
        <v>1600.47</v>
      </c>
      <c r="H23" s="75">
        <f t="shared" si="0"/>
        <v>244</v>
      </c>
      <c r="I23" s="60"/>
      <c r="J23" s="52">
        <v>244</v>
      </c>
      <c r="K23" s="38">
        <v>1580.16</v>
      </c>
      <c r="L23" s="46">
        <f t="shared" si="1"/>
        <v>0</v>
      </c>
      <c r="M23" s="65">
        <f t="shared" si="2"/>
        <v>-20.309999999999945</v>
      </c>
      <c r="N23" s="108"/>
      <c r="O23" s="95"/>
    </row>
    <row r="24" spans="1:15" ht="15.75" thickBot="1" x14ac:dyDescent="0.3">
      <c r="A24" s="44" t="s">
        <v>44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15.75" thickBot="1" x14ac:dyDescent="0.3">
      <c r="A26" s="44" t="s">
        <v>30</v>
      </c>
      <c r="B26" s="42"/>
      <c r="C26" s="43"/>
      <c r="D26" s="44"/>
      <c r="E26" s="45">
        <v>49401.2</v>
      </c>
      <c r="F26" s="50">
        <v>54</v>
      </c>
      <c r="G26" s="130">
        <f t="shared" si="0"/>
        <v>49401.2</v>
      </c>
      <c r="H26" s="75">
        <f t="shared" si="0"/>
        <v>54</v>
      </c>
      <c r="I26" s="60"/>
      <c r="J26" s="81">
        <v>54</v>
      </c>
      <c r="K26" s="131">
        <v>49401.2</v>
      </c>
      <c r="L26" s="46">
        <f t="shared" si="1"/>
        <v>0</v>
      </c>
      <c r="M26" s="65">
        <f t="shared" si="2"/>
        <v>0</v>
      </c>
      <c r="N26" s="110"/>
      <c r="O26" s="97"/>
    </row>
    <row r="27" spans="1:15" ht="15.75" thickBot="1" x14ac:dyDescent="0.3">
      <c r="A27" s="44" t="s">
        <v>58</v>
      </c>
      <c r="B27" s="129">
        <v>1874.37</v>
      </c>
      <c r="C27" s="43">
        <v>154</v>
      </c>
      <c r="D27" s="44"/>
      <c r="E27" s="45"/>
      <c r="F27" s="50"/>
      <c r="G27" s="76">
        <f t="shared" si="0"/>
        <v>1874.37</v>
      </c>
      <c r="H27" s="75">
        <f t="shared" si="0"/>
        <v>154</v>
      </c>
      <c r="I27" s="60"/>
      <c r="J27" s="81">
        <v>154</v>
      </c>
      <c r="K27" s="82">
        <v>1874.38</v>
      </c>
      <c r="L27" s="46">
        <f t="shared" si="1"/>
        <v>0</v>
      </c>
      <c r="M27" s="65">
        <f t="shared" si="2"/>
        <v>1.0000000000218279E-2</v>
      </c>
      <c r="N27" s="133"/>
      <c r="O27" s="97"/>
    </row>
    <row r="28" spans="1:15" ht="15.75" thickBot="1" x14ac:dyDescent="0.3">
      <c r="A28" s="44" t="s">
        <v>87</v>
      </c>
      <c r="B28" s="129"/>
      <c r="C28" s="43"/>
      <c r="D28" s="44"/>
      <c r="E28" s="45"/>
      <c r="F28" s="50">
        <v>1</v>
      </c>
      <c r="G28" s="76">
        <f t="shared" ref="G28" si="3">E28+B28</f>
        <v>0</v>
      </c>
      <c r="H28" s="75">
        <f t="shared" ref="H28" si="4">F28+C28</f>
        <v>1</v>
      </c>
      <c r="I28" s="60"/>
      <c r="J28" s="81">
        <v>1</v>
      </c>
      <c r="K28" s="82"/>
      <c r="L28" s="46">
        <f t="shared" si="1"/>
        <v>0</v>
      </c>
      <c r="M28" s="65">
        <f t="shared" si="2"/>
        <v>0</v>
      </c>
      <c r="N28" s="133"/>
      <c r="O28" s="97"/>
    </row>
    <row r="29" spans="1:15" ht="16.5" thickBot="1" x14ac:dyDescent="0.3">
      <c r="A29" s="44" t="s">
        <v>42</v>
      </c>
      <c r="B29" s="42"/>
      <c r="C29" s="43"/>
      <c r="D29" s="44"/>
      <c r="E29" s="45">
        <v>6289.3</v>
      </c>
      <c r="F29" s="50">
        <v>577</v>
      </c>
      <c r="G29" s="76">
        <f t="shared" si="0"/>
        <v>6289.3</v>
      </c>
      <c r="H29" s="75">
        <f t="shared" si="0"/>
        <v>577</v>
      </c>
      <c r="I29" s="60"/>
      <c r="J29" s="53">
        <v>577</v>
      </c>
      <c r="K29" s="39">
        <v>6289.3</v>
      </c>
      <c r="L29" s="46">
        <f t="shared" si="1"/>
        <v>0</v>
      </c>
      <c r="M29" s="65">
        <f t="shared" si="2"/>
        <v>0</v>
      </c>
      <c r="N29" s="112">
        <v>0</v>
      </c>
      <c r="O29" s="93">
        <v>0</v>
      </c>
    </row>
    <row r="30" spans="1:15" ht="22.5" customHeight="1" thickBot="1" x14ac:dyDescent="0.3">
      <c r="A30" s="44" t="s">
        <v>37</v>
      </c>
      <c r="B30" s="42">
        <v>4335</v>
      </c>
      <c r="C30" s="43">
        <v>269</v>
      </c>
      <c r="D30" s="44"/>
      <c r="E30" s="45"/>
      <c r="F30" s="50"/>
      <c r="G30" s="76">
        <f t="shared" si="0"/>
        <v>4335</v>
      </c>
      <c r="H30" s="86">
        <f t="shared" si="0"/>
        <v>269</v>
      </c>
      <c r="I30" s="60"/>
      <c r="J30" s="54">
        <v>289</v>
      </c>
      <c r="K30" s="87">
        <v>4335</v>
      </c>
      <c r="L30" s="43">
        <f t="shared" si="1"/>
        <v>20</v>
      </c>
      <c r="M30" s="65">
        <f t="shared" si="2"/>
        <v>0</v>
      </c>
      <c r="N30" s="113"/>
      <c r="O30" s="94"/>
    </row>
    <row r="31" spans="1:15" ht="25.5" customHeight="1" x14ac:dyDescent="0.25">
      <c r="A31" s="19"/>
      <c r="B31" s="4"/>
      <c r="C31" s="20"/>
      <c r="D31" s="3"/>
      <c r="E31" s="20"/>
      <c r="F31" s="3"/>
      <c r="G31" s="3"/>
      <c r="H31" s="3"/>
      <c r="I31" s="3"/>
      <c r="N31" s="84"/>
    </row>
    <row r="32" spans="1:15" x14ac:dyDescent="0.25">
      <c r="A32" s="3"/>
      <c r="B32" s="4"/>
      <c r="C32" s="3"/>
      <c r="D32" s="67"/>
      <c r="E32" s="67"/>
      <c r="F32" s="67"/>
      <c r="G32" s="67"/>
      <c r="H32" s="67"/>
      <c r="I32" s="67"/>
      <c r="J32" s="67"/>
      <c r="K32" s="67"/>
    </row>
    <row r="33" spans="2:15" x14ac:dyDescent="0.25">
      <c r="D33" s="67"/>
      <c r="E33" s="72"/>
      <c r="F33" s="72"/>
      <c r="G33" s="72"/>
      <c r="H33" s="72"/>
      <c r="I33" s="72"/>
      <c r="J33" s="72"/>
      <c r="K33" s="67"/>
    </row>
    <row r="34" spans="2:15" x14ac:dyDescent="0.25">
      <c r="B34" s="30"/>
      <c r="C34" s="11"/>
      <c r="D34" s="67"/>
      <c r="E34" s="21"/>
      <c r="F34" s="14"/>
      <c r="G34" s="22"/>
      <c r="H34" s="67"/>
      <c r="I34" s="67"/>
      <c r="J34" s="67"/>
      <c r="K34" s="67"/>
      <c r="L34" s="63"/>
      <c r="O34"/>
    </row>
    <row r="35" spans="2:15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  <c r="O35"/>
    </row>
    <row r="36" spans="2:15" ht="15.75" x14ac:dyDescent="0.25">
      <c r="B36" s="30"/>
      <c r="C36" s="11"/>
      <c r="D36" s="64"/>
      <c r="E36" s="64"/>
      <c r="F36" s="64"/>
      <c r="G36" s="64"/>
      <c r="H36" s="64"/>
      <c r="I36" s="64"/>
      <c r="J36" s="64"/>
      <c r="K36" s="64"/>
      <c r="L36" s="63"/>
      <c r="M36"/>
      <c r="O36"/>
    </row>
    <row r="37" spans="2:15" x14ac:dyDescent="0.25">
      <c r="B37" s="30"/>
      <c r="C37" s="11"/>
      <c r="D37" s="67"/>
      <c r="E37" s="21"/>
      <c r="F37" s="14"/>
      <c r="G37" s="22"/>
      <c r="H37" s="67"/>
      <c r="I37" s="67"/>
      <c r="J37" s="67"/>
      <c r="K37" s="67"/>
      <c r="M37"/>
      <c r="O37"/>
    </row>
    <row r="38" spans="2:15" x14ac:dyDescent="0.25">
      <c r="B38" s="30"/>
      <c r="C38" s="11"/>
      <c r="D38" s="11"/>
      <c r="E38" s="23"/>
      <c r="F38" s="12"/>
      <c r="G38" s="24"/>
      <c r="H38" s="11"/>
      <c r="I38" s="11"/>
      <c r="M38"/>
      <c r="O38"/>
    </row>
    <row r="39" spans="2:15" x14ac:dyDescent="0.25">
      <c r="B39" s="30"/>
      <c r="C39" s="11"/>
      <c r="D39" s="11"/>
      <c r="E39" s="23"/>
      <c r="F39" s="12"/>
      <c r="G39" s="24"/>
      <c r="H39" s="11"/>
      <c r="I39" s="11"/>
      <c r="M39"/>
      <c r="O39"/>
    </row>
    <row r="40" spans="2:15" x14ac:dyDescent="0.25">
      <c r="B40" s="30"/>
      <c r="C40" s="11"/>
      <c r="D40" s="11"/>
      <c r="E40" s="25"/>
      <c r="F40" s="13"/>
      <c r="G40" s="26"/>
      <c r="H40" s="11"/>
      <c r="I40" s="11"/>
      <c r="M40"/>
      <c r="O40"/>
    </row>
    <row r="41" spans="2:15" x14ac:dyDescent="0.25">
      <c r="B41" s="30"/>
      <c r="C41" s="11"/>
      <c r="D41" s="11"/>
      <c r="E41" s="25"/>
      <c r="F41" s="13"/>
      <c r="G41" s="24"/>
      <c r="H41" s="11"/>
      <c r="I41" s="11"/>
      <c r="M41"/>
      <c r="O41"/>
    </row>
    <row r="42" spans="2:15" x14ac:dyDescent="0.25">
      <c r="B42" s="30"/>
      <c r="C42" s="11"/>
      <c r="D42" s="11"/>
      <c r="E42" s="25"/>
      <c r="F42" s="13"/>
      <c r="G42" s="24"/>
      <c r="H42" s="11"/>
      <c r="I42" s="11"/>
      <c r="M42"/>
      <c r="O42"/>
    </row>
    <row r="43" spans="2:15" x14ac:dyDescent="0.25">
      <c r="B43" s="30"/>
      <c r="C43" s="11"/>
      <c r="D43" s="11"/>
      <c r="E43" s="25"/>
      <c r="F43" s="13"/>
      <c r="G43" s="24"/>
      <c r="H43" s="11"/>
      <c r="I43" s="11"/>
      <c r="M43"/>
      <c r="O43"/>
    </row>
    <row r="44" spans="2:15" x14ac:dyDescent="0.25">
      <c r="B44" s="30"/>
      <c r="C44" s="11"/>
      <c r="D44" s="11"/>
      <c r="E44" s="25"/>
      <c r="F44" s="13"/>
      <c r="G44" s="24"/>
      <c r="H44" s="11"/>
      <c r="I44" s="11"/>
      <c r="M44"/>
      <c r="O44"/>
    </row>
    <row r="45" spans="2:15" x14ac:dyDescent="0.25">
      <c r="B45" s="30"/>
      <c r="C45" s="11"/>
      <c r="D45" s="11"/>
      <c r="E45" s="25"/>
      <c r="F45" s="13"/>
      <c r="G45" s="24"/>
      <c r="H45" s="11"/>
      <c r="I45" s="11"/>
      <c r="M45"/>
      <c r="O45"/>
    </row>
    <row r="46" spans="2:15" x14ac:dyDescent="0.25">
      <c r="B46" s="30"/>
      <c r="C46" s="11"/>
      <c r="D46" s="11"/>
      <c r="E46" s="25"/>
      <c r="F46" s="13"/>
      <c r="G46" s="24"/>
      <c r="H46" s="11"/>
      <c r="I46" s="11"/>
      <c r="M46"/>
      <c r="O46"/>
    </row>
  </sheetData>
  <mergeCells count="9"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70866141732283472" right="0.11811023622047245" top="0.74803149606299213" bottom="0.74803149606299213" header="0.31496062992125984" footer="0.31496062992125984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AGOSTO 2016   </vt:lpstr>
      <vt:lpstr>SEPTIEMBRE 2016    </vt:lpstr>
      <vt:lpstr>OCTUBRE 2016   </vt:lpstr>
      <vt:lpstr>NOVIEMBRE 2016</vt:lpstr>
      <vt:lpstr>DICIEMBRE 2016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2017-01-30T14:45:20Z</cp:lastPrinted>
  <dcterms:created xsi:type="dcterms:W3CDTF">2008-08-07T15:18:44Z</dcterms:created>
  <dcterms:modified xsi:type="dcterms:W3CDTF">2017-01-30T14:45:22Z</dcterms:modified>
</cp:coreProperties>
</file>