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5" windowWidth="15195" windowHeight="8190" activeTab="7"/>
  </bookViews>
  <sheets>
    <sheet name="16 AGOS" sheetId="1" r:id="rId1"/>
    <sheet name="19 Sep " sheetId="2" r:id="rId2"/>
    <sheet name="26 SEP " sheetId="3" r:id="rId3"/>
    <sheet name="30 SEP " sheetId="4" r:id="rId4"/>
    <sheet name="25 OCT" sheetId="5" r:id="rId5"/>
    <sheet name="29 NOV" sheetId="6" r:id="rId6"/>
    <sheet name="15 DIC" sheetId="7" r:id="rId7"/>
    <sheet name="Hoja2" sheetId="8" r:id="rId8"/>
    <sheet name="Hoja3" sheetId="9" r:id="rId9"/>
  </sheets>
  <calcPr calcId="144525"/>
</workbook>
</file>

<file path=xl/calcChain.xml><?xml version="1.0" encoding="utf-8"?>
<calcChain xmlns="http://schemas.openxmlformats.org/spreadsheetml/2006/main">
  <c r="G11" i="8" l="1"/>
  <c r="G23" i="8" s="1"/>
  <c r="C11" i="8"/>
  <c r="C23" i="8" s="1"/>
  <c r="C23" i="7"/>
  <c r="C35" i="7" s="1"/>
  <c r="C28" i="6"/>
  <c r="C40" i="6" l="1"/>
  <c r="C19" i="5"/>
  <c r="C23" i="5" s="1"/>
  <c r="C19" i="4"/>
  <c r="C23" i="4" s="1"/>
  <c r="C19" i="3"/>
  <c r="C23" i="3" s="1"/>
  <c r="C15" i="2" l="1"/>
  <c r="C20" i="2" s="1"/>
  <c r="H15" i="1"/>
  <c r="C17" i="1"/>
</calcChain>
</file>

<file path=xl/sharedStrings.xml><?xml version="1.0" encoding="utf-8"?>
<sst xmlns="http://schemas.openxmlformats.org/spreadsheetml/2006/main" count="79" uniqueCount="29">
  <si>
    <t>RELACION DE CHEQUES DE GASTOS</t>
  </si>
  <si>
    <t>SANTANDER</t>
  </si>
  <si>
    <t xml:space="preserve"> CH-3941</t>
  </si>
  <si>
    <t>CH-3942</t>
  </si>
  <si>
    <t>CH-3943</t>
  </si>
  <si>
    <t>CH-3944</t>
  </si>
  <si>
    <t>CH-3945</t>
  </si>
  <si>
    <t>CH-3946</t>
  </si>
  <si>
    <t>CH-3947</t>
  </si>
  <si>
    <t>16 AGOSTO .,2011</t>
  </si>
  <si>
    <t>cobrado</t>
  </si>
  <si>
    <t xml:space="preserve">DEPOSITO </t>
  </si>
  <si>
    <t>DIF.</t>
  </si>
  <si>
    <t>EFECTIVO</t>
  </si>
  <si>
    <t xml:space="preserve">  # cheque</t>
  </si>
  <si>
    <t>CHEQUES DE GASTOS</t>
  </si>
  <si>
    <t>21 DE SEPTIEMBRE .,2011</t>
  </si>
  <si>
    <t>TOTAL CHEQUES</t>
  </si>
  <si>
    <t>DEPOSITO</t>
  </si>
  <si>
    <t>25 OCTUBRE ,,2011</t>
  </si>
  <si>
    <t>JAIME OCTAVIO MENDEZ</t>
  </si>
  <si>
    <t>50 % SOBRE REPARACION MOLINO  CENTRAL</t>
  </si>
  <si>
    <t>29-NOVIEMBRE.,2011</t>
  </si>
  <si>
    <t>,0127</t>
  </si>
  <si>
    <t>SOBRANTE</t>
  </si>
  <si>
    <t xml:space="preserve">SUB TOTAL </t>
  </si>
  <si>
    <t>15-DICIEMBRE.,2011</t>
  </si>
  <si>
    <t xml:space="preserve"> </t>
  </si>
  <si>
    <t>29-DICIEMBRE.,2011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</si>
</sst>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80A]#,##0.00"/>
    <numFmt numFmtId="165" formatCode="[$-80A]d&quot; de &quot;mmmm&quot; de &quot;yy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0" applyFont="1"/>
    <xf numFmtId="16" fontId="0" fillId="0" borderId="0" xfId="0" applyNumberFormat="1"/>
    <xf numFmtId="164" fontId="1" fillId="0" borderId="1" xfId="0" applyNumberFormat="1" applyFont="1" applyBorder="1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4" fillId="0" borderId="0" xfId="0" applyNumberFormat="1" applyFont="1"/>
    <xf numFmtId="0" fontId="1" fillId="0" borderId="2" xfId="0" applyFont="1" applyBorder="1"/>
    <xf numFmtId="0" fontId="5" fillId="0" borderId="0" xfId="0" applyFont="1"/>
    <xf numFmtId="164" fontId="6" fillId="0" borderId="0" xfId="0" applyNumberFormat="1" applyFont="1"/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4" fontId="7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4" xfId="0" applyBorder="1"/>
    <xf numFmtId="0" fontId="7" fillId="0" borderId="4" xfId="0" applyFont="1" applyFill="1" applyBorder="1" applyAlignment="1">
      <alignment horizontal="center"/>
    </xf>
    <xf numFmtId="164" fontId="7" fillId="0" borderId="4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164" fontId="4" fillId="0" borderId="4" xfId="0" applyNumberFormat="1" applyFont="1" applyBorder="1"/>
    <xf numFmtId="164" fontId="9" fillId="0" borderId="6" xfId="0" applyNumberFormat="1" applyFont="1" applyFill="1" applyBorder="1" applyAlignment="1">
      <alignment horizontal="right"/>
    </xf>
    <xf numFmtId="164" fontId="7" fillId="0" borderId="5" xfId="0" applyNumberFormat="1" applyFont="1" applyFill="1" applyBorder="1" applyAlignment="1">
      <alignment horizontal="right"/>
    </xf>
    <xf numFmtId="0" fontId="1" fillId="0" borderId="6" xfId="0" applyFont="1" applyBorder="1"/>
    <xf numFmtId="0" fontId="5" fillId="0" borderId="7" xfId="0" applyFont="1" applyBorder="1"/>
    <xf numFmtId="166" fontId="1" fillId="0" borderId="8" xfId="0" applyNumberFormat="1" applyFont="1" applyBorder="1"/>
    <xf numFmtId="165" fontId="8" fillId="0" borderId="4" xfId="0" applyNumberFormat="1" applyFont="1" applyBorder="1"/>
    <xf numFmtId="164" fontId="6" fillId="2" borderId="3" xfId="0" applyNumberFormat="1" applyFont="1" applyFill="1" applyBorder="1"/>
    <xf numFmtId="4" fontId="7" fillId="0" borderId="4" xfId="0" applyNumberFormat="1" applyFont="1" applyFill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16" fontId="7" fillId="0" borderId="4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4" fontId="12" fillId="0" borderId="0" xfId="0" applyNumberFormat="1" applyFont="1" applyFill="1" applyBorder="1" applyAlignment="1">
      <alignment horizontal="right"/>
    </xf>
    <xf numFmtId="0" fontId="10" fillId="0" borderId="0" xfId="0" applyFont="1" applyFill="1" applyAlignment="1">
      <alignment wrapText="1"/>
    </xf>
    <xf numFmtId="0" fontId="0" fillId="0" borderId="0" xfId="0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4" fontId="0" fillId="0" borderId="0" xfId="0" applyNumberFormat="1" applyFont="1" applyFill="1" applyBorder="1" applyAlignment="1">
      <alignment horizontal="right"/>
    </xf>
    <xf numFmtId="0" fontId="13" fillId="0" borderId="0" xfId="0" applyFont="1" applyFill="1" applyAlignment="1">
      <alignment horizontal="left" wrapText="1"/>
    </xf>
    <xf numFmtId="4" fontId="0" fillId="0" borderId="0" xfId="0" applyNumberFormat="1" applyFill="1" applyBorder="1" applyAlignment="1">
      <alignment horizontal="right"/>
    </xf>
    <xf numFmtId="0" fontId="13" fillId="0" borderId="0" xfId="0" applyFont="1" applyFill="1" applyAlignment="1">
      <alignment wrapText="1"/>
    </xf>
    <xf numFmtId="16" fontId="0" fillId="0" borderId="4" xfId="0" applyNumberFormat="1" applyBorder="1"/>
    <xf numFmtId="16" fontId="8" fillId="0" borderId="4" xfId="0" applyNumberFormat="1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right"/>
    </xf>
    <xf numFmtId="16" fontId="3" fillId="0" borderId="4" xfId="0" applyNumberFormat="1" applyFont="1" applyBorder="1" applyAlignment="1">
      <alignment horizontal="right"/>
    </xf>
    <xf numFmtId="16" fontId="4" fillId="0" borderId="0" xfId="0" applyNumberFormat="1" applyFont="1"/>
    <xf numFmtId="0" fontId="14" fillId="0" borderId="6" xfId="0" applyFont="1" applyBorder="1" applyAlignment="1">
      <alignment horizontal="center"/>
    </xf>
    <xf numFmtId="0" fontId="0" fillId="0" borderId="6" xfId="0" applyBorder="1"/>
    <xf numFmtId="4" fontId="7" fillId="0" borderId="4" xfId="0" applyNumberFormat="1" applyFont="1" applyFill="1" applyBorder="1"/>
    <xf numFmtId="0" fontId="3" fillId="0" borderId="4" xfId="0" applyFont="1" applyFill="1" applyBorder="1" applyAlignment="1">
      <alignment horizontal="center"/>
    </xf>
    <xf numFmtId="4" fontId="3" fillId="0" borderId="4" xfId="0" applyNumberFormat="1" applyFont="1" applyFill="1" applyBorder="1"/>
    <xf numFmtId="164" fontId="4" fillId="0" borderId="6" xfId="0" applyNumberFormat="1" applyFont="1" applyFill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4" fontId="7" fillId="0" borderId="9" xfId="0" applyNumberFormat="1" applyFont="1" applyFill="1" applyBorder="1" applyAlignment="1">
      <alignment horizontal="right"/>
    </xf>
    <xf numFmtId="16" fontId="0" fillId="0" borderId="7" xfId="0" applyNumberFormat="1" applyBorder="1"/>
    <xf numFmtId="0" fontId="4" fillId="0" borderId="6" xfId="0" applyFont="1" applyBorder="1" applyAlignment="1">
      <alignment horizontal="right" vertical="center"/>
    </xf>
    <xf numFmtId="164" fontId="7" fillId="0" borderId="10" xfId="0" applyNumberFormat="1" applyFont="1" applyFill="1" applyBorder="1" applyAlignment="1">
      <alignment horizontal="right"/>
    </xf>
    <xf numFmtId="164" fontId="4" fillId="0" borderId="5" xfId="0" applyNumberFormat="1" applyFont="1" applyFill="1" applyBorder="1" applyAlignment="1">
      <alignment horizontal="right" vertical="center"/>
    </xf>
    <xf numFmtId="165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7</xdr:row>
      <xdr:rowOff>76200</xdr:rowOff>
    </xdr:from>
    <xdr:to>
      <xdr:col>5</xdr:col>
      <xdr:colOff>0</xdr:colOff>
      <xdr:row>9</xdr:row>
      <xdr:rowOff>38100</xdr:rowOff>
    </xdr:to>
    <xdr:sp macro="" textlink="">
      <xdr:nvSpPr>
        <xdr:cNvPr id="3" name="2 Cerrar corchete"/>
        <xdr:cNvSpPr/>
      </xdr:nvSpPr>
      <xdr:spPr>
        <a:xfrm>
          <a:off x="3200400" y="1495425"/>
          <a:ext cx="190500" cy="4381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428625</xdr:colOff>
      <xdr:row>12</xdr:row>
      <xdr:rowOff>76200</xdr:rowOff>
    </xdr:from>
    <xdr:to>
      <xdr:col>5</xdr:col>
      <xdr:colOff>0</xdr:colOff>
      <xdr:row>14</xdr:row>
      <xdr:rowOff>47625</xdr:rowOff>
    </xdr:to>
    <xdr:sp macro="" textlink="">
      <xdr:nvSpPr>
        <xdr:cNvPr id="6" name="5 Cerrar corchete"/>
        <xdr:cNvSpPr/>
      </xdr:nvSpPr>
      <xdr:spPr>
        <a:xfrm>
          <a:off x="3248025" y="2686050"/>
          <a:ext cx="142875" cy="447675"/>
        </a:xfrm>
        <a:prstGeom prst="rightBracket">
          <a:avLst/>
        </a:prstGeom>
      </xdr:spPr>
      <xdr:style>
        <a:lnRef idx="1">
          <a:schemeClr val="accent3"/>
        </a:lnRef>
        <a:fillRef idx="0">
          <a:schemeClr val="accent3"/>
        </a:fillRef>
        <a:effectRef idx="0">
          <a:schemeClr val="accent3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476250</xdr:colOff>
      <xdr:row>10</xdr:row>
      <xdr:rowOff>57150</xdr:rowOff>
    </xdr:from>
    <xdr:to>
      <xdr:col>5</xdr:col>
      <xdr:colOff>95250</xdr:colOff>
      <xdr:row>11</xdr:row>
      <xdr:rowOff>228600</xdr:rowOff>
    </xdr:to>
    <xdr:sp macro="" textlink="">
      <xdr:nvSpPr>
        <xdr:cNvPr id="7" name="6 Cerrar llave"/>
        <xdr:cNvSpPr/>
      </xdr:nvSpPr>
      <xdr:spPr>
        <a:xfrm>
          <a:off x="3295650" y="2190750"/>
          <a:ext cx="190500" cy="4095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lang="es-ES" sz="1100"/>
        </a:p>
      </xdr:txBody>
    </xdr:sp>
    <xdr:clientData/>
  </xdr:twoCellAnchor>
  <xdr:twoCellAnchor>
    <xdr:from>
      <xdr:col>4</xdr:col>
      <xdr:colOff>400050</xdr:colOff>
      <xdr:row>9</xdr:row>
      <xdr:rowOff>228600</xdr:rowOff>
    </xdr:from>
    <xdr:to>
      <xdr:col>5</xdr:col>
      <xdr:colOff>285750</xdr:colOff>
      <xdr:row>10</xdr:row>
      <xdr:rowOff>0</xdr:rowOff>
    </xdr:to>
    <xdr:cxnSp macro="">
      <xdr:nvCxnSpPr>
        <xdr:cNvPr id="9" name="8 Conector recto de flecha"/>
        <xdr:cNvCxnSpPr/>
      </xdr:nvCxnSpPr>
      <xdr:spPr>
        <a:xfrm flipV="1">
          <a:off x="3219450" y="2124075"/>
          <a:ext cx="45720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19"/>
  <sheetViews>
    <sheetView workbookViewId="0">
      <selection activeCell="C20" sqref="C20"/>
    </sheetView>
  </sheetViews>
  <sheetFormatPr baseColWidth="10" defaultRowHeight="15" x14ac:dyDescent="0.25"/>
  <cols>
    <col min="2" max="2" width="3.85546875" customWidth="1"/>
    <col min="3" max="3" width="15.5703125" bestFit="1" customWidth="1"/>
    <col min="5" max="5" width="8.5703125" customWidth="1"/>
  </cols>
  <sheetData>
    <row r="4" spans="1:8" ht="21" x14ac:dyDescent="0.35">
      <c r="A4" s="2" t="s">
        <v>0</v>
      </c>
    </row>
    <row r="5" spans="1:8" ht="15.75" x14ac:dyDescent="0.25">
      <c r="C5" s="4" t="s">
        <v>9</v>
      </c>
    </row>
    <row r="6" spans="1:8" x14ac:dyDescent="0.25">
      <c r="A6" t="s">
        <v>1</v>
      </c>
    </row>
    <row r="7" spans="1:8" x14ac:dyDescent="0.25">
      <c r="H7" t="s">
        <v>12</v>
      </c>
    </row>
    <row r="8" spans="1:8" ht="18.75" x14ac:dyDescent="0.3">
      <c r="A8" s="7" t="s">
        <v>2</v>
      </c>
      <c r="C8" s="3">
        <v>30322.95</v>
      </c>
      <c r="D8" t="s">
        <v>10</v>
      </c>
      <c r="E8" s="5">
        <v>40771</v>
      </c>
      <c r="F8" t="s">
        <v>11</v>
      </c>
      <c r="G8" s="8">
        <v>67500</v>
      </c>
      <c r="H8" s="8">
        <v>270</v>
      </c>
    </row>
    <row r="9" spans="1:8" ht="18.75" x14ac:dyDescent="0.3">
      <c r="A9" s="7" t="s">
        <v>3</v>
      </c>
      <c r="C9" s="3">
        <v>37447.99</v>
      </c>
      <c r="D9" t="s">
        <v>10</v>
      </c>
      <c r="E9" s="5">
        <v>40771</v>
      </c>
      <c r="G9" s="8"/>
      <c r="H9" s="8"/>
    </row>
    <row r="10" spans="1:8" ht="18.75" x14ac:dyDescent="0.3">
      <c r="A10" s="7" t="s">
        <v>4</v>
      </c>
      <c r="C10" s="3">
        <v>29130.69</v>
      </c>
      <c r="D10" t="s">
        <v>10</v>
      </c>
      <c r="E10" s="5">
        <v>40778</v>
      </c>
      <c r="F10" t="s">
        <v>11</v>
      </c>
      <c r="G10" s="8">
        <v>29000</v>
      </c>
      <c r="H10" s="8">
        <v>130.5</v>
      </c>
    </row>
    <row r="11" spans="1:8" ht="18.75" x14ac:dyDescent="0.3">
      <c r="A11" s="7" t="s">
        <v>5</v>
      </c>
      <c r="C11" s="3">
        <v>32961.879999999997</v>
      </c>
      <c r="D11" t="s">
        <v>10</v>
      </c>
      <c r="E11" s="5">
        <v>40777</v>
      </c>
      <c r="F11" t="s">
        <v>11</v>
      </c>
      <c r="G11" s="8">
        <v>63000</v>
      </c>
      <c r="H11" s="8">
        <v>21</v>
      </c>
    </row>
    <row r="12" spans="1:8" ht="18.75" x14ac:dyDescent="0.3">
      <c r="A12" s="7" t="s">
        <v>6</v>
      </c>
      <c r="C12" s="3">
        <v>30059.85</v>
      </c>
      <c r="D12" t="s">
        <v>10</v>
      </c>
      <c r="E12" s="5">
        <v>40777</v>
      </c>
      <c r="G12" s="8"/>
      <c r="H12" s="8"/>
    </row>
    <row r="13" spans="1:8" ht="18.75" x14ac:dyDescent="0.3">
      <c r="A13" s="7" t="s">
        <v>7</v>
      </c>
      <c r="C13" s="3">
        <v>32785.83</v>
      </c>
      <c r="D13" t="s">
        <v>10</v>
      </c>
      <c r="E13" s="5">
        <v>40772</v>
      </c>
      <c r="F13" t="s">
        <v>11</v>
      </c>
      <c r="G13" s="8">
        <v>57500</v>
      </c>
      <c r="H13" s="8">
        <v>17</v>
      </c>
    </row>
    <row r="14" spans="1:8" ht="19.5" thickBot="1" x14ac:dyDescent="0.35">
      <c r="A14" s="7" t="s">
        <v>8</v>
      </c>
      <c r="C14" s="3">
        <v>24731.93</v>
      </c>
      <c r="D14" t="s">
        <v>10</v>
      </c>
      <c r="E14" s="5">
        <v>40772</v>
      </c>
      <c r="G14" s="8"/>
      <c r="H14" s="9">
        <v>0</v>
      </c>
    </row>
    <row r="15" spans="1:8" ht="19.5" thickTop="1" x14ac:dyDescent="0.3">
      <c r="A15" s="7"/>
      <c r="C15" s="3">
        <v>0</v>
      </c>
      <c r="H15" s="8">
        <f>SUM(H8:H14)</f>
        <v>438.5</v>
      </c>
    </row>
    <row r="16" spans="1:8" ht="19.5" thickBot="1" x14ac:dyDescent="0.35">
      <c r="A16" s="1"/>
      <c r="C16" s="6">
        <v>0</v>
      </c>
    </row>
    <row r="17" spans="3:3" ht="19.5" thickTop="1" x14ac:dyDescent="0.3">
      <c r="C17" s="3">
        <f>SUM(C8:C16)</f>
        <v>217441.12</v>
      </c>
    </row>
    <row r="18" spans="3:3" ht="18.75" x14ac:dyDescent="0.3">
      <c r="C18" s="3"/>
    </row>
    <row r="19" spans="3:3" ht="18.75" x14ac:dyDescent="0.3">
      <c r="C19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B17" sqref="B17"/>
    </sheetView>
  </sheetViews>
  <sheetFormatPr baseColWidth="10" defaultRowHeight="15" x14ac:dyDescent="0.25"/>
  <cols>
    <col min="2" max="2" width="13.140625" bestFit="1" customWidth="1"/>
    <col min="3" max="3" width="24" customWidth="1"/>
  </cols>
  <sheetData>
    <row r="2" spans="2:5" ht="18.75" x14ac:dyDescent="0.3">
      <c r="C2" s="65">
        <v>40805</v>
      </c>
      <c r="D2" s="65"/>
      <c r="E2" s="65"/>
    </row>
    <row r="3" spans="2:5" ht="18.75" x14ac:dyDescent="0.3">
      <c r="B3" s="16" t="s">
        <v>14</v>
      </c>
      <c r="C3" s="66" t="s">
        <v>15</v>
      </c>
      <c r="D3" s="66"/>
    </row>
    <row r="4" spans="2:5" ht="18.75" x14ac:dyDescent="0.3">
      <c r="B4" s="14">
        <v>4009</v>
      </c>
      <c r="C4" s="3">
        <v>49431.06</v>
      </c>
    </row>
    <row r="5" spans="2:5" ht="18.75" x14ac:dyDescent="0.3">
      <c r="B5" s="15">
        <v>4010</v>
      </c>
      <c r="C5" s="3">
        <v>51228.29</v>
      </c>
    </row>
    <row r="6" spans="2:5" ht="18.75" x14ac:dyDescent="0.3">
      <c r="B6" s="14">
        <v>4011</v>
      </c>
      <c r="C6" s="3">
        <v>51135.51</v>
      </c>
    </row>
    <row r="7" spans="2:5" ht="18.75" x14ac:dyDescent="0.3">
      <c r="B7" s="15">
        <v>4012</v>
      </c>
      <c r="C7" s="3">
        <v>55257.24</v>
      </c>
    </row>
    <row r="8" spans="2:5" ht="18.75" x14ac:dyDescent="0.3">
      <c r="B8" s="14">
        <v>4013</v>
      </c>
      <c r="C8" s="3">
        <v>51202.91</v>
      </c>
    </row>
    <row r="9" spans="2:5" ht="18.75" x14ac:dyDescent="0.3">
      <c r="B9" s="15">
        <v>4014</v>
      </c>
      <c r="C9" s="3">
        <v>54255.72</v>
      </c>
    </row>
    <row r="10" spans="2:5" ht="18.75" x14ac:dyDescent="0.3">
      <c r="B10" s="14">
        <v>4015</v>
      </c>
      <c r="C10" s="3">
        <v>51730.559999999998</v>
      </c>
    </row>
    <row r="11" spans="2:5" ht="18.75" x14ac:dyDescent="0.3">
      <c r="B11" s="14">
        <v>4017</v>
      </c>
      <c r="C11" s="3">
        <v>54016.34</v>
      </c>
    </row>
    <row r="12" spans="2:5" ht="18.75" x14ac:dyDescent="0.3">
      <c r="B12" s="15">
        <v>4018</v>
      </c>
      <c r="C12" s="3">
        <v>53149.81</v>
      </c>
    </row>
    <row r="13" spans="2:5" ht="18.75" x14ac:dyDescent="0.3">
      <c r="B13" s="14">
        <v>4019</v>
      </c>
      <c r="C13" s="3">
        <v>51255.56</v>
      </c>
    </row>
    <row r="14" spans="2:5" ht="19.5" thickBot="1" x14ac:dyDescent="0.35">
      <c r="B14" s="15">
        <v>4020</v>
      </c>
      <c r="C14" s="6">
        <v>0</v>
      </c>
    </row>
    <row r="15" spans="2:5" ht="19.5" thickTop="1" x14ac:dyDescent="0.3">
      <c r="C15" s="3">
        <f>SUM(C4:C14)</f>
        <v>522663</v>
      </c>
    </row>
    <row r="16" spans="2:5" ht="18.75" x14ac:dyDescent="0.3">
      <c r="C16" s="10">
        <v>-170000</v>
      </c>
    </row>
    <row r="17" spans="2:3" ht="18.75" x14ac:dyDescent="0.3">
      <c r="C17" s="10">
        <v>-140000</v>
      </c>
    </row>
    <row r="18" spans="2:3" ht="18.75" x14ac:dyDescent="0.3">
      <c r="C18" s="10">
        <v>-212000</v>
      </c>
    </row>
    <row r="19" spans="2:3" ht="19.5" thickBot="1" x14ac:dyDescent="0.35">
      <c r="C19" s="11">
        <v>0</v>
      </c>
    </row>
    <row r="20" spans="2:3" ht="21" x14ac:dyDescent="0.35">
      <c r="B20" s="12" t="s">
        <v>13</v>
      </c>
      <c r="C20" s="13">
        <f>C15+C16+C17+C18</f>
        <v>663</v>
      </c>
    </row>
    <row r="21" spans="2:3" ht="18.75" x14ac:dyDescent="0.3">
      <c r="C21" s="1"/>
    </row>
    <row r="22" spans="2:3" ht="18.75" x14ac:dyDescent="0.3">
      <c r="C22" s="1"/>
    </row>
    <row r="23" spans="2:3" ht="18.75" x14ac:dyDescent="0.3">
      <c r="C23" s="17" t="s">
        <v>16</v>
      </c>
    </row>
  </sheetData>
  <mergeCells count="2">
    <mergeCell ref="C2:E2"/>
    <mergeCell ref="C3:D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6"/>
  <sheetViews>
    <sheetView workbookViewId="0">
      <selection activeCell="C27" sqref="C27"/>
    </sheetView>
  </sheetViews>
  <sheetFormatPr baseColWidth="10" defaultRowHeight="15" x14ac:dyDescent="0.25"/>
  <cols>
    <col min="2" max="2" width="13.140625" bestFit="1" customWidth="1"/>
    <col min="3" max="3" width="30.5703125" bestFit="1" customWidth="1"/>
    <col min="4" max="4" width="17.140625" customWidth="1"/>
  </cols>
  <sheetData>
    <row r="2" spans="1:7" ht="18.75" x14ac:dyDescent="0.3">
      <c r="C2" s="65">
        <v>40812</v>
      </c>
      <c r="D2" s="65"/>
      <c r="E2" s="65"/>
    </row>
    <row r="3" spans="1:7" ht="18.75" x14ac:dyDescent="0.3">
      <c r="B3" s="16" t="s">
        <v>14</v>
      </c>
      <c r="C3" s="66" t="s">
        <v>15</v>
      </c>
      <c r="D3" s="66"/>
    </row>
    <row r="4" spans="1:7" ht="15.75" x14ac:dyDescent="0.25">
      <c r="B4" s="14"/>
      <c r="C4" s="18"/>
      <c r="G4" s="19"/>
    </row>
    <row r="5" spans="1:7" ht="15.75" x14ac:dyDescent="0.25">
      <c r="A5" s="22"/>
      <c r="B5" s="23">
        <v>4027</v>
      </c>
      <c r="C5" s="24">
        <v>34200.620000000003</v>
      </c>
      <c r="G5" s="19"/>
    </row>
    <row r="6" spans="1:7" ht="15.75" x14ac:dyDescent="0.25">
      <c r="A6" s="22"/>
      <c r="B6" s="23">
        <v>4028</v>
      </c>
      <c r="C6" s="24">
        <v>30412.83</v>
      </c>
      <c r="G6" s="20"/>
    </row>
    <row r="7" spans="1:7" ht="15.75" x14ac:dyDescent="0.25">
      <c r="A7" s="22"/>
      <c r="B7" s="23">
        <v>4030</v>
      </c>
      <c r="C7" s="24">
        <v>31695.06</v>
      </c>
      <c r="G7" s="19"/>
    </row>
    <row r="8" spans="1:7" ht="15.75" x14ac:dyDescent="0.25">
      <c r="A8" s="22"/>
      <c r="B8" s="23">
        <v>4031</v>
      </c>
      <c r="C8" s="24">
        <v>31381.7</v>
      </c>
      <c r="G8" s="21"/>
    </row>
    <row r="9" spans="1:7" ht="15.75" x14ac:dyDescent="0.25">
      <c r="A9" s="22"/>
      <c r="B9" s="23">
        <v>4032</v>
      </c>
      <c r="C9" s="24">
        <v>32196.63</v>
      </c>
      <c r="G9" s="19"/>
    </row>
    <row r="10" spans="1:7" ht="15.75" x14ac:dyDescent="0.25">
      <c r="A10" s="22"/>
      <c r="B10" s="23">
        <v>4033</v>
      </c>
      <c r="C10" s="24">
        <v>31867.24</v>
      </c>
      <c r="G10" s="19"/>
    </row>
    <row r="11" spans="1:7" ht="15.75" x14ac:dyDescent="0.25">
      <c r="A11" s="22"/>
      <c r="B11" s="23">
        <v>4034</v>
      </c>
      <c r="C11" s="24">
        <v>29518.12</v>
      </c>
      <c r="G11" s="19"/>
    </row>
    <row r="12" spans="1:7" ht="15.75" x14ac:dyDescent="0.25">
      <c r="A12" s="22"/>
      <c r="B12" s="23">
        <v>4035</v>
      </c>
      <c r="C12" s="24">
        <v>13635.05</v>
      </c>
      <c r="G12" s="19"/>
    </row>
    <row r="13" spans="1:7" ht="15.75" x14ac:dyDescent="0.25">
      <c r="A13" s="22"/>
      <c r="B13" s="23">
        <v>4037</v>
      </c>
      <c r="C13" s="24">
        <v>51536.86</v>
      </c>
      <c r="G13" s="20"/>
    </row>
    <row r="14" spans="1:7" ht="15.75" x14ac:dyDescent="0.25">
      <c r="A14" s="22"/>
      <c r="B14" s="23">
        <v>4038</v>
      </c>
      <c r="C14" s="24">
        <v>54760.17</v>
      </c>
      <c r="G14" s="19"/>
    </row>
    <row r="15" spans="1:7" ht="15.75" x14ac:dyDescent="0.25">
      <c r="A15" s="22"/>
      <c r="B15" s="23">
        <v>4039</v>
      </c>
      <c r="C15" s="24">
        <v>51809.25</v>
      </c>
      <c r="G15" s="19"/>
    </row>
    <row r="16" spans="1:7" ht="15.75" x14ac:dyDescent="0.25">
      <c r="A16" s="22"/>
      <c r="B16" s="23">
        <v>4040</v>
      </c>
      <c r="C16" s="24">
        <v>50798.69</v>
      </c>
      <c r="G16" s="21"/>
    </row>
    <row r="17" spans="1:7" ht="15.75" x14ac:dyDescent="0.25">
      <c r="A17" s="22"/>
      <c r="B17" s="23">
        <v>4042</v>
      </c>
      <c r="C17" s="24">
        <v>50986.48</v>
      </c>
      <c r="G17" s="19"/>
    </row>
    <row r="18" spans="1:7" ht="16.5" thickBot="1" x14ac:dyDescent="0.3">
      <c r="A18" s="22"/>
      <c r="B18" s="22"/>
      <c r="C18" s="28">
        <v>0</v>
      </c>
      <c r="F18" s="14"/>
      <c r="G18" s="20"/>
    </row>
    <row r="19" spans="1:7" ht="19.5" thickTop="1" x14ac:dyDescent="0.3">
      <c r="A19" s="22"/>
      <c r="B19" s="25" t="s">
        <v>17</v>
      </c>
      <c r="C19" s="27">
        <f>SUM(C5:C18)</f>
        <v>494798.69999999995</v>
      </c>
      <c r="G19" s="19"/>
    </row>
    <row r="20" spans="1:7" ht="18.75" x14ac:dyDescent="0.3">
      <c r="A20" s="22"/>
      <c r="B20" s="22" t="s">
        <v>18</v>
      </c>
      <c r="C20" s="26">
        <v>-245000</v>
      </c>
    </row>
    <row r="21" spans="1:7" ht="18.75" x14ac:dyDescent="0.3">
      <c r="A21" s="22"/>
      <c r="B21" s="22"/>
      <c r="C21" s="26">
        <v>-249000</v>
      </c>
    </row>
    <row r="22" spans="1:7" ht="19.5" thickBot="1" x14ac:dyDescent="0.35">
      <c r="A22" s="22"/>
      <c r="B22" s="22"/>
      <c r="C22" s="31">
        <v>0</v>
      </c>
    </row>
    <row r="23" spans="1:7" ht="21.75" thickBot="1" x14ac:dyDescent="0.4">
      <c r="A23" s="22"/>
      <c r="B23" s="30" t="s">
        <v>13</v>
      </c>
      <c r="C23" s="33">
        <f>C19+C20+C21</f>
        <v>798.69999999995343</v>
      </c>
    </row>
    <row r="24" spans="1:7" ht="18.75" x14ac:dyDescent="0.3">
      <c r="A24" s="22"/>
      <c r="B24" s="22"/>
      <c r="C24" s="29"/>
    </row>
    <row r="25" spans="1:7" ht="18.75" x14ac:dyDescent="0.3">
      <c r="C25" s="1"/>
    </row>
    <row r="26" spans="1:7" ht="18.75" x14ac:dyDescent="0.3">
      <c r="C26" s="17"/>
    </row>
  </sheetData>
  <mergeCells count="2">
    <mergeCell ref="C2:E2"/>
    <mergeCell ref="C3:D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sqref="A1:XFD1048576"/>
    </sheetView>
  </sheetViews>
  <sheetFormatPr baseColWidth="10" defaultRowHeight="15" x14ac:dyDescent="0.25"/>
  <cols>
    <col min="2" max="2" width="20.28515625" bestFit="1" customWidth="1"/>
    <col min="3" max="3" width="30.5703125" bestFit="1" customWidth="1"/>
    <col min="4" max="4" width="19.7109375" customWidth="1"/>
  </cols>
  <sheetData>
    <row r="2" spans="1:4" ht="18.75" x14ac:dyDescent="0.3">
      <c r="C2" s="65">
        <v>40816</v>
      </c>
      <c r="D2" s="65"/>
    </row>
    <row r="3" spans="1:4" ht="18.75" x14ac:dyDescent="0.3">
      <c r="B3" s="16" t="s">
        <v>14</v>
      </c>
      <c r="C3" s="66" t="s">
        <v>15</v>
      </c>
      <c r="D3" s="66"/>
    </row>
    <row r="4" spans="1:4" ht="15.75" x14ac:dyDescent="0.25">
      <c r="B4" s="14"/>
      <c r="C4" s="18"/>
    </row>
    <row r="5" spans="1:4" ht="15.75" x14ac:dyDescent="0.25">
      <c r="A5" s="22"/>
      <c r="B5" s="23">
        <v>4026</v>
      </c>
      <c r="C5" s="34">
        <v>32926.67</v>
      </c>
    </row>
    <row r="6" spans="1:4" ht="15.75" x14ac:dyDescent="0.25">
      <c r="A6" s="22"/>
      <c r="B6" s="23">
        <v>4045</v>
      </c>
      <c r="C6" s="34">
        <v>51757.79</v>
      </c>
    </row>
    <row r="7" spans="1:4" ht="15.75" x14ac:dyDescent="0.25">
      <c r="A7" s="22"/>
      <c r="B7" s="23">
        <v>4046</v>
      </c>
      <c r="C7" s="34">
        <v>49735.83</v>
      </c>
    </row>
    <row r="8" spans="1:4" ht="15.75" x14ac:dyDescent="0.25">
      <c r="A8" s="22"/>
      <c r="B8" s="23"/>
      <c r="C8" s="24"/>
    </row>
    <row r="9" spans="1:4" ht="15.75" x14ac:dyDescent="0.25">
      <c r="A9" s="22"/>
      <c r="B9" s="23"/>
      <c r="C9" s="24"/>
    </row>
    <row r="10" spans="1:4" ht="15.75" x14ac:dyDescent="0.25">
      <c r="A10" s="22"/>
      <c r="B10" s="23"/>
      <c r="C10" s="24"/>
    </row>
    <row r="11" spans="1:4" ht="15.75" x14ac:dyDescent="0.25">
      <c r="A11" s="22"/>
      <c r="B11" s="23"/>
      <c r="C11" s="24"/>
    </row>
    <row r="12" spans="1:4" ht="15.75" x14ac:dyDescent="0.25">
      <c r="A12" s="22"/>
      <c r="B12" s="23"/>
      <c r="C12" s="24"/>
    </row>
    <row r="13" spans="1:4" ht="15.75" x14ac:dyDescent="0.25">
      <c r="A13" s="22"/>
      <c r="B13" s="23"/>
      <c r="C13" s="24"/>
    </row>
    <row r="14" spans="1:4" ht="15.75" x14ac:dyDescent="0.25">
      <c r="A14" s="22"/>
      <c r="B14" s="23"/>
      <c r="C14" s="24"/>
    </row>
    <row r="15" spans="1:4" ht="15.75" x14ac:dyDescent="0.25">
      <c r="A15" s="22"/>
      <c r="B15" s="23"/>
      <c r="C15" s="24"/>
    </row>
    <row r="16" spans="1:4" ht="15.75" x14ac:dyDescent="0.25">
      <c r="A16" s="22"/>
      <c r="B16" s="23"/>
      <c r="C16" s="24"/>
    </row>
    <row r="17" spans="1:3" ht="15.75" x14ac:dyDescent="0.25">
      <c r="A17" s="22"/>
      <c r="B17" s="23"/>
      <c r="C17" s="24"/>
    </row>
    <row r="18" spans="1:3" ht="16.5" thickBot="1" x14ac:dyDescent="0.3">
      <c r="A18" s="22"/>
      <c r="B18" s="22"/>
      <c r="C18" s="28">
        <v>0</v>
      </c>
    </row>
    <row r="19" spans="1:3" ht="19.5" thickTop="1" x14ac:dyDescent="0.3">
      <c r="A19" s="22"/>
      <c r="B19" s="25" t="s">
        <v>17</v>
      </c>
      <c r="C19" s="27">
        <f>SUM(C5:C18)</f>
        <v>134420.28999999998</v>
      </c>
    </row>
    <row r="20" spans="1:3" ht="18.75" x14ac:dyDescent="0.3">
      <c r="A20" s="22"/>
      <c r="B20" s="35" t="s">
        <v>18</v>
      </c>
      <c r="C20" s="26">
        <v>-133500</v>
      </c>
    </row>
    <row r="21" spans="1:3" ht="18.75" x14ac:dyDescent="0.3">
      <c r="A21" s="22"/>
      <c r="B21" s="22"/>
      <c r="C21" s="26"/>
    </row>
    <row r="22" spans="1:3" ht="19.5" thickBot="1" x14ac:dyDescent="0.35">
      <c r="A22" s="22"/>
      <c r="B22" s="22"/>
      <c r="C22" s="31">
        <v>0</v>
      </c>
    </row>
    <row r="23" spans="1:3" ht="21.75" thickBot="1" x14ac:dyDescent="0.4">
      <c r="A23" s="22"/>
      <c r="B23" s="30" t="s">
        <v>13</v>
      </c>
      <c r="C23" s="33">
        <f>C19+C20+C21</f>
        <v>920.28999999997905</v>
      </c>
    </row>
    <row r="24" spans="1:3" ht="18.75" x14ac:dyDescent="0.3">
      <c r="A24" s="22"/>
      <c r="B24" s="32">
        <v>40829</v>
      </c>
      <c r="C24" s="29"/>
    </row>
    <row r="25" spans="1:3" ht="18.75" x14ac:dyDescent="0.3">
      <c r="C25" s="1"/>
    </row>
    <row r="26" spans="1:3" ht="18.75" x14ac:dyDescent="0.3">
      <c r="C26" s="17"/>
    </row>
  </sheetData>
  <mergeCells count="2">
    <mergeCell ref="C2:D2"/>
    <mergeCell ref="C3:D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6"/>
  <sheetViews>
    <sheetView workbookViewId="0">
      <selection activeCell="C26" sqref="C26"/>
    </sheetView>
  </sheetViews>
  <sheetFormatPr baseColWidth="10" defaultRowHeight="15" x14ac:dyDescent="0.25"/>
  <cols>
    <col min="2" max="2" width="20.28515625" bestFit="1" customWidth="1"/>
    <col min="3" max="3" width="30.5703125" bestFit="1" customWidth="1"/>
    <col min="4" max="4" width="19.7109375" customWidth="1"/>
  </cols>
  <sheetData>
    <row r="2" spans="1:4" ht="18.75" x14ac:dyDescent="0.3">
      <c r="C2" s="65" t="s">
        <v>19</v>
      </c>
      <c r="D2" s="65"/>
    </row>
    <row r="3" spans="1:4" ht="18.75" x14ac:dyDescent="0.3">
      <c r="B3" s="16"/>
      <c r="C3" s="66" t="s">
        <v>20</v>
      </c>
      <c r="D3" s="66"/>
    </row>
    <row r="4" spans="1:4" ht="15.75" x14ac:dyDescent="0.25">
      <c r="B4" s="36" t="s">
        <v>21</v>
      </c>
      <c r="C4" s="18"/>
    </row>
    <row r="5" spans="1:4" ht="15.75" x14ac:dyDescent="0.25">
      <c r="A5" s="22"/>
      <c r="B5" s="23"/>
      <c r="C5" s="34"/>
    </row>
    <row r="6" spans="1:4" ht="15.75" x14ac:dyDescent="0.25">
      <c r="A6" s="22"/>
      <c r="B6" s="37">
        <v>40783</v>
      </c>
      <c r="C6" s="34">
        <v>200</v>
      </c>
    </row>
    <row r="7" spans="1:4" ht="15.75" x14ac:dyDescent="0.25">
      <c r="A7" s="22"/>
      <c r="B7" s="37">
        <v>40790</v>
      </c>
      <c r="C7" s="34">
        <v>200</v>
      </c>
    </row>
    <row r="8" spans="1:4" ht="15.75" x14ac:dyDescent="0.25">
      <c r="A8" s="22"/>
      <c r="B8" s="37">
        <v>40797</v>
      </c>
      <c r="C8" s="24">
        <v>200</v>
      </c>
    </row>
    <row r="9" spans="1:4" ht="15.75" x14ac:dyDescent="0.25">
      <c r="A9" s="22"/>
      <c r="B9" s="37">
        <v>40804</v>
      </c>
      <c r="C9" s="24">
        <v>200</v>
      </c>
    </row>
    <row r="10" spans="1:4" ht="15.75" x14ac:dyDescent="0.25">
      <c r="A10" s="22"/>
      <c r="B10" s="37">
        <v>40811</v>
      </c>
      <c r="C10" s="24">
        <v>200</v>
      </c>
    </row>
    <row r="11" spans="1:4" ht="15.75" x14ac:dyDescent="0.25">
      <c r="A11" s="22"/>
      <c r="B11" s="37">
        <v>40818</v>
      </c>
      <c r="C11" s="24">
        <v>200</v>
      </c>
    </row>
    <row r="12" spans="1:4" ht="15.75" x14ac:dyDescent="0.25">
      <c r="A12" s="22"/>
      <c r="B12" s="37">
        <v>40832</v>
      </c>
      <c r="C12" s="24">
        <v>150</v>
      </c>
    </row>
    <row r="13" spans="1:4" ht="15.75" x14ac:dyDescent="0.25">
      <c r="A13" s="22"/>
      <c r="B13" s="23"/>
      <c r="C13" s="24"/>
    </row>
    <row r="14" spans="1:4" ht="15.75" x14ac:dyDescent="0.25">
      <c r="A14" s="22"/>
      <c r="B14" s="23"/>
      <c r="C14" s="24"/>
    </row>
    <row r="15" spans="1:4" ht="15.75" x14ac:dyDescent="0.25">
      <c r="A15" s="22"/>
      <c r="B15" s="23"/>
      <c r="C15" s="24"/>
    </row>
    <row r="16" spans="1:4" ht="15.75" x14ac:dyDescent="0.25">
      <c r="A16" s="22"/>
      <c r="B16" s="23"/>
      <c r="C16" s="24"/>
    </row>
    <row r="17" spans="1:3" ht="15.75" x14ac:dyDescent="0.25">
      <c r="A17" s="22"/>
      <c r="B17" s="23"/>
      <c r="C17" s="24"/>
    </row>
    <row r="18" spans="1:3" ht="16.5" thickBot="1" x14ac:dyDescent="0.3">
      <c r="A18" s="22"/>
      <c r="B18" s="22"/>
      <c r="C18" s="28">
        <v>0</v>
      </c>
    </row>
    <row r="19" spans="1:3" ht="19.5" thickTop="1" x14ac:dyDescent="0.3">
      <c r="A19" s="22"/>
      <c r="B19" s="25"/>
      <c r="C19" s="27">
        <f>SUM(C5:C18)</f>
        <v>1350</v>
      </c>
    </row>
    <row r="20" spans="1:3" ht="18.75" x14ac:dyDescent="0.3">
      <c r="A20" s="22"/>
      <c r="B20" s="35"/>
      <c r="C20" s="26"/>
    </row>
    <row r="21" spans="1:3" ht="18.75" x14ac:dyDescent="0.3">
      <c r="A21" s="22"/>
      <c r="B21" s="22"/>
      <c r="C21" s="26"/>
    </row>
    <row r="22" spans="1:3" ht="19.5" thickBot="1" x14ac:dyDescent="0.35">
      <c r="A22" s="22"/>
      <c r="B22" s="22"/>
      <c r="C22" s="31">
        <v>0</v>
      </c>
    </row>
    <row r="23" spans="1:3" ht="21.75" thickBot="1" x14ac:dyDescent="0.4">
      <c r="A23" s="22"/>
      <c r="B23" s="30" t="s">
        <v>13</v>
      </c>
      <c r="C23" s="33">
        <f>C19+C20+C21</f>
        <v>1350</v>
      </c>
    </row>
    <row r="24" spans="1:3" ht="18.75" x14ac:dyDescent="0.3">
      <c r="A24" s="22"/>
      <c r="B24" s="32"/>
      <c r="C24" s="29"/>
    </row>
    <row r="25" spans="1:3" ht="18.75" x14ac:dyDescent="0.3">
      <c r="C25" s="1"/>
    </row>
    <row r="26" spans="1:3" ht="18.75" x14ac:dyDescent="0.3">
      <c r="C26" s="17"/>
    </row>
  </sheetData>
  <mergeCells count="2">
    <mergeCell ref="C2:D2"/>
    <mergeCell ref="C3:D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workbookViewId="0">
      <selection sqref="A1:D1048576"/>
    </sheetView>
  </sheetViews>
  <sheetFormatPr baseColWidth="10" defaultRowHeight="15" x14ac:dyDescent="0.25"/>
  <cols>
    <col min="2" max="2" width="20.28515625" bestFit="1" customWidth="1"/>
    <col min="3" max="3" width="30.5703125" bestFit="1" customWidth="1"/>
    <col min="4" max="4" width="19.7109375" customWidth="1"/>
    <col min="7" max="7" width="21.28515625" bestFit="1" customWidth="1"/>
    <col min="8" max="8" width="50.140625" customWidth="1"/>
  </cols>
  <sheetData>
    <row r="2" spans="1:10" ht="19.5" thickBot="1" x14ac:dyDescent="0.35">
      <c r="A2" s="68" t="s">
        <v>15</v>
      </c>
      <c r="B2" s="68"/>
      <c r="C2" s="67" t="s">
        <v>22</v>
      </c>
      <c r="D2" s="67"/>
      <c r="E2" s="5"/>
      <c r="F2" s="15"/>
      <c r="G2" s="38"/>
      <c r="H2" s="43"/>
      <c r="I2" s="40"/>
    </row>
    <row r="3" spans="1:10" ht="16.5" thickTop="1" x14ac:dyDescent="0.25">
      <c r="B3" s="36"/>
      <c r="C3" s="18"/>
      <c r="F3" s="15"/>
      <c r="G3" s="38"/>
      <c r="H3" s="43"/>
      <c r="I3" s="40"/>
    </row>
    <row r="4" spans="1:10" ht="15.75" x14ac:dyDescent="0.25">
      <c r="A4" s="48">
        <v>40861</v>
      </c>
      <c r="B4" s="23">
        <v>4114</v>
      </c>
      <c r="C4" s="34">
        <v>49709.14</v>
      </c>
      <c r="F4" s="15"/>
      <c r="G4" s="38"/>
      <c r="H4" s="39"/>
      <c r="I4" s="40"/>
    </row>
    <row r="5" spans="1:10" ht="15.75" x14ac:dyDescent="0.25">
      <c r="A5" s="48">
        <v>40861</v>
      </c>
      <c r="B5" s="23">
        <v>4115</v>
      </c>
      <c r="C5" s="34">
        <v>49328.76</v>
      </c>
      <c r="F5" s="14"/>
      <c r="G5" s="38"/>
      <c r="H5" s="39"/>
      <c r="I5" s="40"/>
    </row>
    <row r="6" spans="1:10" ht="15.75" x14ac:dyDescent="0.25">
      <c r="A6" s="48">
        <v>40861</v>
      </c>
      <c r="B6" s="23">
        <v>4116</v>
      </c>
      <c r="C6" s="34">
        <v>51607.08</v>
      </c>
      <c r="F6" s="15"/>
      <c r="G6" s="38"/>
      <c r="H6" s="39"/>
      <c r="I6" s="40"/>
    </row>
    <row r="7" spans="1:10" ht="15.75" x14ac:dyDescent="0.25">
      <c r="A7" s="48">
        <v>40861</v>
      </c>
      <c r="B7" s="23">
        <v>4117</v>
      </c>
      <c r="C7" s="55">
        <v>51530.07</v>
      </c>
      <c r="F7" s="14"/>
      <c r="G7" s="20"/>
      <c r="H7" s="41"/>
      <c r="I7" s="40"/>
      <c r="J7" s="18"/>
    </row>
    <row r="8" spans="1:10" ht="15.75" x14ac:dyDescent="0.25">
      <c r="A8" s="48">
        <v>40861</v>
      </c>
      <c r="B8" s="23">
        <v>4118</v>
      </c>
      <c r="C8" s="34">
        <v>53571.08</v>
      </c>
      <c r="G8" s="19"/>
      <c r="H8" s="39"/>
      <c r="I8" s="40"/>
    </row>
    <row r="9" spans="1:10" ht="15.75" x14ac:dyDescent="0.25">
      <c r="A9" s="48">
        <v>40861</v>
      </c>
      <c r="B9" s="23">
        <v>4119</v>
      </c>
      <c r="C9" s="34">
        <v>52273.32</v>
      </c>
      <c r="G9" s="19"/>
      <c r="H9" s="39"/>
      <c r="I9" s="40"/>
    </row>
    <row r="10" spans="1:10" ht="15.75" x14ac:dyDescent="0.25">
      <c r="A10" s="48">
        <v>40861</v>
      </c>
      <c r="B10" s="23">
        <v>4120</v>
      </c>
      <c r="C10" s="34">
        <v>53559.81</v>
      </c>
      <c r="G10" s="19"/>
      <c r="H10" s="42"/>
      <c r="I10" s="40"/>
    </row>
    <row r="11" spans="1:10" ht="15.75" x14ac:dyDescent="0.25">
      <c r="A11" s="48">
        <v>40861</v>
      </c>
      <c r="B11" s="23">
        <v>4121</v>
      </c>
      <c r="C11" s="34">
        <v>53488.57</v>
      </c>
      <c r="G11" s="19"/>
      <c r="H11" s="42"/>
      <c r="I11" s="40"/>
    </row>
    <row r="12" spans="1:10" ht="15.75" x14ac:dyDescent="0.25">
      <c r="A12" s="48">
        <v>40861</v>
      </c>
      <c r="B12" s="23">
        <v>4122</v>
      </c>
      <c r="C12" s="34">
        <v>54656.86</v>
      </c>
      <c r="G12" s="19"/>
      <c r="H12" s="43"/>
      <c r="I12" s="40"/>
    </row>
    <row r="13" spans="1:10" ht="15.75" x14ac:dyDescent="0.25">
      <c r="A13" s="49">
        <v>40871</v>
      </c>
      <c r="B13" s="23">
        <v>4139</v>
      </c>
      <c r="C13" s="34">
        <v>52809.42</v>
      </c>
      <c r="G13" s="19"/>
      <c r="H13" s="43"/>
      <c r="I13" s="40"/>
    </row>
    <row r="14" spans="1:10" ht="15.75" x14ac:dyDescent="0.25">
      <c r="A14" s="49">
        <v>40871</v>
      </c>
      <c r="B14" s="23">
        <v>4140</v>
      </c>
      <c r="C14" s="34">
        <v>53089.96</v>
      </c>
      <c r="G14" s="19"/>
      <c r="H14" s="39"/>
      <c r="I14" s="40"/>
    </row>
    <row r="15" spans="1:10" ht="15.75" x14ac:dyDescent="0.25">
      <c r="A15" s="49">
        <v>40871</v>
      </c>
      <c r="B15" s="23">
        <v>4141</v>
      </c>
      <c r="C15" s="34">
        <v>52458.28</v>
      </c>
    </row>
    <row r="16" spans="1:10" ht="15.75" x14ac:dyDescent="0.25">
      <c r="A16" s="49">
        <v>40871</v>
      </c>
      <c r="B16" s="23">
        <v>4143</v>
      </c>
      <c r="C16" s="34">
        <v>35367.86</v>
      </c>
    </row>
    <row r="17" spans="1:9" ht="15.75" x14ac:dyDescent="0.25">
      <c r="A17" s="49">
        <v>40871</v>
      </c>
      <c r="B17" s="23">
        <v>4144</v>
      </c>
      <c r="C17" s="34">
        <v>35254.550000000003</v>
      </c>
    </row>
    <row r="18" spans="1:9" ht="15.75" x14ac:dyDescent="0.25">
      <c r="A18" s="49">
        <v>40871</v>
      </c>
      <c r="B18" s="23">
        <v>4145</v>
      </c>
      <c r="C18" s="34">
        <v>34363.279999999999</v>
      </c>
    </row>
    <row r="19" spans="1:9" ht="15.75" x14ac:dyDescent="0.25">
      <c r="A19" s="49">
        <v>40871</v>
      </c>
      <c r="B19" s="23">
        <v>4147</v>
      </c>
      <c r="C19" s="34">
        <v>36454.26</v>
      </c>
      <c r="E19" s="5"/>
      <c r="G19" s="19"/>
      <c r="H19" s="43"/>
      <c r="I19" s="44"/>
    </row>
    <row r="20" spans="1:9" ht="15.75" x14ac:dyDescent="0.25">
      <c r="A20" s="49">
        <v>40871</v>
      </c>
      <c r="B20" s="23">
        <v>4148</v>
      </c>
      <c r="C20" s="34">
        <v>24467.94</v>
      </c>
      <c r="G20" s="19"/>
      <c r="H20" s="43"/>
      <c r="I20" s="44"/>
    </row>
    <row r="21" spans="1:9" ht="15.75" x14ac:dyDescent="0.25">
      <c r="A21" s="49">
        <v>40871</v>
      </c>
      <c r="B21" s="23">
        <v>4149</v>
      </c>
      <c r="C21" s="34">
        <v>35117.519999999997</v>
      </c>
      <c r="G21" s="19"/>
      <c r="H21" s="45"/>
      <c r="I21" s="46"/>
    </row>
    <row r="22" spans="1:9" ht="15.75" x14ac:dyDescent="0.25">
      <c r="A22" s="49">
        <v>40871</v>
      </c>
      <c r="B22" s="23">
        <v>4150</v>
      </c>
      <c r="C22" s="34">
        <v>32257.99</v>
      </c>
      <c r="G22" s="19"/>
      <c r="H22" s="47"/>
      <c r="I22" s="44"/>
    </row>
    <row r="23" spans="1:9" ht="15.75" x14ac:dyDescent="0.25">
      <c r="A23" s="49">
        <v>40871</v>
      </c>
      <c r="B23" s="23">
        <v>4151</v>
      </c>
      <c r="C23" s="34">
        <v>52150.04</v>
      </c>
      <c r="G23" s="19"/>
      <c r="H23" s="45"/>
      <c r="I23" s="40"/>
    </row>
    <row r="24" spans="1:9" ht="15.75" x14ac:dyDescent="0.25">
      <c r="A24" s="49">
        <v>40871</v>
      </c>
      <c r="B24" s="23">
        <v>4152</v>
      </c>
      <c r="C24" s="34">
        <v>51095.79</v>
      </c>
      <c r="G24" s="19"/>
      <c r="H24" s="45"/>
      <c r="I24" s="40"/>
    </row>
    <row r="25" spans="1:9" ht="15.75" x14ac:dyDescent="0.25">
      <c r="A25" s="49">
        <v>40871</v>
      </c>
      <c r="B25" s="23">
        <v>4153</v>
      </c>
      <c r="C25" s="34">
        <v>51308.58</v>
      </c>
      <c r="G25" s="19"/>
      <c r="H25" s="45"/>
      <c r="I25" s="40"/>
    </row>
    <row r="26" spans="1:9" ht="15.75" x14ac:dyDescent="0.25">
      <c r="A26" s="49">
        <v>40871</v>
      </c>
      <c r="B26" s="56" t="s">
        <v>23</v>
      </c>
      <c r="C26" s="57">
        <v>6112.34</v>
      </c>
      <c r="G26" s="19"/>
      <c r="H26" s="45"/>
      <c r="I26" s="40"/>
    </row>
    <row r="27" spans="1:9" ht="16.5" thickBot="1" x14ac:dyDescent="0.3">
      <c r="B27" s="54"/>
      <c r="C27" s="60">
        <v>0</v>
      </c>
      <c r="G27" s="19"/>
      <c r="H27" s="43"/>
      <c r="I27" s="40"/>
    </row>
    <row r="28" spans="1:9" ht="32.25" customHeight="1" x14ac:dyDescent="0.25">
      <c r="B28" s="59" t="s">
        <v>25</v>
      </c>
      <c r="C28" s="58">
        <f>SUM(C4:C27)</f>
        <v>1022032.5</v>
      </c>
      <c r="G28" s="19"/>
      <c r="H28" s="43"/>
      <c r="I28" s="40"/>
    </row>
    <row r="29" spans="1:9" ht="18.75" x14ac:dyDescent="0.3">
      <c r="A29" s="52">
        <v>40861</v>
      </c>
      <c r="B29" s="51" t="s">
        <v>11</v>
      </c>
      <c r="C29" s="50">
        <v>-9500</v>
      </c>
      <c r="G29" s="19"/>
      <c r="H29" s="43"/>
      <c r="I29" s="40"/>
    </row>
    <row r="30" spans="1:9" ht="18.75" x14ac:dyDescent="0.3">
      <c r="A30" s="52">
        <v>40861</v>
      </c>
      <c r="B30" s="25" t="s">
        <v>11</v>
      </c>
      <c r="C30" s="50">
        <v>-150000</v>
      </c>
      <c r="G30" s="19"/>
      <c r="H30" s="43"/>
      <c r="I30" s="40"/>
    </row>
    <row r="31" spans="1:9" ht="18.75" x14ac:dyDescent="0.3">
      <c r="A31" s="52">
        <v>40861</v>
      </c>
      <c r="B31" s="25" t="s">
        <v>11</v>
      </c>
      <c r="C31" s="50">
        <v>-160000</v>
      </c>
      <c r="G31" s="19"/>
      <c r="H31" s="43"/>
      <c r="I31" s="40"/>
    </row>
    <row r="32" spans="1:9" ht="18.75" x14ac:dyDescent="0.3">
      <c r="A32" s="52">
        <v>40861</v>
      </c>
      <c r="B32" s="25" t="s">
        <v>11</v>
      </c>
      <c r="C32" s="26">
        <v>-150000</v>
      </c>
    </row>
    <row r="33" spans="1:3" ht="18.75" x14ac:dyDescent="0.3">
      <c r="A33" s="52">
        <v>40871</v>
      </c>
      <c r="B33" s="25" t="s">
        <v>11</v>
      </c>
      <c r="C33" s="26">
        <v>-6000</v>
      </c>
    </row>
    <row r="34" spans="1:3" ht="18.75" x14ac:dyDescent="0.3">
      <c r="A34" s="52"/>
      <c r="B34" s="25" t="s">
        <v>11</v>
      </c>
      <c r="C34" s="26">
        <v>-143000</v>
      </c>
    </row>
    <row r="35" spans="1:3" ht="18.75" x14ac:dyDescent="0.3">
      <c r="A35" s="52"/>
      <c r="B35" s="25" t="s">
        <v>11</v>
      </c>
      <c r="C35" s="26">
        <v>-120000</v>
      </c>
    </row>
    <row r="36" spans="1:3" ht="18.75" x14ac:dyDescent="0.3">
      <c r="A36" s="52"/>
      <c r="B36" s="25" t="s">
        <v>11</v>
      </c>
      <c r="C36" s="26">
        <v>-100000</v>
      </c>
    </row>
    <row r="37" spans="1:3" ht="18.75" x14ac:dyDescent="0.3">
      <c r="A37" s="52"/>
      <c r="B37" s="25" t="s">
        <v>11</v>
      </c>
      <c r="C37" s="26">
        <v>-150000</v>
      </c>
    </row>
    <row r="38" spans="1:3" ht="18.75" x14ac:dyDescent="0.3">
      <c r="B38" s="25" t="s">
        <v>11</v>
      </c>
      <c r="C38" s="26">
        <v>-33000</v>
      </c>
    </row>
    <row r="39" spans="1:3" ht="19.5" thickBot="1" x14ac:dyDescent="0.35">
      <c r="B39" s="22"/>
      <c r="C39" s="31">
        <v>0</v>
      </c>
    </row>
    <row r="40" spans="1:3" ht="21.75" thickBot="1" x14ac:dyDescent="0.4">
      <c r="B40" s="30" t="s">
        <v>13</v>
      </c>
      <c r="C40" s="33">
        <f>C38+C37+C36+C35+C34+C33+C32+C31+C30+C29+C28</f>
        <v>532.5</v>
      </c>
    </row>
    <row r="41" spans="1:3" ht="18.75" x14ac:dyDescent="0.3">
      <c r="B41" s="32"/>
      <c r="C41" s="53" t="s">
        <v>24</v>
      </c>
    </row>
  </sheetData>
  <mergeCells count="2">
    <mergeCell ref="C2:D2"/>
    <mergeCell ref="A2:B2"/>
  </mergeCells>
  <pageMargins left="1.17" right="0.7" top="0.37" bottom="0.39" header="0.37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6"/>
  <sheetViews>
    <sheetView workbookViewId="0">
      <selection activeCell="D24" sqref="D24"/>
    </sheetView>
  </sheetViews>
  <sheetFormatPr baseColWidth="10" defaultRowHeight="15" x14ac:dyDescent="0.25"/>
  <cols>
    <col min="2" max="2" width="20.28515625" bestFit="1" customWidth="1"/>
    <col min="3" max="3" width="30.5703125" bestFit="1" customWidth="1"/>
    <col min="4" max="4" width="19.7109375" customWidth="1"/>
  </cols>
  <sheetData>
    <row r="2" spans="1:4" ht="19.5" thickBot="1" x14ac:dyDescent="0.35">
      <c r="A2" s="68" t="s">
        <v>15</v>
      </c>
      <c r="B2" s="68"/>
      <c r="C2" s="67" t="s">
        <v>26</v>
      </c>
      <c r="D2" s="67"/>
    </row>
    <row r="3" spans="1:4" ht="16.5" thickTop="1" x14ac:dyDescent="0.25">
      <c r="B3" s="36"/>
      <c r="C3" s="18"/>
    </row>
    <row r="4" spans="1:4" ht="15.75" x14ac:dyDescent="0.25">
      <c r="A4" s="48"/>
      <c r="B4" s="23"/>
      <c r="C4" s="34"/>
    </row>
    <row r="5" spans="1:4" ht="15.75" x14ac:dyDescent="0.25">
      <c r="A5" s="48">
        <v>40886</v>
      </c>
      <c r="B5" s="23">
        <v>4173</v>
      </c>
      <c r="C5" s="34">
        <v>18868.169999999998</v>
      </c>
    </row>
    <row r="6" spans="1:4" ht="15.75" x14ac:dyDescent="0.25">
      <c r="A6" s="48"/>
      <c r="B6" s="23">
        <v>4174</v>
      </c>
      <c r="C6" s="34">
        <v>29470.5</v>
      </c>
    </row>
    <row r="7" spans="1:4" ht="15.75" x14ac:dyDescent="0.25">
      <c r="A7" s="48"/>
      <c r="B7" s="23">
        <v>4175</v>
      </c>
      <c r="C7" s="34">
        <v>51889.279999999999</v>
      </c>
    </row>
    <row r="8" spans="1:4" ht="15.75" x14ac:dyDescent="0.25">
      <c r="A8" s="48"/>
      <c r="B8" s="23">
        <v>4176</v>
      </c>
      <c r="C8" s="34">
        <v>52360.7</v>
      </c>
    </row>
    <row r="9" spans="1:4" ht="15.75" x14ac:dyDescent="0.25">
      <c r="A9" s="48"/>
      <c r="B9" s="23"/>
      <c r="C9" s="34"/>
    </row>
    <row r="10" spans="1:4" ht="15.75" x14ac:dyDescent="0.25">
      <c r="A10" s="48"/>
      <c r="B10" s="23"/>
      <c r="C10" s="34"/>
    </row>
    <row r="11" spans="1:4" ht="15.75" x14ac:dyDescent="0.25">
      <c r="A11" s="48"/>
      <c r="B11" s="23"/>
      <c r="C11" s="34"/>
    </row>
    <row r="12" spans="1:4" ht="15.75" x14ac:dyDescent="0.25">
      <c r="A12" s="48"/>
      <c r="B12" s="23"/>
      <c r="C12" s="34"/>
    </row>
    <row r="13" spans="1:4" ht="15.75" x14ac:dyDescent="0.25">
      <c r="A13" s="49"/>
      <c r="B13" s="23"/>
      <c r="C13" s="34"/>
    </row>
    <row r="14" spans="1:4" ht="15.75" x14ac:dyDescent="0.25">
      <c r="A14" s="49"/>
      <c r="B14" s="23"/>
      <c r="C14" s="34"/>
    </row>
    <row r="15" spans="1:4" ht="15.75" x14ac:dyDescent="0.25">
      <c r="A15" s="49"/>
      <c r="B15" s="23"/>
      <c r="C15" s="34"/>
    </row>
    <row r="16" spans="1:4" ht="15.75" x14ac:dyDescent="0.25">
      <c r="A16" s="49"/>
      <c r="B16" s="23"/>
      <c r="C16" s="34"/>
    </row>
    <row r="17" spans="1:3" ht="15.75" x14ac:dyDescent="0.25">
      <c r="A17" s="49"/>
      <c r="B17" s="23"/>
      <c r="C17" s="34"/>
    </row>
    <row r="18" spans="1:3" ht="15.75" x14ac:dyDescent="0.25">
      <c r="A18" s="49"/>
      <c r="B18" s="23"/>
      <c r="C18" s="34"/>
    </row>
    <row r="19" spans="1:3" ht="15.75" x14ac:dyDescent="0.25">
      <c r="A19" s="49"/>
      <c r="B19" s="23"/>
      <c r="C19" s="34"/>
    </row>
    <row r="20" spans="1:3" ht="15.75" x14ac:dyDescent="0.25">
      <c r="A20" s="49"/>
      <c r="B20" s="23"/>
      <c r="C20" s="34"/>
    </row>
    <row r="21" spans="1:3" ht="15.75" x14ac:dyDescent="0.25">
      <c r="A21" s="49"/>
      <c r="B21" s="56"/>
      <c r="C21" s="57"/>
    </row>
    <row r="22" spans="1:3" ht="16.5" thickBot="1" x14ac:dyDescent="0.3">
      <c r="B22" s="54"/>
      <c r="C22" s="60">
        <v>0</v>
      </c>
    </row>
    <row r="23" spans="1:3" ht="18.75" x14ac:dyDescent="0.25">
      <c r="B23" s="59" t="s">
        <v>25</v>
      </c>
      <c r="C23" s="58">
        <f>SUM(C4:C22)</f>
        <v>152588.65</v>
      </c>
    </row>
    <row r="24" spans="1:3" ht="18.75" x14ac:dyDescent="0.3">
      <c r="A24" s="52"/>
      <c r="B24" s="51" t="s">
        <v>11</v>
      </c>
      <c r="C24" s="50">
        <v>-150000</v>
      </c>
    </row>
    <row r="25" spans="1:3" ht="18.75" x14ac:dyDescent="0.3">
      <c r="A25" s="52"/>
      <c r="B25" s="25"/>
      <c r="C25" s="50"/>
    </row>
    <row r="26" spans="1:3" ht="18.75" x14ac:dyDescent="0.3">
      <c r="A26" s="52"/>
      <c r="B26" s="25" t="s">
        <v>27</v>
      </c>
      <c r="C26" s="50"/>
    </row>
    <row r="27" spans="1:3" ht="18.75" x14ac:dyDescent="0.3">
      <c r="A27" s="52"/>
      <c r="B27" s="25"/>
      <c r="C27" s="26"/>
    </row>
    <row r="28" spans="1:3" ht="18.75" x14ac:dyDescent="0.3">
      <c r="A28" s="52"/>
      <c r="B28" s="25"/>
      <c r="C28" s="26"/>
    </row>
    <row r="29" spans="1:3" ht="18.75" x14ac:dyDescent="0.3">
      <c r="A29" s="52"/>
      <c r="B29" s="25"/>
      <c r="C29" s="26"/>
    </row>
    <row r="30" spans="1:3" ht="18.75" x14ac:dyDescent="0.3">
      <c r="A30" s="52"/>
      <c r="B30" s="25"/>
      <c r="C30" s="26"/>
    </row>
    <row r="31" spans="1:3" ht="18.75" x14ac:dyDescent="0.3">
      <c r="A31" s="52"/>
      <c r="B31" s="25"/>
      <c r="C31" s="26"/>
    </row>
    <row r="32" spans="1:3" ht="18.75" x14ac:dyDescent="0.3">
      <c r="A32" s="52"/>
      <c r="B32" s="25"/>
      <c r="C32" s="26"/>
    </row>
    <row r="33" spans="2:3" ht="18.75" x14ac:dyDescent="0.3">
      <c r="B33" s="25"/>
      <c r="C33" s="26"/>
    </row>
    <row r="34" spans="2:3" ht="19.5" thickBot="1" x14ac:dyDescent="0.35">
      <c r="B34" s="22"/>
      <c r="C34" s="31">
        <v>0</v>
      </c>
    </row>
    <row r="35" spans="2:3" ht="21.75" thickBot="1" x14ac:dyDescent="0.4">
      <c r="B35" s="30" t="s">
        <v>13</v>
      </c>
      <c r="C35" s="33">
        <f>C33+C32+C31+C30+C29+C28+C27+C26+C25+C24+C23</f>
        <v>2588.6499999999942</v>
      </c>
    </row>
    <row r="36" spans="2:3" ht="18.75" x14ac:dyDescent="0.3">
      <c r="B36" s="32"/>
      <c r="C36" s="53" t="s">
        <v>24</v>
      </c>
    </row>
  </sheetData>
  <mergeCells count="2">
    <mergeCell ref="A2:B2"/>
    <mergeCell ref="C2:D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workbookViewId="0">
      <selection activeCell="C27" sqref="C27:C28"/>
    </sheetView>
  </sheetViews>
  <sheetFormatPr baseColWidth="10" defaultRowHeight="15" x14ac:dyDescent="0.25"/>
  <cols>
    <col min="2" max="2" width="20.28515625" bestFit="1" customWidth="1"/>
    <col min="3" max="3" width="30.5703125" bestFit="1" customWidth="1"/>
    <col min="4" max="4" width="19.7109375" customWidth="1"/>
    <col min="6" max="6" width="20.28515625" bestFit="1" customWidth="1"/>
    <col min="7" max="7" width="30.5703125" bestFit="1" customWidth="1"/>
    <col min="8" max="8" width="19.7109375" customWidth="1"/>
  </cols>
  <sheetData>
    <row r="2" spans="1:8" ht="19.5" thickBot="1" x14ac:dyDescent="0.35">
      <c r="A2" s="68" t="s">
        <v>15</v>
      </c>
      <c r="B2" s="68"/>
      <c r="C2" s="67" t="s">
        <v>28</v>
      </c>
      <c r="D2" s="67"/>
      <c r="E2" s="68" t="s">
        <v>15</v>
      </c>
      <c r="F2" s="68"/>
      <c r="G2" s="67" t="s">
        <v>28</v>
      </c>
      <c r="H2" s="67"/>
    </row>
    <row r="3" spans="1:8" ht="16.5" thickTop="1" x14ac:dyDescent="0.25">
      <c r="B3" s="36"/>
      <c r="C3" s="18"/>
      <c r="F3" s="36"/>
      <c r="G3" s="18"/>
    </row>
    <row r="4" spans="1:8" ht="15.75" x14ac:dyDescent="0.25">
      <c r="A4" s="48"/>
      <c r="B4" s="23"/>
      <c r="C4" s="34"/>
      <c r="E4" s="61">
        <v>40898</v>
      </c>
      <c r="F4" s="23">
        <v>4205</v>
      </c>
      <c r="G4" s="34">
        <v>124638.08</v>
      </c>
    </row>
    <row r="5" spans="1:8" ht="15.75" x14ac:dyDescent="0.25">
      <c r="A5" s="48">
        <v>40897</v>
      </c>
      <c r="B5" s="23">
        <v>4196</v>
      </c>
      <c r="C5" s="34">
        <v>53225.279999999999</v>
      </c>
      <c r="E5" s="61">
        <v>40898</v>
      </c>
      <c r="F5" s="23">
        <v>4206</v>
      </c>
      <c r="G5" s="34">
        <v>67097.41</v>
      </c>
    </row>
    <row r="6" spans="1:8" ht="15.75" x14ac:dyDescent="0.25">
      <c r="A6" s="48"/>
      <c r="B6" s="23">
        <v>4197</v>
      </c>
      <c r="C6" s="34">
        <v>53163.72</v>
      </c>
      <c r="E6" s="61">
        <v>40899</v>
      </c>
      <c r="F6" s="23">
        <v>4210</v>
      </c>
      <c r="G6" s="34">
        <v>53479.14</v>
      </c>
    </row>
    <row r="7" spans="1:8" ht="15.75" x14ac:dyDescent="0.25">
      <c r="A7" s="48"/>
      <c r="B7" s="23">
        <v>4198</v>
      </c>
      <c r="C7" s="34">
        <v>32221</v>
      </c>
      <c r="E7" s="61">
        <v>40899</v>
      </c>
      <c r="F7" s="23">
        <v>4211</v>
      </c>
      <c r="G7" s="34">
        <v>52856</v>
      </c>
    </row>
    <row r="8" spans="1:8" ht="15.75" x14ac:dyDescent="0.25">
      <c r="A8" s="48"/>
      <c r="B8" s="23">
        <v>4199</v>
      </c>
      <c r="C8" s="34">
        <v>17464.45</v>
      </c>
      <c r="E8" s="61">
        <v>40899</v>
      </c>
      <c r="F8" s="23">
        <v>4212</v>
      </c>
      <c r="G8" s="34">
        <v>25000</v>
      </c>
    </row>
    <row r="9" spans="1:8" ht="15.75" x14ac:dyDescent="0.25">
      <c r="A9" s="48"/>
      <c r="B9" s="23">
        <v>4200</v>
      </c>
      <c r="C9" s="34">
        <v>39867.18</v>
      </c>
      <c r="E9" s="61">
        <v>40899</v>
      </c>
      <c r="F9" s="23">
        <v>4213</v>
      </c>
      <c r="G9" s="34">
        <v>25000</v>
      </c>
    </row>
    <row r="10" spans="1:8" ht="16.5" thickBot="1" x14ac:dyDescent="0.3">
      <c r="B10" s="54"/>
      <c r="C10" s="63">
        <v>0</v>
      </c>
      <c r="E10" s="5">
        <v>40899</v>
      </c>
      <c r="F10" s="23">
        <v>4214</v>
      </c>
      <c r="G10" s="34">
        <v>25000</v>
      </c>
    </row>
    <row r="11" spans="1:8" ht="19.5" thickBot="1" x14ac:dyDescent="0.3">
      <c r="B11" s="59" t="s">
        <v>25</v>
      </c>
      <c r="C11" s="58">
        <f>SUM(C4:C10)</f>
        <v>195941.63</v>
      </c>
      <c r="F11" s="62" t="s">
        <v>25</v>
      </c>
      <c r="G11" s="64">
        <f>SUM(G4:G10)</f>
        <v>373070.63</v>
      </c>
    </row>
    <row r="12" spans="1:8" ht="19.5" thickTop="1" x14ac:dyDescent="0.3">
      <c r="A12" s="52"/>
      <c r="B12" s="51" t="s">
        <v>11</v>
      </c>
      <c r="C12" s="50">
        <v>-95000</v>
      </c>
      <c r="E12" s="52"/>
      <c r="F12" s="51" t="s">
        <v>11</v>
      </c>
      <c r="G12" s="50">
        <v>-81000</v>
      </c>
    </row>
    <row r="13" spans="1:8" ht="18.75" x14ac:dyDescent="0.3">
      <c r="A13" s="52"/>
      <c r="B13" s="25"/>
      <c r="C13" s="50">
        <v>-100000</v>
      </c>
      <c r="E13" s="52"/>
      <c r="F13" s="25" t="s">
        <v>11</v>
      </c>
      <c r="G13" s="50">
        <v>-91500</v>
      </c>
    </row>
    <row r="14" spans="1:8" ht="18.75" x14ac:dyDescent="0.3">
      <c r="A14" s="52"/>
      <c r="B14" s="25" t="s">
        <v>27</v>
      </c>
      <c r="C14" s="50"/>
      <c r="E14" s="52"/>
      <c r="F14" s="25" t="s">
        <v>11</v>
      </c>
      <c r="G14" s="50">
        <v>-100000</v>
      </c>
    </row>
    <row r="15" spans="1:8" ht="18.75" x14ac:dyDescent="0.3">
      <c r="A15" s="52"/>
      <c r="B15" s="25"/>
      <c r="C15" s="26"/>
      <c r="E15" s="52"/>
      <c r="F15" s="25" t="s">
        <v>11</v>
      </c>
      <c r="G15" s="26">
        <v>-100000</v>
      </c>
    </row>
    <row r="16" spans="1:8" ht="18.75" x14ac:dyDescent="0.3">
      <c r="A16" s="52"/>
      <c r="B16" s="25"/>
      <c r="C16" s="26"/>
      <c r="E16" s="52"/>
      <c r="F16" s="25"/>
      <c r="G16" s="26"/>
    </row>
    <row r="17" spans="1:7" ht="18.75" x14ac:dyDescent="0.3">
      <c r="A17" s="52"/>
      <c r="B17" s="25"/>
      <c r="C17" s="26"/>
      <c r="E17" s="52"/>
      <c r="F17" s="25"/>
      <c r="G17" s="26"/>
    </row>
    <row r="18" spans="1:7" ht="18.75" x14ac:dyDescent="0.3">
      <c r="A18" s="52"/>
      <c r="B18" s="25"/>
      <c r="C18" s="26"/>
      <c r="E18" s="52"/>
      <c r="F18" s="25"/>
      <c r="G18" s="26"/>
    </row>
    <row r="19" spans="1:7" ht="18.75" x14ac:dyDescent="0.3">
      <c r="A19" s="52"/>
      <c r="B19" s="25"/>
      <c r="C19" s="26"/>
      <c r="E19" s="52"/>
      <c r="F19" s="25"/>
      <c r="G19" s="26"/>
    </row>
    <row r="20" spans="1:7" ht="18.75" x14ac:dyDescent="0.3">
      <c r="A20" s="52"/>
      <c r="B20" s="25"/>
      <c r="C20" s="26"/>
      <c r="E20" s="52"/>
      <c r="F20" s="25"/>
      <c r="G20" s="26"/>
    </row>
    <row r="21" spans="1:7" ht="18.75" x14ac:dyDescent="0.3">
      <c r="B21" s="25"/>
      <c r="C21" s="26"/>
      <c r="F21" s="25"/>
      <c r="G21" s="26"/>
    </row>
    <row r="22" spans="1:7" ht="19.5" thickBot="1" x14ac:dyDescent="0.35">
      <c r="B22" s="22"/>
      <c r="C22" s="31">
        <v>0</v>
      </c>
      <c r="F22" s="22"/>
      <c r="G22" s="31">
        <v>0</v>
      </c>
    </row>
    <row r="23" spans="1:7" ht="21.75" thickBot="1" x14ac:dyDescent="0.4">
      <c r="B23" s="30" t="s">
        <v>13</v>
      </c>
      <c r="C23" s="33">
        <f>C21+C20+C19+C18+C17+C16+C15+C14+C13+C12+C11</f>
        <v>941.63000000000466</v>
      </c>
      <c r="F23" s="30" t="s">
        <v>13</v>
      </c>
      <c r="G23" s="33">
        <f>G11+G12+G13+G14+G15</f>
        <v>570.63000000000466</v>
      </c>
    </row>
    <row r="24" spans="1:7" ht="18.75" x14ac:dyDescent="0.3">
      <c r="B24" s="32"/>
      <c r="C24" s="53" t="s">
        <v>24</v>
      </c>
      <c r="F24" s="32"/>
      <c r="G24" s="53" t="s">
        <v>24</v>
      </c>
    </row>
  </sheetData>
  <mergeCells count="4">
    <mergeCell ref="A2:B2"/>
    <mergeCell ref="C2:D2"/>
    <mergeCell ref="E2:F2"/>
    <mergeCell ref="G2:H2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16 AGOS</vt:lpstr>
      <vt:lpstr>19 Sep </vt:lpstr>
      <vt:lpstr>26 SEP </vt:lpstr>
      <vt:lpstr>30 SEP </vt:lpstr>
      <vt:lpstr>25 OCT</vt:lpstr>
      <vt:lpstr>29 NOV</vt:lpstr>
      <vt:lpstr>15 DIC</vt:lpstr>
      <vt:lpstr>Hoja2</vt:lpstr>
      <vt:lpstr>Hoja3</vt:lpstr>
    </vt:vector>
  </TitlesOfParts>
  <Company>cic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ROUSS</cp:lastModifiedBy>
  <cp:lastPrinted>2011-12-28T20:35:10Z</cp:lastPrinted>
  <dcterms:created xsi:type="dcterms:W3CDTF">2011-08-16T20:06:10Z</dcterms:created>
  <dcterms:modified xsi:type="dcterms:W3CDTF">2014-09-17T15:07:22Z</dcterms:modified>
</cp:coreProperties>
</file>