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23655" windowHeight="9975" activeTab="1"/>
  </bookViews>
  <sheets>
    <sheet name="FACTURAS OBRADOR " sheetId="1" r:id="rId1"/>
    <sheet name="FACTURAS CLIENTES 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B171" i="1"/>
  <c r="G167"/>
  <c r="G168"/>
  <c r="G169"/>
  <c r="G109"/>
  <c r="G110"/>
  <c r="G111"/>
  <c r="MV6" i="2" l="1"/>
  <c r="MV7" s="1"/>
  <c r="MV8" s="1"/>
  <c r="MV9" s="1"/>
  <c r="MV10" s="1"/>
  <c r="MV11" s="1"/>
  <c r="MV12" s="1"/>
  <c r="MV13" s="1"/>
  <c r="MV14" s="1"/>
  <c r="MV15" s="1"/>
  <c r="MV16" s="1"/>
  <c r="MV17" s="1"/>
  <c r="MV18" s="1"/>
  <c r="MV19" s="1"/>
  <c r="MV20" s="1"/>
  <c r="MV21" s="1"/>
  <c r="MV22" s="1"/>
  <c r="MV23" s="1"/>
  <c r="MV24" s="1"/>
  <c r="MV25" s="1"/>
  <c r="MV26" s="1"/>
  <c r="MV27" s="1"/>
  <c r="MV28" s="1"/>
  <c r="MV29" s="1"/>
  <c r="MV30" s="1"/>
  <c r="MV31" s="1"/>
  <c r="MV32" s="1"/>
  <c r="MV33" s="1"/>
  <c r="MV34" s="1"/>
  <c r="MV35" s="1"/>
  <c r="MV36" s="1"/>
  <c r="MV37" s="1"/>
  <c r="MV38" s="1"/>
  <c r="MV39" s="1"/>
  <c r="MV40" s="1"/>
  <c r="MV41" s="1"/>
  <c r="MV42" s="1"/>
  <c r="MV43" s="1"/>
  <c r="MO6"/>
  <c r="MO7" s="1"/>
  <c r="MO8" s="1"/>
  <c r="MO9" s="1"/>
  <c r="MO10" s="1"/>
  <c r="MO11" s="1"/>
  <c r="MO12" s="1"/>
  <c r="MO13" s="1"/>
  <c r="MO14" s="1"/>
  <c r="MO15" s="1"/>
  <c r="MO16" s="1"/>
  <c r="MO17" s="1"/>
  <c r="MO18" s="1"/>
  <c r="MO19" s="1"/>
  <c r="MO20" s="1"/>
  <c r="MO21" s="1"/>
  <c r="MO22" s="1"/>
  <c r="MO23" s="1"/>
  <c r="MO24" s="1"/>
  <c r="MO25" s="1"/>
  <c r="MO26" s="1"/>
  <c r="MO27" s="1"/>
  <c r="MO28" s="1"/>
  <c r="MO29" s="1"/>
  <c r="MO30" s="1"/>
  <c r="MO31" s="1"/>
  <c r="MO32" s="1"/>
  <c r="MO33" s="1"/>
  <c r="MO34" s="1"/>
  <c r="MO35" s="1"/>
  <c r="MO36" s="1"/>
  <c r="MO37" s="1"/>
  <c r="MO38" s="1"/>
  <c r="MO39" s="1"/>
  <c r="MO40" s="1"/>
  <c r="MO41" s="1"/>
  <c r="MO42" s="1"/>
  <c r="MO43" s="1"/>
  <c r="MH6"/>
  <c r="MH7" s="1"/>
  <c r="MH8" s="1"/>
  <c r="MH9" s="1"/>
  <c r="MH10" s="1"/>
  <c r="MH11" s="1"/>
  <c r="MH12" s="1"/>
  <c r="MH13" s="1"/>
  <c r="MH14" s="1"/>
  <c r="MH15" s="1"/>
  <c r="MH16" s="1"/>
  <c r="MH17" s="1"/>
  <c r="MH18" s="1"/>
  <c r="MH19" s="1"/>
  <c r="MH20" s="1"/>
  <c r="MH21" s="1"/>
  <c r="MH22" s="1"/>
  <c r="MH23" s="1"/>
  <c r="MH24" s="1"/>
  <c r="MH25" s="1"/>
  <c r="MH26" s="1"/>
  <c r="MH27" s="1"/>
  <c r="MH28" s="1"/>
  <c r="MH29" s="1"/>
  <c r="MH30" s="1"/>
  <c r="MH31" s="1"/>
  <c r="MH32" s="1"/>
  <c r="MH33" s="1"/>
  <c r="MH34" s="1"/>
  <c r="MH35" s="1"/>
  <c r="MH36" s="1"/>
  <c r="MH37" s="1"/>
  <c r="MH38" s="1"/>
  <c r="MH39" s="1"/>
  <c r="MH40" s="1"/>
  <c r="MH41" s="1"/>
  <c r="MH42" s="1"/>
  <c r="MH43" s="1"/>
  <c r="MA6"/>
  <c r="MA7" s="1"/>
  <c r="MA8" s="1"/>
  <c r="MA9" s="1"/>
  <c r="MA10" s="1"/>
  <c r="MA11" s="1"/>
  <c r="MA12" s="1"/>
  <c r="MA13" s="1"/>
  <c r="MA14" s="1"/>
  <c r="MA15" s="1"/>
  <c r="MA16" s="1"/>
  <c r="MA17" s="1"/>
  <c r="MA18" s="1"/>
  <c r="MA19" s="1"/>
  <c r="MA20" s="1"/>
  <c r="MA21" s="1"/>
  <c r="MA22" s="1"/>
  <c r="MA23" s="1"/>
  <c r="MA24" s="1"/>
  <c r="MA25" s="1"/>
  <c r="MA26" s="1"/>
  <c r="MA27" s="1"/>
  <c r="MA28" s="1"/>
  <c r="MA29" s="1"/>
  <c r="MA30" s="1"/>
  <c r="MA31" s="1"/>
  <c r="MA32" s="1"/>
  <c r="MA33" s="1"/>
  <c r="MA34" s="1"/>
  <c r="MA35" s="1"/>
  <c r="MA36" s="1"/>
  <c r="MA37" s="1"/>
  <c r="MA38" s="1"/>
  <c r="MA39" s="1"/>
  <c r="MA40" s="1"/>
  <c r="MA41" s="1"/>
  <c r="MA42" s="1"/>
  <c r="MA43" s="1"/>
  <c r="LT6"/>
  <c r="LT7" s="1"/>
  <c r="LT8" s="1"/>
  <c r="LT9" s="1"/>
  <c r="LT10" s="1"/>
  <c r="LT11" s="1"/>
  <c r="LT12" s="1"/>
  <c r="LT13" s="1"/>
  <c r="LT14" s="1"/>
  <c r="LT15" s="1"/>
  <c r="LT16" s="1"/>
  <c r="LT17" s="1"/>
  <c r="LT18" s="1"/>
  <c r="LT19" s="1"/>
  <c r="LT20" s="1"/>
  <c r="LT21" s="1"/>
  <c r="LT22" s="1"/>
  <c r="LT23" s="1"/>
  <c r="LT24" s="1"/>
  <c r="LT25" s="1"/>
  <c r="LT26" s="1"/>
  <c r="LT27" s="1"/>
  <c r="LT28" s="1"/>
  <c r="LT29" s="1"/>
  <c r="LT30" s="1"/>
  <c r="LT31" s="1"/>
  <c r="LT32" s="1"/>
  <c r="LT33" s="1"/>
  <c r="LT34" s="1"/>
  <c r="LT35" s="1"/>
  <c r="LT36" s="1"/>
  <c r="LT37" s="1"/>
  <c r="LT38" s="1"/>
  <c r="LT39" s="1"/>
  <c r="LT40" s="1"/>
  <c r="LT41" s="1"/>
  <c r="LT42" s="1"/>
  <c r="LT43" s="1"/>
  <c r="LM6"/>
  <c r="LM7" s="1"/>
  <c r="LM8" s="1"/>
  <c r="LM9" s="1"/>
  <c r="LM10" s="1"/>
  <c r="LM11" s="1"/>
  <c r="LM12" s="1"/>
  <c r="LM13" s="1"/>
  <c r="LM14" s="1"/>
  <c r="LM15" s="1"/>
  <c r="LM16" s="1"/>
  <c r="LM17" s="1"/>
  <c r="LM18" s="1"/>
  <c r="LM19" s="1"/>
  <c r="LM20" s="1"/>
  <c r="LM21" s="1"/>
  <c r="LM22" s="1"/>
  <c r="LM23" s="1"/>
  <c r="LM24" s="1"/>
  <c r="LM25" s="1"/>
  <c r="LM26" s="1"/>
  <c r="LM27" s="1"/>
  <c r="LM28" s="1"/>
  <c r="LM29" s="1"/>
  <c r="LM30" s="1"/>
  <c r="LM31" s="1"/>
  <c r="LM32" s="1"/>
  <c r="LM33" s="1"/>
  <c r="LM34" s="1"/>
  <c r="LM35" s="1"/>
  <c r="LM36" s="1"/>
  <c r="LM37" s="1"/>
  <c r="LM38" s="1"/>
  <c r="LM39" s="1"/>
  <c r="LM40" s="1"/>
  <c r="LM41" s="1"/>
  <c r="LM42" s="1"/>
  <c r="LM43" s="1"/>
  <c r="LF6"/>
  <c r="LF7" s="1"/>
  <c r="LF8" s="1"/>
  <c r="LF9" s="1"/>
  <c r="LF10" s="1"/>
  <c r="LF11" s="1"/>
  <c r="LF12" s="1"/>
  <c r="LF13" s="1"/>
  <c r="LF14" s="1"/>
  <c r="LF15" s="1"/>
  <c r="LF16" s="1"/>
  <c r="LF17" s="1"/>
  <c r="LF18" s="1"/>
  <c r="LF19" s="1"/>
  <c r="LF20" s="1"/>
  <c r="LF21" s="1"/>
  <c r="LF22" s="1"/>
  <c r="LF23" s="1"/>
  <c r="LF24" s="1"/>
  <c r="LF25" s="1"/>
  <c r="LF26" s="1"/>
  <c r="LF27" s="1"/>
  <c r="LF28" s="1"/>
  <c r="LF29" s="1"/>
  <c r="LF30" s="1"/>
  <c r="LF31" s="1"/>
  <c r="LF32" s="1"/>
  <c r="LF33" s="1"/>
  <c r="LF34" s="1"/>
  <c r="LF35" s="1"/>
  <c r="LF36" s="1"/>
  <c r="LF37" s="1"/>
  <c r="LF38" s="1"/>
  <c r="LF39" s="1"/>
  <c r="LF40" s="1"/>
  <c r="LF41" s="1"/>
  <c r="LF42" s="1"/>
  <c r="LF43" s="1"/>
  <c r="KY6"/>
  <c r="KY7" s="1"/>
  <c r="KY8" s="1"/>
  <c r="KY9" s="1"/>
  <c r="KY10" s="1"/>
  <c r="KY11" s="1"/>
  <c r="KY12" s="1"/>
  <c r="KY13" s="1"/>
  <c r="KY14" s="1"/>
  <c r="KY15" s="1"/>
  <c r="KY16" s="1"/>
  <c r="KY17" s="1"/>
  <c r="KY18" s="1"/>
  <c r="KY19" s="1"/>
  <c r="KY20" s="1"/>
  <c r="KY21" s="1"/>
  <c r="KY22" s="1"/>
  <c r="KY23" s="1"/>
  <c r="KY24" s="1"/>
  <c r="KY25" s="1"/>
  <c r="KY26" s="1"/>
  <c r="KY27" s="1"/>
  <c r="KY28" s="1"/>
  <c r="KY29" s="1"/>
  <c r="KY30" s="1"/>
  <c r="KY31" s="1"/>
  <c r="KY32" s="1"/>
  <c r="KY33" s="1"/>
  <c r="KY34" s="1"/>
  <c r="KY35" s="1"/>
  <c r="KY36" s="1"/>
  <c r="KY37" s="1"/>
  <c r="KY38" s="1"/>
  <c r="KY39" s="1"/>
  <c r="KY40" s="1"/>
  <c r="KY41" s="1"/>
  <c r="KY42" s="1"/>
  <c r="KY43" s="1"/>
  <c r="KR6"/>
  <c r="KR7" s="1"/>
  <c r="KR8" s="1"/>
  <c r="KR9" s="1"/>
  <c r="KR10" s="1"/>
  <c r="KR11" s="1"/>
  <c r="KR12" s="1"/>
  <c r="KR13" s="1"/>
  <c r="KR14" s="1"/>
  <c r="KR15" s="1"/>
  <c r="KR16" s="1"/>
  <c r="KR17" s="1"/>
  <c r="KR18" s="1"/>
  <c r="KR19" s="1"/>
  <c r="KR20" s="1"/>
  <c r="KR21" s="1"/>
  <c r="KR22" s="1"/>
  <c r="KR23" s="1"/>
  <c r="KR24" s="1"/>
  <c r="KR25" s="1"/>
  <c r="KR26" s="1"/>
  <c r="KR27" s="1"/>
  <c r="KR28" s="1"/>
  <c r="KR29" s="1"/>
  <c r="KR30" s="1"/>
  <c r="KR31" s="1"/>
  <c r="KR32" s="1"/>
  <c r="KR33" s="1"/>
  <c r="KR34" s="1"/>
  <c r="KR35" s="1"/>
  <c r="KR36" s="1"/>
  <c r="KR37" s="1"/>
  <c r="KR38" s="1"/>
  <c r="KR39" s="1"/>
  <c r="KR40" s="1"/>
  <c r="KR41" s="1"/>
  <c r="KR42" s="1"/>
  <c r="KR43" s="1"/>
  <c r="KK6"/>
  <c r="KK7" s="1"/>
  <c r="KK8" s="1"/>
  <c r="KK9" s="1"/>
  <c r="KK10" s="1"/>
  <c r="KK11" s="1"/>
  <c r="KK12" s="1"/>
  <c r="KK13" s="1"/>
  <c r="KK14" s="1"/>
  <c r="KK15" s="1"/>
  <c r="KK16" s="1"/>
  <c r="KK17" s="1"/>
  <c r="KK18" s="1"/>
  <c r="KK19" s="1"/>
  <c r="KK20" s="1"/>
  <c r="KK21" s="1"/>
  <c r="KK22" s="1"/>
  <c r="KK23" s="1"/>
  <c r="KK24" s="1"/>
  <c r="KK25" s="1"/>
  <c r="KK26" s="1"/>
  <c r="KK27" s="1"/>
  <c r="KK28" s="1"/>
  <c r="KK29" s="1"/>
  <c r="KK30" s="1"/>
  <c r="KK31" s="1"/>
  <c r="KK32" s="1"/>
  <c r="KK33" s="1"/>
  <c r="KK34" s="1"/>
  <c r="KK35" s="1"/>
  <c r="KK36" s="1"/>
  <c r="KK37" s="1"/>
  <c r="KK38" s="1"/>
  <c r="KK39" s="1"/>
  <c r="KK40" s="1"/>
  <c r="KK41" s="1"/>
  <c r="KK42" s="1"/>
  <c r="KK43" s="1"/>
  <c r="KD6"/>
  <c r="KD7" s="1"/>
  <c r="KD8" s="1"/>
  <c r="KD9" s="1"/>
  <c r="KD10" s="1"/>
  <c r="KD11" s="1"/>
  <c r="KD12" s="1"/>
  <c r="KD13" s="1"/>
  <c r="KD14" s="1"/>
  <c r="KD15" s="1"/>
  <c r="KD16" s="1"/>
  <c r="KD17" s="1"/>
  <c r="KD18" s="1"/>
  <c r="KD19" s="1"/>
  <c r="KD20" s="1"/>
  <c r="KD21" s="1"/>
  <c r="KD22" s="1"/>
  <c r="KD23" s="1"/>
  <c r="KD24" s="1"/>
  <c r="KD25" s="1"/>
  <c r="KD26" s="1"/>
  <c r="KD27" s="1"/>
  <c r="KD28" s="1"/>
  <c r="KD29" s="1"/>
  <c r="KD30" s="1"/>
  <c r="KD31" s="1"/>
  <c r="KD32" s="1"/>
  <c r="KD33" s="1"/>
  <c r="KD34" s="1"/>
  <c r="KD35" s="1"/>
  <c r="KD36" s="1"/>
  <c r="KD37" s="1"/>
  <c r="KD38" s="1"/>
  <c r="KD39" s="1"/>
  <c r="KD40" s="1"/>
  <c r="KD41" s="1"/>
  <c r="KD42" s="1"/>
  <c r="KD43" s="1"/>
  <c r="JW6"/>
  <c r="JW7" s="1"/>
  <c r="JW8" s="1"/>
  <c r="JW9" s="1"/>
  <c r="JW10" s="1"/>
  <c r="JW11" s="1"/>
  <c r="JW12" s="1"/>
  <c r="JW13" s="1"/>
  <c r="JW14" s="1"/>
  <c r="JW15" s="1"/>
  <c r="JW16" s="1"/>
  <c r="JW17" s="1"/>
  <c r="JW18" s="1"/>
  <c r="JW19" s="1"/>
  <c r="JW20" s="1"/>
  <c r="JW21" s="1"/>
  <c r="JW22" s="1"/>
  <c r="JW23" s="1"/>
  <c r="JW24" s="1"/>
  <c r="JW25" s="1"/>
  <c r="JW26" s="1"/>
  <c r="JW27" s="1"/>
  <c r="JW28" s="1"/>
  <c r="JW29" s="1"/>
  <c r="JW30" s="1"/>
  <c r="JW31" s="1"/>
  <c r="JW32" s="1"/>
  <c r="JW33" s="1"/>
  <c r="JW34" s="1"/>
  <c r="JW35" s="1"/>
  <c r="JW36" s="1"/>
  <c r="JW37" s="1"/>
  <c r="JW38" s="1"/>
  <c r="JW39" s="1"/>
  <c r="JW40" s="1"/>
  <c r="JW41" s="1"/>
  <c r="JW42" s="1"/>
  <c r="JW43" s="1"/>
  <c r="JP6"/>
  <c r="JP7" s="1"/>
  <c r="JP8" s="1"/>
  <c r="JP9" s="1"/>
  <c r="JP10" s="1"/>
  <c r="JP11" s="1"/>
  <c r="JP12" s="1"/>
  <c r="JP13" s="1"/>
  <c r="JP14" s="1"/>
  <c r="JP15" s="1"/>
  <c r="JP16" s="1"/>
  <c r="JP17" s="1"/>
  <c r="JP18" s="1"/>
  <c r="JP19" s="1"/>
  <c r="JP20" s="1"/>
  <c r="JP21" s="1"/>
  <c r="JP22" s="1"/>
  <c r="JP23" s="1"/>
  <c r="JP24" s="1"/>
  <c r="JP25" s="1"/>
  <c r="JP26" s="1"/>
  <c r="JP27" s="1"/>
  <c r="JP28" s="1"/>
  <c r="JP29" s="1"/>
  <c r="JP30" s="1"/>
  <c r="JP31" s="1"/>
  <c r="JP32" s="1"/>
  <c r="JP33" s="1"/>
  <c r="JP34" s="1"/>
  <c r="JP35" s="1"/>
  <c r="JP36" s="1"/>
  <c r="JP37" s="1"/>
  <c r="JP38" s="1"/>
  <c r="JP39" s="1"/>
  <c r="JP40" s="1"/>
  <c r="JP41" s="1"/>
  <c r="JP42" s="1"/>
  <c r="JP43" s="1"/>
  <c r="JI6"/>
  <c r="JI7" s="1"/>
  <c r="JI8" s="1"/>
  <c r="JI9" s="1"/>
  <c r="JI10" s="1"/>
  <c r="JI11" s="1"/>
  <c r="JI12" s="1"/>
  <c r="JI13" s="1"/>
  <c r="JI14" s="1"/>
  <c r="JI15" s="1"/>
  <c r="JI16" s="1"/>
  <c r="JI17" s="1"/>
  <c r="JI18" s="1"/>
  <c r="JI19" s="1"/>
  <c r="JI20" s="1"/>
  <c r="JI21" s="1"/>
  <c r="JI22" s="1"/>
  <c r="JI23" s="1"/>
  <c r="JI24" s="1"/>
  <c r="JI25" s="1"/>
  <c r="JI26" s="1"/>
  <c r="JI27" s="1"/>
  <c r="JI28" s="1"/>
  <c r="JI29" s="1"/>
  <c r="JI30" s="1"/>
  <c r="JI31" s="1"/>
  <c r="JI32" s="1"/>
  <c r="JI33" s="1"/>
  <c r="JI34" s="1"/>
  <c r="JI35" s="1"/>
  <c r="JI36" s="1"/>
  <c r="JI37" s="1"/>
  <c r="JI38" s="1"/>
  <c r="JI39" s="1"/>
  <c r="JI40" s="1"/>
  <c r="JI41" s="1"/>
  <c r="JI42" s="1"/>
  <c r="JI43" s="1"/>
  <c r="JB6"/>
  <c r="JB7" s="1"/>
  <c r="JB8" s="1"/>
  <c r="JB9" s="1"/>
  <c r="JB10" s="1"/>
  <c r="JB11" s="1"/>
  <c r="JB12" s="1"/>
  <c r="JB13" s="1"/>
  <c r="JB14" s="1"/>
  <c r="JB15" s="1"/>
  <c r="JB16" s="1"/>
  <c r="JB17" s="1"/>
  <c r="JB18" s="1"/>
  <c r="JB19" s="1"/>
  <c r="JB20" s="1"/>
  <c r="JB21" s="1"/>
  <c r="JB22" s="1"/>
  <c r="JB23" s="1"/>
  <c r="JB24" s="1"/>
  <c r="JB25" s="1"/>
  <c r="JB26" s="1"/>
  <c r="JB27" s="1"/>
  <c r="JB28" s="1"/>
  <c r="JB29" s="1"/>
  <c r="JB30" s="1"/>
  <c r="JB31" s="1"/>
  <c r="JB32" s="1"/>
  <c r="JB33" s="1"/>
  <c r="JB34" s="1"/>
  <c r="JB35" s="1"/>
  <c r="JB36" s="1"/>
  <c r="JB37" s="1"/>
  <c r="JB38" s="1"/>
  <c r="JB39" s="1"/>
  <c r="JB40" s="1"/>
  <c r="JB41" s="1"/>
  <c r="JB42" s="1"/>
  <c r="JB43" s="1"/>
  <c r="IU6"/>
  <c r="IU7" s="1"/>
  <c r="IU8" s="1"/>
  <c r="IU9" s="1"/>
  <c r="IU10" s="1"/>
  <c r="IU11" s="1"/>
  <c r="IU12" s="1"/>
  <c r="IU13" s="1"/>
  <c r="IU14" s="1"/>
  <c r="IU15" s="1"/>
  <c r="IU16" s="1"/>
  <c r="IU17" s="1"/>
  <c r="IU18" s="1"/>
  <c r="IU19" s="1"/>
  <c r="IU20" s="1"/>
  <c r="IU21" s="1"/>
  <c r="IU22" s="1"/>
  <c r="IU23" s="1"/>
  <c r="IU24" s="1"/>
  <c r="IU25" s="1"/>
  <c r="IU26" s="1"/>
  <c r="IU27" s="1"/>
  <c r="IU28" s="1"/>
  <c r="IU29" s="1"/>
  <c r="IU30" s="1"/>
  <c r="IU31" s="1"/>
  <c r="IU32" s="1"/>
  <c r="IU33" s="1"/>
  <c r="IU34" s="1"/>
  <c r="IU35" s="1"/>
  <c r="IU36" s="1"/>
  <c r="IU37" s="1"/>
  <c r="IU38" s="1"/>
  <c r="IU39" s="1"/>
  <c r="IU40" s="1"/>
  <c r="IU41" s="1"/>
  <c r="IU42" s="1"/>
  <c r="IU43" s="1"/>
  <c r="IN6"/>
  <c r="IN7" s="1"/>
  <c r="IN8" s="1"/>
  <c r="IN9" s="1"/>
  <c r="IN10" s="1"/>
  <c r="IN11" s="1"/>
  <c r="IN12" s="1"/>
  <c r="IN13" s="1"/>
  <c r="IN14" s="1"/>
  <c r="IN15" s="1"/>
  <c r="IN16" s="1"/>
  <c r="IN17" s="1"/>
  <c r="IN18" s="1"/>
  <c r="IN19" s="1"/>
  <c r="IN20" s="1"/>
  <c r="IN21" s="1"/>
  <c r="IN22" s="1"/>
  <c r="IN23" s="1"/>
  <c r="IN24" s="1"/>
  <c r="IN25" s="1"/>
  <c r="IN26" s="1"/>
  <c r="IN27" s="1"/>
  <c r="IN28" s="1"/>
  <c r="IN29" s="1"/>
  <c r="IN30" s="1"/>
  <c r="IN31" s="1"/>
  <c r="IN32" s="1"/>
  <c r="IN33" s="1"/>
  <c r="IN34" s="1"/>
  <c r="IN35" s="1"/>
  <c r="IN36" s="1"/>
  <c r="IN37" s="1"/>
  <c r="IN38" s="1"/>
  <c r="IN39" s="1"/>
  <c r="IN40" s="1"/>
  <c r="IN41" s="1"/>
  <c r="IN42" s="1"/>
  <c r="IN43" s="1"/>
  <c r="IG6"/>
  <c r="IG7" s="1"/>
  <c r="IG8" s="1"/>
  <c r="IG9" s="1"/>
  <c r="IG10" s="1"/>
  <c r="IG11" s="1"/>
  <c r="IG12" s="1"/>
  <c r="IG13" s="1"/>
  <c r="IG14" s="1"/>
  <c r="IG15" s="1"/>
  <c r="IG16" s="1"/>
  <c r="IG17" s="1"/>
  <c r="IG18" s="1"/>
  <c r="IG19" s="1"/>
  <c r="IG20" s="1"/>
  <c r="IG21" s="1"/>
  <c r="IG22" s="1"/>
  <c r="IG23" s="1"/>
  <c r="IG24" s="1"/>
  <c r="IG25" s="1"/>
  <c r="IG26" s="1"/>
  <c r="IG27" s="1"/>
  <c r="IG28" s="1"/>
  <c r="IG29" s="1"/>
  <c r="IG30" s="1"/>
  <c r="IG31" s="1"/>
  <c r="IG32" s="1"/>
  <c r="IG33" s="1"/>
  <c r="IG34" s="1"/>
  <c r="IG35" s="1"/>
  <c r="IG36" s="1"/>
  <c r="IG37" s="1"/>
  <c r="IG38" s="1"/>
  <c r="IG39" s="1"/>
  <c r="IG40" s="1"/>
  <c r="IG41" s="1"/>
  <c r="IG42" s="1"/>
  <c r="IG43" s="1"/>
  <c r="HZ6"/>
  <c r="HZ7" s="1"/>
  <c r="HZ8" s="1"/>
  <c r="HZ9" s="1"/>
  <c r="HZ10" s="1"/>
  <c r="HZ11" s="1"/>
  <c r="HZ12" s="1"/>
  <c r="HZ13" s="1"/>
  <c r="HZ14" s="1"/>
  <c r="HZ15" s="1"/>
  <c r="HZ16" s="1"/>
  <c r="HZ17" s="1"/>
  <c r="HZ18" s="1"/>
  <c r="HZ19" s="1"/>
  <c r="HZ20" s="1"/>
  <c r="HZ21" s="1"/>
  <c r="HZ22" s="1"/>
  <c r="HZ23" s="1"/>
  <c r="HZ24" s="1"/>
  <c r="HZ25" s="1"/>
  <c r="HZ26" s="1"/>
  <c r="HZ27" s="1"/>
  <c r="HZ28" s="1"/>
  <c r="HZ29" s="1"/>
  <c r="HZ30" s="1"/>
  <c r="HZ31" s="1"/>
  <c r="HZ32" s="1"/>
  <c r="HZ33" s="1"/>
  <c r="HZ34" s="1"/>
  <c r="HZ35" s="1"/>
  <c r="HZ36" s="1"/>
  <c r="HZ37" s="1"/>
  <c r="HZ38" s="1"/>
  <c r="HZ39" s="1"/>
  <c r="HZ40" s="1"/>
  <c r="HZ41" s="1"/>
  <c r="HZ42" s="1"/>
  <c r="HZ43" s="1"/>
  <c r="HS6"/>
  <c r="HS7" s="1"/>
  <c r="HS8" s="1"/>
  <c r="HS9" s="1"/>
  <c r="HS10" s="1"/>
  <c r="HS11" s="1"/>
  <c r="HS12" s="1"/>
  <c r="HS13" s="1"/>
  <c r="HS14" s="1"/>
  <c r="HS15" s="1"/>
  <c r="HS16" s="1"/>
  <c r="HS17" s="1"/>
  <c r="HS18" s="1"/>
  <c r="HS19" s="1"/>
  <c r="HS20" s="1"/>
  <c r="HS21" s="1"/>
  <c r="HS22" s="1"/>
  <c r="HS23" s="1"/>
  <c r="HS24" s="1"/>
  <c r="HS25" s="1"/>
  <c r="HS26" s="1"/>
  <c r="HS27" s="1"/>
  <c r="HS28" s="1"/>
  <c r="HS29" s="1"/>
  <c r="HS30" s="1"/>
  <c r="HS31" s="1"/>
  <c r="HS32" s="1"/>
  <c r="HS33" s="1"/>
  <c r="HS34" s="1"/>
  <c r="HS35" s="1"/>
  <c r="HS36" s="1"/>
  <c r="HS37" s="1"/>
  <c r="HS38" s="1"/>
  <c r="HS39" s="1"/>
  <c r="HS40" s="1"/>
  <c r="HS41" s="1"/>
  <c r="HS42" s="1"/>
  <c r="HS43" s="1"/>
  <c r="HL6"/>
  <c r="HL7" s="1"/>
  <c r="HL8" s="1"/>
  <c r="HL9" s="1"/>
  <c r="HL10" s="1"/>
  <c r="HL11" s="1"/>
  <c r="HL12" s="1"/>
  <c r="HL13" s="1"/>
  <c r="HL14" s="1"/>
  <c r="HL15" s="1"/>
  <c r="HL16" s="1"/>
  <c r="HL17" s="1"/>
  <c r="HL18" s="1"/>
  <c r="HL19" s="1"/>
  <c r="HL20" s="1"/>
  <c r="HL21" s="1"/>
  <c r="HL22" s="1"/>
  <c r="HL23" s="1"/>
  <c r="HL24" s="1"/>
  <c r="HL25" s="1"/>
  <c r="HL26" s="1"/>
  <c r="HL27" s="1"/>
  <c r="HL28" s="1"/>
  <c r="HL29" s="1"/>
  <c r="HL30" s="1"/>
  <c r="HL31" s="1"/>
  <c r="HL32" s="1"/>
  <c r="HL33" s="1"/>
  <c r="HL34" s="1"/>
  <c r="HL35" s="1"/>
  <c r="HL36" s="1"/>
  <c r="HL37" s="1"/>
  <c r="HL38" s="1"/>
  <c r="HL39" s="1"/>
  <c r="HL40" s="1"/>
  <c r="HL41" s="1"/>
  <c r="HL42" s="1"/>
  <c r="HL43" s="1"/>
  <c r="HD6"/>
  <c r="HD7" s="1"/>
  <c r="HD8" s="1"/>
  <c r="HD9" s="1"/>
  <c r="HD10" s="1"/>
  <c r="HD11" s="1"/>
  <c r="HD12" s="1"/>
  <c r="HD13" s="1"/>
  <c r="HD14" s="1"/>
  <c r="HD15" s="1"/>
  <c r="HD16" s="1"/>
  <c r="HD17" s="1"/>
  <c r="HD18" s="1"/>
  <c r="HD19" s="1"/>
  <c r="HD20" s="1"/>
  <c r="HD21" s="1"/>
  <c r="HD22" s="1"/>
  <c r="HD23" s="1"/>
  <c r="HD24" s="1"/>
  <c r="HD25" s="1"/>
  <c r="HD26" s="1"/>
  <c r="HD27" s="1"/>
  <c r="HD28" s="1"/>
  <c r="HD29" s="1"/>
  <c r="HD30" s="1"/>
  <c r="HD31" s="1"/>
  <c r="HD32" s="1"/>
  <c r="HD33" s="1"/>
  <c r="HD34" s="1"/>
  <c r="HD35" s="1"/>
  <c r="HD36" s="1"/>
  <c r="HD37" s="1"/>
  <c r="HD38" s="1"/>
  <c r="HD39" s="1"/>
  <c r="HD40" s="1"/>
  <c r="HD41" s="1"/>
  <c r="HD42" s="1"/>
  <c r="HD43" s="1"/>
  <c r="GW6"/>
  <c r="GW7" s="1"/>
  <c r="GW8" s="1"/>
  <c r="GW9" s="1"/>
  <c r="GW10" s="1"/>
  <c r="GW11" s="1"/>
  <c r="GW12" s="1"/>
  <c r="GW13" s="1"/>
  <c r="GW14" s="1"/>
  <c r="GW15" s="1"/>
  <c r="GW16" s="1"/>
  <c r="GW17" s="1"/>
  <c r="GW18" s="1"/>
  <c r="GW19" s="1"/>
  <c r="GW20" s="1"/>
  <c r="GW21" s="1"/>
  <c r="GW22" s="1"/>
  <c r="GW23" s="1"/>
  <c r="GW24" s="1"/>
  <c r="GW25" s="1"/>
  <c r="GW26" s="1"/>
  <c r="GW27" s="1"/>
  <c r="GW28" s="1"/>
  <c r="GW29" s="1"/>
  <c r="GW30" s="1"/>
  <c r="GW31" s="1"/>
  <c r="GW32" s="1"/>
  <c r="GW33" s="1"/>
  <c r="GW34" s="1"/>
  <c r="GW35" s="1"/>
  <c r="GW36" s="1"/>
  <c r="GW37" s="1"/>
  <c r="GW38" s="1"/>
  <c r="GW39" s="1"/>
  <c r="GW40" s="1"/>
  <c r="GW41" s="1"/>
  <c r="GW42" s="1"/>
  <c r="GW43" s="1"/>
  <c r="GP6"/>
  <c r="GP7" s="1"/>
  <c r="GP8" s="1"/>
  <c r="GP9" s="1"/>
  <c r="GP10" s="1"/>
  <c r="GP11" s="1"/>
  <c r="GP12" s="1"/>
  <c r="GP13" s="1"/>
  <c r="GP14" s="1"/>
  <c r="GP15" s="1"/>
  <c r="GP16" s="1"/>
  <c r="GP17" s="1"/>
  <c r="GP18" s="1"/>
  <c r="GP19" s="1"/>
  <c r="GP20" s="1"/>
  <c r="GP21" s="1"/>
  <c r="GP22" s="1"/>
  <c r="GP23" s="1"/>
  <c r="GP24" s="1"/>
  <c r="GP25" s="1"/>
  <c r="GP26" s="1"/>
  <c r="GP27" s="1"/>
  <c r="GP28" s="1"/>
  <c r="GP29" s="1"/>
  <c r="GP30" s="1"/>
  <c r="GP31" s="1"/>
  <c r="GP32" s="1"/>
  <c r="GP33" s="1"/>
  <c r="GP34" s="1"/>
  <c r="GP35" s="1"/>
  <c r="GP36" s="1"/>
  <c r="GP37" s="1"/>
  <c r="GP38" s="1"/>
  <c r="GP39" s="1"/>
  <c r="GP40" s="1"/>
  <c r="GP41" s="1"/>
  <c r="GP42" s="1"/>
  <c r="GP43" s="1"/>
  <c r="GI6"/>
  <c r="GI7" s="1"/>
  <c r="GI8" s="1"/>
  <c r="GI9" s="1"/>
  <c r="GI10" s="1"/>
  <c r="GI11" s="1"/>
  <c r="GI12" s="1"/>
  <c r="GI13" s="1"/>
  <c r="GI14" s="1"/>
  <c r="GI15" s="1"/>
  <c r="GI16" s="1"/>
  <c r="GI17" s="1"/>
  <c r="GI18" s="1"/>
  <c r="GI19" s="1"/>
  <c r="GI20" s="1"/>
  <c r="GI21" s="1"/>
  <c r="GI22" s="1"/>
  <c r="GI23" s="1"/>
  <c r="GI24" s="1"/>
  <c r="GI25" s="1"/>
  <c r="GI26" s="1"/>
  <c r="GI27" s="1"/>
  <c r="GI28" s="1"/>
  <c r="GI29" s="1"/>
  <c r="GI30" s="1"/>
  <c r="GI31" s="1"/>
  <c r="GI32" s="1"/>
  <c r="GI33" s="1"/>
  <c r="GI34" s="1"/>
  <c r="GI35" s="1"/>
  <c r="GI36" s="1"/>
  <c r="GI37" s="1"/>
  <c r="GI38" s="1"/>
  <c r="GI39" s="1"/>
  <c r="GI40" s="1"/>
  <c r="GI41" s="1"/>
  <c r="GI42" s="1"/>
  <c r="GI43" s="1"/>
  <c r="GB6"/>
  <c r="GB7" s="1"/>
  <c r="GB8" s="1"/>
  <c r="GB9" s="1"/>
  <c r="GB10" s="1"/>
  <c r="GB11" s="1"/>
  <c r="GB12" s="1"/>
  <c r="GB13" s="1"/>
  <c r="GB14" s="1"/>
  <c r="GB15" s="1"/>
  <c r="GB16" s="1"/>
  <c r="GB17" s="1"/>
  <c r="GB18" s="1"/>
  <c r="GB19" s="1"/>
  <c r="GB20" s="1"/>
  <c r="GB21" s="1"/>
  <c r="GB22" s="1"/>
  <c r="GB23" s="1"/>
  <c r="GB24" s="1"/>
  <c r="GB25" s="1"/>
  <c r="GB26" s="1"/>
  <c r="GB27" s="1"/>
  <c r="GB28" s="1"/>
  <c r="GB29" s="1"/>
  <c r="GB30" s="1"/>
  <c r="GB31" s="1"/>
  <c r="GB32" s="1"/>
  <c r="GB33" s="1"/>
  <c r="GB34" s="1"/>
  <c r="GB35" s="1"/>
  <c r="GB36" s="1"/>
  <c r="GB37" s="1"/>
  <c r="GB38" s="1"/>
  <c r="GB39" s="1"/>
  <c r="GB40" s="1"/>
  <c r="GB41" s="1"/>
  <c r="GB42" s="1"/>
  <c r="GB43" s="1"/>
  <c r="FU6"/>
  <c r="FU7" s="1"/>
  <c r="FU8" s="1"/>
  <c r="FU9" s="1"/>
  <c r="FU10" s="1"/>
  <c r="FU11" s="1"/>
  <c r="FU12" s="1"/>
  <c r="FU13" s="1"/>
  <c r="FU14" s="1"/>
  <c r="FU15" s="1"/>
  <c r="FU16" s="1"/>
  <c r="FU17" s="1"/>
  <c r="FU18" s="1"/>
  <c r="FU19" s="1"/>
  <c r="FU20" s="1"/>
  <c r="FU21" s="1"/>
  <c r="FU22" s="1"/>
  <c r="FU23" s="1"/>
  <c r="FU24" s="1"/>
  <c r="FU25" s="1"/>
  <c r="FU26" s="1"/>
  <c r="FU27" s="1"/>
  <c r="FU28" s="1"/>
  <c r="FU29" s="1"/>
  <c r="FU30" s="1"/>
  <c r="FU31" s="1"/>
  <c r="FU32" s="1"/>
  <c r="FU33" s="1"/>
  <c r="FU34" s="1"/>
  <c r="FU35" s="1"/>
  <c r="FU36" s="1"/>
  <c r="FU37" s="1"/>
  <c r="FU38" s="1"/>
  <c r="FU39" s="1"/>
  <c r="FU40" s="1"/>
  <c r="FU41" s="1"/>
  <c r="FU42" s="1"/>
  <c r="FU43" s="1"/>
  <c r="FN6"/>
  <c r="FN7" s="1"/>
  <c r="FN8" s="1"/>
  <c r="FN9" s="1"/>
  <c r="FN10" s="1"/>
  <c r="FN11" s="1"/>
  <c r="FN12" s="1"/>
  <c r="FN13" s="1"/>
  <c r="FN14" s="1"/>
  <c r="FN15" s="1"/>
  <c r="FN16" s="1"/>
  <c r="FN17" s="1"/>
  <c r="FN18" s="1"/>
  <c r="FN19" s="1"/>
  <c r="FN20" s="1"/>
  <c r="FN21" s="1"/>
  <c r="FN22" s="1"/>
  <c r="FN23" s="1"/>
  <c r="FN24" s="1"/>
  <c r="FN25" s="1"/>
  <c r="FN26" s="1"/>
  <c r="FN27" s="1"/>
  <c r="FN28" s="1"/>
  <c r="FN29" s="1"/>
  <c r="FN30" s="1"/>
  <c r="FN31" s="1"/>
  <c r="FN32" s="1"/>
  <c r="FN33" s="1"/>
  <c r="FN34" s="1"/>
  <c r="FN35" s="1"/>
  <c r="FN36" s="1"/>
  <c r="FN37" s="1"/>
  <c r="FN38" s="1"/>
  <c r="FN39" s="1"/>
  <c r="FN40" s="1"/>
  <c r="FN41" s="1"/>
  <c r="FN42" s="1"/>
  <c r="FN43" s="1"/>
  <c r="FG6"/>
  <c r="FG7" s="1"/>
  <c r="FG8" s="1"/>
  <c r="FG9" s="1"/>
  <c r="FG10" s="1"/>
  <c r="FG11" s="1"/>
  <c r="FG12" s="1"/>
  <c r="FG13" s="1"/>
  <c r="FG14" s="1"/>
  <c r="FG15" s="1"/>
  <c r="FG16" s="1"/>
  <c r="FG17" s="1"/>
  <c r="FG18" s="1"/>
  <c r="FG19" s="1"/>
  <c r="FG20" s="1"/>
  <c r="FG21" s="1"/>
  <c r="FG22" s="1"/>
  <c r="FG23" s="1"/>
  <c r="FG24" s="1"/>
  <c r="FG25" s="1"/>
  <c r="FG26" s="1"/>
  <c r="FG27" s="1"/>
  <c r="FG28" s="1"/>
  <c r="FG29" s="1"/>
  <c r="FG30" s="1"/>
  <c r="FG31" s="1"/>
  <c r="FG32" s="1"/>
  <c r="FG33" s="1"/>
  <c r="FG34" s="1"/>
  <c r="FG35" s="1"/>
  <c r="FG36" s="1"/>
  <c r="FG37" s="1"/>
  <c r="FG38" s="1"/>
  <c r="FG39" s="1"/>
  <c r="FG40" s="1"/>
  <c r="FG41" s="1"/>
  <c r="FG42" s="1"/>
  <c r="FG43" s="1"/>
  <c r="EZ6"/>
  <c r="EZ7" s="1"/>
  <c r="EZ8" s="1"/>
  <c r="EZ9" s="1"/>
  <c r="EZ10" s="1"/>
  <c r="EZ11" s="1"/>
  <c r="EZ12" s="1"/>
  <c r="EZ13" s="1"/>
  <c r="EZ14" s="1"/>
  <c r="EZ15" s="1"/>
  <c r="EZ16" s="1"/>
  <c r="EZ17" s="1"/>
  <c r="EZ18" s="1"/>
  <c r="EZ19" s="1"/>
  <c r="EZ20" s="1"/>
  <c r="EZ21" s="1"/>
  <c r="EZ22" s="1"/>
  <c r="EZ23" s="1"/>
  <c r="EZ24" s="1"/>
  <c r="EZ25" s="1"/>
  <c r="EZ26" s="1"/>
  <c r="EZ27" s="1"/>
  <c r="EZ28" s="1"/>
  <c r="EZ29" s="1"/>
  <c r="EZ30" s="1"/>
  <c r="EZ31" s="1"/>
  <c r="EZ32" s="1"/>
  <c r="EZ33" s="1"/>
  <c r="EZ34" s="1"/>
  <c r="EZ35" s="1"/>
  <c r="EZ36" s="1"/>
  <c r="EZ37" s="1"/>
  <c r="EZ38" s="1"/>
  <c r="EZ39" s="1"/>
  <c r="EZ40" s="1"/>
  <c r="EZ41" s="1"/>
  <c r="EZ42" s="1"/>
  <c r="EZ43" s="1"/>
  <c r="ER6"/>
  <c r="ER7" s="1"/>
  <c r="ER8" s="1"/>
  <c r="ER9" s="1"/>
  <c r="ER10" s="1"/>
  <c r="ER11" s="1"/>
  <c r="ER12" s="1"/>
  <c r="ER13" s="1"/>
  <c r="ER14" s="1"/>
  <c r="ER15" s="1"/>
  <c r="ER16" s="1"/>
  <c r="ER17" s="1"/>
  <c r="ER18" s="1"/>
  <c r="ER19" s="1"/>
  <c r="ER20" s="1"/>
  <c r="ER21" s="1"/>
  <c r="ER22" s="1"/>
  <c r="ER23" s="1"/>
  <c r="ER24" s="1"/>
  <c r="ER25" s="1"/>
  <c r="ER26" s="1"/>
  <c r="ER27" s="1"/>
  <c r="ER28" s="1"/>
  <c r="ER29" s="1"/>
  <c r="ER30" s="1"/>
  <c r="ER31" s="1"/>
  <c r="ER32" s="1"/>
  <c r="ER33" s="1"/>
  <c r="ER34" s="1"/>
  <c r="ER35" s="1"/>
  <c r="ER36" s="1"/>
  <c r="ER37" s="1"/>
  <c r="ER38" s="1"/>
  <c r="ER39" s="1"/>
  <c r="ER40" s="1"/>
  <c r="ER41" s="1"/>
  <c r="ER42" s="1"/>
  <c r="ER43" s="1"/>
  <c r="EK6"/>
  <c r="EK7" s="1"/>
  <c r="EK8" s="1"/>
  <c r="EK9" s="1"/>
  <c r="EK10" s="1"/>
  <c r="EK11" s="1"/>
  <c r="EK12" s="1"/>
  <c r="EK13" s="1"/>
  <c r="EK14" s="1"/>
  <c r="EK15" s="1"/>
  <c r="EK16" s="1"/>
  <c r="EK17" s="1"/>
  <c r="EK18" s="1"/>
  <c r="EK19" s="1"/>
  <c r="EK20" s="1"/>
  <c r="EK21" s="1"/>
  <c r="EK22" s="1"/>
  <c r="EK23" s="1"/>
  <c r="EK24" s="1"/>
  <c r="EK25" s="1"/>
  <c r="EK26" s="1"/>
  <c r="EK27" s="1"/>
  <c r="EK28" s="1"/>
  <c r="EK29" s="1"/>
  <c r="EK30" s="1"/>
  <c r="EK31" s="1"/>
  <c r="EK32" s="1"/>
  <c r="EK33" s="1"/>
  <c r="EK34" s="1"/>
  <c r="EK35" s="1"/>
  <c r="EK36" s="1"/>
  <c r="EK37" s="1"/>
  <c r="EK38" s="1"/>
  <c r="EK39" s="1"/>
  <c r="EK40" s="1"/>
  <c r="EK41" s="1"/>
  <c r="EK42" s="1"/>
  <c r="EK43" s="1"/>
  <c r="ED6"/>
  <c r="ED7" s="1"/>
  <c r="ED8" s="1"/>
  <c r="ED9" s="1"/>
  <c r="ED10" s="1"/>
  <c r="ED11" s="1"/>
  <c r="ED12" s="1"/>
  <c r="ED13" s="1"/>
  <c r="ED14" s="1"/>
  <c r="ED15" s="1"/>
  <c r="ED16" s="1"/>
  <c r="ED17" s="1"/>
  <c r="ED18" s="1"/>
  <c r="ED19" s="1"/>
  <c r="ED20" s="1"/>
  <c r="ED21" s="1"/>
  <c r="ED22" s="1"/>
  <c r="ED23" s="1"/>
  <c r="ED24" s="1"/>
  <c r="ED25" s="1"/>
  <c r="ED26" s="1"/>
  <c r="ED27" s="1"/>
  <c r="ED28" s="1"/>
  <c r="ED29" s="1"/>
  <c r="ED30" s="1"/>
  <c r="ED31" s="1"/>
  <c r="ED32" s="1"/>
  <c r="ED33" s="1"/>
  <c r="ED34" s="1"/>
  <c r="ED35" s="1"/>
  <c r="ED36" s="1"/>
  <c r="ED37" s="1"/>
  <c r="ED38" s="1"/>
  <c r="ED39" s="1"/>
  <c r="ED40" s="1"/>
  <c r="ED41" s="1"/>
  <c r="ED42" s="1"/>
  <c r="ED43" s="1"/>
  <c r="DW6"/>
  <c r="DW7" s="1"/>
  <c r="DW8" s="1"/>
  <c r="DW9" s="1"/>
  <c r="DW10" s="1"/>
  <c r="DW11" s="1"/>
  <c r="DW12" s="1"/>
  <c r="DW13" s="1"/>
  <c r="DW14" s="1"/>
  <c r="DW15" s="1"/>
  <c r="DW16" s="1"/>
  <c r="DW17" s="1"/>
  <c r="DW18" s="1"/>
  <c r="DW19" s="1"/>
  <c r="DW20" s="1"/>
  <c r="DW21" s="1"/>
  <c r="DW22" s="1"/>
  <c r="DW23" s="1"/>
  <c r="DW24" s="1"/>
  <c r="DW25" s="1"/>
  <c r="DW26" s="1"/>
  <c r="DW27" s="1"/>
  <c r="DW28" s="1"/>
  <c r="DW29" s="1"/>
  <c r="DW30" s="1"/>
  <c r="DW31" s="1"/>
  <c r="DW32" s="1"/>
  <c r="DW33" s="1"/>
  <c r="DW34" s="1"/>
  <c r="DW35" s="1"/>
  <c r="DW36" s="1"/>
  <c r="DW37" s="1"/>
  <c r="DW38" s="1"/>
  <c r="DW39" s="1"/>
  <c r="DW40" s="1"/>
  <c r="DW41" s="1"/>
  <c r="DW42" s="1"/>
  <c r="DW43" s="1"/>
  <c r="DP6"/>
  <c r="DP7" s="1"/>
  <c r="DP8" s="1"/>
  <c r="DP9" s="1"/>
  <c r="DP10" s="1"/>
  <c r="DP11" s="1"/>
  <c r="DP12" s="1"/>
  <c r="DP13" s="1"/>
  <c r="DP14" s="1"/>
  <c r="DP15" s="1"/>
  <c r="DP16" s="1"/>
  <c r="DP17" s="1"/>
  <c r="DP18" s="1"/>
  <c r="DP19" s="1"/>
  <c r="DP20" s="1"/>
  <c r="DP21" s="1"/>
  <c r="DP22" s="1"/>
  <c r="DP23" s="1"/>
  <c r="DP24" s="1"/>
  <c r="DP25" s="1"/>
  <c r="DP26" s="1"/>
  <c r="DP27" s="1"/>
  <c r="DP28" s="1"/>
  <c r="DP29" s="1"/>
  <c r="DP30" s="1"/>
  <c r="DP31" s="1"/>
  <c r="DP32" s="1"/>
  <c r="DP33" s="1"/>
  <c r="DP34" s="1"/>
  <c r="DP35" s="1"/>
  <c r="DP36" s="1"/>
  <c r="DP37" s="1"/>
  <c r="DP38" s="1"/>
  <c r="DP39" s="1"/>
  <c r="DP40" s="1"/>
  <c r="DP41" s="1"/>
  <c r="DP42" s="1"/>
  <c r="DP43" s="1"/>
  <c r="DH6"/>
  <c r="DH7" s="1"/>
  <c r="DH8" s="1"/>
  <c r="DH9" s="1"/>
  <c r="DH10" s="1"/>
  <c r="DH11" s="1"/>
  <c r="DH12" s="1"/>
  <c r="DH13" s="1"/>
  <c r="DH14" s="1"/>
  <c r="DH15" s="1"/>
  <c r="DH16" s="1"/>
  <c r="DH17" s="1"/>
  <c r="DH18" s="1"/>
  <c r="DH19" s="1"/>
  <c r="DH20" s="1"/>
  <c r="DH21" s="1"/>
  <c r="DH22" s="1"/>
  <c r="DH23" s="1"/>
  <c r="DH24" s="1"/>
  <c r="DH25" s="1"/>
  <c r="DH26" s="1"/>
  <c r="DH27" s="1"/>
  <c r="DH28" s="1"/>
  <c r="DH29" s="1"/>
  <c r="DH30" s="1"/>
  <c r="DH31" s="1"/>
  <c r="DH32" s="1"/>
  <c r="DH33" s="1"/>
  <c r="DH34" s="1"/>
  <c r="DH35" s="1"/>
  <c r="DH36" s="1"/>
  <c r="DH37" s="1"/>
  <c r="DH38" s="1"/>
  <c r="DH39" s="1"/>
  <c r="DH40" s="1"/>
  <c r="DH41" s="1"/>
  <c r="DH42" s="1"/>
  <c r="DH43" s="1"/>
  <c r="DH44" s="1"/>
  <c r="DH45" s="1"/>
  <c r="DH46" s="1"/>
  <c r="DH47" s="1"/>
  <c r="DH48" s="1"/>
  <c r="DH49" s="1"/>
  <c r="DH50" s="1"/>
  <c r="DH51" s="1"/>
  <c r="DH52" s="1"/>
  <c r="DH53" s="1"/>
  <c r="DH54" s="1"/>
  <c r="DH55" s="1"/>
  <c r="DH56" s="1"/>
  <c r="DH57" s="1"/>
  <c r="DH58" s="1"/>
  <c r="DH59" s="1"/>
  <c r="DH60" s="1"/>
  <c r="DH61" s="1"/>
  <c r="DH62" s="1"/>
  <c r="DH63" s="1"/>
  <c r="DH64" s="1"/>
  <c r="DH65" s="1"/>
  <c r="CZ6"/>
  <c r="CZ7" s="1"/>
  <c r="CZ8" s="1"/>
  <c r="CZ9" s="1"/>
  <c r="CZ10" s="1"/>
  <c r="CZ11" s="1"/>
  <c r="CZ12" s="1"/>
  <c r="CZ13" s="1"/>
  <c r="CZ14" s="1"/>
  <c r="CZ15" s="1"/>
  <c r="CZ16" s="1"/>
  <c r="CZ17" s="1"/>
  <c r="CZ18" s="1"/>
  <c r="CZ19" s="1"/>
  <c r="CZ20" s="1"/>
  <c r="CZ21" s="1"/>
  <c r="CZ22" s="1"/>
  <c r="CZ23" s="1"/>
  <c r="CZ24" s="1"/>
  <c r="CZ25" s="1"/>
  <c r="CZ26" s="1"/>
  <c r="CZ27" s="1"/>
  <c r="CZ28" s="1"/>
  <c r="CZ29" s="1"/>
  <c r="CZ30" s="1"/>
  <c r="CZ31" s="1"/>
  <c r="CZ32" s="1"/>
  <c r="CZ33" s="1"/>
  <c r="CZ34" s="1"/>
  <c r="CZ35" s="1"/>
  <c r="CZ36" s="1"/>
  <c r="CZ37" s="1"/>
  <c r="CZ38" s="1"/>
  <c r="CZ39" s="1"/>
  <c r="CZ40" s="1"/>
  <c r="CZ41" s="1"/>
  <c r="CZ42" s="1"/>
  <c r="CZ43" s="1"/>
  <c r="CS6"/>
  <c r="CS7" s="1"/>
  <c r="CS8" s="1"/>
  <c r="CS9" s="1"/>
  <c r="CS10" s="1"/>
  <c r="CS11" s="1"/>
  <c r="CS12" s="1"/>
  <c r="CS13" s="1"/>
  <c r="CS14" s="1"/>
  <c r="CS15" s="1"/>
  <c r="CS16" s="1"/>
  <c r="CS17" s="1"/>
  <c r="CS18" s="1"/>
  <c r="CS19" s="1"/>
  <c r="CS20" s="1"/>
  <c r="CS21" s="1"/>
  <c r="CS22" s="1"/>
  <c r="CS23" s="1"/>
  <c r="CS24" s="1"/>
  <c r="CS25" s="1"/>
  <c r="CS26" s="1"/>
  <c r="CS27" s="1"/>
  <c r="CS28" s="1"/>
  <c r="CS29" s="1"/>
  <c r="CS30" s="1"/>
  <c r="CS31" s="1"/>
  <c r="CS32" s="1"/>
  <c r="CS33" s="1"/>
  <c r="CS34" s="1"/>
  <c r="CS35" s="1"/>
  <c r="CS36" s="1"/>
  <c r="CS37" s="1"/>
  <c r="CS38" s="1"/>
  <c r="CS39" s="1"/>
  <c r="CS40" s="1"/>
  <c r="CS41" s="1"/>
  <c r="CS42" s="1"/>
  <c r="CS43" s="1"/>
  <c r="CL6"/>
  <c r="CL7" s="1"/>
  <c r="CL8" s="1"/>
  <c r="CL9" s="1"/>
  <c r="CL10" s="1"/>
  <c r="CL11" s="1"/>
  <c r="CL12" s="1"/>
  <c r="CL13" s="1"/>
  <c r="CL14" s="1"/>
  <c r="CL15" s="1"/>
  <c r="CL16" s="1"/>
  <c r="CL17" s="1"/>
  <c r="CL18" s="1"/>
  <c r="CL19" s="1"/>
  <c r="CL20" s="1"/>
  <c r="CL21" s="1"/>
  <c r="CL22" s="1"/>
  <c r="CL23" s="1"/>
  <c r="CL24" s="1"/>
  <c r="CL25" s="1"/>
  <c r="CL26" s="1"/>
  <c r="CL27" s="1"/>
  <c r="CL28" s="1"/>
  <c r="CL29" s="1"/>
  <c r="CL30" s="1"/>
  <c r="CL31" s="1"/>
  <c r="CL32" s="1"/>
  <c r="CL33" s="1"/>
  <c r="CL34" s="1"/>
  <c r="CL35" s="1"/>
  <c r="CL36" s="1"/>
  <c r="CL37" s="1"/>
  <c r="CL38" s="1"/>
  <c r="CL39" s="1"/>
  <c r="CL40" s="1"/>
  <c r="CL41" s="1"/>
  <c r="CL42" s="1"/>
  <c r="CL43" s="1"/>
  <c r="CE6"/>
  <c r="CE7" s="1"/>
  <c r="CE8" s="1"/>
  <c r="CE9" s="1"/>
  <c r="CE10" s="1"/>
  <c r="CE11" s="1"/>
  <c r="CE12" s="1"/>
  <c r="CE13" s="1"/>
  <c r="CE14" s="1"/>
  <c r="CE15" s="1"/>
  <c r="CE16" s="1"/>
  <c r="CE17" s="1"/>
  <c r="CE18" s="1"/>
  <c r="CE19" s="1"/>
  <c r="CE20" s="1"/>
  <c r="CE21" s="1"/>
  <c r="CE22" s="1"/>
  <c r="CE23" s="1"/>
  <c r="CE24" s="1"/>
  <c r="CE25" s="1"/>
  <c r="CE26" s="1"/>
  <c r="CE27" s="1"/>
  <c r="CE28" s="1"/>
  <c r="CE29" s="1"/>
  <c r="CE30" s="1"/>
  <c r="CE31" s="1"/>
  <c r="CE32" s="1"/>
  <c r="CE33" s="1"/>
  <c r="CE34" s="1"/>
  <c r="CE35" s="1"/>
  <c r="CE36" s="1"/>
  <c r="CE37" s="1"/>
  <c r="CE38" s="1"/>
  <c r="CE39" s="1"/>
  <c r="CE40" s="1"/>
  <c r="CE41" s="1"/>
  <c r="CE42" s="1"/>
  <c r="CE43" s="1"/>
  <c r="BX6"/>
  <c r="BX7" s="1"/>
  <c r="BX8" s="1"/>
  <c r="BX9" s="1"/>
  <c r="BX10" s="1"/>
  <c r="BX11" s="1"/>
  <c r="BX12" s="1"/>
  <c r="BX13" s="1"/>
  <c r="BX14" s="1"/>
  <c r="BX15" s="1"/>
  <c r="BX16" s="1"/>
  <c r="BX17" s="1"/>
  <c r="BX18" s="1"/>
  <c r="BX19" s="1"/>
  <c r="BX20" s="1"/>
  <c r="BX21" s="1"/>
  <c r="BX22" s="1"/>
  <c r="BX23" s="1"/>
  <c r="BX24" s="1"/>
  <c r="BX25" s="1"/>
  <c r="BX26" s="1"/>
  <c r="BX27" s="1"/>
  <c r="BX28" s="1"/>
  <c r="BX29" s="1"/>
  <c r="BX30" s="1"/>
  <c r="BX31" s="1"/>
  <c r="BX32" s="1"/>
  <c r="BX33" s="1"/>
  <c r="BX34" s="1"/>
  <c r="BX35" s="1"/>
  <c r="BX36" s="1"/>
  <c r="BX37" s="1"/>
  <c r="BX38" s="1"/>
  <c r="BX39" s="1"/>
  <c r="BX40" s="1"/>
  <c r="BX41" s="1"/>
  <c r="BX42" s="1"/>
  <c r="BX43" s="1"/>
  <c r="BQ6"/>
  <c r="BQ7" s="1"/>
  <c r="BQ8" s="1"/>
  <c r="BQ9" s="1"/>
  <c r="BQ10" s="1"/>
  <c r="BQ11" s="1"/>
  <c r="BQ12" s="1"/>
  <c r="BQ13" s="1"/>
  <c r="BQ14" s="1"/>
  <c r="BQ15" s="1"/>
  <c r="BQ16" s="1"/>
  <c r="BQ17" s="1"/>
  <c r="BQ18" s="1"/>
  <c r="BQ19" s="1"/>
  <c r="BQ20" s="1"/>
  <c r="BQ21" s="1"/>
  <c r="BQ22" s="1"/>
  <c r="BQ23" s="1"/>
  <c r="BQ24" s="1"/>
  <c r="BQ25" s="1"/>
  <c r="BQ26" s="1"/>
  <c r="BQ27" s="1"/>
  <c r="BQ28" s="1"/>
  <c r="BQ29" s="1"/>
  <c r="BQ30" s="1"/>
  <c r="BQ31" s="1"/>
  <c r="BQ32" s="1"/>
  <c r="BQ33" s="1"/>
  <c r="BQ34" s="1"/>
  <c r="BQ35" s="1"/>
  <c r="BQ36" s="1"/>
  <c r="BQ37" s="1"/>
  <c r="BQ38" s="1"/>
  <c r="BQ39" s="1"/>
  <c r="BQ40" s="1"/>
  <c r="BQ41" s="1"/>
  <c r="BQ42" s="1"/>
  <c r="BQ43" s="1"/>
  <c r="BJ6"/>
  <c r="BJ7" s="1"/>
  <c r="BJ8" s="1"/>
  <c r="BJ9" s="1"/>
  <c r="BJ10" s="1"/>
  <c r="BJ11" s="1"/>
  <c r="BJ12" s="1"/>
  <c r="BJ13" s="1"/>
  <c r="BJ14" s="1"/>
  <c r="BJ15" s="1"/>
  <c r="BJ16" s="1"/>
  <c r="BJ17" s="1"/>
  <c r="BJ18" s="1"/>
  <c r="BJ19" s="1"/>
  <c r="BJ20" s="1"/>
  <c r="BJ21" s="1"/>
  <c r="BJ22" s="1"/>
  <c r="BJ23" s="1"/>
  <c r="BJ24" s="1"/>
  <c r="BJ25" s="1"/>
  <c r="BJ26" s="1"/>
  <c r="BJ27" s="1"/>
  <c r="BJ28" s="1"/>
  <c r="BJ29" s="1"/>
  <c r="BJ30" s="1"/>
  <c r="BJ31" s="1"/>
  <c r="BJ32" s="1"/>
  <c r="BJ33" s="1"/>
  <c r="BJ34" s="1"/>
  <c r="BJ35" s="1"/>
  <c r="BJ36" s="1"/>
  <c r="BJ37" s="1"/>
  <c r="BJ38" s="1"/>
  <c r="BJ39" s="1"/>
  <c r="BJ40" s="1"/>
  <c r="BJ41" s="1"/>
  <c r="BJ42" s="1"/>
  <c r="BJ43" s="1"/>
  <c r="BC6"/>
  <c r="BC7" s="1"/>
  <c r="BC8" s="1"/>
  <c r="BC9" s="1"/>
  <c r="BC10" s="1"/>
  <c r="BC11" s="1"/>
  <c r="BC12" s="1"/>
  <c r="BC13" s="1"/>
  <c r="BC14" s="1"/>
  <c r="BC15" s="1"/>
  <c r="BC16" s="1"/>
  <c r="BC17" s="1"/>
  <c r="BC18" s="1"/>
  <c r="BC19" s="1"/>
  <c r="BC20" s="1"/>
  <c r="BC21" s="1"/>
  <c r="BC22" s="1"/>
  <c r="BC23" s="1"/>
  <c r="BC24" s="1"/>
  <c r="BC25" s="1"/>
  <c r="BC26" s="1"/>
  <c r="BC27" s="1"/>
  <c r="BC28" s="1"/>
  <c r="BC29" s="1"/>
  <c r="BC30" s="1"/>
  <c r="BC31" s="1"/>
  <c r="BC32" s="1"/>
  <c r="BC33" s="1"/>
  <c r="BC34" s="1"/>
  <c r="BC35" s="1"/>
  <c r="BC36" s="1"/>
  <c r="BC37" s="1"/>
  <c r="BC38" s="1"/>
  <c r="BC39" s="1"/>
  <c r="BC40" s="1"/>
  <c r="BC41" s="1"/>
  <c r="BC42" s="1"/>
  <c r="BC43" s="1"/>
  <c r="AU6"/>
  <c r="AU7" s="1"/>
  <c r="AU8" s="1"/>
  <c r="AU9" s="1"/>
  <c r="AU10" s="1"/>
  <c r="AU11" s="1"/>
  <c r="AU12" s="1"/>
  <c r="AU13" s="1"/>
  <c r="AU14" s="1"/>
  <c r="AU15" s="1"/>
  <c r="AU16" s="1"/>
  <c r="AU17" s="1"/>
  <c r="AU18" s="1"/>
  <c r="AU19" s="1"/>
  <c r="AU20" s="1"/>
  <c r="AU21" s="1"/>
  <c r="AU22" s="1"/>
  <c r="AU23" s="1"/>
  <c r="AU24" s="1"/>
  <c r="AU25" s="1"/>
  <c r="AU26" s="1"/>
  <c r="AU27" s="1"/>
  <c r="AU28" s="1"/>
  <c r="AU29" s="1"/>
  <c r="AU30" s="1"/>
  <c r="AU31" s="1"/>
  <c r="AU32" s="1"/>
  <c r="AU33" s="1"/>
  <c r="AU34" s="1"/>
  <c r="AU35" s="1"/>
  <c r="AU36" s="1"/>
  <c r="AU37" s="1"/>
  <c r="AU38" s="1"/>
  <c r="AU39" s="1"/>
  <c r="AU40" s="1"/>
  <c r="AU41" s="1"/>
  <c r="AU42" s="1"/>
  <c r="AU43" s="1"/>
  <c r="AM6"/>
  <c r="AM7" s="1"/>
  <c r="AM8" s="1"/>
  <c r="AM9" s="1"/>
  <c r="AM10" s="1"/>
  <c r="AM11" s="1"/>
  <c r="AM12" s="1"/>
  <c r="AM13" s="1"/>
  <c r="AM14" s="1"/>
  <c r="AM15" s="1"/>
  <c r="AM16" s="1"/>
  <c r="AM17" s="1"/>
  <c r="AM18" s="1"/>
  <c r="AM19" s="1"/>
  <c r="AM20" s="1"/>
  <c r="AM21" s="1"/>
  <c r="AM22" s="1"/>
  <c r="AM23" s="1"/>
  <c r="AM24" s="1"/>
  <c r="AM25" s="1"/>
  <c r="AM26" s="1"/>
  <c r="AM27" s="1"/>
  <c r="AM28" s="1"/>
  <c r="AM29" s="1"/>
  <c r="AM30" s="1"/>
  <c r="AM31" s="1"/>
  <c r="AM32" s="1"/>
  <c r="AM33" s="1"/>
  <c r="AM34" s="1"/>
  <c r="AM35" s="1"/>
  <c r="AM36" s="1"/>
  <c r="AM37" s="1"/>
  <c r="AM38" s="1"/>
  <c r="AM39" s="1"/>
  <c r="AM40" s="1"/>
  <c r="AM41" s="1"/>
  <c r="AM42" s="1"/>
  <c r="AM43" s="1"/>
  <c r="AE6"/>
  <c r="AE7" s="1"/>
  <c r="AE8" s="1"/>
  <c r="AE9" s="1"/>
  <c r="AE10" s="1"/>
  <c r="AE11" s="1"/>
  <c r="AE12" s="1"/>
  <c r="AE13" s="1"/>
  <c r="AE14" s="1"/>
  <c r="AE15" s="1"/>
  <c r="AE16" s="1"/>
  <c r="AE17" s="1"/>
  <c r="AE18" s="1"/>
  <c r="AE19" s="1"/>
  <c r="AE20" s="1"/>
  <c r="AE21" s="1"/>
  <c r="AE22" s="1"/>
  <c r="AE23" s="1"/>
  <c r="AE24" s="1"/>
  <c r="AE25" s="1"/>
  <c r="AE26" s="1"/>
  <c r="AE27" s="1"/>
  <c r="AE28" s="1"/>
  <c r="AE29" s="1"/>
  <c r="AE30" s="1"/>
  <c r="AE31" s="1"/>
  <c r="AE32" s="1"/>
  <c r="AE33" s="1"/>
  <c r="AE34" s="1"/>
  <c r="AE35" s="1"/>
  <c r="AE36" s="1"/>
  <c r="AE37" s="1"/>
  <c r="AE38" s="1"/>
  <c r="AE39" s="1"/>
  <c r="AE40" s="1"/>
  <c r="AE41" s="1"/>
  <c r="AE42" s="1"/>
  <c r="AE43" s="1"/>
  <c r="W6"/>
  <c r="W7" s="1"/>
  <c r="W8" s="1"/>
  <c r="W9" s="1"/>
  <c r="W10" s="1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W33" s="1"/>
  <c r="W34" s="1"/>
  <c r="W35" s="1"/>
  <c r="W36" s="1"/>
  <c r="W37" s="1"/>
  <c r="W38" s="1"/>
  <c r="W39" s="1"/>
  <c r="W40" s="1"/>
  <c r="W41" s="1"/>
  <c r="W42" s="1"/>
  <c r="W43" s="1"/>
  <c r="O6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O54" s="1"/>
  <c r="O55" s="1"/>
  <c r="O56" s="1"/>
  <c r="O57" s="1"/>
  <c r="O58" s="1"/>
  <c r="O59" s="1"/>
  <c r="O60" s="1"/>
  <c r="O61" s="1"/>
  <c r="O62" s="1"/>
  <c r="O63" s="1"/>
  <c r="O64" s="1"/>
  <c r="O65" s="1"/>
  <c r="O66" s="1"/>
  <c r="O67" s="1"/>
  <c r="O68" s="1"/>
  <c r="O69" s="1"/>
  <c r="O70" s="1"/>
  <c r="O71" s="1"/>
  <c r="O72" s="1"/>
  <c r="O73" s="1"/>
  <c r="O74" s="1"/>
  <c r="O75" s="1"/>
  <c r="O76" s="1"/>
  <c r="O77" s="1"/>
  <c r="O78" s="1"/>
  <c r="O79" s="1"/>
  <c r="O80" s="1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65" s="1"/>
  <c r="I2"/>
  <c r="CU2" s="1"/>
  <c r="DB2" s="1"/>
  <c r="P1"/>
  <c r="X1" s="1"/>
  <c r="AF1" s="1"/>
  <c r="AN1" s="1"/>
  <c r="I1"/>
  <c r="CU1" s="1"/>
  <c r="DB1" s="1"/>
  <c r="DJ1" s="1"/>
  <c r="F202" i="1"/>
  <c r="D202"/>
  <c r="D209" s="1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B56"/>
  <c r="B115" s="1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BD1" i="2" l="1"/>
  <c r="BK1" s="1"/>
  <c r="BR1" s="1"/>
  <c r="BY1" s="1"/>
  <c r="CF1" s="1"/>
  <c r="CM1" s="1"/>
  <c r="CT1" s="1"/>
  <c r="DA1" s="1"/>
  <c r="DI1" s="1"/>
  <c r="DQ1" s="1"/>
  <c r="DX1" s="1"/>
  <c r="EE1" s="1"/>
  <c r="EL1" s="1"/>
  <c r="ES1" s="1"/>
  <c r="FA1" s="1"/>
  <c r="FH1" s="1"/>
  <c r="FO1" s="1"/>
  <c r="FV1" s="1"/>
  <c r="GC1" s="1"/>
  <c r="GJ1" s="1"/>
  <c r="GQ1" s="1"/>
  <c r="GX1" s="1"/>
  <c r="HE1" s="1"/>
  <c r="HM1" s="1"/>
  <c r="HT1" s="1"/>
  <c r="IA1" s="1"/>
  <c r="IH1" s="1"/>
  <c r="IO1" s="1"/>
  <c r="IV1" s="1"/>
  <c r="JC1" s="1"/>
  <c r="AV1"/>
  <c r="DR2"/>
  <c r="DJ2"/>
  <c r="Q1"/>
  <c r="Y1" s="1"/>
  <c r="AG1" s="1"/>
  <c r="AO1" s="1"/>
  <c r="AW1"/>
  <c r="BE1"/>
  <c r="BL1"/>
  <c r="Q2"/>
  <c r="Y2" s="1"/>
  <c r="AG2" s="1"/>
  <c r="AO2" s="1"/>
  <c r="AW2"/>
  <c r="BE2"/>
  <c r="BL2"/>
  <c r="CN2" l="1"/>
  <c r="BZ2"/>
  <c r="CG2" s="1"/>
  <c r="BS2"/>
  <c r="CN1"/>
  <c r="BZ1"/>
  <c r="CG1" s="1"/>
  <c r="BS1"/>
  <c r="HH2"/>
  <c r="FP2"/>
  <c r="EM2"/>
  <c r="ET2" s="1"/>
  <c r="FB2" s="1"/>
  <c r="FI2" s="1"/>
  <c r="DY2"/>
  <c r="EF2" s="1"/>
  <c r="JQ1"/>
  <c r="JX1" s="1"/>
  <c r="KE1" s="1"/>
  <c r="KL1" s="1"/>
  <c r="KS1" s="1"/>
  <c r="KZ1" s="1"/>
  <c r="LG1" s="1"/>
  <c r="LN1" s="1"/>
  <c r="LU1" s="1"/>
  <c r="MB1" s="1"/>
  <c r="MI1" s="1"/>
  <c r="MP1" s="1"/>
  <c r="MW1" s="1"/>
  <c r="JJ1"/>
  <c r="HO2" l="1"/>
  <c r="FW2"/>
  <c r="JL2" l="1"/>
  <c r="IQ2"/>
  <c r="IC2"/>
  <c r="HV2"/>
  <c r="GY2"/>
  <c r="JS2" s="1"/>
  <c r="JZ2" s="1"/>
  <c r="KG2" s="1"/>
  <c r="KN2" s="1"/>
  <c r="GD2"/>
  <c r="IX2" l="1"/>
  <c r="IJ2"/>
  <c r="GR2"/>
  <c r="GK2"/>
  <c r="JE2" s="1"/>
  <c r="LI2"/>
  <c r="LW2" s="1"/>
  <c r="LB2"/>
  <c r="LP2" s="1"/>
  <c r="KU2"/>
  <c r="MK2" l="1"/>
  <c r="MR2" s="1"/>
  <c r="MD2"/>
</calcChain>
</file>

<file path=xl/sharedStrings.xml><?xml version="1.0" encoding="utf-8"?>
<sst xmlns="http://schemas.openxmlformats.org/spreadsheetml/2006/main" count="641" uniqueCount="188">
  <si>
    <t xml:space="preserve"> F A C T U R A S       DE     OCTUBRE         2 0 1 2</t>
  </si>
  <si>
    <t>FECHA</t>
  </si>
  <si>
    <t>factura</t>
  </si>
  <si>
    <r>
      <rPr>
        <b/>
        <u/>
        <sz val="12"/>
        <color rgb="FF0000FF"/>
        <rFont val="Calibri"/>
        <family val="2"/>
        <scheme val="minor"/>
      </rPr>
      <t xml:space="preserve">O B R A D O R </t>
    </r>
    <r>
      <rPr>
        <b/>
        <sz val="12"/>
        <color theme="1"/>
        <rFont val="Calibri"/>
        <family val="2"/>
        <scheme val="minor"/>
      </rPr>
      <t xml:space="preserve">                                                     C L I E N T E S</t>
    </r>
  </si>
  <si>
    <t>IMPORTE</t>
  </si>
  <si>
    <t>Fecha de pago</t>
  </si>
  <si>
    <t>IMPORTE D/PAGO</t>
  </si>
  <si>
    <t>SALDO</t>
  </si>
  <si>
    <t>KILOS</t>
  </si>
  <si>
    <t>??????????</t>
  </si>
  <si>
    <t>Rem 0061-EE</t>
  </si>
  <si>
    <t>JUAN PALAFOX SALVADOR</t>
  </si>
  <si>
    <t>Rem 0057-EE</t>
  </si>
  <si>
    <t>SARA ORTEGA</t>
  </si>
  <si>
    <t>Rem 0022-EE</t>
  </si>
  <si>
    <t>EMPACADORA DE CARNES FINAS PALMON SA DE CV</t>
  </si>
  <si>
    <t>Rem 0024-EE</t>
  </si>
  <si>
    <t>Rem 0025-EE</t>
  </si>
  <si>
    <t>Rem 0026-EE</t>
  </si>
  <si>
    <t>ANA LAURA ROBLES FLORES</t>
  </si>
  <si>
    <t>Rem 0030-EE</t>
  </si>
  <si>
    <t>PROCESADORA D´SUBPRODUCTO CARNICOS SA DE CV</t>
  </si>
  <si>
    <t>Rem 0144-EE</t>
  </si>
  <si>
    <t>VENTAS AL PUBLICO</t>
  </si>
  <si>
    <t>Rem 0237-EE</t>
  </si>
  <si>
    <t>Rem 0238-EE</t>
  </si>
  <si>
    <t>CENTRO COMERCIAL ALATRISTE SA DE CV</t>
  </si>
  <si>
    <t>Rem 0525-EE</t>
  </si>
  <si>
    <t>Rem 0497-EE</t>
  </si>
  <si>
    <t>Rem 0494-EE</t>
  </si>
  <si>
    <t>Rem 0495-EE</t>
  </si>
  <si>
    <t>Rem 0496-EE</t>
  </si>
  <si>
    <t>X</t>
  </si>
  <si>
    <t>Z</t>
  </si>
  <si>
    <t xml:space="preserve">PROCESADORA DE SUBPRODUCTOS CARNICOS SA DE CV </t>
  </si>
  <si>
    <t>Rem 0671-EE</t>
  </si>
  <si>
    <t>Rem 0998-EE</t>
  </si>
  <si>
    <t>Rem 0990-EE</t>
  </si>
  <si>
    <t>Rem 0002-FF</t>
  </si>
  <si>
    <t>Rem 0004-FF</t>
  </si>
  <si>
    <t>ROGELIO TAFOYA FLORES</t>
  </si>
  <si>
    <t>Rem 0108-FF</t>
  </si>
  <si>
    <t>z</t>
  </si>
  <si>
    <r>
      <rPr>
        <b/>
        <u/>
        <sz val="14"/>
        <color rgb="FF0000FF"/>
        <rFont val="Calibri"/>
        <family val="2"/>
        <scheme val="minor"/>
      </rPr>
      <t>O B R A D O  R</t>
    </r>
    <r>
      <rPr>
        <b/>
        <u/>
        <sz val="14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                                           C L I E N T E S</t>
    </r>
  </si>
  <si>
    <t>x</t>
  </si>
  <si>
    <t xml:space="preserve"> F A C T U R A S       DE     SEPTIEMBRE           2 0 1 2</t>
  </si>
  <si>
    <t>Importe Vendido</t>
  </si>
  <si>
    <t>Importe Cobrado</t>
  </si>
  <si>
    <t>IMPORTE POR COBRAR</t>
  </si>
  <si>
    <t>ESTADO DE CUENTA POR CLIENTE</t>
  </si>
  <si>
    <t>ESTADO DE CUENTA POR  CLIENTE</t>
  </si>
  <si>
    <t>FACTURAS    OCTUBRE          2 0 1 2</t>
  </si>
  <si>
    <t>NOMBRE</t>
  </si>
  <si>
    <t>ARCADIO LEDO BERISTAIN</t>
  </si>
  <si>
    <t>ALIMENTOS SUPREMOS DE ORIENTE SA DE CV</t>
  </si>
  <si>
    <t>ALIMENTOS VANZINI SA DE CV</t>
  </si>
  <si>
    <t>ANGELICA ARIADNA MORENO NAVARRETE</t>
  </si>
  <si>
    <t>ANGEL SALAS RAMON</t>
  </si>
  <si>
    <t>ALVARO HURTADO VARGAS</t>
  </si>
  <si>
    <t>ARIEL TAFOYA FLORES</t>
  </si>
  <si>
    <t>ARMANDO CORDOBA  JUAREZ</t>
  </si>
  <si>
    <t>AURORA ADRIANA ARRIAGA CORTES</t>
  </si>
  <si>
    <t>CLEMENTINA MARTINEZ MENDOZA</t>
  </si>
  <si>
    <t>CORTES FINOS LA MORENA SA DE CV</t>
  </si>
  <si>
    <t>LIZABETH ALONSO RODRIGUEZ</t>
  </si>
  <si>
    <t>ESTELA MENESES CANALES</t>
  </si>
  <si>
    <t>EQUILIBRIO EDUCATIVO A.C.</t>
  </si>
  <si>
    <t>IKA ALIMENTOS SA DE C V</t>
  </si>
  <si>
    <t>JIAN JIANG  RONG</t>
  </si>
  <si>
    <t>JOSE FRANCISCO SANCHEZ PEREZ</t>
  </si>
  <si>
    <t>JOSE MODESTO ROCHA PEREZ</t>
  </si>
  <si>
    <t>JOSE MANUEL JIMENEZ CRUZ</t>
  </si>
  <si>
    <t>JUAN CARLOS GUARNEROS ROMERO</t>
  </si>
  <si>
    <t>JULIAN CORTES MARCIAL</t>
  </si>
  <si>
    <t>LEONARDO SANCHEZ FIERRO</t>
  </si>
  <si>
    <t>LUIS MANUEL GOMEZ MARTINEZ</t>
  </si>
  <si>
    <t xml:space="preserve">                                                         </t>
  </si>
  <si>
    <t>MARI ELBA RAMIRO HAQUET</t>
  </si>
  <si>
    <t>MAGDALENA LLANOS ZIGA</t>
  </si>
  <si>
    <t>MARIA DE JESUS MUÑOZ MORALES</t>
  </si>
  <si>
    <t>MARIA GRACIELA LEDO PARRA</t>
  </si>
  <si>
    <t>MINERVA PEREZ HERNANDEZ</t>
  </si>
  <si>
    <t>MARIA DE JESUS ANALCO LOPEZ</t>
  </si>
  <si>
    <t>MARIA OLIVIA TLOCHIL CUAUTLE</t>
  </si>
  <si>
    <t>MIGUEL MEJIA GUZMAN</t>
  </si>
  <si>
    <t>MONICA ZENTENO HERNANDEZ</t>
  </si>
  <si>
    <t>MUNICIPIO OCOYUCAN PUEBLA</t>
  </si>
  <si>
    <t xml:space="preserve"> </t>
  </si>
  <si>
    <t>RICARDO LOPEZ PAZ</t>
  </si>
  <si>
    <t>ROGELIO TOFOYA FLORES</t>
  </si>
  <si>
    <t>PONCIANO CRUZ CRUZ</t>
  </si>
  <si>
    <t>PROVEEDOR DE PRODUCTOS MEXICANOS JACE SA DE CV</t>
  </si>
  <si>
    <t xml:space="preserve">RBBE OPERADORA Y ASOCIADOS S D RL DE CV </t>
  </si>
  <si>
    <t>SUPER SERVICIO ALATRISTE SA DE CV</t>
  </si>
  <si>
    <t>UNIDAD DE SERVICIOS EDUCATIVOS DEL ESTADO DE TLAXCALA</t>
  </si>
  <si>
    <t>VERONICA REYES NORIERA</t>
  </si>
  <si>
    <t>YOLANDA MONTERROSAS BERISTAIN</t>
  </si>
  <si>
    <t>ZHO LI GUOLIAN</t>
  </si>
  <si>
    <t>Raul Cosme</t>
  </si>
  <si>
    <t>DELY RICO</t>
  </si>
  <si>
    <t>Noe Coyotl</t>
  </si>
  <si>
    <t>Notas de SALVADOR</t>
  </si>
  <si>
    <t>RENE UROZA</t>
  </si>
  <si>
    <t>Julizz</t>
  </si>
  <si>
    <t>JULIZZ</t>
  </si>
  <si>
    <t>Beto Angulo</t>
  </si>
  <si>
    <t>javier herrera</t>
  </si>
  <si>
    <t>cliente leonardo</t>
  </si>
  <si>
    <t>unidad guadalupe</t>
  </si>
  <si>
    <t>PACO</t>
  </si>
  <si>
    <t>Pedro Ramiro</t>
  </si>
  <si>
    <t>la michoacana</t>
  </si>
  <si>
    <t>LUIS HERRERA</t>
  </si>
  <si>
    <t>Dely Rico</t>
  </si>
  <si>
    <t>cliente Hugo</t>
  </si>
  <si>
    <t>jaime</t>
  </si>
  <si>
    <t>PORFIRIO</t>
  </si>
  <si>
    <t>ivan hdz</t>
  </si>
  <si>
    <t>FECHA COBRO CHEQUE</t>
  </si>
  <si>
    <t># FACT</t>
  </si>
  <si>
    <t>FECHA DE PAGO</t>
  </si>
  <si>
    <t>PAGOS</t>
  </si>
  <si>
    <t>FECHA CHEQUES</t>
  </si>
  <si>
    <t>FECHA DE CHEQUE</t>
  </si>
  <si>
    <t>FACTURA</t>
  </si>
  <si>
    <t>.0481</t>
  </si>
  <si>
    <t>ok.0266</t>
  </si>
  <si>
    <t>.0358</t>
  </si>
  <si>
    <t>ok .0229</t>
  </si>
  <si>
    <t>,0578</t>
  </si>
  <si>
    <t>OK.0212</t>
  </si>
  <si>
    <t>,0501</t>
  </si>
  <si>
    <t>,0612</t>
  </si>
  <si>
    <t xml:space="preserve">.0428 </t>
  </si>
  <si>
    <t>OK .0325</t>
  </si>
  <si>
    <t>OK,0281</t>
  </si>
  <si>
    <t>.0520</t>
  </si>
  <si>
    <t>OK.0246</t>
  </si>
  <si>
    <t>OK.0236</t>
  </si>
  <si>
    <t>ok.0070</t>
  </si>
  <si>
    <t>debe cancelarse</t>
  </si>
  <si>
    <t>.0426</t>
  </si>
  <si>
    <t>OK.0224</t>
  </si>
  <si>
    <t>,0527</t>
  </si>
  <si>
    <t>.0346</t>
  </si>
  <si>
    <t>,0782</t>
  </si>
  <si>
    <t>OK.0237</t>
  </si>
  <si>
    <t>ok.0071</t>
  </si>
  <si>
    <t>.0552</t>
  </si>
  <si>
    <t>ok,0280</t>
  </si>
  <si>
    <t>OK.0268</t>
  </si>
  <si>
    <t>,0533</t>
  </si>
  <si>
    <t>,1000</t>
  </si>
  <si>
    <t>.0360</t>
  </si>
  <si>
    <t>,0810</t>
  </si>
  <si>
    <t>,0592</t>
  </si>
  <si>
    <t>ok ,0289</t>
  </si>
  <si>
    <t>OK.0304</t>
  </si>
  <si>
    <t>,0942</t>
  </si>
  <si>
    <t>|</t>
  </si>
  <si>
    <t>,0686</t>
  </si>
  <si>
    <t>ok ,0290</t>
  </si>
  <si>
    <t xml:space="preserve">    </t>
  </si>
  <si>
    <t>,0455</t>
  </si>
  <si>
    <t>,0542</t>
  </si>
  <si>
    <t>,0936</t>
  </si>
  <si>
    <t>.0369</t>
  </si>
  <si>
    <t>.0370</t>
  </si>
  <si>
    <t>la remision esta cancelada</t>
  </si>
  <si>
    <t>,0450</t>
  </si>
  <si>
    <t>ok</t>
  </si>
  <si>
    <t xml:space="preserve">ABASTECEDORA DE CORRES Y EMBUTIDOS Y HNOS BECERRA OROPEZA SA DE CV </t>
  </si>
  <si>
    <t>ARMANDO CORDOBA JUAREZ</t>
  </si>
  <si>
    <t>CONSORCIO OPTUR POBLANO SA D ECV</t>
  </si>
  <si>
    <t>ELIZABETH ALONSO RODRIGUEZ  ( Julizz )</t>
  </si>
  <si>
    <t>GERARDO FIGUEROA LOZADA</t>
  </si>
  <si>
    <t>JOSE IGNACIO GOMEZ MARTINEZ  ( Maxicarnes )</t>
  </si>
  <si>
    <t>JUAN GARCIA FLORES</t>
  </si>
  <si>
    <t>MARIA DEL ROSARIO GOMEZ MENDEZ</t>
  </si>
  <si>
    <t>MARIA DEL SOCORRO CORDOBA DE LA ROSA</t>
  </si>
  <si>
    <t>MARIA LUISA JIMENEZ ZERON</t>
  </si>
  <si>
    <t>MUNICIPIO DE CHIAUTEMPAN TLAXCALA</t>
  </si>
  <si>
    <t>OSCAR GONZALEZ BERRO</t>
  </si>
  <si>
    <t>PROCESADORA D´ SUBPRODUCTOS CARNES SA DE CV</t>
  </si>
  <si>
    <t>RENE UROZA PEREZ</t>
  </si>
  <si>
    <t>RICARDO ZAPATA FACCUSEH</t>
  </si>
  <si>
    <t>ROGELIO TOTOYA FLORES</t>
  </si>
  <si>
    <t>ROSA VALDETANO CHICO</t>
  </si>
</sst>
</file>

<file path=xl/styles.xml><?xml version="1.0" encoding="utf-8"?>
<styleSheet xmlns="http://schemas.openxmlformats.org/spreadsheetml/2006/main">
  <numFmts count="8">
    <numFmt numFmtId="164" formatCode="[$$-80A]#,##0.00"/>
    <numFmt numFmtId="165" formatCode="0.000"/>
    <numFmt numFmtId="166" formatCode="&quot;$&quot;#,##0.00"/>
    <numFmt numFmtId="167" formatCode="[$-C0A]dd\-mmm\-yy;@"/>
    <numFmt numFmtId="168" formatCode="[$-C0A]d\-mmm\-yy;@"/>
    <numFmt numFmtId="169" formatCode="d/mm/yy;@"/>
    <numFmt numFmtId="170" formatCode="d/m/yy;@"/>
    <numFmt numFmtId="171" formatCode="dd/mm/yy;@"/>
  </numFmts>
  <fonts count="6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b/>
      <u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sz val="11"/>
      <color rgb="FFFF000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0000CC"/>
      <name val="Cambria"/>
      <family val="1"/>
      <scheme val="major"/>
    </font>
    <font>
      <b/>
      <i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i/>
      <sz val="10"/>
      <name val="Calibri"/>
      <family val="2"/>
      <scheme val="minor"/>
    </font>
    <font>
      <b/>
      <i/>
      <sz val="9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1"/>
      <color rgb="FF0000CC"/>
      <name val="Cambria"/>
      <family val="1"/>
      <scheme val="major"/>
    </font>
    <font>
      <b/>
      <u/>
      <sz val="14"/>
      <color rgb="FF0000FF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i/>
      <sz val="12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i/>
      <sz val="14"/>
      <color rgb="FF0000CC"/>
      <name val="Arial Black"/>
      <family val="2"/>
    </font>
    <font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b/>
      <i/>
      <u/>
      <sz val="14"/>
      <color rgb="FF0070C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u/>
      <sz val="14"/>
      <color rgb="FF0000FF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i/>
      <u/>
      <sz val="10"/>
      <color rgb="FFC00000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theme="6" tint="-0.249977111117893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4"/>
      <color rgb="FF0000CC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3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ck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auto="1"/>
      </left>
      <right/>
      <top/>
      <bottom style="double">
        <color auto="1"/>
      </bottom>
      <diagonal/>
    </border>
    <border>
      <left/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340">
    <xf numFmtId="0" fontId="0" fillId="0" borderId="0" xfId="0"/>
    <xf numFmtId="0" fontId="2" fillId="2" borderId="0" xfId="0" applyFont="1" applyFill="1" applyAlignment="1">
      <alignment horizontal="center"/>
    </xf>
    <xf numFmtId="164" fontId="1" fillId="2" borderId="1" xfId="0" applyNumberFormat="1" applyFont="1" applyFill="1" applyBorder="1"/>
    <xf numFmtId="0" fontId="0" fillId="2" borderId="0" xfId="0" applyFill="1"/>
    <xf numFmtId="165" fontId="0" fillId="0" borderId="0" xfId="0" applyNumberFormat="1"/>
    <xf numFmtId="0" fontId="1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4" fontId="1" fillId="2" borderId="2" xfId="0" applyNumberFormat="1" applyFont="1" applyFill="1" applyBorder="1"/>
    <xf numFmtId="0" fontId="1" fillId="2" borderId="2" xfId="0" applyFont="1" applyFill="1" applyBorder="1"/>
    <xf numFmtId="164" fontId="1" fillId="2" borderId="2" xfId="0" applyNumberFormat="1" applyFont="1" applyFill="1" applyBorder="1"/>
    <xf numFmtId="164" fontId="1" fillId="2" borderId="3" xfId="0" applyNumberFormat="1" applyFont="1" applyFill="1" applyBorder="1"/>
    <xf numFmtId="0" fontId="1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vertical="center" wrapText="1"/>
    </xf>
    <xf numFmtId="4" fontId="1" fillId="0" borderId="4" xfId="0" applyNumberFormat="1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 vertical="center" wrapText="1"/>
    </xf>
    <xf numFmtId="164" fontId="1" fillId="3" borderId="4" xfId="0" applyNumberFormat="1" applyFont="1" applyFill="1" applyBorder="1" applyAlignment="1">
      <alignment horizontal="center" wrapText="1"/>
    </xf>
    <xf numFmtId="164" fontId="6" fillId="0" borderId="1" xfId="0" applyNumberFormat="1" applyFont="1" applyFill="1" applyBorder="1" applyAlignment="1">
      <alignment horizontal="center"/>
    </xf>
    <xf numFmtId="165" fontId="7" fillId="4" borderId="0" xfId="0" applyNumberFormat="1" applyFont="1" applyFill="1" applyAlignment="1">
      <alignment horizontal="center"/>
    </xf>
    <xf numFmtId="16" fontId="1" fillId="0" borderId="5" xfId="0" applyNumberFormat="1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1" fillId="0" borderId="0" xfId="0" applyFont="1" applyFill="1" applyAlignment="1">
      <alignment wrapText="1"/>
    </xf>
    <xf numFmtId="4" fontId="1" fillId="0" borderId="0" xfId="0" applyNumberFormat="1" applyFont="1" applyFill="1"/>
    <xf numFmtId="16" fontId="1" fillId="0" borderId="0" xfId="0" applyNumberFormat="1" applyFont="1" applyFill="1"/>
    <xf numFmtId="164" fontId="1" fillId="0" borderId="0" xfId="0" applyNumberFormat="1" applyFont="1" applyFill="1"/>
    <xf numFmtId="164" fontId="1" fillId="0" borderId="5" xfId="0" applyNumberFormat="1" applyFont="1" applyFill="1" applyBorder="1"/>
    <xf numFmtId="0" fontId="9" fillId="0" borderId="0" xfId="0" applyFont="1" applyFill="1"/>
    <xf numFmtId="0" fontId="10" fillId="0" borderId="0" xfId="0" applyFont="1" applyFill="1"/>
    <xf numFmtId="0" fontId="11" fillId="0" borderId="0" xfId="0" applyFont="1" applyFill="1" applyAlignment="1">
      <alignment wrapText="1"/>
    </xf>
    <xf numFmtId="4" fontId="1" fillId="0" borderId="0" xfId="0" applyNumberFormat="1" applyFont="1" applyFill="1" applyBorder="1" applyAlignment="1">
      <alignment wrapText="1"/>
    </xf>
    <xf numFmtId="16" fontId="1" fillId="0" borderId="0" xfId="0" applyNumberFormat="1" applyFont="1" applyFill="1" applyBorder="1" applyAlignment="1">
      <alignment wrapText="1"/>
    </xf>
    <xf numFmtId="164" fontId="1" fillId="0" borderId="0" xfId="0" applyNumberFormat="1" applyFont="1" applyFill="1" applyBorder="1" applyAlignment="1">
      <alignment wrapText="1"/>
    </xf>
    <xf numFmtId="0" fontId="12" fillId="0" borderId="0" xfId="0" applyFont="1" applyFill="1" applyAlignment="1">
      <alignment wrapText="1"/>
    </xf>
    <xf numFmtId="4" fontId="11" fillId="0" borderId="0" xfId="0" applyNumberFormat="1" applyFont="1" applyFill="1"/>
    <xf numFmtId="16" fontId="1" fillId="0" borderId="0" xfId="0" applyNumberFormat="1" applyFont="1" applyFill="1" applyAlignment="1"/>
    <xf numFmtId="0" fontId="13" fillId="0" borderId="0" xfId="0" applyFont="1" applyFill="1" applyAlignment="1">
      <alignment wrapText="1"/>
    </xf>
    <xf numFmtId="4" fontId="13" fillId="0" borderId="0" xfId="0" applyNumberFormat="1" applyFont="1" applyFill="1"/>
    <xf numFmtId="16" fontId="1" fillId="0" borderId="0" xfId="0" applyNumberFormat="1" applyFont="1" applyFill="1" applyAlignment="1">
      <alignment horizontal="right"/>
    </xf>
    <xf numFmtId="0" fontId="12" fillId="0" borderId="0" xfId="0" applyFont="1" applyFill="1" applyBorder="1" applyAlignment="1">
      <alignment wrapText="1"/>
    </xf>
    <xf numFmtId="0" fontId="14" fillId="0" borderId="0" xfId="0" applyFont="1" applyFill="1" applyAlignment="1">
      <alignment wrapText="1"/>
    </xf>
    <xf numFmtId="4" fontId="3" fillId="0" borderId="0" xfId="0" applyNumberFormat="1" applyFont="1" applyFill="1"/>
    <xf numFmtId="0" fontId="9" fillId="0" borderId="0" xfId="0" applyFont="1"/>
    <xf numFmtId="16" fontId="1" fillId="0" borderId="0" xfId="0" applyNumberFormat="1" applyFont="1" applyFill="1" applyAlignment="1">
      <alignment wrapText="1"/>
    </xf>
    <xf numFmtId="0" fontId="15" fillId="0" borderId="0" xfId="0" applyFont="1" applyFill="1" applyAlignment="1">
      <alignment wrapText="1"/>
    </xf>
    <xf numFmtId="4" fontId="15" fillId="0" borderId="0" xfId="0" applyNumberFormat="1" applyFont="1" applyFill="1"/>
    <xf numFmtId="0" fontId="8" fillId="0" borderId="6" xfId="0" applyFont="1" applyFill="1" applyBorder="1" applyAlignment="1">
      <alignment horizontal="center"/>
    </xf>
    <xf numFmtId="0" fontId="12" fillId="0" borderId="0" xfId="0" applyFont="1" applyBorder="1" applyAlignment="1">
      <alignment wrapText="1"/>
    </xf>
    <xf numFmtId="16" fontId="11" fillId="0" borderId="0" xfId="0" applyNumberFormat="1" applyFont="1" applyBorder="1" applyAlignment="1">
      <alignment wrapText="1"/>
    </xf>
    <xf numFmtId="164" fontId="11" fillId="0" borderId="0" xfId="0" applyNumberFormat="1" applyFont="1" applyBorder="1" applyAlignment="1">
      <alignment wrapText="1"/>
    </xf>
    <xf numFmtId="164" fontId="1" fillId="0" borderId="7" xfId="0" applyNumberFormat="1" applyFont="1" applyFill="1" applyBorder="1"/>
    <xf numFmtId="0" fontId="1" fillId="0" borderId="0" xfId="0" applyFont="1" applyFill="1"/>
    <xf numFmtId="16" fontId="1" fillId="0" borderId="0" xfId="0" applyNumberFormat="1" applyFont="1" applyFill="1" applyAlignment="1">
      <alignment horizontal="right" wrapText="1"/>
    </xf>
    <xf numFmtId="164" fontId="9" fillId="0" borderId="0" xfId="0" applyNumberFormat="1" applyFont="1" applyFill="1"/>
    <xf numFmtId="164" fontId="10" fillId="0" borderId="0" xfId="0" applyNumberFormat="1" applyFont="1" applyFill="1"/>
    <xf numFmtId="0" fontId="16" fillId="0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4" fontId="1" fillId="5" borderId="0" xfId="0" applyNumberFormat="1" applyFont="1" applyFill="1"/>
    <xf numFmtId="0" fontId="0" fillId="0" borderId="0" xfId="0" applyFill="1"/>
    <xf numFmtId="16" fontId="1" fillId="0" borderId="0" xfId="0" applyNumberFormat="1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4" fontId="1" fillId="0" borderId="0" xfId="0" applyNumberFormat="1" applyFont="1"/>
    <xf numFmtId="164" fontId="1" fillId="0" borderId="0" xfId="0" applyNumberFormat="1" applyFont="1"/>
    <xf numFmtId="0" fontId="4" fillId="0" borderId="5" xfId="0" applyFont="1" applyFill="1" applyBorder="1" applyAlignment="1">
      <alignment horizontal="center"/>
    </xf>
    <xf numFmtId="0" fontId="10" fillId="0" borderId="0" xfId="0" applyFont="1"/>
    <xf numFmtId="16" fontId="9" fillId="0" borderId="0" xfId="0" applyNumberFormat="1" applyFont="1" applyFill="1" applyAlignment="1"/>
    <xf numFmtId="165" fontId="0" fillId="0" borderId="0" xfId="0" applyNumberFormat="1" applyFill="1"/>
    <xf numFmtId="0" fontId="13" fillId="0" borderId="0" xfId="0" applyFont="1" applyFill="1"/>
    <xf numFmtId="0" fontId="18" fillId="0" borderId="0" xfId="0" applyFont="1" applyFill="1" applyAlignment="1">
      <alignment wrapText="1"/>
    </xf>
    <xf numFmtId="4" fontId="18" fillId="0" borderId="0" xfId="0" applyNumberFormat="1" applyFont="1" applyFill="1"/>
    <xf numFmtId="0" fontId="15" fillId="0" borderId="0" xfId="0" applyFont="1" applyFill="1" applyBorder="1" applyAlignment="1">
      <alignment wrapText="1"/>
    </xf>
    <xf numFmtId="4" fontId="15" fillId="0" borderId="0" xfId="0" applyNumberFormat="1" applyFont="1" applyFill="1" applyBorder="1"/>
    <xf numFmtId="16" fontId="1" fillId="0" borderId="0" xfId="0" applyNumberFormat="1" applyFont="1" applyFill="1" applyBorder="1"/>
    <xf numFmtId="164" fontId="1" fillId="0" borderId="0" xfId="0" applyNumberFormat="1" applyFont="1" applyFill="1" applyBorder="1"/>
    <xf numFmtId="4" fontId="18" fillId="0" borderId="0" xfId="0" applyNumberFormat="1" applyFont="1" applyFill="1" applyBorder="1"/>
    <xf numFmtId="0" fontId="19" fillId="0" borderId="0" xfId="0" applyFont="1" applyFill="1" applyBorder="1" applyAlignment="1">
      <alignment wrapText="1"/>
    </xf>
    <xf numFmtId="0" fontId="18" fillId="0" borderId="0" xfId="0" applyFont="1" applyFill="1" applyBorder="1" applyAlignment="1">
      <alignment wrapText="1"/>
    </xf>
    <xf numFmtId="4" fontId="1" fillId="0" borderId="0" xfId="0" applyNumberFormat="1" applyFont="1" applyFill="1" applyBorder="1"/>
    <xf numFmtId="16" fontId="11" fillId="0" borderId="0" xfId="0" applyNumberFormat="1" applyFont="1" applyFill="1" applyBorder="1"/>
    <xf numFmtId="16" fontId="20" fillId="0" borderId="0" xfId="0" applyNumberFormat="1" applyFont="1" applyFill="1" applyBorder="1"/>
    <xf numFmtId="164" fontId="20" fillId="0" borderId="0" xfId="0" applyNumberFormat="1" applyFont="1" applyFill="1" applyBorder="1"/>
    <xf numFmtId="0" fontId="21" fillId="0" borderId="0" xfId="0" applyFont="1" applyFill="1" applyBorder="1" applyAlignment="1">
      <alignment wrapText="1"/>
    </xf>
    <xf numFmtId="0" fontId="22" fillId="0" borderId="0" xfId="0" applyFont="1" applyFill="1" applyBorder="1" applyAlignment="1">
      <alignment wrapText="1"/>
    </xf>
    <xf numFmtId="0" fontId="11" fillId="0" borderId="0" xfId="0" applyFont="1" applyFill="1" applyBorder="1" applyAlignment="1">
      <alignment wrapText="1"/>
    </xf>
    <xf numFmtId="0" fontId="23" fillId="0" borderId="0" xfId="0" applyFont="1" applyFill="1" applyBorder="1" applyAlignment="1">
      <alignment wrapText="1"/>
    </xf>
    <xf numFmtId="0" fontId="24" fillId="0" borderId="0" xfId="0" applyFont="1" applyFill="1" applyAlignment="1">
      <alignment horizontal="center"/>
    </xf>
    <xf numFmtId="4" fontId="9" fillId="0" borderId="0" xfId="0" applyNumberFormat="1" applyFont="1" applyFill="1" applyBorder="1"/>
    <xf numFmtId="164" fontId="1" fillId="2" borderId="5" xfId="0" applyNumberFormat="1" applyFont="1" applyFill="1" applyBorder="1"/>
    <xf numFmtId="164" fontId="6" fillId="0" borderId="5" xfId="0" applyNumberFormat="1" applyFont="1" applyFill="1" applyBorder="1" applyAlignment="1">
      <alignment horizontal="center"/>
    </xf>
    <xf numFmtId="165" fontId="0" fillId="0" borderId="0" xfId="0" applyNumberFormat="1" applyFont="1" applyFill="1"/>
    <xf numFmtId="0" fontId="13" fillId="0" borderId="0" xfId="0" applyFont="1" applyFill="1" applyBorder="1" applyAlignment="1">
      <alignment wrapText="1"/>
    </xf>
    <xf numFmtId="16" fontId="1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left"/>
    </xf>
    <xf numFmtId="0" fontId="27" fillId="0" borderId="0" xfId="0" applyFont="1" applyFill="1" applyBorder="1" applyAlignment="1">
      <alignment wrapText="1"/>
    </xf>
    <xf numFmtId="0" fontId="24" fillId="0" borderId="5" xfId="0" applyFont="1" applyFill="1" applyBorder="1" applyAlignment="1">
      <alignment horizontal="center"/>
    </xf>
    <xf numFmtId="0" fontId="14" fillId="0" borderId="4" xfId="0" applyFont="1" applyFill="1" applyBorder="1" applyAlignment="1">
      <alignment wrapText="1"/>
    </xf>
    <xf numFmtId="4" fontId="1" fillId="0" borderId="4" xfId="0" applyNumberFormat="1" applyFont="1" applyFill="1" applyBorder="1"/>
    <xf numFmtId="16" fontId="28" fillId="0" borderId="4" xfId="0" applyNumberFormat="1" applyFont="1" applyFill="1" applyBorder="1"/>
    <xf numFmtId="164" fontId="1" fillId="0" borderId="4" xfId="0" applyNumberFormat="1" applyFont="1" applyFill="1" applyBorder="1"/>
    <xf numFmtId="0" fontId="28" fillId="0" borderId="0" xfId="0" applyFont="1" applyFill="1" applyBorder="1" applyAlignment="1">
      <alignment wrapText="1"/>
    </xf>
    <xf numFmtId="16" fontId="28" fillId="0" borderId="0" xfId="0" applyNumberFormat="1" applyFont="1" applyFill="1" applyBorder="1"/>
    <xf numFmtId="0" fontId="1" fillId="0" borderId="0" xfId="0" applyFont="1" applyFill="1" applyBorder="1" applyAlignment="1">
      <alignment wrapText="1"/>
    </xf>
    <xf numFmtId="0" fontId="29" fillId="2" borderId="0" xfId="0" applyFont="1" applyFill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64" fontId="6" fillId="0" borderId="8" xfId="0" applyNumberFormat="1" applyFont="1" applyFill="1" applyBorder="1" applyAlignment="1">
      <alignment horizontal="center"/>
    </xf>
    <xf numFmtId="0" fontId="1" fillId="0" borderId="4" xfId="0" applyFont="1" applyFill="1" applyBorder="1"/>
    <xf numFmtId="16" fontId="1" fillId="0" borderId="4" xfId="0" applyNumberFormat="1" applyFont="1" applyFill="1" applyBorder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1" fillId="2" borderId="0" xfId="0" applyFont="1" applyFill="1"/>
    <xf numFmtId="4" fontId="1" fillId="2" borderId="0" xfId="0" applyNumberFormat="1" applyFont="1" applyFill="1"/>
    <xf numFmtId="164" fontId="1" fillId="2" borderId="0" xfId="0" applyNumberFormat="1" applyFont="1" applyFill="1"/>
    <xf numFmtId="166" fontId="1" fillId="2" borderId="0" xfId="0" applyNumberFormat="1" applyFont="1" applyFill="1"/>
    <xf numFmtId="4" fontId="30" fillId="2" borderId="0" xfId="0" applyNumberFormat="1" applyFont="1" applyFill="1" applyAlignment="1">
      <alignment horizontal="center" wrapText="1"/>
    </xf>
    <xf numFmtId="164" fontId="31" fillId="2" borderId="0" xfId="0" applyNumberFormat="1" applyFont="1" applyFill="1" applyAlignment="1">
      <alignment horizontal="center" wrapText="1"/>
    </xf>
    <xf numFmtId="166" fontId="32" fillId="6" borderId="9" xfId="0" applyNumberFormat="1" applyFont="1" applyFill="1" applyBorder="1" applyAlignment="1">
      <alignment horizontal="center"/>
    </xf>
    <xf numFmtId="166" fontId="32" fillId="6" borderId="10" xfId="0" applyNumberFormat="1" applyFont="1" applyFill="1" applyBorder="1" applyAlignment="1">
      <alignment horizontal="center"/>
    </xf>
    <xf numFmtId="166" fontId="32" fillId="6" borderId="11" xfId="0" applyNumberFormat="1" applyFont="1" applyFill="1" applyBorder="1" applyAlignment="1">
      <alignment horizontal="center"/>
    </xf>
    <xf numFmtId="166" fontId="33" fillId="2" borderId="0" xfId="0" applyNumberFormat="1" applyFont="1" applyFill="1" applyAlignment="1">
      <alignment horizontal="center"/>
    </xf>
    <xf numFmtId="164" fontId="0" fillId="0" borderId="0" xfId="0" applyNumberFormat="1"/>
    <xf numFmtId="0" fontId="34" fillId="0" borderId="0" xfId="0" applyFont="1" applyAlignment="1">
      <alignment horizontal="center"/>
    </xf>
    <xf numFmtId="0" fontId="35" fillId="7" borderId="0" xfId="0" applyFont="1" applyFill="1" applyAlignment="1">
      <alignment horizontal="center"/>
    </xf>
    <xf numFmtId="0" fontId="36" fillId="7" borderId="0" xfId="0" applyFont="1" applyFill="1" applyAlignment="1">
      <alignment horizontal="center"/>
    </xf>
    <xf numFmtId="0" fontId="3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7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0" fontId="38" fillId="0" borderId="0" xfId="0" applyFont="1" applyAlignment="1">
      <alignment horizontal="center"/>
    </xf>
    <xf numFmtId="0" fontId="39" fillId="0" borderId="9" xfId="0" applyFont="1" applyBorder="1" applyAlignment="1">
      <alignment horizontal="center" wrapText="1"/>
    </xf>
    <xf numFmtId="0" fontId="39" fillId="0" borderId="10" xfId="0" applyFont="1" applyBorder="1" applyAlignment="1">
      <alignment horizontal="center" wrapText="1"/>
    </xf>
    <xf numFmtId="0" fontId="39" fillId="0" borderId="11" xfId="0" applyFont="1" applyBorder="1" applyAlignment="1">
      <alignment horizontal="center" wrapText="1"/>
    </xf>
    <xf numFmtId="14" fontId="0" fillId="0" borderId="0" xfId="0" applyNumberFormat="1" applyAlignment="1">
      <alignment horizontal="center"/>
    </xf>
    <xf numFmtId="0" fontId="38" fillId="0" borderId="0" xfId="0" applyFont="1" applyAlignment="1">
      <alignment horizontal="center"/>
    </xf>
    <xf numFmtId="0" fontId="38" fillId="0" borderId="12" xfId="0" applyFont="1" applyBorder="1" applyAlignment="1">
      <alignment horizontal="center"/>
    </xf>
    <xf numFmtId="0" fontId="40" fillId="0" borderId="9" xfId="0" applyFont="1" applyBorder="1" applyAlignment="1">
      <alignment horizontal="center" wrapText="1"/>
    </xf>
    <xf numFmtId="0" fontId="40" fillId="0" borderId="10" xfId="0" applyFont="1" applyBorder="1" applyAlignment="1">
      <alignment horizontal="center" wrapText="1"/>
    </xf>
    <xf numFmtId="0" fontId="40" fillId="0" borderId="11" xfId="0" applyFont="1" applyBorder="1" applyAlignment="1">
      <alignment horizontal="center" wrapText="1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38" fillId="0" borderId="0" xfId="0" applyFont="1" applyAlignment="1">
      <alignment horizontal="right"/>
    </xf>
    <xf numFmtId="0" fontId="39" fillId="0" borderId="9" xfId="0" applyFont="1" applyFill="1" applyBorder="1" applyAlignment="1">
      <alignment horizontal="center" wrapText="1"/>
    </xf>
    <xf numFmtId="0" fontId="39" fillId="0" borderId="10" xfId="0" applyFont="1" applyFill="1" applyBorder="1" applyAlignment="1">
      <alignment horizontal="center" wrapText="1"/>
    </xf>
    <xf numFmtId="0" fontId="39" fillId="0" borderId="11" xfId="0" applyFont="1" applyFill="1" applyBorder="1" applyAlignment="1">
      <alignment horizontal="center" wrapText="1"/>
    </xf>
    <xf numFmtId="0" fontId="41" fillId="0" borderId="0" xfId="0" applyFont="1" applyBorder="1" applyAlignment="1">
      <alignment horizontal="center"/>
    </xf>
    <xf numFmtId="170" fontId="20" fillId="0" borderId="0" xfId="0" applyNumberFormat="1" applyFont="1" applyFill="1" applyAlignment="1">
      <alignment horizontal="left"/>
    </xf>
    <xf numFmtId="0" fontId="42" fillId="0" borderId="0" xfId="0" applyFont="1" applyFill="1" applyAlignment="1">
      <alignment horizontal="center"/>
    </xf>
    <xf numFmtId="0" fontId="43" fillId="0" borderId="0" xfId="0" applyFont="1" applyFill="1" applyBorder="1" applyAlignment="1">
      <alignment horizontal="center"/>
    </xf>
    <xf numFmtId="0" fontId="41" fillId="8" borderId="0" xfId="0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0" fontId="38" fillId="9" borderId="0" xfId="0" applyFont="1" applyFill="1" applyAlignment="1">
      <alignment horizontal="center"/>
    </xf>
    <xf numFmtId="0" fontId="41" fillId="9" borderId="0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44" fillId="10" borderId="14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166" fontId="31" fillId="0" borderId="14" xfId="0" applyNumberFormat="1" applyFont="1" applyBorder="1" applyAlignment="1">
      <alignment horizontal="center" wrapText="1"/>
    </xf>
    <xf numFmtId="166" fontId="0" fillId="0" borderId="15" xfId="0" applyNumberFormat="1" applyBorder="1" applyAlignment="1">
      <alignment horizontal="center"/>
    </xf>
    <xf numFmtId="14" fontId="0" fillId="0" borderId="13" xfId="0" applyNumberFormat="1" applyBorder="1" applyAlignment="1">
      <alignment horizontal="center"/>
    </xf>
    <xf numFmtId="0" fontId="45" fillId="10" borderId="14" xfId="0" applyFont="1" applyFill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168" fontId="0" fillId="0" borderId="1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70" fontId="0" fillId="0" borderId="13" xfId="0" applyNumberFormat="1" applyBorder="1" applyAlignment="1">
      <alignment horizontal="center"/>
    </xf>
    <xf numFmtId="0" fontId="46" fillId="10" borderId="14" xfId="0" applyFont="1" applyFill="1" applyBorder="1" applyAlignment="1">
      <alignment horizontal="center" vertical="center" wrapText="1"/>
    </xf>
    <xf numFmtId="167" fontId="1" fillId="0" borderId="13" xfId="0" applyNumberFormat="1" applyFont="1" applyBorder="1" applyAlignment="1">
      <alignment horizontal="center"/>
    </xf>
    <xf numFmtId="0" fontId="31" fillId="10" borderId="14" xfId="0" applyFont="1" applyFill="1" applyBorder="1" applyAlignment="1">
      <alignment horizontal="center" wrapText="1"/>
    </xf>
    <xf numFmtId="167" fontId="0" fillId="0" borderId="13" xfId="0" applyNumberFormat="1" applyBorder="1" applyAlignment="1">
      <alignment horizontal="center"/>
    </xf>
    <xf numFmtId="16" fontId="0" fillId="0" borderId="0" xfId="0" applyNumberFormat="1" applyAlignment="1">
      <alignment horizontal="center"/>
    </xf>
    <xf numFmtId="166" fontId="0" fillId="0" borderId="16" xfId="0" applyNumberFormat="1" applyBorder="1"/>
    <xf numFmtId="166" fontId="0" fillId="0" borderId="17" xfId="0" applyNumberFormat="1" applyBorder="1"/>
    <xf numFmtId="166" fontId="0" fillId="0" borderId="18" xfId="0" applyNumberFormat="1" applyBorder="1"/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6" fontId="0" fillId="0" borderId="16" xfId="0" applyNumberFormat="1" applyFill="1" applyBorder="1"/>
    <xf numFmtId="16" fontId="0" fillId="0" borderId="0" xfId="0" applyNumberFormat="1" applyFont="1" applyFill="1" applyAlignment="1">
      <alignment horizontal="center"/>
    </xf>
    <xf numFmtId="166" fontId="0" fillId="0" borderId="17" xfId="0" applyNumberFormat="1" applyFill="1" applyBorder="1"/>
    <xf numFmtId="16" fontId="20" fillId="0" borderId="0" xfId="0" applyNumberFormat="1" applyFont="1" applyFill="1" applyAlignment="1">
      <alignment horizontal="center"/>
    </xf>
    <xf numFmtId="168" fontId="0" fillId="0" borderId="0" xfId="0" applyNumberFormat="1" applyFill="1" applyAlignment="1">
      <alignment horizontal="center"/>
    </xf>
    <xf numFmtId="166" fontId="0" fillId="0" borderId="19" xfId="0" applyNumberFormat="1" applyBorder="1"/>
    <xf numFmtId="16" fontId="20" fillId="0" borderId="0" xfId="0" applyNumberFormat="1" applyFont="1" applyAlignment="1">
      <alignment horizontal="center"/>
    </xf>
    <xf numFmtId="0" fontId="20" fillId="0" borderId="0" xfId="0" applyFont="1" applyFill="1" applyBorder="1" applyAlignment="1">
      <alignment horizontal="center"/>
    </xf>
    <xf numFmtId="166" fontId="20" fillId="0" borderId="0" xfId="0" applyNumberFormat="1" applyFont="1" applyFill="1" applyBorder="1"/>
    <xf numFmtId="166" fontId="20" fillId="0" borderId="0" xfId="0" applyNumberFormat="1" applyFont="1" applyFill="1"/>
    <xf numFmtId="16" fontId="31" fillId="0" borderId="0" xfId="0" applyNumberFormat="1" applyFont="1" applyAlignment="1">
      <alignment horizontal="center"/>
    </xf>
    <xf numFmtId="166" fontId="31" fillId="0" borderId="0" xfId="0" applyNumberFormat="1" applyFont="1" applyBorder="1"/>
    <xf numFmtId="0" fontId="1" fillId="0" borderId="0" xfId="0" applyFont="1" applyFill="1" applyAlignment="1">
      <alignment horizontal="center"/>
    </xf>
    <xf numFmtId="166" fontId="1" fillId="0" borderId="19" xfId="0" applyNumberFormat="1" applyFont="1" applyFill="1" applyBorder="1" applyAlignment="1">
      <alignment horizontal="right"/>
    </xf>
    <xf numFmtId="16" fontId="20" fillId="0" borderId="0" xfId="0" applyNumberFormat="1" applyFont="1" applyFill="1" applyAlignment="1">
      <alignment horizontal="center" wrapText="1"/>
    </xf>
    <xf numFmtId="16" fontId="0" fillId="0" borderId="0" xfId="0" applyNumberFormat="1" applyAlignment="1">
      <alignment horizontal="center" wrapText="1"/>
    </xf>
    <xf numFmtId="166" fontId="0" fillId="0" borderId="0" xfId="0" applyNumberFormat="1" applyBorder="1"/>
    <xf numFmtId="16" fontId="0" fillId="0" borderId="0" xfId="0" applyNumberFormat="1" applyFont="1" applyAlignment="1">
      <alignment horizontal="center" wrapText="1"/>
    </xf>
    <xf numFmtId="166" fontId="0" fillId="0" borderId="0" xfId="0" applyNumberFormat="1"/>
    <xf numFmtId="166" fontId="0" fillId="0" borderId="19" xfId="0" applyNumberFormat="1" applyFill="1" applyBorder="1"/>
    <xf numFmtId="166" fontId="0" fillId="0" borderId="0" xfId="0" applyNumberFormat="1" applyFont="1" applyFill="1" applyBorder="1"/>
    <xf numFmtId="16" fontId="0" fillId="0" borderId="0" xfId="0" applyNumberFormat="1"/>
    <xf numFmtId="166" fontId="0" fillId="0" borderId="0" xfId="0" applyNumberFormat="1" applyFill="1" applyBorder="1"/>
    <xf numFmtId="16" fontId="1" fillId="0" borderId="0" xfId="0" applyNumberFormat="1" applyFont="1" applyAlignment="1">
      <alignment horizontal="center"/>
    </xf>
    <xf numFmtId="166" fontId="1" fillId="11" borderId="0" xfId="0" applyNumberFormat="1" applyFont="1" applyFill="1" applyBorder="1"/>
    <xf numFmtId="171" fontId="0" fillId="0" borderId="0" xfId="0" applyNumberFormat="1" applyAlignment="1">
      <alignment horizontal="center"/>
    </xf>
    <xf numFmtId="16" fontId="47" fillId="0" borderId="0" xfId="0" applyNumberFormat="1" applyFont="1" applyFill="1" applyAlignment="1">
      <alignment horizontal="center"/>
    </xf>
    <xf numFmtId="164" fontId="0" fillId="0" borderId="0" xfId="0" applyNumberFormat="1" applyFill="1"/>
    <xf numFmtId="164" fontId="0" fillId="0" borderId="19" xfId="0" applyNumberFormat="1" applyFill="1" applyBorder="1"/>
    <xf numFmtId="16" fontId="31" fillId="0" borderId="0" xfId="0" applyNumberFormat="1" applyFont="1" applyFill="1" applyAlignment="1">
      <alignment horizontal="center"/>
    </xf>
    <xf numFmtId="164" fontId="31" fillId="0" borderId="0" xfId="0" applyNumberFormat="1" applyFont="1" applyBorder="1"/>
    <xf numFmtId="168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4" fontId="31" fillId="0" borderId="19" xfId="0" applyNumberFormat="1" applyFont="1" applyBorder="1"/>
    <xf numFmtId="164" fontId="0" fillId="0" borderId="0" xfId="0" applyNumberFormat="1" applyBorder="1"/>
    <xf numFmtId="164" fontId="0" fillId="0" borderId="19" xfId="0" applyNumberFormat="1" applyBorder="1"/>
    <xf numFmtId="16" fontId="0" fillId="0" borderId="0" xfId="0" applyNumberFormat="1" applyFill="1" applyAlignment="1">
      <alignment wrapText="1"/>
    </xf>
    <xf numFmtId="0" fontId="0" fillId="0" borderId="0" xfId="0" applyFill="1" applyBorder="1" applyAlignment="1">
      <alignment horizontal="center"/>
    </xf>
    <xf numFmtId="16" fontId="0" fillId="8" borderId="0" xfId="0" applyNumberFormat="1" applyFill="1" applyAlignment="1">
      <alignment horizontal="center"/>
    </xf>
    <xf numFmtId="164" fontId="0" fillId="8" borderId="0" xfId="0" applyNumberFormat="1" applyFill="1"/>
    <xf numFmtId="167" fontId="0" fillId="0" borderId="0" xfId="0" applyNumberFormat="1" applyFill="1" applyAlignment="1">
      <alignment horizontal="center"/>
    </xf>
    <xf numFmtId="16" fontId="30" fillId="0" borderId="0" xfId="0" applyNumberFormat="1" applyFont="1" applyFill="1" applyAlignment="1">
      <alignment horizontal="center"/>
    </xf>
    <xf numFmtId="164" fontId="0" fillId="0" borderId="0" xfId="0" applyNumberFormat="1" applyFill="1" applyBorder="1"/>
    <xf numFmtId="169" fontId="1" fillId="0" borderId="0" xfId="0" applyNumberFormat="1" applyFont="1" applyAlignment="1">
      <alignment horizontal="center"/>
    </xf>
    <xf numFmtId="166" fontId="1" fillId="0" borderId="0" xfId="0" applyNumberFormat="1" applyFont="1" applyFill="1" applyBorder="1"/>
    <xf numFmtId="16" fontId="48" fillId="0" borderId="0" xfId="0" applyNumberFormat="1" applyFont="1" applyFill="1" applyAlignment="1">
      <alignment horizontal="center"/>
    </xf>
    <xf numFmtId="16" fontId="0" fillId="0" borderId="0" xfId="0" applyNumberFormat="1" applyFill="1" applyAlignment="1">
      <alignment horizontal="center" wrapText="1"/>
    </xf>
    <xf numFmtId="167" fontId="1" fillId="0" borderId="0" xfId="0" applyNumberFormat="1" applyFont="1" applyFill="1" applyAlignment="1">
      <alignment horizontal="center"/>
    </xf>
    <xf numFmtId="16" fontId="49" fillId="0" borderId="0" xfId="0" applyNumberFormat="1" applyFont="1" applyFill="1" applyAlignment="1">
      <alignment horizontal="center"/>
    </xf>
    <xf numFmtId="166" fontId="0" fillId="8" borderId="19" xfId="0" applyNumberFormat="1" applyFont="1" applyFill="1" applyBorder="1"/>
    <xf numFmtId="166" fontId="31" fillId="0" borderId="0" xfId="0" applyNumberFormat="1" applyFont="1" applyFill="1" applyBorder="1"/>
    <xf numFmtId="0" fontId="0" fillId="12" borderId="0" xfId="0" applyFill="1" applyAlignment="1">
      <alignment horizontal="center"/>
    </xf>
    <xf numFmtId="166" fontId="20" fillId="0" borderId="0" xfId="0" applyNumberFormat="1" applyFont="1" applyBorder="1"/>
    <xf numFmtId="16" fontId="0" fillId="0" borderId="0" xfId="0" applyNumberFormat="1" applyFont="1" applyAlignment="1">
      <alignment horizontal="center"/>
    </xf>
    <xf numFmtId="16" fontId="50" fillId="0" borderId="0" xfId="0" applyNumberFormat="1" applyFont="1" applyAlignment="1">
      <alignment horizontal="center"/>
    </xf>
    <xf numFmtId="167" fontId="1" fillId="8" borderId="0" xfId="0" applyNumberFormat="1" applyFont="1" applyFill="1" applyAlignment="1">
      <alignment horizontal="center"/>
    </xf>
    <xf numFmtId="0" fontId="1" fillId="8" borderId="18" xfId="0" applyFont="1" applyFill="1" applyBorder="1" applyAlignment="1">
      <alignment horizontal="center"/>
    </xf>
    <xf numFmtId="166" fontId="1" fillId="8" borderId="0" xfId="0" applyNumberFormat="1" applyFont="1" applyFill="1" applyBorder="1"/>
    <xf numFmtId="168" fontId="1" fillId="8" borderId="0" xfId="0" applyNumberFormat="1" applyFont="1" applyFill="1" applyAlignment="1">
      <alignment horizontal="center"/>
    </xf>
    <xf numFmtId="0" fontId="1" fillId="8" borderId="0" xfId="0" applyFont="1" applyFill="1" applyAlignment="1">
      <alignment horizontal="center"/>
    </xf>
    <xf numFmtId="166" fontId="1" fillId="8" borderId="19" xfId="0" applyNumberFormat="1" applyFont="1" applyFill="1" applyBorder="1"/>
    <xf numFmtId="16" fontId="30" fillId="0" borderId="0" xfId="0" applyNumberFormat="1" applyFont="1" applyAlignment="1">
      <alignment horizontal="center"/>
    </xf>
    <xf numFmtId="166" fontId="1" fillId="0" borderId="19" xfId="0" applyNumberFormat="1" applyFont="1" applyFill="1" applyBorder="1"/>
    <xf numFmtId="16" fontId="51" fillId="0" borderId="0" xfId="0" applyNumberFormat="1" applyFont="1" applyAlignment="1">
      <alignment wrapText="1"/>
    </xf>
    <xf numFmtId="16" fontId="20" fillId="0" borderId="0" xfId="0" applyNumberFormat="1" applyFont="1" applyAlignment="1">
      <alignment horizontal="left"/>
    </xf>
    <xf numFmtId="16" fontId="52" fillId="0" borderId="0" xfId="0" applyNumberFormat="1" applyFont="1" applyAlignment="1">
      <alignment horizontal="center" wrapText="1"/>
    </xf>
    <xf numFmtId="16" fontId="52" fillId="0" borderId="0" xfId="0" applyNumberFormat="1" applyFont="1" applyAlignment="1">
      <alignment wrapText="1"/>
    </xf>
    <xf numFmtId="166" fontId="0" fillId="0" borderId="19" xfId="0" applyNumberFormat="1" applyFont="1" applyFill="1" applyBorder="1"/>
    <xf numFmtId="166" fontId="0" fillId="0" borderId="0" xfId="0" applyNumberFormat="1" applyFont="1" applyFill="1" applyBorder="1" applyAlignment="1">
      <alignment horizontal="right"/>
    </xf>
    <xf numFmtId="166" fontId="0" fillId="0" borderId="0" xfId="0" applyNumberFormat="1" applyFill="1"/>
    <xf numFmtId="16" fontId="9" fillId="0" borderId="0" xfId="0" applyNumberFormat="1" applyFont="1" applyFill="1" applyAlignment="1">
      <alignment horizontal="left"/>
    </xf>
    <xf numFmtId="164" fontId="31" fillId="0" borderId="0" xfId="0" applyNumberFormat="1" applyFont="1" applyFill="1" applyBorder="1"/>
    <xf numFmtId="16" fontId="0" fillId="0" borderId="0" xfId="0" applyNumberFormat="1" applyFont="1" applyFill="1" applyAlignment="1">
      <alignment horizontal="center" wrapText="1"/>
    </xf>
    <xf numFmtId="164" fontId="0" fillId="8" borderId="0" xfId="0" applyNumberFormat="1" applyFill="1" applyBorder="1"/>
    <xf numFmtId="16" fontId="0" fillId="0" borderId="0" xfId="0" applyNumberFormat="1" applyFill="1"/>
    <xf numFmtId="166" fontId="0" fillId="0" borderId="20" xfId="0" applyNumberFormat="1" applyBorder="1"/>
    <xf numFmtId="16" fontId="50" fillId="0" borderId="0" xfId="0" applyNumberFormat="1" applyFont="1" applyFill="1" applyAlignment="1">
      <alignment horizontal="center"/>
    </xf>
    <xf numFmtId="166" fontId="1" fillId="0" borderId="0" xfId="0" applyNumberFormat="1" applyFont="1" applyBorder="1"/>
    <xf numFmtId="16" fontId="0" fillId="0" borderId="0" xfId="0" applyNumberFormat="1" applyFont="1" applyFill="1" applyAlignment="1">
      <alignment horizontal="right"/>
    </xf>
    <xf numFmtId="16" fontId="30" fillId="0" borderId="0" xfId="0" applyNumberFormat="1" applyFont="1" applyFill="1" applyAlignment="1">
      <alignment horizontal="right"/>
    </xf>
    <xf numFmtId="166" fontId="53" fillId="0" borderId="0" xfId="0" applyNumberFormat="1" applyFont="1" applyBorder="1"/>
    <xf numFmtId="168" fontId="1" fillId="0" borderId="0" xfId="0" applyNumberFormat="1" applyFont="1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16" fontId="54" fillId="0" borderId="0" xfId="0" applyNumberFormat="1" applyFont="1" applyFill="1" applyAlignment="1">
      <alignment horizontal="center"/>
    </xf>
    <xf numFmtId="166" fontId="1" fillId="0" borderId="0" xfId="0" applyNumberFormat="1" applyFont="1" applyFill="1" applyBorder="1" applyAlignment="1">
      <alignment horizontal="right"/>
    </xf>
    <xf numFmtId="164" fontId="0" fillId="0" borderId="0" xfId="0" applyNumberFormat="1" applyFont="1" applyFill="1" applyBorder="1"/>
    <xf numFmtId="167" fontId="0" fillId="0" borderId="0" xfId="0" applyNumberFormat="1" applyFill="1"/>
    <xf numFmtId="168" fontId="55" fillId="0" borderId="0" xfId="0" applyNumberFormat="1" applyFont="1" applyFill="1"/>
    <xf numFmtId="164" fontId="56" fillId="0" borderId="0" xfId="0" applyNumberFormat="1" applyFont="1" applyFill="1" applyBorder="1"/>
    <xf numFmtId="166" fontId="0" fillId="0" borderId="20" xfId="0" applyNumberFormat="1" applyFill="1" applyBorder="1"/>
    <xf numFmtId="16" fontId="0" fillId="0" borderId="0" xfId="0" applyNumberFormat="1" applyBorder="1" applyAlignment="1">
      <alignment horizontal="center"/>
    </xf>
    <xf numFmtId="166" fontId="0" fillId="0" borderId="12" xfId="0" applyNumberFormat="1" applyBorder="1"/>
    <xf numFmtId="0" fontId="0" fillId="0" borderId="18" xfId="0" applyBorder="1" applyAlignment="1">
      <alignment horizontal="center"/>
    </xf>
    <xf numFmtId="0" fontId="1" fillId="0" borderId="0" xfId="0" applyFont="1" applyAlignment="1">
      <alignment horizontal="center"/>
    </xf>
    <xf numFmtId="0" fontId="57" fillId="0" borderId="0" xfId="0" applyFont="1" applyFill="1"/>
    <xf numFmtId="0" fontId="0" fillId="0" borderId="18" xfId="0" applyFill="1" applyBorder="1" applyAlignment="1">
      <alignment horizontal="center"/>
    </xf>
    <xf numFmtId="164" fontId="56" fillId="0" borderId="0" xfId="0" applyNumberFormat="1" applyFont="1" applyFill="1"/>
    <xf numFmtId="16" fontId="0" fillId="0" borderId="0" xfId="0" applyNumberFormat="1" applyFont="1" applyBorder="1" applyAlignment="1">
      <alignment horizontal="center"/>
    </xf>
    <xf numFmtId="168" fontId="1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16" fontId="20" fillId="0" borderId="0" xfId="0" applyNumberFormat="1" applyFont="1" applyFill="1" applyAlignment="1">
      <alignment horizontal="right"/>
    </xf>
    <xf numFmtId="166" fontId="0" fillId="0" borderId="18" xfId="0" applyNumberFormat="1" applyFill="1" applyBorder="1"/>
    <xf numFmtId="166" fontId="0" fillId="13" borderId="19" xfId="0" applyNumberFormat="1" applyFill="1" applyBorder="1"/>
    <xf numFmtId="0" fontId="31" fillId="0" borderId="0" xfId="0" applyFont="1" applyFill="1" applyBorder="1" applyAlignment="1">
      <alignment horizontal="center"/>
    </xf>
    <xf numFmtId="164" fontId="31" fillId="0" borderId="0" xfId="0" applyNumberFormat="1" applyFont="1"/>
    <xf numFmtId="0" fontId="56" fillId="0" borderId="0" xfId="0" applyFont="1" applyFill="1"/>
    <xf numFmtId="164" fontId="0" fillId="0" borderId="20" xfId="0" applyNumberFormat="1" applyBorder="1"/>
    <xf numFmtId="166" fontId="0" fillId="0" borderId="0" xfId="0" applyNumberFormat="1" applyFont="1" applyBorder="1"/>
    <xf numFmtId="16" fontId="58" fillId="0" borderId="0" xfId="0" applyNumberFormat="1" applyFont="1" applyFill="1" applyAlignment="1">
      <alignment vertical="center" wrapText="1"/>
    </xf>
    <xf numFmtId="0" fontId="20" fillId="0" borderId="0" xfId="0" applyFont="1" applyFill="1" applyAlignment="1">
      <alignment horizontal="center"/>
    </xf>
    <xf numFmtId="16" fontId="31" fillId="0" borderId="0" xfId="0" applyNumberFormat="1" applyFont="1" applyBorder="1" applyAlignment="1">
      <alignment horizontal="center"/>
    </xf>
    <xf numFmtId="16" fontId="48" fillId="0" borderId="0" xfId="0" applyNumberFormat="1" applyFont="1" applyFill="1" applyAlignment="1">
      <alignment vertical="center" wrapText="1"/>
    </xf>
    <xf numFmtId="168" fontId="48" fillId="0" borderId="0" xfId="0" applyNumberFormat="1" applyFont="1" applyFill="1" applyAlignment="1">
      <alignment horizontal="center"/>
    </xf>
    <xf numFmtId="168" fontId="0" fillId="0" borderId="0" xfId="0" applyNumberFormat="1"/>
    <xf numFmtId="166" fontId="53" fillId="0" borderId="0" xfId="0" applyNumberFormat="1" applyFont="1" applyFill="1" applyBorder="1"/>
    <xf numFmtId="16" fontId="58" fillId="11" borderId="0" xfId="0" applyNumberFormat="1" applyFont="1" applyFill="1" applyAlignment="1">
      <alignment horizontal="left"/>
    </xf>
    <xf numFmtId="166" fontId="20" fillId="0" borderId="19" xfId="0" applyNumberFormat="1" applyFont="1" applyFill="1" applyBorder="1"/>
    <xf numFmtId="166" fontId="1" fillId="0" borderId="19" xfId="0" applyNumberFormat="1" applyFont="1" applyBorder="1"/>
    <xf numFmtId="16" fontId="20" fillId="0" borderId="0" xfId="0" applyNumberFormat="1" applyFont="1" applyBorder="1" applyAlignment="1">
      <alignment horizontal="center"/>
    </xf>
    <xf numFmtId="0" fontId="0" fillId="12" borderId="18" xfId="0" applyFill="1" applyBorder="1" applyAlignment="1">
      <alignment horizontal="center"/>
    </xf>
    <xf numFmtId="168" fontId="48" fillId="0" borderId="0" xfId="0" applyNumberFormat="1" applyFont="1" applyFill="1"/>
    <xf numFmtId="164" fontId="20" fillId="0" borderId="20" xfId="0" applyNumberFormat="1" applyFont="1" applyBorder="1"/>
    <xf numFmtId="166" fontId="30" fillId="0" borderId="0" xfId="0" applyNumberFormat="1" applyFont="1" applyBorder="1"/>
    <xf numFmtId="0" fontId="20" fillId="0" borderId="0" xfId="0" applyFont="1" applyAlignment="1">
      <alignment horizontal="center"/>
    </xf>
    <xf numFmtId="168" fontId="55" fillId="0" borderId="0" xfId="0" applyNumberFormat="1" applyFont="1" applyFill="1" applyAlignment="1">
      <alignment horizontal="center"/>
    </xf>
    <xf numFmtId="16" fontId="52" fillId="0" borderId="0" xfId="0" applyNumberFormat="1" applyFont="1" applyAlignment="1">
      <alignment horizontal="center"/>
    </xf>
    <xf numFmtId="166" fontId="52" fillId="0" borderId="0" xfId="0" applyNumberFormat="1" applyFont="1" applyBorder="1"/>
    <xf numFmtId="164" fontId="20" fillId="0" borderId="0" xfId="0" applyNumberFormat="1" applyFont="1" applyBorder="1"/>
    <xf numFmtId="166" fontId="30" fillId="0" borderId="0" xfId="0" applyNumberFormat="1" applyFont="1" applyFill="1" applyBorder="1"/>
    <xf numFmtId="0" fontId="20" fillId="0" borderId="18" xfId="0" applyFont="1" applyFill="1" applyBorder="1" applyAlignment="1">
      <alignment horizontal="center"/>
    </xf>
    <xf numFmtId="168" fontId="48" fillId="0" borderId="0" xfId="0" applyNumberFormat="1" applyFont="1" applyAlignment="1">
      <alignment horizontal="center"/>
    </xf>
    <xf numFmtId="16" fontId="58" fillId="0" borderId="0" xfId="0" applyNumberFormat="1" applyFont="1" applyFill="1" applyAlignment="1">
      <alignment horizontal="center"/>
    </xf>
    <xf numFmtId="164" fontId="1" fillId="0" borderId="0" xfId="0" applyNumberFormat="1" applyFont="1" applyBorder="1"/>
    <xf numFmtId="167" fontId="30" fillId="0" borderId="0" xfId="0" applyNumberFormat="1" applyFont="1" applyAlignment="1">
      <alignment horizontal="center"/>
    </xf>
    <xf numFmtId="168" fontId="30" fillId="0" borderId="0" xfId="0" applyNumberFormat="1" applyFont="1" applyAlignment="1">
      <alignment horizontal="center"/>
    </xf>
    <xf numFmtId="0" fontId="0" fillId="0" borderId="19" xfId="0" applyBorder="1"/>
    <xf numFmtId="166" fontId="0" fillId="8" borderId="18" xfId="0" applyNumberFormat="1" applyFill="1" applyBorder="1"/>
    <xf numFmtId="166" fontId="0" fillId="0" borderId="21" xfId="0" applyNumberFormat="1" applyBorder="1"/>
    <xf numFmtId="166" fontId="0" fillId="0" borderId="4" xfId="0" applyNumberFormat="1" applyBorder="1"/>
    <xf numFmtId="166" fontId="0" fillId="0" borderId="22" xfId="0" applyNumberFormat="1" applyBorder="1"/>
    <xf numFmtId="166" fontId="0" fillId="0" borderId="23" xfId="0" applyNumberFormat="1" applyBorder="1"/>
    <xf numFmtId="166" fontId="0" fillId="0" borderId="24" xfId="0" applyNumberFormat="1" applyBorder="1"/>
    <xf numFmtId="166" fontId="0" fillId="0" borderId="25" xfId="0" applyNumberFormat="1" applyBorder="1"/>
    <xf numFmtId="0" fontId="0" fillId="0" borderId="26" xfId="0" applyBorder="1"/>
    <xf numFmtId="166" fontId="0" fillId="0" borderId="27" xfId="0" applyNumberFormat="1" applyBorder="1"/>
    <xf numFmtId="166" fontId="0" fillId="0" borderId="28" xfId="0" applyNumberFormat="1" applyBorder="1"/>
    <xf numFmtId="169" fontId="0" fillId="0" borderId="0" xfId="0" applyNumberFormat="1"/>
    <xf numFmtId="170" fontId="0" fillId="0" borderId="0" xfId="0" applyNumberFormat="1"/>
    <xf numFmtId="16" fontId="0" fillId="0" borderId="0" xfId="0" applyNumberFormat="1" applyFont="1" applyFill="1"/>
    <xf numFmtId="166" fontId="0" fillId="0" borderId="29" xfId="0" applyNumberFormat="1" applyBorder="1"/>
    <xf numFmtId="167" fontId="0" fillId="0" borderId="0" xfId="0" applyNumberFormat="1"/>
    <xf numFmtId="0" fontId="0" fillId="0" borderId="0" xfId="0" applyFont="1"/>
    <xf numFmtId="0" fontId="0" fillId="0" borderId="18" xfId="0" applyBorder="1"/>
    <xf numFmtId="166" fontId="59" fillId="14" borderId="0" xfId="0" applyNumberFormat="1" applyFont="1" applyFill="1" applyAlignment="1">
      <alignment horizontal="center"/>
    </xf>
    <xf numFmtId="0" fontId="0" fillId="0" borderId="4" xfId="0" applyBorder="1"/>
    <xf numFmtId="0" fontId="0" fillId="0" borderId="22" xfId="0" applyBorder="1"/>
    <xf numFmtId="167" fontId="1" fillId="0" borderId="0" xfId="0" applyNumberFormat="1" applyFont="1"/>
    <xf numFmtId="0" fontId="48" fillId="0" borderId="9" xfId="0" applyFont="1" applyBorder="1" applyAlignment="1">
      <alignment horizontal="left"/>
    </xf>
    <xf numFmtId="0" fontId="48" fillId="0" borderId="10" xfId="0" applyFont="1" applyBorder="1" applyAlignment="1">
      <alignment horizontal="left"/>
    </xf>
    <xf numFmtId="0" fontId="48" fillId="0" borderId="11" xfId="0" applyFont="1" applyBorder="1" applyAlignment="1">
      <alignment horizontal="left"/>
    </xf>
    <xf numFmtId="167" fontId="0" fillId="0" borderId="4" xfId="0" applyNumberFormat="1" applyBorder="1"/>
    <xf numFmtId="166" fontId="0" fillId="0" borderId="22" xfId="0" applyNumberFormat="1" applyFill="1" applyBorder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504032</xdr:colOff>
      <xdr:row>203</xdr:row>
      <xdr:rowOff>57943</xdr:rowOff>
    </xdr:from>
    <xdr:to>
      <xdr:col>3</xdr:col>
      <xdr:colOff>505620</xdr:colOff>
      <xdr:row>206</xdr:row>
      <xdr:rowOff>10318</xdr:rowOff>
    </xdr:to>
    <xdr:cxnSp macro="">
      <xdr:nvCxnSpPr>
        <xdr:cNvPr id="2" name="1 Conector recto de flecha"/>
        <xdr:cNvCxnSpPr/>
      </xdr:nvCxnSpPr>
      <xdr:spPr>
        <a:xfrm rot="5400000">
          <a:off x="4766867" y="38352015"/>
          <a:ext cx="200818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485775</xdr:colOff>
      <xdr:row>203</xdr:row>
      <xdr:rowOff>19050</xdr:rowOff>
    </xdr:from>
    <xdr:to>
      <xdr:col>5</xdr:col>
      <xdr:colOff>485777</xdr:colOff>
      <xdr:row>205</xdr:row>
      <xdr:rowOff>152400</xdr:rowOff>
    </xdr:to>
    <xdr:cxnSp macro="">
      <xdr:nvCxnSpPr>
        <xdr:cNvPr id="3" name="2 Conector recto de flecha"/>
        <xdr:cNvCxnSpPr/>
      </xdr:nvCxnSpPr>
      <xdr:spPr>
        <a:xfrm rot="5400000">
          <a:off x="6381751" y="38328599"/>
          <a:ext cx="152400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16"/>
  <sheetViews>
    <sheetView workbookViewId="0">
      <selection activeCell="B172" sqref="B172"/>
    </sheetView>
  </sheetViews>
  <sheetFormatPr baseColWidth="10" defaultRowHeight="15"/>
  <cols>
    <col min="3" max="3" width="42.5703125" customWidth="1"/>
    <col min="4" max="4" width="12.7109375" style="60" bestFit="1" customWidth="1"/>
    <col min="6" max="6" width="11.42578125" style="61"/>
    <col min="7" max="7" width="11.42578125" style="119"/>
    <col min="8" max="8" width="3.85546875" customWidth="1"/>
    <col min="9" max="9" width="11.42578125" style="4"/>
  </cols>
  <sheetData>
    <row r="1" spans="1:10" ht="18.75">
      <c r="B1" s="1" t="s">
        <v>0</v>
      </c>
      <c r="C1" s="1"/>
      <c r="D1" s="1"/>
      <c r="E1" s="1"/>
      <c r="F1" s="1"/>
      <c r="G1" s="2"/>
      <c r="H1" s="3"/>
    </row>
    <row r="2" spans="1:10" ht="15.75">
      <c r="A2" s="5"/>
      <c r="B2" s="6"/>
      <c r="C2" s="6"/>
      <c r="D2" s="7"/>
      <c r="E2" s="8"/>
      <c r="F2" s="9"/>
      <c r="G2" s="10"/>
      <c r="H2" s="3"/>
    </row>
    <row r="3" spans="1:10" ht="32.25" thickBot="1">
      <c r="A3" s="11" t="s">
        <v>1</v>
      </c>
      <c r="B3" s="12" t="s">
        <v>2</v>
      </c>
      <c r="C3" s="13" t="s">
        <v>3</v>
      </c>
      <c r="D3" s="14" t="s">
        <v>4</v>
      </c>
      <c r="E3" s="15" t="s">
        <v>5</v>
      </c>
      <c r="F3" s="16" t="s">
        <v>6</v>
      </c>
      <c r="G3" s="17" t="s">
        <v>7</v>
      </c>
      <c r="H3" s="3"/>
      <c r="I3" s="18" t="s">
        <v>8</v>
      </c>
    </row>
    <row r="4" spans="1:10" ht="16.5" thickTop="1">
      <c r="A4" s="19"/>
      <c r="B4" s="20">
        <v>2109</v>
      </c>
      <c r="C4" s="21"/>
      <c r="D4" s="22"/>
      <c r="E4" s="23"/>
      <c r="F4" s="24"/>
      <c r="G4" s="25">
        <f>D4-F4</f>
        <v>0</v>
      </c>
      <c r="H4" s="3"/>
      <c r="J4" s="26"/>
    </row>
    <row r="5" spans="1:10" ht="15.75">
      <c r="A5" s="19"/>
      <c r="B5" s="20">
        <v>2110</v>
      </c>
      <c r="C5" s="21"/>
      <c r="D5" s="22"/>
      <c r="E5" s="23"/>
      <c r="F5" s="24"/>
      <c r="G5" s="25">
        <f t="shared" ref="G5:G53" si="0">D5-F5</f>
        <v>0</v>
      </c>
      <c r="H5" s="3"/>
      <c r="J5" s="27"/>
    </row>
    <row r="6" spans="1:10" ht="15.75">
      <c r="A6" s="19"/>
      <c r="B6" s="20">
        <v>2111</v>
      </c>
      <c r="C6" s="28" t="s">
        <v>9</v>
      </c>
      <c r="D6" s="22"/>
      <c r="E6" s="23">
        <v>41185</v>
      </c>
      <c r="F6" s="24">
        <v>2632.1</v>
      </c>
      <c r="G6" s="25">
        <f t="shared" si="0"/>
        <v>-2632.1</v>
      </c>
      <c r="H6" s="3"/>
      <c r="J6" s="26" t="s">
        <v>10</v>
      </c>
    </row>
    <row r="7" spans="1:10" ht="15.75">
      <c r="A7" s="19"/>
      <c r="B7" s="20">
        <v>2112</v>
      </c>
      <c r="C7" s="21" t="s">
        <v>11</v>
      </c>
      <c r="D7" s="22"/>
      <c r="E7" s="23">
        <v>41185</v>
      </c>
      <c r="F7" s="24">
        <v>4132.8</v>
      </c>
      <c r="G7" s="25">
        <f t="shared" si="0"/>
        <v>-4132.8</v>
      </c>
      <c r="H7" s="3"/>
      <c r="J7" s="26" t="s">
        <v>12</v>
      </c>
    </row>
    <row r="8" spans="1:10" ht="15.75">
      <c r="A8" s="19"/>
      <c r="B8" s="20">
        <v>2113</v>
      </c>
      <c r="C8" s="21"/>
      <c r="D8" s="29"/>
      <c r="E8" s="30"/>
      <c r="F8" s="31"/>
      <c r="G8" s="25">
        <f t="shared" si="0"/>
        <v>0</v>
      </c>
      <c r="H8" s="3"/>
      <c r="J8" s="26"/>
    </row>
    <row r="9" spans="1:10" ht="15.75">
      <c r="A9" s="19"/>
      <c r="B9" s="20">
        <v>2114</v>
      </c>
      <c r="C9" s="32"/>
      <c r="D9" s="33"/>
      <c r="E9" s="34"/>
      <c r="F9" s="24"/>
      <c r="G9" s="25">
        <f t="shared" si="0"/>
        <v>0</v>
      </c>
      <c r="H9" s="3"/>
      <c r="J9" s="26"/>
    </row>
    <row r="10" spans="1:10" ht="15.75">
      <c r="A10" s="19"/>
      <c r="B10" s="20">
        <v>2115</v>
      </c>
      <c r="C10" s="35"/>
      <c r="D10" s="36"/>
      <c r="E10" s="37"/>
      <c r="F10" s="24"/>
      <c r="G10" s="25">
        <f t="shared" si="0"/>
        <v>0</v>
      </c>
      <c r="H10" s="3"/>
      <c r="J10" s="26"/>
    </row>
    <row r="11" spans="1:10" ht="15.75">
      <c r="A11" s="19"/>
      <c r="B11" s="20">
        <v>2116</v>
      </c>
      <c r="C11" s="38"/>
      <c r="D11" s="22"/>
      <c r="E11" s="23"/>
      <c r="F11" s="24"/>
      <c r="G11" s="25">
        <f t="shared" si="0"/>
        <v>0</v>
      </c>
      <c r="H11" s="3"/>
      <c r="J11" s="26"/>
    </row>
    <row r="12" spans="1:10" ht="15.75">
      <c r="A12" s="19"/>
      <c r="B12" s="20">
        <v>2117</v>
      </c>
      <c r="C12" s="21" t="s">
        <v>13</v>
      </c>
      <c r="D12" s="22"/>
      <c r="E12" s="23">
        <v>41185</v>
      </c>
      <c r="F12" s="24">
        <v>20944.32</v>
      </c>
      <c r="G12" s="25">
        <f t="shared" si="0"/>
        <v>-20944.32</v>
      </c>
      <c r="H12" s="3"/>
      <c r="J12" s="26" t="s">
        <v>14</v>
      </c>
    </row>
    <row r="13" spans="1:10" ht="15.75">
      <c r="A13" s="19"/>
      <c r="B13" s="20">
        <v>2118</v>
      </c>
      <c r="C13" s="39" t="s">
        <v>15</v>
      </c>
      <c r="D13" s="22"/>
      <c r="E13" s="23">
        <v>41185</v>
      </c>
      <c r="F13" s="24">
        <v>47085.9</v>
      </c>
      <c r="G13" s="25">
        <f t="shared" si="0"/>
        <v>-47085.9</v>
      </c>
      <c r="H13" s="3"/>
      <c r="J13" s="26" t="s">
        <v>16</v>
      </c>
    </row>
    <row r="14" spans="1:10" ht="15.75">
      <c r="A14" s="19"/>
      <c r="B14" s="20">
        <v>2119</v>
      </c>
      <c r="C14" s="39" t="s">
        <v>15</v>
      </c>
      <c r="D14" s="40"/>
      <c r="E14" s="23">
        <v>41185</v>
      </c>
      <c r="F14" s="24">
        <v>83730.55</v>
      </c>
      <c r="G14" s="25">
        <f t="shared" si="0"/>
        <v>-83730.55</v>
      </c>
      <c r="H14" s="3"/>
      <c r="J14" s="41" t="s">
        <v>17</v>
      </c>
    </row>
    <row r="15" spans="1:10" ht="15.75">
      <c r="A15" s="19"/>
      <c r="B15" s="20">
        <v>2120</v>
      </c>
      <c r="C15" s="39" t="s">
        <v>15</v>
      </c>
      <c r="D15" s="22"/>
      <c r="E15" s="23">
        <v>41185</v>
      </c>
      <c r="F15" s="24">
        <v>6570.52</v>
      </c>
      <c r="G15" s="25">
        <f t="shared" si="0"/>
        <v>-6570.52</v>
      </c>
      <c r="H15" s="3"/>
      <c r="J15" s="41" t="s">
        <v>18</v>
      </c>
    </row>
    <row r="16" spans="1:10" ht="15.75">
      <c r="A16" s="19"/>
      <c r="B16" s="20">
        <v>2121</v>
      </c>
      <c r="C16" s="21"/>
      <c r="D16" s="22"/>
      <c r="E16" s="42"/>
      <c r="F16" s="24"/>
      <c r="G16" s="25">
        <f t="shared" si="0"/>
        <v>0</v>
      </c>
      <c r="H16" s="3"/>
      <c r="J16" s="26"/>
    </row>
    <row r="17" spans="1:11" ht="15.75">
      <c r="A17" s="19"/>
      <c r="B17" s="20">
        <v>2122</v>
      </c>
      <c r="C17" s="21" t="s">
        <v>19</v>
      </c>
      <c r="D17" s="22"/>
      <c r="E17" s="23">
        <v>41185</v>
      </c>
      <c r="F17" s="24">
        <v>37470</v>
      </c>
      <c r="G17" s="25">
        <f t="shared" si="0"/>
        <v>-37470</v>
      </c>
      <c r="H17" s="3"/>
      <c r="J17" s="26" t="s">
        <v>20</v>
      </c>
    </row>
    <row r="18" spans="1:11" ht="15.75">
      <c r="A18" s="19"/>
      <c r="B18" s="20">
        <v>2123</v>
      </c>
      <c r="C18" s="21"/>
      <c r="D18" s="22"/>
      <c r="E18" s="23"/>
      <c r="F18" s="24"/>
      <c r="G18" s="25">
        <f t="shared" si="0"/>
        <v>0</v>
      </c>
      <c r="H18" s="3"/>
      <c r="J18" s="26"/>
    </row>
    <row r="19" spans="1:11" ht="15.75">
      <c r="A19" s="19"/>
      <c r="B19" s="20">
        <v>2124</v>
      </c>
      <c r="C19" s="43"/>
      <c r="D19" s="44"/>
      <c r="E19" s="23"/>
      <c r="F19" s="24"/>
      <c r="G19" s="25">
        <f t="shared" si="0"/>
        <v>0</v>
      </c>
      <c r="H19" s="3"/>
      <c r="J19" s="27"/>
    </row>
    <row r="20" spans="1:11" ht="15.75">
      <c r="A20" s="19"/>
      <c r="B20" s="45">
        <v>2125</v>
      </c>
      <c r="C20" s="46" t="s">
        <v>21</v>
      </c>
      <c r="D20" s="46"/>
      <c r="E20" s="47">
        <v>41192</v>
      </c>
      <c r="F20" s="48">
        <v>6505</v>
      </c>
      <c r="G20" s="49">
        <f t="shared" si="0"/>
        <v>-6505</v>
      </c>
      <c r="H20" s="3"/>
      <c r="J20" s="26" t="s">
        <v>22</v>
      </c>
      <c r="K20" s="50"/>
    </row>
    <row r="21" spans="1:11" ht="15.75">
      <c r="A21" s="19"/>
      <c r="B21" s="20">
        <v>2126</v>
      </c>
      <c r="C21" s="35"/>
      <c r="D21" s="36"/>
      <c r="E21" s="51"/>
      <c r="F21" s="24"/>
      <c r="G21" s="25">
        <f t="shared" si="0"/>
        <v>0</v>
      </c>
      <c r="H21" s="3"/>
      <c r="J21" s="26"/>
    </row>
    <row r="22" spans="1:11" ht="15.75">
      <c r="A22" s="19"/>
      <c r="B22" s="20">
        <v>2127</v>
      </c>
      <c r="C22" s="21"/>
      <c r="D22" s="22"/>
      <c r="E22" s="37"/>
      <c r="F22" s="24"/>
      <c r="G22" s="25">
        <f t="shared" si="0"/>
        <v>0</v>
      </c>
      <c r="H22" s="3"/>
      <c r="J22" s="26"/>
      <c r="K22" s="50"/>
    </row>
    <row r="23" spans="1:11" ht="15.75">
      <c r="A23" s="19"/>
      <c r="B23" s="20">
        <v>2128</v>
      </c>
      <c r="C23" s="21"/>
      <c r="D23" s="22"/>
      <c r="E23" s="23"/>
      <c r="F23" s="24"/>
      <c r="G23" s="25">
        <f t="shared" si="0"/>
        <v>0</v>
      </c>
      <c r="H23" s="3"/>
      <c r="J23" s="52"/>
    </row>
    <row r="24" spans="1:11" ht="15.75">
      <c r="A24" s="19"/>
      <c r="B24" s="20">
        <v>2129</v>
      </c>
      <c r="C24" s="21"/>
      <c r="D24" s="22"/>
      <c r="E24" s="23"/>
      <c r="F24" s="24"/>
      <c r="G24" s="25">
        <f t="shared" si="0"/>
        <v>0</v>
      </c>
      <c r="H24" s="3"/>
      <c r="J24" s="52"/>
    </row>
    <row r="25" spans="1:11" ht="15.75">
      <c r="A25" s="19"/>
      <c r="B25" s="20">
        <v>2130</v>
      </c>
      <c r="C25" s="32"/>
      <c r="D25" s="33"/>
      <c r="E25" s="23"/>
      <c r="F25" s="24"/>
      <c r="G25" s="25">
        <f t="shared" si="0"/>
        <v>0</v>
      </c>
      <c r="H25" s="3"/>
      <c r="J25" s="52"/>
    </row>
    <row r="26" spans="1:11" ht="15.75">
      <c r="A26" s="19"/>
      <c r="B26" s="20">
        <v>2131</v>
      </c>
      <c r="C26" s="21"/>
      <c r="D26" s="22"/>
      <c r="E26" s="23"/>
      <c r="F26" s="24"/>
      <c r="G26" s="25">
        <f t="shared" si="0"/>
        <v>0</v>
      </c>
      <c r="H26" s="3"/>
      <c r="J26" s="53"/>
    </row>
    <row r="27" spans="1:11" ht="15.75">
      <c r="A27" s="19"/>
      <c r="B27" s="20">
        <v>2132</v>
      </c>
      <c r="C27" s="21"/>
      <c r="D27" s="29"/>
      <c r="E27" s="30"/>
      <c r="F27" s="31"/>
      <c r="G27" s="25">
        <f t="shared" si="0"/>
        <v>0</v>
      </c>
      <c r="H27" s="3"/>
      <c r="J27" s="52"/>
    </row>
    <row r="28" spans="1:11" ht="15.75">
      <c r="A28" s="19"/>
      <c r="B28" s="20">
        <v>2133</v>
      </c>
      <c r="C28" s="54"/>
      <c r="D28" s="22"/>
      <c r="E28" s="37"/>
      <c r="F28" s="24"/>
      <c r="G28" s="25">
        <f t="shared" si="0"/>
        <v>0</v>
      </c>
      <c r="H28" s="3"/>
      <c r="J28" s="52"/>
    </row>
    <row r="29" spans="1:11" ht="15.75">
      <c r="A29" s="19">
        <v>41187</v>
      </c>
      <c r="B29" s="20">
        <v>2134</v>
      </c>
      <c r="C29" s="55" t="s">
        <v>23</v>
      </c>
      <c r="D29" s="56">
        <v>27</v>
      </c>
      <c r="E29" s="37"/>
      <c r="F29" s="24"/>
      <c r="G29" s="25">
        <f t="shared" si="0"/>
        <v>27</v>
      </c>
      <c r="H29" s="3"/>
      <c r="J29" s="52"/>
    </row>
    <row r="30" spans="1:11" ht="15.75">
      <c r="A30" s="19">
        <v>41188</v>
      </c>
      <c r="B30" s="20">
        <v>2135</v>
      </c>
      <c r="C30" s="55" t="s">
        <v>23</v>
      </c>
      <c r="D30" s="56">
        <v>27</v>
      </c>
      <c r="E30" s="37"/>
      <c r="F30" s="24"/>
      <c r="G30" s="25">
        <f t="shared" si="0"/>
        <v>27</v>
      </c>
      <c r="H30" s="3"/>
      <c r="J30" s="52"/>
      <c r="K30" s="50"/>
    </row>
    <row r="31" spans="1:11" ht="15.75">
      <c r="A31" s="19"/>
      <c r="B31" s="20">
        <v>2136</v>
      </c>
      <c r="C31" s="54"/>
      <c r="D31" s="22"/>
      <c r="E31" s="37"/>
      <c r="F31" s="24"/>
      <c r="G31" s="25">
        <f t="shared" si="0"/>
        <v>0</v>
      </c>
      <c r="H31" s="3"/>
      <c r="J31" s="52"/>
    </row>
    <row r="32" spans="1:11" ht="15.75">
      <c r="A32" s="19"/>
      <c r="B32" s="20">
        <v>2137</v>
      </c>
      <c r="C32" s="39" t="s">
        <v>15</v>
      </c>
      <c r="D32" s="22"/>
      <c r="E32" s="37">
        <v>41188</v>
      </c>
      <c r="F32" s="24">
        <v>52799.199999999997</v>
      </c>
      <c r="G32" s="25">
        <f t="shared" si="0"/>
        <v>-52799.199999999997</v>
      </c>
      <c r="H32" s="3"/>
      <c r="J32" s="52" t="s">
        <v>24</v>
      </c>
    </row>
    <row r="33" spans="1:12" ht="16.5" customHeight="1">
      <c r="A33" s="19"/>
      <c r="B33" s="20">
        <v>2138</v>
      </c>
      <c r="C33" s="39" t="s">
        <v>15</v>
      </c>
      <c r="D33" s="22"/>
      <c r="E33" s="37">
        <v>41188</v>
      </c>
      <c r="F33" s="24">
        <v>55679.09</v>
      </c>
      <c r="G33" s="25">
        <f t="shared" si="0"/>
        <v>-55679.09</v>
      </c>
      <c r="H33" s="3"/>
      <c r="J33" s="52" t="s">
        <v>25</v>
      </c>
    </row>
    <row r="34" spans="1:12" ht="16.5" customHeight="1">
      <c r="A34" s="19"/>
      <c r="B34" s="20">
        <v>2139</v>
      </c>
      <c r="C34" s="21"/>
      <c r="D34" s="22"/>
      <c r="E34" s="37"/>
      <c r="F34" s="24"/>
      <c r="G34" s="25">
        <f t="shared" si="0"/>
        <v>0</v>
      </c>
      <c r="H34" s="3"/>
      <c r="J34" s="52"/>
    </row>
    <row r="35" spans="1:12" ht="15.75">
      <c r="A35" s="19"/>
      <c r="B35" s="20">
        <v>2140</v>
      </c>
      <c r="C35" s="21"/>
      <c r="D35" s="22"/>
      <c r="E35" s="37"/>
      <c r="F35" s="24"/>
      <c r="G35" s="25">
        <f t="shared" si="0"/>
        <v>0</v>
      </c>
      <c r="H35" s="3"/>
      <c r="J35" s="52"/>
    </row>
    <row r="36" spans="1:12" ht="16.5" customHeight="1">
      <c r="A36" s="19"/>
      <c r="B36" s="20">
        <v>2141</v>
      </c>
      <c r="C36" s="28"/>
      <c r="D36" s="22"/>
      <c r="E36" s="37"/>
      <c r="F36" s="24"/>
      <c r="G36" s="25">
        <f t="shared" si="0"/>
        <v>0</v>
      </c>
      <c r="H36" s="3"/>
      <c r="J36" s="26"/>
    </row>
    <row r="37" spans="1:12" ht="16.5" customHeight="1">
      <c r="A37" s="19"/>
      <c r="B37" s="20">
        <v>2142</v>
      </c>
      <c r="C37" s="21"/>
      <c r="D37" s="22"/>
      <c r="E37" s="37"/>
      <c r="F37" s="24"/>
      <c r="G37" s="25">
        <f t="shared" si="0"/>
        <v>0</v>
      </c>
      <c r="H37" s="3"/>
      <c r="J37" s="53"/>
    </row>
    <row r="38" spans="1:12" ht="16.5" customHeight="1">
      <c r="A38" s="19">
        <v>41190</v>
      </c>
      <c r="B38" s="20">
        <v>2143</v>
      </c>
      <c r="C38" s="21" t="s">
        <v>26</v>
      </c>
      <c r="D38" s="22">
        <v>21784.1</v>
      </c>
      <c r="E38" s="37">
        <v>41200</v>
      </c>
      <c r="F38" s="24">
        <v>21784.1</v>
      </c>
      <c r="G38" s="25">
        <f t="shared" si="0"/>
        <v>0</v>
      </c>
      <c r="H38" s="3"/>
      <c r="I38" s="4">
        <v>644.79999999999995</v>
      </c>
      <c r="J38" s="41" t="s">
        <v>27</v>
      </c>
    </row>
    <row r="39" spans="1:12" ht="16.5" customHeight="1">
      <c r="A39" s="19"/>
      <c r="B39" s="20">
        <v>2144</v>
      </c>
      <c r="C39" s="21"/>
      <c r="D39" s="22"/>
      <c r="E39" s="37"/>
      <c r="F39" s="24"/>
      <c r="G39" s="25">
        <f t="shared" si="0"/>
        <v>0</v>
      </c>
      <c r="H39" s="3"/>
      <c r="J39" s="41"/>
    </row>
    <row r="40" spans="1:12" ht="16.5" customHeight="1">
      <c r="A40" s="19">
        <v>41191</v>
      </c>
      <c r="B40" s="20">
        <v>2145</v>
      </c>
      <c r="C40" s="21" t="s">
        <v>13</v>
      </c>
      <c r="D40" s="22">
        <v>20250</v>
      </c>
      <c r="E40" s="37"/>
      <c r="F40" s="24"/>
      <c r="G40" s="25">
        <f t="shared" si="0"/>
        <v>20250</v>
      </c>
      <c r="H40" s="3"/>
      <c r="I40" s="4">
        <v>697.43499999999995</v>
      </c>
      <c r="J40" s="41" t="s">
        <v>28</v>
      </c>
    </row>
    <row r="41" spans="1:12" ht="17.25" customHeight="1">
      <c r="A41" s="19">
        <v>41191</v>
      </c>
      <c r="B41" s="20">
        <v>2146</v>
      </c>
      <c r="C41" s="39" t="s">
        <v>15</v>
      </c>
      <c r="D41" s="22">
        <v>53105.57</v>
      </c>
      <c r="E41" s="37">
        <v>41192</v>
      </c>
      <c r="F41" s="24">
        <v>53105.57</v>
      </c>
      <c r="G41" s="25">
        <f t="shared" si="0"/>
        <v>0</v>
      </c>
      <c r="H41" s="3"/>
      <c r="I41" s="4">
        <v>1779.12</v>
      </c>
      <c r="J41" s="26" t="s">
        <v>29</v>
      </c>
    </row>
    <row r="42" spans="1:12" ht="17.25" customHeight="1">
      <c r="A42" s="19">
        <v>41191</v>
      </c>
      <c r="B42" s="20">
        <v>2147</v>
      </c>
      <c r="C42" s="32" t="s">
        <v>15</v>
      </c>
      <c r="D42" s="33">
        <v>10364.56</v>
      </c>
      <c r="E42" s="23">
        <v>41192</v>
      </c>
      <c r="F42" s="24">
        <v>10364.56</v>
      </c>
      <c r="G42" s="25">
        <f t="shared" si="0"/>
        <v>0</v>
      </c>
      <c r="H42" s="3"/>
      <c r="I42" s="4">
        <v>345.65</v>
      </c>
      <c r="J42" s="26" t="s">
        <v>30</v>
      </c>
      <c r="K42" s="50"/>
    </row>
    <row r="43" spans="1:12" ht="16.5" customHeight="1">
      <c r="A43" s="19">
        <v>41191</v>
      </c>
      <c r="B43" s="20">
        <v>2148</v>
      </c>
      <c r="C43" s="39" t="s">
        <v>15</v>
      </c>
      <c r="D43" s="22">
        <v>48147.3</v>
      </c>
      <c r="E43" s="23">
        <v>41192</v>
      </c>
      <c r="F43" s="24">
        <v>48147.3</v>
      </c>
      <c r="G43" s="25">
        <f t="shared" si="0"/>
        <v>0</v>
      </c>
      <c r="H43" s="3"/>
      <c r="I43" s="4">
        <v>1578.6</v>
      </c>
      <c r="J43" s="26" t="s">
        <v>31</v>
      </c>
    </row>
    <row r="44" spans="1:12" ht="16.5" customHeight="1">
      <c r="A44" s="19"/>
      <c r="B44" s="20">
        <v>2149</v>
      </c>
      <c r="C44" s="21"/>
      <c r="D44" s="22"/>
      <c r="E44" s="23"/>
      <c r="F44" s="24"/>
      <c r="G44" s="25">
        <f t="shared" si="0"/>
        <v>0</v>
      </c>
      <c r="H44" s="3"/>
      <c r="J44" s="27"/>
      <c r="K44" s="57"/>
      <c r="L44" s="57"/>
    </row>
    <row r="45" spans="1:12" ht="15.75" customHeight="1">
      <c r="A45" s="19"/>
      <c r="B45" s="20">
        <v>2150</v>
      </c>
      <c r="C45" s="21"/>
      <c r="D45" s="22"/>
      <c r="E45" s="23"/>
      <c r="F45" s="24"/>
      <c r="G45" s="25">
        <f t="shared" si="0"/>
        <v>0</v>
      </c>
      <c r="H45" s="3"/>
      <c r="J45" s="26"/>
    </row>
    <row r="46" spans="1:12" ht="16.5" customHeight="1">
      <c r="A46" s="19"/>
      <c r="B46" s="20">
        <v>2151</v>
      </c>
      <c r="C46" s="35"/>
      <c r="D46" s="36"/>
      <c r="E46" s="23"/>
      <c r="F46" s="24"/>
      <c r="G46" s="25">
        <f t="shared" si="0"/>
        <v>0</v>
      </c>
      <c r="J46" s="27"/>
    </row>
    <row r="47" spans="1:12" ht="16.5" customHeight="1">
      <c r="A47" s="19"/>
      <c r="B47" s="20">
        <v>2152</v>
      </c>
      <c r="C47" s="54"/>
      <c r="D47" s="22"/>
      <c r="E47" s="23"/>
      <c r="F47" s="24"/>
      <c r="G47" s="25">
        <f t="shared" si="0"/>
        <v>0</v>
      </c>
      <c r="J47" s="26"/>
    </row>
    <row r="48" spans="1:12" ht="16.5" customHeight="1">
      <c r="A48" s="19"/>
      <c r="B48" s="20">
        <v>2153</v>
      </c>
      <c r="C48" s="21"/>
      <c r="D48" s="22"/>
      <c r="E48" s="23"/>
      <c r="F48" s="24"/>
      <c r="G48" s="25">
        <f t="shared" si="0"/>
        <v>0</v>
      </c>
      <c r="J48" s="26"/>
    </row>
    <row r="49" spans="1:12" ht="16.5" customHeight="1">
      <c r="A49" s="19"/>
      <c r="B49" s="20">
        <v>2154</v>
      </c>
      <c r="C49" s="21"/>
      <c r="D49" s="22"/>
      <c r="E49" s="23"/>
      <c r="F49" s="24"/>
      <c r="G49" s="25">
        <f t="shared" si="0"/>
        <v>0</v>
      </c>
      <c r="J49" s="26"/>
    </row>
    <row r="50" spans="1:12" ht="16.5" customHeight="1">
      <c r="A50" s="19"/>
      <c r="B50" s="20">
        <v>2155</v>
      </c>
      <c r="C50" s="21"/>
      <c r="D50" s="22"/>
      <c r="E50" s="23"/>
      <c r="F50" s="24"/>
      <c r="G50" s="25">
        <f t="shared" si="0"/>
        <v>0</v>
      </c>
      <c r="J50" s="26"/>
    </row>
    <row r="51" spans="1:12" ht="16.5" customHeight="1">
      <c r="A51" s="19"/>
      <c r="B51" s="20">
        <v>2156</v>
      </c>
      <c r="C51" s="21"/>
      <c r="D51" s="22"/>
      <c r="E51" s="23"/>
      <c r="F51" s="24"/>
      <c r="G51" s="25">
        <f t="shared" si="0"/>
        <v>0</v>
      </c>
      <c r="J51" s="26"/>
    </row>
    <row r="52" spans="1:12" ht="16.5" customHeight="1">
      <c r="A52" s="19"/>
      <c r="B52" s="20">
        <v>2157</v>
      </c>
      <c r="C52" s="21"/>
      <c r="D52" s="22"/>
      <c r="E52" s="34"/>
      <c r="F52" s="24"/>
      <c r="G52" s="25">
        <f t="shared" si="0"/>
        <v>0</v>
      </c>
      <c r="H52" s="3"/>
      <c r="J52" s="27"/>
    </row>
    <row r="53" spans="1:12" ht="16.5" customHeight="1">
      <c r="A53" s="19"/>
      <c r="B53" s="20">
        <v>2158</v>
      </c>
      <c r="C53" s="21"/>
      <c r="D53" s="22"/>
      <c r="E53" s="34"/>
      <c r="F53" s="24"/>
      <c r="G53" s="25">
        <f t="shared" si="0"/>
        <v>0</v>
      </c>
      <c r="H53" s="3"/>
    </row>
    <row r="54" spans="1:12" ht="16.5" customHeight="1">
      <c r="A54" s="58"/>
      <c r="B54" s="59"/>
      <c r="C54" s="21" t="s">
        <v>32</v>
      </c>
      <c r="E54" s="34"/>
      <c r="G54" s="25"/>
      <c r="H54" s="3"/>
    </row>
    <row r="55" spans="1:12" ht="16.5" customHeight="1">
      <c r="A55" s="58"/>
      <c r="B55" s="59"/>
      <c r="C55" s="21" t="s">
        <v>33</v>
      </c>
      <c r="E55" s="34"/>
      <c r="G55" s="25"/>
      <c r="H55" s="3"/>
    </row>
    <row r="56" spans="1:12" ht="18.75">
      <c r="B56" s="1" t="str">
        <f>B1</f>
        <v xml:space="preserve"> F A C T U R A S       DE     OCTUBRE         2 0 1 2</v>
      </c>
      <c r="C56" s="1"/>
      <c r="D56" s="1"/>
      <c r="E56" s="1"/>
      <c r="F56" s="1"/>
      <c r="G56" s="2"/>
      <c r="H56" s="3"/>
    </row>
    <row r="57" spans="1:12" ht="15.75">
      <c r="A57" s="5"/>
      <c r="B57" s="6"/>
      <c r="C57" s="6"/>
      <c r="D57" s="7"/>
      <c r="E57" s="8"/>
      <c r="F57" s="9"/>
      <c r="G57" s="10"/>
      <c r="H57" s="3"/>
    </row>
    <row r="58" spans="1:12" ht="16.5" customHeight="1" thickBot="1">
      <c r="A58" s="11" t="s">
        <v>1</v>
      </c>
      <c r="B58" s="12" t="s">
        <v>2</v>
      </c>
      <c r="C58" s="13" t="s">
        <v>3</v>
      </c>
      <c r="D58" s="14" t="s">
        <v>4</v>
      </c>
      <c r="E58" s="15" t="s">
        <v>5</v>
      </c>
      <c r="F58" s="16" t="s">
        <v>6</v>
      </c>
      <c r="G58" s="17" t="s">
        <v>7</v>
      </c>
    </row>
    <row r="59" spans="1:12" ht="17.25" customHeight="1" thickTop="1">
      <c r="A59" s="19">
        <v>41193</v>
      </c>
      <c r="B59" s="62">
        <v>2159</v>
      </c>
      <c r="C59" s="39" t="s">
        <v>34</v>
      </c>
      <c r="D59" s="22">
        <v>6564</v>
      </c>
      <c r="E59" s="34">
        <v>41200</v>
      </c>
      <c r="F59" s="24">
        <v>6564</v>
      </c>
      <c r="G59" s="25">
        <f>D59-F59</f>
        <v>0</v>
      </c>
      <c r="H59" s="3"/>
      <c r="I59" s="4">
        <v>2625.6</v>
      </c>
      <c r="J59" s="41" t="s">
        <v>35</v>
      </c>
    </row>
    <row r="60" spans="1:12" ht="16.5" customHeight="1">
      <c r="A60" s="19"/>
      <c r="B60" s="62">
        <v>2160</v>
      </c>
      <c r="C60" s="50"/>
      <c r="D60" s="22"/>
      <c r="E60" s="34"/>
      <c r="F60" s="24"/>
      <c r="G60" s="25">
        <f t="shared" ref="G60:G111" si="1">D60-F60</f>
        <v>0</v>
      </c>
      <c r="H60" s="3"/>
      <c r="J60" s="63"/>
      <c r="K60" s="50"/>
      <c r="L60" s="50"/>
    </row>
    <row r="61" spans="1:12" ht="16.5" customHeight="1">
      <c r="A61" s="19"/>
      <c r="B61" s="62">
        <v>2161</v>
      </c>
      <c r="C61" s="39"/>
      <c r="D61" s="22"/>
      <c r="E61" s="34"/>
      <c r="F61" s="24"/>
      <c r="G61" s="25">
        <f t="shared" si="1"/>
        <v>0</v>
      </c>
      <c r="H61" s="3"/>
      <c r="J61" s="26"/>
    </row>
    <row r="62" spans="1:12" ht="16.5" customHeight="1">
      <c r="A62" s="19"/>
      <c r="B62" s="62">
        <v>2162</v>
      </c>
      <c r="C62" s="39"/>
      <c r="D62" s="22"/>
      <c r="E62" s="64"/>
      <c r="F62" s="24"/>
      <c r="G62" s="25">
        <f t="shared" si="1"/>
        <v>0</v>
      </c>
      <c r="H62" s="3"/>
      <c r="J62" s="26"/>
    </row>
    <row r="63" spans="1:12" ht="16.5" customHeight="1">
      <c r="A63" s="19"/>
      <c r="B63" s="62">
        <v>2163</v>
      </c>
      <c r="C63" s="50"/>
      <c r="D63" s="22"/>
      <c r="E63" s="23"/>
      <c r="F63" s="24"/>
      <c r="G63" s="25">
        <f t="shared" si="1"/>
        <v>0</v>
      </c>
      <c r="H63" s="3"/>
      <c r="J63" s="27"/>
    </row>
    <row r="64" spans="1:12">
      <c r="A64" s="19"/>
      <c r="B64" s="62">
        <v>2164</v>
      </c>
      <c r="C64" s="21"/>
      <c r="D64" s="22"/>
      <c r="E64" s="23"/>
      <c r="F64" s="24"/>
      <c r="G64" s="25">
        <f t="shared" si="1"/>
        <v>0</v>
      </c>
      <c r="H64" s="3"/>
      <c r="J64" s="26"/>
    </row>
    <row r="65" spans="1:11">
      <c r="A65" s="19"/>
      <c r="B65" s="62">
        <v>2165</v>
      </c>
      <c r="C65" s="21"/>
      <c r="D65" s="22"/>
      <c r="E65" s="23"/>
      <c r="F65" s="24"/>
      <c r="G65" s="25">
        <f t="shared" si="1"/>
        <v>0</v>
      </c>
      <c r="H65" s="3"/>
      <c r="J65" s="63"/>
    </row>
    <row r="66" spans="1:11">
      <c r="A66" s="19"/>
      <c r="B66" s="62">
        <v>2166</v>
      </c>
      <c r="C66" s="43"/>
      <c r="D66" s="22"/>
      <c r="E66" s="23"/>
      <c r="F66" s="24"/>
      <c r="G66" s="25">
        <f t="shared" si="1"/>
        <v>0</v>
      </c>
      <c r="H66" s="57"/>
      <c r="I66" s="65"/>
      <c r="J66" s="26"/>
      <c r="K66" s="57"/>
    </row>
    <row r="67" spans="1:11">
      <c r="A67" s="19"/>
      <c r="B67" s="62">
        <v>2167</v>
      </c>
      <c r="C67" s="21"/>
      <c r="D67" s="22"/>
      <c r="E67" s="23"/>
      <c r="F67" s="24"/>
      <c r="G67" s="25">
        <f t="shared" si="1"/>
        <v>0</v>
      </c>
      <c r="H67" s="57"/>
      <c r="I67" s="65"/>
      <c r="J67" s="26"/>
      <c r="K67" s="57"/>
    </row>
    <row r="68" spans="1:11">
      <c r="A68" s="19"/>
      <c r="B68" s="62">
        <v>2168</v>
      </c>
      <c r="C68" s="21"/>
      <c r="D68" s="22"/>
      <c r="E68" s="23"/>
      <c r="F68" s="24"/>
      <c r="G68" s="25">
        <f t="shared" si="1"/>
        <v>0</v>
      </c>
      <c r="H68" s="57"/>
      <c r="I68" s="65"/>
      <c r="J68" s="26"/>
      <c r="K68" s="57"/>
    </row>
    <row r="69" spans="1:11">
      <c r="A69" s="19"/>
      <c r="B69" s="62">
        <v>2169</v>
      </c>
      <c r="C69" s="21"/>
      <c r="D69" s="22"/>
      <c r="E69" s="23"/>
      <c r="F69" s="24"/>
      <c r="G69" s="25">
        <f t="shared" si="1"/>
        <v>0</v>
      </c>
      <c r="H69" s="57"/>
      <c r="I69" s="65"/>
      <c r="J69" s="66"/>
      <c r="K69" s="57"/>
    </row>
    <row r="70" spans="1:11">
      <c r="A70" s="19"/>
      <c r="B70" s="62">
        <v>2170</v>
      </c>
      <c r="C70" s="21"/>
      <c r="D70" s="22"/>
      <c r="E70" s="23"/>
      <c r="F70" s="24"/>
      <c r="G70" s="25">
        <f t="shared" si="1"/>
        <v>0</v>
      </c>
      <c r="H70" s="57"/>
      <c r="I70" s="65"/>
      <c r="J70" s="26"/>
      <c r="K70" s="57"/>
    </row>
    <row r="71" spans="1:11">
      <c r="A71" s="19"/>
      <c r="B71" s="62">
        <v>2171</v>
      </c>
      <c r="C71" s="21"/>
      <c r="D71" s="22"/>
      <c r="E71" s="23"/>
      <c r="F71" s="24"/>
      <c r="G71" s="25">
        <f t="shared" si="1"/>
        <v>0</v>
      </c>
      <c r="H71" s="57"/>
      <c r="I71" s="65"/>
      <c r="J71" s="26"/>
      <c r="K71" s="57"/>
    </row>
    <row r="72" spans="1:11">
      <c r="A72" s="19"/>
      <c r="B72" s="62">
        <v>2172</v>
      </c>
      <c r="C72" s="39"/>
      <c r="D72" s="22"/>
      <c r="E72" s="23"/>
      <c r="F72" s="24"/>
      <c r="G72" s="25">
        <f t="shared" si="1"/>
        <v>0</v>
      </c>
      <c r="H72" s="57"/>
      <c r="I72" s="65"/>
      <c r="J72" s="26"/>
      <c r="K72" s="57"/>
    </row>
    <row r="73" spans="1:11">
      <c r="A73" s="19"/>
      <c r="B73" s="62">
        <v>2173</v>
      </c>
      <c r="C73" s="35"/>
      <c r="D73" s="36"/>
      <c r="E73" s="37"/>
      <c r="F73" s="24"/>
      <c r="G73" s="25">
        <f t="shared" si="1"/>
        <v>0</v>
      </c>
      <c r="H73" s="57"/>
      <c r="I73" s="65"/>
      <c r="J73" s="27"/>
      <c r="K73" s="57"/>
    </row>
    <row r="74" spans="1:11">
      <c r="A74" s="19"/>
      <c r="B74" s="62">
        <v>2174</v>
      </c>
      <c r="C74" s="39"/>
      <c r="D74" s="22"/>
      <c r="E74" s="37"/>
      <c r="F74" s="24"/>
      <c r="G74" s="25">
        <f t="shared" si="1"/>
        <v>0</v>
      </c>
      <c r="H74" s="57"/>
      <c r="I74" s="65"/>
      <c r="J74" s="26"/>
      <c r="K74" s="57"/>
    </row>
    <row r="75" spans="1:11">
      <c r="A75" s="19"/>
      <c r="B75" s="62">
        <v>2175</v>
      </c>
      <c r="C75" s="67"/>
      <c r="D75" s="68"/>
      <c r="E75" s="37"/>
      <c r="F75" s="24"/>
      <c r="G75" s="25">
        <f t="shared" si="1"/>
        <v>0</v>
      </c>
      <c r="H75" s="57"/>
      <c r="I75" s="65"/>
      <c r="J75" s="26"/>
      <c r="K75" s="57"/>
    </row>
    <row r="76" spans="1:11">
      <c r="A76" s="19"/>
      <c r="B76" s="62">
        <v>2176</v>
      </c>
      <c r="C76" s="43"/>
      <c r="D76" s="44"/>
      <c r="E76" s="23"/>
      <c r="F76" s="24"/>
      <c r="G76" s="25">
        <f t="shared" si="1"/>
        <v>0</v>
      </c>
      <c r="H76" s="57"/>
      <c r="I76" s="65"/>
      <c r="J76" s="26"/>
      <c r="K76" s="57"/>
    </row>
    <row r="77" spans="1:11">
      <c r="A77" s="19"/>
      <c r="B77" s="62">
        <v>2177</v>
      </c>
      <c r="C77" s="69"/>
      <c r="D77" s="70"/>
      <c r="E77" s="71"/>
      <c r="F77" s="72"/>
      <c r="G77" s="25">
        <f t="shared" si="1"/>
        <v>0</v>
      </c>
      <c r="H77" s="57"/>
      <c r="I77" s="65"/>
      <c r="J77" s="26"/>
      <c r="K77" s="57"/>
    </row>
    <row r="78" spans="1:11">
      <c r="A78" s="19">
        <v>41197</v>
      </c>
      <c r="B78" s="62">
        <v>2178</v>
      </c>
      <c r="C78" s="69" t="s">
        <v>13</v>
      </c>
      <c r="D78" s="70">
        <v>8760.1200000000008</v>
      </c>
      <c r="E78" s="71">
        <v>41199</v>
      </c>
      <c r="F78" s="72">
        <v>8760.1200000000008</v>
      </c>
      <c r="G78" s="25">
        <f t="shared" si="1"/>
        <v>0</v>
      </c>
      <c r="H78" s="57"/>
      <c r="I78" s="65">
        <v>299.38</v>
      </c>
      <c r="J78" s="26" t="s">
        <v>36</v>
      </c>
      <c r="K78" s="50"/>
    </row>
    <row r="79" spans="1:11">
      <c r="A79" s="19">
        <v>41198</v>
      </c>
      <c r="B79" s="62">
        <v>2179</v>
      </c>
      <c r="C79" s="39" t="s">
        <v>15</v>
      </c>
      <c r="D79" s="70">
        <v>84607.01</v>
      </c>
      <c r="E79" s="71">
        <v>41199</v>
      </c>
      <c r="F79" s="72">
        <v>84607.01</v>
      </c>
      <c r="G79" s="25">
        <f t="shared" si="1"/>
        <v>0</v>
      </c>
      <c r="H79" s="57"/>
      <c r="I79" s="65">
        <v>27196.91</v>
      </c>
      <c r="J79" s="26" t="s">
        <v>37</v>
      </c>
      <c r="K79" s="50"/>
    </row>
    <row r="80" spans="1:11">
      <c r="A80" s="19"/>
      <c r="B80" s="62">
        <v>2180</v>
      </c>
      <c r="C80" s="69"/>
      <c r="D80" s="73"/>
      <c r="E80" s="71"/>
      <c r="F80" s="72"/>
      <c r="G80" s="25">
        <f t="shared" si="1"/>
        <v>0</v>
      </c>
      <c r="H80" s="57"/>
      <c r="I80" s="65"/>
      <c r="J80" s="27"/>
      <c r="K80" s="50"/>
    </row>
    <row r="81" spans="1:11">
      <c r="A81" s="19"/>
      <c r="B81" s="62">
        <v>2181</v>
      </c>
      <c r="C81" s="69"/>
      <c r="D81" s="70"/>
      <c r="E81" s="71"/>
      <c r="F81" s="72"/>
      <c r="G81" s="25">
        <f t="shared" si="1"/>
        <v>0</v>
      </c>
      <c r="H81" s="57"/>
      <c r="I81" s="65"/>
      <c r="J81" s="27"/>
      <c r="K81" s="50"/>
    </row>
    <row r="82" spans="1:11">
      <c r="A82" s="19"/>
      <c r="B82" s="62">
        <v>2182</v>
      </c>
      <c r="C82" s="74"/>
      <c r="D82" s="70"/>
      <c r="E82" s="71"/>
      <c r="F82" s="72"/>
      <c r="G82" s="25">
        <f t="shared" si="1"/>
        <v>0</v>
      </c>
      <c r="H82" s="57"/>
      <c r="I82" s="65"/>
      <c r="J82" s="26"/>
      <c r="K82" s="57"/>
    </row>
    <row r="83" spans="1:11">
      <c r="A83" s="19">
        <v>41198</v>
      </c>
      <c r="B83" s="62">
        <v>2183</v>
      </c>
      <c r="C83" s="75" t="s">
        <v>19</v>
      </c>
      <c r="D83" s="70">
        <v>57000</v>
      </c>
      <c r="E83" s="71">
        <v>41199</v>
      </c>
      <c r="F83" s="72">
        <v>57000</v>
      </c>
      <c r="G83" s="25">
        <f t="shared" si="1"/>
        <v>0</v>
      </c>
      <c r="H83" s="57"/>
      <c r="I83" s="65">
        <v>1545.452</v>
      </c>
      <c r="J83" s="26" t="s">
        <v>38</v>
      </c>
      <c r="K83" s="57"/>
    </row>
    <row r="84" spans="1:11">
      <c r="A84" s="19">
        <v>41198</v>
      </c>
      <c r="B84" s="62">
        <v>2184</v>
      </c>
      <c r="C84" s="38" t="s">
        <v>15</v>
      </c>
      <c r="D84" s="76">
        <v>74571</v>
      </c>
      <c r="E84" s="71">
        <v>41199</v>
      </c>
      <c r="F84" s="72">
        <v>74571</v>
      </c>
      <c r="G84" s="25">
        <f t="shared" si="1"/>
        <v>0</v>
      </c>
      <c r="H84" s="57"/>
      <c r="I84" s="65">
        <v>2485.6999999999998</v>
      </c>
      <c r="J84" s="26" t="s">
        <v>39</v>
      </c>
      <c r="K84" s="57"/>
    </row>
    <row r="85" spans="1:11">
      <c r="A85" s="19"/>
      <c r="B85" s="62">
        <v>2185</v>
      </c>
      <c r="C85" s="75"/>
      <c r="D85" s="70"/>
      <c r="E85" s="71"/>
      <c r="F85" s="72"/>
      <c r="G85" s="25">
        <f t="shared" si="1"/>
        <v>0</v>
      </c>
      <c r="H85" s="57"/>
      <c r="I85" s="65"/>
      <c r="J85" s="27"/>
      <c r="K85" s="57"/>
    </row>
    <row r="86" spans="1:11">
      <c r="A86" s="19"/>
      <c r="B86" s="62">
        <v>2186</v>
      </c>
      <c r="C86" s="69"/>
      <c r="D86" s="70"/>
      <c r="E86" s="71"/>
      <c r="F86" s="72"/>
      <c r="G86" s="25">
        <f t="shared" si="1"/>
        <v>0</v>
      </c>
      <c r="H86" s="57"/>
      <c r="I86" s="65"/>
      <c r="J86" s="27"/>
      <c r="K86" s="57"/>
    </row>
    <row r="87" spans="1:11">
      <c r="A87" s="19"/>
      <c r="B87" s="62">
        <v>2187</v>
      </c>
      <c r="C87" s="75"/>
      <c r="D87" s="70"/>
      <c r="E87" s="71"/>
      <c r="F87" s="72"/>
      <c r="G87" s="25">
        <f t="shared" si="1"/>
        <v>0</v>
      </c>
      <c r="H87" s="57"/>
      <c r="I87" s="65"/>
      <c r="J87" s="26"/>
      <c r="K87" s="57"/>
    </row>
    <row r="88" spans="1:11">
      <c r="A88" s="19"/>
      <c r="B88" s="62">
        <v>2188</v>
      </c>
      <c r="C88" s="75"/>
      <c r="D88" s="70"/>
      <c r="E88" s="71"/>
      <c r="F88" s="72"/>
      <c r="G88" s="25">
        <f t="shared" si="1"/>
        <v>0</v>
      </c>
      <c r="H88" s="3"/>
      <c r="J88" s="41"/>
    </row>
    <row r="89" spans="1:11">
      <c r="A89" s="19"/>
      <c r="B89" s="62">
        <v>2189</v>
      </c>
      <c r="C89" s="75"/>
      <c r="D89" s="70"/>
      <c r="E89" s="77"/>
      <c r="F89" s="72"/>
      <c r="G89" s="25">
        <f t="shared" si="1"/>
        <v>0</v>
      </c>
      <c r="H89" s="3"/>
      <c r="J89" s="41"/>
    </row>
    <row r="90" spans="1:11">
      <c r="A90" s="19"/>
      <c r="B90" s="62">
        <v>2190</v>
      </c>
      <c r="C90" s="75"/>
      <c r="D90" s="70"/>
      <c r="E90" s="71"/>
      <c r="F90" s="72"/>
      <c r="G90" s="25">
        <f t="shared" si="1"/>
        <v>0</v>
      </c>
      <c r="H90" s="3"/>
      <c r="J90" s="41"/>
    </row>
    <row r="91" spans="1:11">
      <c r="A91" s="19">
        <v>41199</v>
      </c>
      <c r="B91" s="62">
        <v>2191</v>
      </c>
      <c r="C91" s="75" t="s">
        <v>40</v>
      </c>
      <c r="D91" s="70">
        <v>13345</v>
      </c>
      <c r="E91" s="78">
        <v>41200</v>
      </c>
      <c r="F91" s="79">
        <v>13345</v>
      </c>
      <c r="G91" s="25">
        <f t="shared" si="1"/>
        <v>0</v>
      </c>
      <c r="H91" s="3"/>
      <c r="I91" s="4">
        <v>351.2</v>
      </c>
      <c r="J91" s="41" t="s">
        <v>41</v>
      </c>
      <c r="K91" s="50"/>
    </row>
    <row r="92" spans="1:11">
      <c r="A92" s="19"/>
      <c r="B92" s="62">
        <v>2192</v>
      </c>
      <c r="C92" s="75"/>
      <c r="D92" s="70"/>
      <c r="E92" s="71"/>
      <c r="F92" s="72"/>
      <c r="G92" s="25">
        <f t="shared" si="1"/>
        <v>0</v>
      </c>
      <c r="H92" s="3"/>
      <c r="J92" s="63"/>
    </row>
    <row r="93" spans="1:11">
      <c r="A93" s="19"/>
      <c r="B93" s="62">
        <v>2193</v>
      </c>
      <c r="C93" s="75"/>
      <c r="D93" s="70"/>
      <c r="E93" s="77"/>
      <c r="F93" s="72"/>
      <c r="G93" s="25">
        <f t="shared" si="1"/>
        <v>0</v>
      </c>
      <c r="H93" s="3"/>
      <c r="J93" s="63"/>
    </row>
    <row r="94" spans="1:11">
      <c r="A94" s="19"/>
      <c r="B94" s="62">
        <v>2194</v>
      </c>
      <c r="C94" s="75"/>
      <c r="D94" s="70"/>
      <c r="E94" s="71"/>
      <c r="F94" s="72"/>
      <c r="G94" s="25">
        <f t="shared" si="1"/>
        <v>0</v>
      </c>
      <c r="H94" s="3"/>
      <c r="J94" s="63"/>
    </row>
    <row r="95" spans="1:11">
      <c r="A95" s="19"/>
      <c r="B95" s="62">
        <v>2195</v>
      </c>
      <c r="C95" s="75"/>
      <c r="D95" s="70"/>
      <c r="E95" s="71"/>
      <c r="F95" s="72"/>
      <c r="G95" s="25">
        <f t="shared" si="1"/>
        <v>0</v>
      </c>
      <c r="H95" s="3"/>
      <c r="J95" s="63"/>
    </row>
    <row r="96" spans="1:11">
      <c r="A96" s="19"/>
      <c r="B96" s="62">
        <v>2196</v>
      </c>
      <c r="C96" s="75"/>
      <c r="D96" s="70"/>
      <c r="E96" s="71"/>
      <c r="F96" s="72"/>
      <c r="G96" s="25">
        <f t="shared" si="1"/>
        <v>0</v>
      </c>
      <c r="H96" s="3"/>
      <c r="J96" s="63"/>
    </row>
    <row r="97" spans="1:11">
      <c r="A97" s="19"/>
      <c r="B97" s="62">
        <v>2197</v>
      </c>
      <c r="C97" s="75"/>
      <c r="D97" s="70"/>
      <c r="E97" s="71"/>
      <c r="F97" s="72"/>
      <c r="G97" s="25">
        <f t="shared" si="1"/>
        <v>0</v>
      </c>
      <c r="H97" s="3"/>
      <c r="J97" s="27"/>
    </row>
    <row r="98" spans="1:11">
      <c r="A98" s="19"/>
      <c r="B98" s="62">
        <v>2198</v>
      </c>
      <c r="C98" s="80"/>
      <c r="D98" s="70"/>
      <c r="E98" s="71"/>
      <c r="F98" s="72"/>
      <c r="G98" s="25">
        <f t="shared" si="1"/>
        <v>0</v>
      </c>
      <c r="H98" s="3"/>
      <c r="J98" s="27"/>
      <c r="K98" s="50"/>
    </row>
    <row r="99" spans="1:11">
      <c r="A99" s="19"/>
      <c r="B99" s="62">
        <v>2199</v>
      </c>
      <c r="C99" s="80"/>
      <c r="D99" s="70"/>
      <c r="E99" s="71"/>
      <c r="F99" s="72"/>
      <c r="G99" s="25">
        <f t="shared" si="1"/>
        <v>0</v>
      </c>
      <c r="H99" s="3"/>
      <c r="J99" s="26"/>
      <c r="K99" s="50"/>
    </row>
    <row r="100" spans="1:11">
      <c r="A100" s="19"/>
      <c r="B100" s="62">
        <v>2200</v>
      </c>
      <c r="C100" s="80"/>
      <c r="D100" s="70"/>
      <c r="E100" s="71"/>
      <c r="F100" s="72"/>
      <c r="G100" s="25">
        <f t="shared" si="1"/>
        <v>0</v>
      </c>
      <c r="H100" s="3"/>
      <c r="J100" s="26"/>
    </row>
    <row r="101" spans="1:11">
      <c r="A101" s="19"/>
      <c r="B101" s="62">
        <v>2201</v>
      </c>
      <c r="C101" s="80"/>
      <c r="D101" s="70"/>
      <c r="E101" s="71"/>
      <c r="F101" s="72"/>
      <c r="G101" s="25">
        <f t="shared" si="1"/>
        <v>0</v>
      </c>
      <c r="H101" s="3"/>
      <c r="J101" s="26"/>
    </row>
    <row r="102" spans="1:11">
      <c r="A102" s="19"/>
      <c r="B102" s="62">
        <v>2202</v>
      </c>
      <c r="C102" s="38"/>
      <c r="D102" s="76"/>
      <c r="E102" s="71"/>
      <c r="F102" s="72"/>
      <c r="G102" s="25">
        <f t="shared" si="1"/>
        <v>0</v>
      </c>
      <c r="H102" s="3"/>
      <c r="I102" s="65"/>
      <c r="J102" s="26"/>
      <c r="K102" s="50"/>
    </row>
    <row r="103" spans="1:11">
      <c r="A103" s="19"/>
      <c r="B103" s="62">
        <v>2203</v>
      </c>
      <c r="C103" s="81"/>
      <c r="D103" s="70"/>
      <c r="E103" s="71"/>
      <c r="F103" s="72"/>
      <c r="G103" s="25">
        <f t="shared" si="1"/>
        <v>0</v>
      </c>
      <c r="H103" s="3"/>
      <c r="J103" s="26"/>
    </row>
    <row r="104" spans="1:11">
      <c r="A104" s="19"/>
      <c r="B104" s="62">
        <v>2204</v>
      </c>
      <c r="C104" s="82"/>
      <c r="D104" s="76"/>
      <c r="E104" s="71"/>
      <c r="F104" s="72"/>
      <c r="G104" s="25">
        <f t="shared" si="1"/>
        <v>0</v>
      </c>
      <c r="H104" s="3"/>
      <c r="J104" s="26"/>
      <c r="K104" s="50"/>
    </row>
    <row r="105" spans="1:11">
      <c r="A105" s="19"/>
      <c r="B105" s="62">
        <v>2205</v>
      </c>
      <c r="C105" s="82"/>
      <c r="D105" s="76"/>
      <c r="E105" s="71"/>
      <c r="F105" s="72"/>
      <c r="G105" s="25">
        <f t="shared" si="1"/>
        <v>0</v>
      </c>
      <c r="H105" s="57"/>
      <c r="I105" s="65"/>
      <c r="J105" s="57"/>
      <c r="K105" s="50"/>
    </row>
    <row r="106" spans="1:11">
      <c r="A106" s="19"/>
      <c r="B106" s="62">
        <v>2206</v>
      </c>
      <c r="C106" s="80"/>
      <c r="D106" s="70"/>
      <c r="E106" s="71"/>
      <c r="F106" s="72"/>
      <c r="G106" s="25">
        <f t="shared" si="1"/>
        <v>0</v>
      </c>
      <c r="H106" s="57"/>
      <c r="I106" s="65"/>
      <c r="J106" s="27"/>
      <c r="K106" s="50"/>
    </row>
    <row r="107" spans="1:11">
      <c r="A107" s="19"/>
      <c r="B107" s="62">
        <v>2207</v>
      </c>
      <c r="C107" s="83"/>
      <c r="D107" s="76"/>
      <c r="E107" s="71"/>
      <c r="F107" s="72"/>
      <c r="G107" s="25">
        <f t="shared" si="1"/>
        <v>0</v>
      </c>
      <c r="H107" s="57"/>
      <c r="I107" s="65"/>
      <c r="J107" s="27"/>
    </row>
    <row r="108" spans="1:11">
      <c r="A108" s="58"/>
      <c r="B108" s="62">
        <v>2208</v>
      </c>
      <c r="C108" s="82"/>
      <c r="D108" s="85"/>
      <c r="E108" s="71"/>
      <c r="F108" s="72"/>
      <c r="G108" s="25">
        <f t="shared" si="1"/>
        <v>0</v>
      </c>
      <c r="H108" s="57"/>
      <c r="I108" s="65"/>
      <c r="J108" s="57"/>
    </row>
    <row r="109" spans="1:11">
      <c r="A109" s="58"/>
      <c r="B109" s="62">
        <v>2209</v>
      </c>
      <c r="C109" s="82"/>
      <c r="D109" s="85"/>
      <c r="E109" s="71"/>
      <c r="F109" s="72"/>
      <c r="G109" s="25">
        <f t="shared" si="1"/>
        <v>0</v>
      </c>
      <c r="H109" s="57"/>
      <c r="I109" s="65"/>
      <c r="J109" s="57"/>
    </row>
    <row r="110" spans="1:11">
      <c r="A110" s="58"/>
      <c r="B110" s="62">
        <v>2210</v>
      </c>
      <c r="C110" s="82"/>
      <c r="D110" s="85"/>
      <c r="E110" s="71"/>
      <c r="F110" s="72"/>
      <c r="G110" s="25">
        <f t="shared" si="1"/>
        <v>0</v>
      </c>
      <c r="H110" s="3"/>
    </row>
    <row r="111" spans="1:11">
      <c r="A111" s="58"/>
      <c r="B111" s="62">
        <v>2211</v>
      </c>
      <c r="C111" s="82"/>
      <c r="D111" s="85"/>
      <c r="E111" s="71"/>
      <c r="F111" s="72"/>
      <c r="G111" s="25">
        <f t="shared" si="1"/>
        <v>0</v>
      </c>
      <c r="H111" s="3"/>
    </row>
    <row r="112" spans="1:11" ht="16.5" customHeight="1">
      <c r="A112" s="58"/>
      <c r="B112" s="84"/>
      <c r="C112" s="82" t="s">
        <v>44</v>
      </c>
      <c r="D112" s="85"/>
      <c r="E112" s="71"/>
      <c r="F112" s="72"/>
      <c r="G112" s="25"/>
      <c r="H112" s="3"/>
    </row>
    <row r="113" spans="1:12" ht="16.5" customHeight="1">
      <c r="A113" s="58"/>
      <c r="B113" s="84"/>
      <c r="C113" s="82" t="s">
        <v>44</v>
      </c>
      <c r="D113" s="85"/>
      <c r="E113" s="71"/>
      <c r="F113" s="72"/>
      <c r="G113" s="25"/>
      <c r="H113" s="3"/>
    </row>
    <row r="114" spans="1:12" ht="16.5" customHeight="1">
      <c r="A114" s="58"/>
      <c r="B114" s="84"/>
      <c r="C114" s="82" t="s">
        <v>42</v>
      </c>
      <c r="D114" s="85"/>
      <c r="E114" s="71"/>
      <c r="F114" s="72"/>
      <c r="G114" s="25"/>
      <c r="H114" s="3"/>
    </row>
    <row r="115" spans="1:12" ht="16.5" customHeight="1">
      <c r="B115" s="1" t="str">
        <f>B56</f>
        <v xml:space="preserve"> F A C T U R A S       DE     OCTUBRE         2 0 1 2</v>
      </c>
      <c r="C115" s="1"/>
      <c r="D115" s="1"/>
      <c r="E115" s="1"/>
      <c r="F115" s="1"/>
      <c r="G115" s="86"/>
      <c r="H115" s="3"/>
    </row>
    <row r="116" spans="1:12" ht="35.25" thickBot="1">
      <c r="A116" s="11" t="s">
        <v>1</v>
      </c>
      <c r="B116" s="12" t="s">
        <v>2</v>
      </c>
      <c r="C116" s="13" t="s">
        <v>43</v>
      </c>
      <c r="D116" s="14" t="s">
        <v>4</v>
      </c>
      <c r="E116" s="15" t="s">
        <v>5</v>
      </c>
      <c r="F116" s="16" t="s">
        <v>6</v>
      </c>
      <c r="G116" s="87" t="s">
        <v>7</v>
      </c>
      <c r="H116" s="3"/>
    </row>
    <row r="117" spans="1:12" ht="15.75" thickTop="1">
      <c r="A117" s="19"/>
      <c r="B117" s="62">
        <v>2212</v>
      </c>
      <c r="C117" s="80"/>
      <c r="D117" s="70"/>
      <c r="E117" s="71"/>
      <c r="F117" s="72"/>
      <c r="G117" s="25">
        <f>D117-F117</f>
        <v>0</v>
      </c>
      <c r="H117" s="3"/>
      <c r="I117" s="88"/>
      <c r="J117" s="26"/>
    </row>
    <row r="118" spans="1:12">
      <c r="A118" s="19"/>
      <c r="B118" s="62">
        <v>2213</v>
      </c>
      <c r="C118" s="75"/>
      <c r="D118" s="70"/>
      <c r="E118" s="71"/>
      <c r="F118" s="72"/>
      <c r="G118" s="25">
        <f t="shared" ref="G118:G169" si="2">D118-F118</f>
        <v>0</v>
      </c>
      <c r="H118" s="57"/>
      <c r="I118" s="88"/>
      <c r="J118" s="26"/>
      <c r="K118" s="50"/>
      <c r="L118" s="57"/>
    </row>
    <row r="119" spans="1:12">
      <c r="A119" s="19"/>
      <c r="B119" s="62">
        <v>2214</v>
      </c>
      <c r="C119" s="75"/>
      <c r="D119" s="70"/>
      <c r="E119" s="71"/>
      <c r="F119" s="72"/>
      <c r="G119" s="25">
        <f t="shared" si="2"/>
        <v>0</v>
      </c>
      <c r="H119" s="57"/>
      <c r="I119" s="88"/>
      <c r="J119" s="27"/>
      <c r="K119" s="50"/>
      <c r="L119" s="57"/>
    </row>
    <row r="120" spans="1:12">
      <c r="A120" s="19"/>
      <c r="B120" s="62">
        <v>2215</v>
      </c>
      <c r="C120" s="75"/>
      <c r="D120" s="70"/>
      <c r="E120" s="71"/>
      <c r="F120" s="72"/>
      <c r="G120" s="25">
        <f t="shared" si="2"/>
        <v>0</v>
      </c>
      <c r="H120" s="57"/>
      <c r="I120" s="88"/>
      <c r="J120" s="27"/>
      <c r="K120" s="50"/>
      <c r="L120" s="57"/>
    </row>
    <row r="121" spans="1:12">
      <c r="A121" s="19"/>
      <c r="B121" s="62">
        <v>2216</v>
      </c>
      <c r="C121" s="75"/>
      <c r="D121" s="70"/>
      <c r="E121" s="71"/>
      <c r="F121" s="72"/>
      <c r="G121" s="25">
        <f t="shared" si="2"/>
        <v>0</v>
      </c>
      <c r="H121" s="57"/>
      <c r="I121" s="88"/>
      <c r="J121" s="27"/>
      <c r="K121" s="50"/>
      <c r="L121" s="57"/>
    </row>
    <row r="122" spans="1:12">
      <c r="A122" s="19"/>
      <c r="B122" s="62">
        <v>2217</v>
      </c>
      <c r="C122" s="75"/>
      <c r="D122" s="70"/>
      <c r="E122" s="71"/>
      <c r="F122" s="72"/>
      <c r="G122" s="25">
        <f t="shared" si="2"/>
        <v>0</v>
      </c>
      <c r="H122" s="57"/>
      <c r="I122" s="88"/>
      <c r="J122" s="26"/>
      <c r="K122" s="57"/>
      <c r="L122" s="57"/>
    </row>
    <row r="123" spans="1:12">
      <c r="A123" s="19"/>
      <c r="B123" s="62">
        <v>2218</v>
      </c>
      <c r="C123" s="75"/>
      <c r="D123" s="70"/>
      <c r="E123" s="71"/>
      <c r="F123" s="72"/>
      <c r="G123" s="25">
        <f t="shared" si="2"/>
        <v>0</v>
      </c>
      <c r="H123" s="57"/>
      <c r="I123" s="88"/>
      <c r="J123" s="27"/>
      <c r="K123" s="57"/>
      <c r="L123" s="57"/>
    </row>
    <row r="124" spans="1:12">
      <c r="A124" s="19"/>
      <c r="B124" s="62">
        <v>2219</v>
      </c>
      <c r="C124" s="75"/>
      <c r="D124" s="70"/>
      <c r="E124" s="71"/>
      <c r="F124" s="72"/>
      <c r="G124" s="25">
        <f t="shared" si="2"/>
        <v>0</v>
      </c>
      <c r="H124" s="57"/>
      <c r="I124" s="88"/>
      <c r="J124" s="27"/>
      <c r="K124" s="57"/>
      <c r="L124" s="57"/>
    </row>
    <row r="125" spans="1:12">
      <c r="A125" s="19"/>
      <c r="B125" s="62">
        <v>2220</v>
      </c>
      <c r="C125" s="75"/>
      <c r="D125" s="70"/>
      <c r="E125" s="71"/>
      <c r="F125" s="72"/>
      <c r="G125" s="25">
        <f t="shared" si="2"/>
        <v>0</v>
      </c>
      <c r="H125" s="57"/>
      <c r="I125" s="88"/>
      <c r="J125" s="27"/>
      <c r="K125" s="57"/>
      <c r="L125" s="57"/>
    </row>
    <row r="126" spans="1:12">
      <c r="A126" s="19"/>
      <c r="B126" s="62">
        <v>2221</v>
      </c>
      <c r="C126" s="75"/>
      <c r="D126" s="70"/>
      <c r="E126" s="71"/>
      <c r="F126" s="72"/>
      <c r="G126" s="25">
        <f t="shared" si="2"/>
        <v>0</v>
      </c>
      <c r="H126" s="57"/>
      <c r="I126" s="88"/>
      <c r="J126" s="26"/>
      <c r="K126" s="57"/>
      <c r="L126" s="57"/>
    </row>
    <row r="127" spans="1:12">
      <c r="A127" s="19"/>
      <c r="B127" s="62">
        <v>2222</v>
      </c>
      <c r="C127" s="75"/>
      <c r="D127" s="70"/>
      <c r="E127" s="71"/>
      <c r="F127" s="72"/>
      <c r="G127" s="25">
        <f t="shared" si="2"/>
        <v>0</v>
      </c>
      <c r="H127" s="57"/>
      <c r="I127" s="88"/>
      <c r="J127" s="26"/>
      <c r="K127" s="57"/>
      <c r="L127" s="57"/>
    </row>
    <row r="128" spans="1:12">
      <c r="A128" s="19"/>
      <c r="B128" s="62">
        <v>2223</v>
      </c>
      <c r="C128" s="75"/>
      <c r="D128" s="70"/>
      <c r="E128" s="71"/>
      <c r="F128" s="72"/>
      <c r="G128" s="25">
        <f t="shared" si="2"/>
        <v>0</v>
      </c>
      <c r="H128" s="57"/>
      <c r="I128" s="88"/>
      <c r="J128" s="27"/>
      <c r="K128" s="57"/>
      <c r="L128" s="57"/>
    </row>
    <row r="129" spans="1:12">
      <c r="A129" s="19"/>
      <c r="B129" s="62">
        <v>2224</v>
      </c>
      <c r="C129" s="75"/>
      <c r="D129" s="70"/>
      <c r="E129" s="71"/>
      <c r="F129" s="72"/>
      <c r="G129" s="25">
        <f t="shared" si="2"/>
        <v>0</v>
      </c>
      <c r="H129" s="57"/>
      <c r="I129" s="88"/>
      <c r="J129" s="27"/>
      <c r="K129" s="57"/>
      <c r="L129" s="57"/>
    </row>
    <row r="130" spans="1:12">
      <c r="A130" s="19"/>
      <c r="B130" s="62">
        <v>2225</v>
      </c>
      <c r="C130" s="75"/>
      <c r="D130" s="70"/>
      <c r="E130" s="71"/>
      <c r="F130" s="72"/>
      <c r="G130" s="25">
        <f t="shared" si="2"/>
        <v>0</v>
      </c>
      <c r="H130" s="57"/>
      <c r="I130" s="88"/>
      <c r="J130" s="26"/>
      <c r="K130" s="57"/>
      <c r="L130" s="57"/>
    </row>
    <row r="131" spans="1:12">
      <c r="A131" s="19"/>
      <c r="B131" s="62">
        <v>2226</v>
      </c>
      <c r="C131" s="75"/>
      <c r="D131" s="70"/>
      <c r="E131" s="71"/>
      <c r="F131" s="72"/>
      <c r="G131" s="25">
        <f t="shared" si="2"/>
        <v>0</v>
      </c>
      <c r="H131" s="57"/>
      <c r="I131" s="88"/>
      <c r="J131" s="27"/>
      <c r="K131" s="57"/>
      <c r="L131" s="57"/>
    </row>
    <row r="132" spans="1:12" ht="16.5" customHeight="1">
      <c r="A132" s="19"/>
      <c r="B132" s="62">
        <v>2227</v>
      </c>
      <c r="C132" s="89"/>
      <c r="D132" s="70"/>
      <c r="E132" s="71"/>
      <c r="F132" s="72"/>
      <c r="G132" s="25">
        <f t="shared" si="2"/>
        <v>0</v>
      </c>
      <c r="H132" s="57"/>
      <c r="I132" s="88"/>
      <c r="J132" s="27"/>
      <c r="K132" s="57"/>
      <c r="L132" s="57"/>
    </row>
    <row r="133" spans="1:12" ht="16.5" customHeight="1">
      <c r="A133" s="19"/>
      <c r="B133" s="62">
        <v>2228</v>
      </c>
      <c r="C133" s="75"/>
      <c r="D133" s="70"/>
      <c r="E133" s="71"/>
      <c r="F133" s="72"/>
      <c r="G133" s="25">
        <f t="shared" si="2"/>
        <v>0</v>
      </c>
      <c r="H133" s="57"/>
      <c r="I133" s="88"/>
      <c r="J133" s="27"/>
      <c r="K133" s="57"/>
      <c r="L133" s="57"/>
    </row>
    <row r="134" spans="1:12" ht="16.5" customHeight="1">
      <c r="A134" s="19"/>
      <c r="B134" s="62">
        <v>2229</v>
      </c>
      <c r="C134" s="75"/>
      <c r="D134" s="70"/>
      <c r="E134" s="71"/>
      <c r="F134" s="72"/>
      <c r="G134" s="25">
        <f t="shared" si="2"/>
        <v>0</v>
      </c>
      <c r="H134" s="57"/>
      <c r="I134" s="88"/>
      <c r="J134" s="27"/>
      <c r="K134" s="57"/>
      <c r="L134" s="57"/>
    </row>
    <row r="135" spans="1:12" ht="16.5" customHeight="1">
      <c r="A135" s="19"/>
      <c r="B135" s="62">
        <v>2230</v>
      </c>
      <c r="C135" s="81"/>
      <c r="D135" s="70"/>
      <c r="E135" s="71"/>
      <c r="F135" s="72"/>
      <c r="G135" s="25">
        <f t="shared" si="2"/>
        <v>0</v>
      </c>
      <c r="H135" s="57"/>
      <c r="I135" s="88"/>
      <c r="J135" s="26"/>
      <c r="K135" s="57"/>
      <c r="L135" s="57"/>
    </row>
    <row r="136" spans="1:12" ht="16.5" customHeight="1">
      <c r="A136" s="19"/>
      <c r="B136" s="62">
        <v>2231</v>
      </c>
      <c r="C136" s="81"/>
      <c r="D136" s="70"/>
      <c r="E136" s="71"/>
      <c r="F136" s="72"/>
      <c r="G136" s="25">
        <f t="shared" si="2"/>
        <v>0</v>
      </c>
      <c r="H136" s="57"/>
      <c r="I136" s="88"/>
      <c r="J136" s="26"/>
      <c r="K136" s="57"/>
      <c r="L136" s="57"/>
    </row>
    <row r="137" spans="1:12" ht="16.5" customHeight="1">
      <c r="A137" s="19"/>
      <c r="B137" s="62">
        <v>2232</v>
      </c>
      <c r="C137" s="75"/>
      <c r="D137" s="70"/>
      <c r="E137" s="71"/>
      <c r="F137" s="72"/>
      <c r="G137" s="25">
        <f t="shared" si="2"/>
        <v>0</v>
      </c>
      <c r="H137" s="57"/>
      <c r="I137" s="88"/>
      <c r="J137" s="26"/>
      <c r="K137" s="57"/>
      <c r="L137" s="57"/>
    </row>
    <row r="138" spans="1:12" ht="16.5" customHeight="1">
      <c r="A138" s="19"/>
      <c r="B138" s="62">
        <v>2233</v>
      </c>
      <c r="C138" s="75"/>
      <c r="D138" s="70"/>
      <c r="E138" s="71"/>
      <c r="F138" s="72"/>
      <c r="G138" s="25">
        <f t="shared" si="2"/>
        <v>0</v>
      </c>
      <c r="H138" s="57"/>
      <c r="I138" s="88"/>
      <c r="J138" s="26"/>
      <c r="K138" s="57"/>
      <c r="L138" s="57"/>
    </row>
    <row r="139" spans="1:12" ht="16.5" customHeight="1">
      <c r="A139" s="19"/>
      <c r="B139" s="62">
        <v>2234</v>
      </c>
      <c r="C139" s="75"/>
      <c r="D139" s="70"/>
      <c r="E139" s="71"/>
      <c r="F139" s="72"/>
      <c r="G139" s="25">
        <f t="shared" si="2"/>
        <v>0</v>
      </c>
      <c r="H139" s="57"/>
      <c r="I139" s="88"/>
      <c r="J139" s="27"/>
      <c r="K139" s="57"/>
      <c r="L139" s="57"/>
    </row>
    <row r="140" spans="1:12" ht="16.5" customHeight="1">
      <c r="A140" s="19"/>
      <c r="B140" s="62">
        <v>2235</v>
      </c>
      <c r="C140" s="75"/>
      <c r="D140" s="70"/>
      <c r="E140" s="71"/>
      <c r="F140" s="72"/>
      <c r="G140" s="25">
        <f t="shared" si="2"/>
        <v>0</v>
      </c>
      <c r="H140" s="57"/>
      <c r="I140" s="88"/>
      <c r="J140" s="26"/>
      <c r="K140" s="57"/>
      <c r="L140" s="57"/>
    </row>
    <row r="141" spans="1:12" ht="16.5" customHeight="1">
      <c r="A141" s="19"/>
      <c r="B141" s="62">
        <v>2236</v>
      </c>
      <c r="C141" s="75"/>
      <c r="D141" s="70"/>
      <c r="E141" s="71"/>
      <c r="F141" s="72"/>
      <c r="G141" s="25">
        <f>D141-F141</f>
        <v>0</v>
      </c>
      <c r="H141" s="57"/>
      <c r="I141" s="88"/>
      <c r="J141" s="26"/>
      <c r="K141" s="57"/>
      <c r="L141" s="57"/>
    </row>
    <row r="142" spans="1:12" ht="16.5" customHeight="1">
      <c r="A142" s="19"/>
      <c r="B142" s="62">
        <v>2237</v>
      </c>
      <c r="C142" s="75"/>
      <c r="D142" s="70"/>
      <c r="E142" s="71"/>
      <c r="F142" s="72"/>
      <c r="G142" s="25">
        <f>D142-F142</f>
        <v>0</v>
      </c>
      <c r="H142" s="57"/>
      <c r="I142" s="88"/>
      <c r="J142" s="27"/>
      <c r="K142" s="57"/>
      <c r="L142" s="57"/>
    </row>
    <row r="143" spans="1:12" ht="16.5" customHeight="1">
      <c r="A143" s="19"/>
      <c r="B143" s="62">
        <v>2238</v>
      </c>
      <c r="C143" s="81"/>
      <c r="D143" s="70"/>
      <c r="E143" s="71"/>
      <c r="F143" s="72"/>
      <c r="G143" s="25">
        <f t="shared" si="2"/>
        <v>0</v>
      </c>
      <c r="H143" s="57"/>
      <c r="I143" s="88"/>
      <c r="J143" s="26"/>
      <c r="K143" s="57"/>
      <c r="L143" s="57"/>
    </row>
    <row r="144" spans="1:12" ht="16.5" customHeight="1">
      <c r="A144" s="19"/>
      <c r="B144" s="62">
        <v>2239</v>
      </c>
      <c r="C144" s="81"/>
      <c r="D144" s="70"/>
      <c r="E144" s="71"/>
      <c r="F144" s="72"/>
      <c r="G144" s="25">
        <f t="shared" si="2"/>
        <v>0</v>
      </c>
      <c r="H144" s="57"/>
      <c r="I144" s="88"/>
      <c r="J144" s="26"/>
      <c r="K144" s="57"/>
      <c r="L144" s="57"/>
    </row>
    <row r="145" spans="1:12" ht="16.5" customHeight="1">
      <c r="A145" s="19"/>
      <c r="B145" s="62">
        <v>2240</v>
      </c>
      <c r="C145" s="81"/>
      <c r="D145" s="70"/>
      <c r="E145" s="71"/>
      <c r="F145" s="72"/>
      <c r="G145" s="25">
        <f t="shared" si="2"/>
        <v>0</v>
      </c>
      <c r="H145" s="57"/>
      <c r="I145" s="88"/>
      <c r="J145" s="26"/>
      <c r="K145" s="57"/>
      <c r="L145" s="57"/>
    </row>
    <row r="146" spans="1:12" ht="16.5" customHeight="1">
      <c r="A146" s="19"/>
      <c r="B146" s="62">
        <v>2241</v>
      </c>
      <c r="C146" s="81"/>
      <c r="D146" s="70"/>
      <c r="E146" s="71"/>
      <c r="F146" s="72"/>
      <c r="G146" s="25">
        <f t="shared" si="2"/>
        <v>0</v>
      </c>
      <c r="H146" s="57"/>
      <c r="I146" s="88"/>
      <c r="J146" s="26"/>
      <c r="K146" s="57"/>
      <c r="L146" s="57"/>
    </row>
    <row r="147" spans="1:12" ht="16.5" customHeight="1">
      <c r="A147" s="19"/>
      <c r="B147" s="62">
        <v>2242</v>
      </c>
      <c r="C147" s="81"/>
      <c r="D147" s="70"/>
      <c r="E147" s="71"/>
      <c r="F147" s="72"/>
      <c r="G147" s="25">
        <f t="shared" si="2"/>
        <v>0</v>
      </c>
      <c r="H147" s="57"/>
      <c r="I147" s="88"/>
      <c r="J147" s="27"/>
      <c r="K147" s="57"/>
      <c r="L147" s="57"/>
    </row>
    <row r="148" spans="1:12" ht="16.5" customHeight="1">
      <c r="A148" s="19"/>
      <c r="B148" s="62">
        <v>2243</v>
      </c>
      <c r="C148" s="75"/>
      <c r="D148" s="70"/>
      <c r="E148" s="71"/>
      <c r="F148" s="72"/>
      <c r="G148" s="25">
        <f t="shared" si="2"/>
        <v>0</v>
      </c>
      <c r="H148" s="57"/>
      <c r="I148" s="88"/>
      <c r="J148" s="27"/>
      <c r="K148" s="57"/>
      <c r="L148" s="57"/>
    </row>
    <row r="149" spans="1:12" ht="16.5" customHeight="1">
      <c r="A149" s="19"/>
      <c r="B149" s="62">
        <v>2244</v>
      </c>
      <c r="C149" s="89"/>
      <c r="D149" s="70"/>
      <c r="E149" s="71"/>
      <c r="F149" s="72"/>
      <c r="G149" s="25">
        <f t="shared" si="2"/>
        <v>0</v>
      </c>
      <c r="H149" s="57"/>
      <c r="I149" s="88"/>
      <c r="J149" s="27"/>
      <c r="K149" s="57"/>
      <c r="L149" s="57"/>
    </row>
    <row r="150" spans="1:12" ht="16.5" customHeight="1">
      <c r="A150" s="19"/>
      <c r="B150" s="62">
        <v>2245</v>
      </c>
      <c r="C150" s="75"/>
      <c r="D150" s="70"/>
      <c r="E150" s="71"/>
      <c r="F150" s="72"/>
      <c r="G150" s="25">
        <f t="shared" si="2"/>
        <v>0</v>
      </c>
      <c r="H150" s="57"/>
      <c r="I150" s="88"/>
      <c r="J150" s="26"/>
      <c r="K150" s="57"/>
      <c r="L150" s="57"/>
    </row>
    <row r="151" spans="1:12" ht="16.5" customHeight="1">
      <c r="A151" s="19"/>
      <c r="B151" s="62">
        <v>2246</v>
      </c>
      <c r="C151" s="89"/>
      <c r="D151" s="85"/>
      <c r="E151" s="71"/>
      <c r="F151" s="72"/>
      <c r="G151" s="25">
        <f t="shared" si="2"/>
        <v>0</v>
      </c>
      <c r="H151" s="57"/>
      <c r="I151" s="88"/>
      <c r="J151" s="27"/>
      <c r="K151" s="57"/>
      <c r="L151" s="57"/>
    </row>
    <row r="152" spans="1:12" ht="16.5" customHeight="1">
      <c r="A152" s="19"/>
      <c r="B152" s="62">
        <v>2247</v>
      </c>
      <c r="C152" s="75"/>
      <c r="D152" s="70"/>
      <c r="E152" s="90"/>
      <c r="F152" s="91"/>
      <c r="G152" s="25">
        <f t="shared" si="2"/>
        <v>0</v>
      </c>
      <c r="H152" s="57"/>
      <c r="I152" s="88"/>
      <c r="J152" s="27"/>
      <c r="K152" s="50"/>
      <c r="L152" s="57"/>
    </row>
    <row r="153" spans="1:12" ht="16.5" customHeight="1">
      <c r="A153" s="19"/>
      <c r="B153" s="62">
        <v>2248</v>
      </c>
      <c r="C153" s="75"/>
      <c r="D153" s="70"/>
      <c r="E153" s="71"/>
      <c r="F153" s="72"/>
      <c r="G153" s="25">
        <f t="shared" si="2"/>
        <v>0</v>
      </c>
      <c r="H153" s="57"/>
      <c r="I153" s="88"/>
      <c r="J153" s="27"/>
      <c r="K153" s="57"/>
      <c r="L153" s="57"/>
    </row>
    <row r="154" spans="1:12" ht="16.5" customHeight="1">
      <c r="A154" s="19"/>
      <c r="B154" s="62">
        <v>2249</v>
      </c>
      <c r="C154" s="92"/>
      <c r="D154" s="70"/>
      <c r="E154" s="71"/>
      <c r="F154" s="72"/>
      <c r="G154" s="25">
        <f t="shared" si="2"/>
        <v>0</v>
      </c>
      <c r="H154" s="57"/>
      <c r="I154" s="88"/>
      <c r="J154" s="27"/>
      <c r="K154" s="57"/>
      <c r="L154" s="57"/>
    </row>
    <row r="155" spans="1:12" ht="16.5" customHeight="1">
      <c r="A155" s="19"/>
      <c r="B155" s="62">
        <v>2250</v>
      </c>
      <c r="C155" s="75"/>
      <c r="D155" s="70"/>
      <c r="E155" s="71"/>
      <c r="F155" s="72"/>
      <c r="G155" s="25">
        <f t="shared" si="2"/>
        <v>0</v>
      </c>
      <c r="H155" s="57"/>
      <c r="I155" s="88"/>
      <c r="J155" s="27"/>
      <c r="K155" s="57"/>
      <c r="L155" s="57"/>
    </row>
    <row r="156" spans="1:12" ht="16.5" customHeight="1">
      <c r="A156" s="19"/>
      <c r="B156" s="62">
        <v>2251</v>
      </c>
      <c r="C156" s="75"/>
      <c r="D156" s="70"/>
      <c r="E156" s="71"/>
      <c r="F156" s="72"/>
      <c r="G156" s="25">
        <f t="shared" si="2"/>
        <v>0</v>
      </c>
      <c r="H156" s="57"/>
      <c r="I156" s="88"/>
      <c r="J156" s="27"/>
      <c r="K156" s="57"/>
      <c r="L156" s="57"/>
    </row>
    <row r="157" spans="1:12" ht="16.5" customHeight="1">
      <c r="A157" s="19"/>
      <c r="B157" s="62">
        <v>2252</v>
      </c>
      <c r="C157" s="75"/>
      <c r="D157" s="70"/>
      <c r="E157" s="71"/>
      <c r="F157" s="72"/>
      <c r="G157" s="25">
        <f t="shared" si="2"/>
        <v>0</v>
      </c>
      <c r="H157" s="3"/>
      <c r="I157" s="88"/>
      <c r="J157" s="63"/>
    </row>
    <row r="158" spans="1:12" ht="16.5" customHeight="1">
      <c r="A158" s="19"/>
      <c r="B158" s="62">
        <v>2253</v>
      </c>
      <c r="C158" s="75"/>
      <c r="D158" s="70"/>
      <c r="E158" s="71"/>
      <c r="F158" s="72"/>
      <c r="G158" s="25">
        <f t="shared" si="2"/>
        <v>0</v>
      </c>
      <c r="H158" s="3"/>
      <c r="I158" s="88"/>
      <c r="J158" s="63"/>
    </row>
    <row r="159" spans="1:12" ht="16.5" customHeight="1">
      <c r="A159" s="19"/>
      <c r="B159" s="62">
        <v>2254</v>
      </c>
      <c r="C159" s="75"/>
      <c r="D159" s="70"/>
      <c r="E159" s="71"/>
      <c r="F159" s="72"/>
      <c r="G159" s="25">
        <f t="shared" si="2"/>
        <v>0</v>
      </c>
      <c r="H159" s="3"/>
      <c r="I159" s="88"/>
      <c r="J159" s="63"/>
    </row>
    <row r="160" spans="1:12" ht="16.5" customHeight="1">
      <c r="A160" s="19"/>
      <c r="B160" s="62">
        <v>2255</v>
      </c>
      <c r="C160" s="75"/>
      <c r="D160" s="70"/>
      <c r="E160" s="71"/>
      <c r="F160" s="72"/>
      <c r="G160" s="25">
        <f t="shared" si="2"/>
        <v>0</v>
      </c>
      <c r="H160" s="3"/>
      <c r="I160" s="88"/>
      <c r="J160" s="63"/>
    </row>
    <row r="161" spans="1:10" ht="16.5" customHeight="1">
      <c r="A161" s="19"/>
      <c r="B161" s="62">
        <v>2256</v>
      </c>
      <c r="C161" s="81"/>
      <c r="D161" s="70"/>
      <c r="E161" s="71"/>
      <c r="F161" s="72"/>
      <c r="G161" s="25">
        <f t="shared" si="2"/>
        <v>0</v>
      </c>
      <c r="H161" s="3"/>
      <c r="I161" s="88"/>
      <c r="J161" s="41"/>
    </row>
    <row r="162" spans="1:10">
      <c r="A162" s="19"/>
      <c r="B162" s="62">
        <v>2257</v>
      </c>
      <c r="C162" s="81"/>
      <c r="D162" s="70"/>
      <c r="E162" s="71"/>
      <c r="F162" s="72"/>
      <c r="G162" s="25">
        <f t="shared" si="2"/>
        <v>0</v>
      </c>
      <c r="H162" s="3"/>
      <c r="I162" s="88"/>
      <c r="J162" s="41"/>
    </row>
    <row r="163" spans="1:10">
      <c r="A163" s="19"/>
      <c r="B163" s="62">
        <v>2258</v>
      </c>
      <c r="C163" s="81"/>
      <c r="D163" s="70"/>
      <c r="E163" s="71"/>
      <c r="F163" s="72"/>
      <c r="G163" s="25">
        <f t="shared" si="2"/>
        <v>0</v>
      </c>
      <c r="H163" s="3"/>
      <c r="I163" s="88"/>
      <c r="J163" s="41"/>
    </row>
    <row r="164" spans="1:10">
      <c r="A164" s="19"/>
      <c r="B164" s="62">
        <v>2259</v>
      </c>
      <c r="C164" s="80"/>
      <c r="D164" s="70"/>
      <c r="E164" s="71"/>
      <c r="F164" s="72"/>
      <c r="G164" s="25">
        <f t="shared" si="2"/>
        <v>0</v>
      </c>
      <c r="H164" s="3"/>
      <c r="I164" s="88"/>
      <c r="J164" s="63"/>
    </row>
    <row r="165" spans="1:10">
      <c r="A165" s="19"/>
      <c r="B165" s="62">
        <v>2260</v>
      </c>
      <c r="C165" s="75"/>
      <c r="D165" s="70"/>
      <c r="E165" s="71"/>
      <c r="F165" s="72"/>
      <c r="G165" s="25">
        <f t="shared" si="2"/>
        <v>0</v>
      </c>
      <c r="H165" s="3"/>
      <c r="I165" s="88"/>
      <c r="J165" s="63"/>
    </row>
    <row r="166" spans="1:10">
      <c r="A166" s="19"/>
      <c r="B166" s="62">
        <v>2261</v>
      </c>
      <c r="C166" s="75"/>
      <c r="D166" s="70"/>
      <c r="E166" s="71"/>
      <c r="F166" s="72"/>
      <c r="G166" s="25">
        <f t="shared" si="2"/>
        <v>0</v>
      </c>
      <c r="H166" s="3"/>
      <c r="I166" s="88"/>
      <c r="J166" s="63"/>
    </row>
    <row r="167" spans="1:10">
      <c r="A167" s="19"/>
      <c r="B167" s="62">
        <v>2262</v>
      </c>
      <c r="C167" s="82"/>
      <c r="D167" s="76"/>
      <c r="E167" s="71"/>
      <c r="F167" s="72"/>
      <c r="G167" s="25">
        <f t="shared" si="2"/>
        <v>0</v>
      </c>
      <c r="H167" s="3"/>
      <c r="I167" s="88"/>
    </row>
    <row r="168" spans="1:10">
      <c r="A168" s="19"/>
      <c r="B168" s="62"/>
      <c r="C168" s="82" t="s">
        <v>42</v>
      </c>
      <c r="D168" s="76"/>
      <c r="E168" s="71"/>
      <c r="F168" s="72"/>
      <c r="G168" s="25">
        <f t="shared" si="2"/>
        <v>0</v>
      </c>
      <c r="H168" s="3"/>
      <c r="I168" s="88"/>
    </row>
    <row r="169" spans="1:10">
      <c r="A169" s="90"/>
      <c r="B169" s="12"/>
      <c r="C169" s="82" t="s">
        <v>33</v>
      </c>
      <c r="D169" s="76"/>
      <c r="E169" s="71"/>
      <c r="F169" s="72"/>
      <c r="G169" s="25">
        <f t="shared" si="2"/>
        <v>0</v>
      </c>
      <c r="H169" s="3"/>
      <c r="I169" s="88"/>
    </row>
    <row r="170" spans="1:10">
      <c r="A170" s="90"/>
      <c r="B170" s="12"/>
      <c r="C170" s="82" t="s">
        <v>44</v>
      </c>
      <c r="D170" s="76"/>
      <c r="E170" s="71"/>
      <c r="F170" s="72"/>
      <c r="G170" s="25"/>
      <c r="H170" s="3"/>
      <c r="I170" s="88"/>
    </row>
    <row r="171" spans="1:10" ht="18.75">
      <c r="B171" s="1" t="str">
        <f>B115</f>
        <v xml:space="preserve"> F A C T U R A S       DE     OCTUBRE         2 0 1 2</v>
      </c>
      <c r="C171" s="1"/>
      <c r="D171" s="1"/>
      <c r="E171" s="1"/>
      <c r="F171" s="1"/>
      <c r="G171" s="86"/>
      <c r="H171" s="3"/>
      <c r="I171" s="88"/>
    </row>
    <row r="172" spans="1:10" ht="35.25" thickBot="1">
      <c r="A172" s="11" t="s">
        <v>1</v>
      </c>
      <c r="B172" s="12" t="s">
        <v>2</v>
      </c>
      <c r="C172" s="13" t="s">
        <v>43</v>
      </c>
      <c r="D172" s="14" t="s">
        <v>4</v>
      </c>
      <c r="E172" s="15" t="s">
        <v>5</v>
      </c>
      <c r="F172" s="16" t="s">
        <v>6</v>
      </c>
      <c r="G172" s="87" t="s">
        <v>7</v>
      </c>
      <c r="H172" s="3"/>
      <c r="I172" s="88"/>
    </row>
    <row r="173" spans="1:10" ht="15.75" thickTop="1">
      <c r="A173" s="19"/>
      <c r="B173" s="62"/>
      <c r="C173" s="82"/>
      <c r="D173" s="76"/>
      <c r="E173" s="71"/>
      <c r="F173" s="72"/>
      <c r="G173" s="25">
        <v>0</v>
      </c>
      <c r="H173" s="3"/>
      <c r="I173" s="88"/>
    </row>
    <row r="174" spans="1:10">
      <c r="A174" s="19"/>
      <c r="B174" s="62"/>
      <c r="C174" s="82"/>
      <c r="D174" s="76"/>
      <c r="E174" s="71"/>
      <c r="F174" s="72"/>
      <c r="G174" s="25">
        <v>0</v>
      </c>
      <c r="H174" s="3"/>
      <c r="I174" s="88"/>
    </row>
    <row r="175" spans="1:10">
      <c r="A175" s="19"/>
      <c r="B175" s="62"/>
      <c r="C175" s="82"/>
      <c r="D175" s="76"/>
      <c r="E175" s="71"/>
      <c r="F175" s="72"/>
      <c r="G175" s="25">
        <v>0</v>
      </c>
      <c r="H175" s="3"/>
      <c r="I175" s="88"/>
    </row>
    <row r="176" spans="1:10">
      <c r="A176" s="19"/>
      <c r="B176" s="62"/>
      <c r="C176" s="82"/>
      <c r="D176" s="76"/>
      <c r="E176" s="71"/>
      <c r="F176" s="72"/>
      <c r="G176" s="25">
        <v>0</v>
      </c>
      <c r="H176" s="3"/>
      <c r="I176" s="88"/>
    </row>
    <row r="177" spans="1:9">
      <c r="A177" s="19"/>
      <c r="B177" s="62"/>
      <c r="C177" s="82"/>
      <c r="D177" s="76"/>
      <c r="E177" s="71"/>
      <c r="F177" s="72"/>
      <c r="G177" s="25">
        <v>0</v>
      </c>
      <c r="H177" s="3"/>
      <c r="I177" s="88"/>
    </row>
    <row r="178" spans="1:9">
      <c r="A178" s="19"/>
      <c r="B178" s="62"/>
      <c r="C178" s="82"/>
      <c r="D178" s="76"/>
      <c r="E178" s="71"/>
      <c r="F178" s="72"/>
      <c r="G178" s="25">
        <v>0</v>
      </c>
      <c r="H178" s="3"/>
      <c r="I178" s="88"/>
    </row>
    <row r="179" spans="1:9">
      <c r="A179" s="19"/>
      <c r="B179" s="62"/>
      <c r="C179" s="82"/>
      <c r="D179" s="76"/>
      <c r="E179" s="71"/>
      <c r="F179" s="72"/>
      <c r="G179" s="25">
        <v>0</v>
      </c>
      <c r="H179" s="3"/>
      <c r="I179" s="88"/>
    </row>
    <row r="180" spans="1:9">
      <c r="A180" s="19"/>
      <c r="B180" s="93"/>
      <c r="C180" s="82"/>
      <c r="D180" s="76"/>
      <c r="E180" s="71"/>
      <c r="F180" s="72"/>
      <c r="G180" s="25">
        <v>0</v>
      </c>
      <c r="H180" s="3"/>
    </row>
    <row r="181" spans="1:9">
      <c r="A181" s="58"/>
      <c r="B181" s="84"/>
      <c r="C181" s="89"/>
      <c r="D181" s="85"/>
      <c r="E181" s="71"/>
      <c r="F181" s="72"/>
      <c r="G181" s="25">
        <v>0</v>
      </c>
      <c r="H181" s="3"/>
    </row>
    <row r="182" spans="1:9" ht="15.75" thickBot="1">
      <c r="A182" s="58"/>
      <c r="B182" s="84"/>
      <c r="C182" s="94"/>
      <c r="D182" s="95"/>
      <c r="E182" s="96"/>
      <c r="F182" s="97"/>
      <c r="G182" s="97">
        <v>0</v>
      </c>
      <c r="H182" s="3"/>
    </row>
    <row r="183" spans="1:9" ht="15.75" thickTop="1">
      <c r="A183" s="58"/>
      <c r="B183" s="84"/>
      <c r="C183" s="98"/>
      <c r="D183" s="76"/>
      <c r="E183" s="99"/>
      <c r="F183" s="72"/>
      <c r="G183" s="72">
        <v>0</v>
      </c>
      <c r="H183" s="3"/>
    </row>
    <row r="184" spans="1:9">
      <c r="A184" s="58"/>
      <c r="B184" s="84"/>
      <c r="C184" s="100"/>
      <c r="D184" s="76"/>
      <c r="E184" s="99"/>
      <c r="F184" s="72"/>
      <c r="G184" s="72">
        <v>0</v>
      </c>
      <c r="H184" s="3"/>
    </row>
    <row r="185" spans="1:9">
      <c r="A185" s="58"/>
      <c r="B185" s="84"/>
      <c r="C185" s="100"/>
      <c r="D185" s="76"/>
      <c r="E185" s="99"/>
      <c r="F185" s="72"/>
      <c r="G185" s="72">
        <v>0</v>
      </c>
      <c r="H185" s="3"/>
    </row>
    <row r="186" spans="1:9">
      <c r="A186" s="58"/>
      <c r="B186" s="84"/>
      <c r="C186" s="100"/>
      <c r="D186" s="76"/>
      <c r="E186" s="71"/>
      <c r="F186" s="72"/>
      <c r="G186" s="72">
        <v>0</v>
      </c>
      <c r="H186" s="3"/>
    </row>
    <row r="187" spans="1:9">
      <c r="A187" s="58"/>
      <c r="B187" s="84"/>
      <c r="C187" s="100"/>
      <c r="D187" s="76"/>
      <c r="E187" s="99"/>
      <c r="F187" s="72"/>
      <c r="G187" s="72">
        <v>0</v>
      </c>
      <c r="H187" s="3"/>
    </row>
    <row r="188" spans="1:9">
      <c r="A188" s="58"/>
      <c r="B188" s="84"/>
      <c r="C188" s="100"/>
      <c r="D188" s="76"/>
      <c r="E188" s="99"/>
      <c r="F188" s="72"/>
      <c r="G188" s="72">
        <v>0</v>
      </c>
      <c r="H188" s="3"/>
    </row>
    <row r="189" spans="1:9">
      <c r="A189" s="58"/>
      <c r="B189" s="84"/>
      <c r="C189" s="100"/>
      <c r="D189" s="76"/>
      <c r="E189" s="99"/>
      <c r="F189" s="72"/>
      <c r="G189" s="72">
        <v>0</v>
      </c>
      <c r="H189" s="3"/>
    </row>
    <row r="190" spans="1:9">
      <c r="A190" s="58"/>
      <c r="B190" s="84"/>
      <c r="C190" s="100"/>
      <c r="D190" s="76"/>
      <c r="E190" s="99"/>
      <c r="F190" s="72"/>
      <c r="G190" s="72"/>
      <c r="H190" s="3"/>
    </row>
    <row r="191" spans="1:9" ht="18.75">
      <c r="B191" s="101" t="s">
        <v>45</v>
      </c>
      <c r="C191" s="101"/>
      <c r="D191" s="101"/>
      <c r="E191" s="101"/>
      <c r="F191" s="101"/>
      <c r="G191" s="2"/>
      <c r="H191" s="3"/>
    </row>
    <row r="192" spans="1:9" ht="35.25" thickBot="1">
      <c r="A192" s="102" t="s">
        <v>1</v>
      </c>
      <c r="B192" s="103" t="s">
        <v>2</v>
      </c>
      <c r="C192" s="13" t="s">
        <v>43</v>
      </c>
      <c r="D192" s="14" t="s">
        <v>4</v>
      </c>
      <c r="E192" s="15" t="s">
        <v>5</v>
      </c>
      <c r="F192" s="16" t="s">
        <v>6</v>
      </c>
      <c r="G192" s="104" t="s">
        <v>7</v>
      </c>
      <c r="H192" s="3"/>
    </row>
    <row r="193" spans="1:8" ht="15.75" thickTop="1">
      <c r="A193" s="58"/>
      <c r="B193" s="84"/>
      <c r="C193" s="100"/>
      <c r="D193" s="76"/>
      <c r="E193" s="99"/>
      <c r="F193" s="72"/>
      <c r="G193" s="72"/>
      <c r="H193" s="3"/>
    </row>
    <row r="194" spans="1:8">
      <c r="A194" s="58"/>
      <c r="B194" s="84"/>
      <c r="C194" s="100"/>
      <c r="D194" s="76"/>
      <c r="E194" s="99"/>
      <c r="F194" s="72"/>
      <c r="G194" s="72">
        <v>0</v>
      </c>
      <c r="H194" s="3"/>
    </row>
    <row r="195" spans="1:8">
      <c r="A195" s="58"/>
      <c r="B195" s="84"/>
      <c r="C195" s="100"/>
      <c r="D195" s="76"/>
      <c r="E195" s="99"/>
      <c r="F195" s="72"/>
      <c r="G195" s="72">
        <v>0</v>
      </c>
      <c r="H195" s="3"/>
    </row>
    <row r="196" spans="1:8">
      <c r="A196" s="58"/>
      <c r="B196" s="84"/>
      <c r="C196" s="100"/>
      <c r="D196" s="76"/>
      <c r="E196" s="99"/>
      <c r="F196" s="72"/>
      <c r="G196" s="72">
        <v>0</v>
      </c>
      <c r="H196" s="3"/>
    </row>
    <row r="197" spans="1:8">
      <c r="A197" s="58"/>
      <c r="B197" s="84"/>
      <c r="C197" s="100"/>
      <c r="D197" s="76"/>
      <c r="E197" s="99"/>
      <c r="F197" s="72"/>
      <c r="G197" s="72">
        <v>0</v>
      </c>
      <c r="H197" s="3"/>
    </row>
    <row r="198" spans="1:8">
      <c r="A198" s="58"/>
      <c r="B198" s="84"/>
      <c r="C198" s="100"/>
      <c r="D198" s="76"/>
      <c r="E198" s="99"/>
      <c r="F198" s="72"/>
      <c r="G198" s="72">
        <v>0</v>
      </c>
      <c r="H198" s="3"/>
    </row>
    <row r="199" spans="1:8">
      <c r="A199" s="58"/>
      <c r="B199" s="84"/>
      <c r="C199" s="100"/>
      <c r="D199" s="76"/>
      <c r="E199" s="99"/>
      <c r="F199" s="72"/>
      <c r="G199" s="72">
        <v>0</v>
      </c>
      <c r="H199" s="3"/>
    </row>
    <row r="200" spans="1:8">
      <c r="A200" s="58"/>
      <c r="B200" s="84"/>
      <c r="C200" s="100"/>
      <c r="D200" s="76"/>
      <c r="E200" s="99"/>
      <c r="F200" s="72"/>
      <c r="G200" s="72">
        <v>0</v>
      </c>
      <c r="H200" s="3"/>
    </row>
    <row r="201" spans="1:8" ht="15.75" thickBot="1">
      <c r="A201" s="58"/>
      <c r="B201" s="84"/>
      <c r="C201" s="105"/>
      <c r="D201" s="95"/>
      <c r="E201" s="106"/>
      <c r="F201" s="97"/>
      <c r="G201" s="97">
        <v>0</v>
      </c>
      <c r="H201" s="3"/>
    </row>
    <row r="202" spans="1:8" ht="15.75" thickTop="1">
      <c r="A202" s="107"/>
      <c r="B202" s="108"/>
      <c r="C202" s="109"/>
      <c r="D202" s="110">
        <f>SUM(D4:D182)</f>
        <v>398552.66</v>
      </c>
      <c r="E202" s="110"/>
      <c r="F202" s="110">
        <f>SUM(F4:F182)</f>
        <v>695798.1399999999</v>
      </c>
      <c r="G202" s="111"/>
      <c r="H202" s="3"/>
    </row>
    <row r="203" spans="1:8">
      <c r="A203" s="107"/>
      <c r="B203" s="108"/>
      <c r="C203" s="109"/>
      <c r="D203" s="110"/>
      <c r="E203" s="112"/>
      <c r="F203" s="111"/>
      <c r="G203" s="111"/>
      <c r="H203" s="3"/>
    </row>
    <row r="204" spans="1:8">
      <c r="A204" s="107"/>
      <c r="B204" s="108"/>
      <c r="C204" s="109"/>
      <c r="D204" s="110"/>
      <c r="E204" s="109"/>
      <c r="F204" s="111"/>
      <c r="G204" s="111"/>
      <c r="H204" s="3"/>
    </row>
    <row r="205" spans="1:8">
      <c r="A205" s="107"/>
      <c r="B205" s="108"/>
      <c r="C205" s="109"/>
      <c r="D205" s="110"/>
      <c r="E205" s="109"/>
      <c r="F205" s="111"/>
      <c r="G205" s="111"/>
      <c r="H205" s="3"/>
    </row>
    <row r="206" spans="1:8">
      <c r="A206" s="107"/>
      <c r="B206" s="108"/>
      <c r="C206" s="109"/>
      <c r="D206" s="110"/>
      <c r="E206" s="109"/>
      <c r="F206" s="111"/>
      <c r="G206" s="111"/>
      <c r="H206" s="3"/>
    </row>
    <row r="207" spans="1:8" ht="30">
      <c r="A207" s="107"/>
      <c r="B207" s="108"/>
      <c r="C207" s="109"/>
      <c r="D207" s="113" t="s">
        <v>46</v>
      </c>
      <c r="E207" s="109"/>
      <c r="F207" s="114" t="s">
        <v>47</v>
      </c>
      <c r="G207" s="111"/>
      <c r="H207" s="3"/>
    </row>
    <row r="208" spans="1:8" ht="15.75" thickBot="1">
      <c r="A208" s="107"/>
      <c r="B208" s="108"/>
      <c r="C208" s="109"/>
      <c r="D208" s="113"/>
      <c r="E208" s="109"/>
      <c r="F208" s="114"/>
      <c r="G208" s="111"/>
      <c r="H208" s="3"/>
    </row>
    <row r="209" spans="1:8" ht="21.75" thickBot="1">
      <c r="A209" s="107"/>
      <c r="B209" s="108"/>
      <c r="C209" s="109"/>
      <c r="D209" s="115">
        <f>D202-F202</f>
        <v>-297245.47999999992</v>
      </c>
      <c r="E209" s="116"/>
      <c r="F209" s="117"/>
      <c r="G209" s="111"/>
      <c r="H209" s="3"/>
    </row>
    <row r="210" spans="1:8">
      <c r="A210" s="107"/>
      <c r="B210" s="108"/>
      <c r="C210" s="109"/>
      <c r="D210" s="110"/>
      <c r="E210" s="109"/>
      <c r="F210" s="111"/>
      <c r="G210" s="111"/>
      <c r="H210" s="3"/>
    </row>
    <row r="211" spans="1:8" ht="18.75">
      <c r="A211" s="107"/>
      <c r="B211" s="108"/>
      <c r="C211" s="109"/>
      <c r="D211" s="118" t="s">
        <v>48</v>
      </c>
      <c r="E211" s="118"/>
      <c r="F211" s="118"/>
      <c r="G211" s="111"/>
      <c r="H211" s="3"/>
    </row>
    <row r="212" spans="1:8">
      <c r="A212" s="107"/>
      <c r="B212" s="108"/>
      <c r="C212" s="109"/>
      <c r="D212" s="110"/>
      <c r="E212" s="109"/>
      <c r="F212" s="111"/>
      <c r="G212" s="111"/>
      <c r="H212" s="3"/>
    </row>
    <row r="213" spans="1:8">
      <c r="A213" s="107"/>
      <c r="B213" s="108"/>
      <c r="C213" s="109"/>
      <c r="D213" s="110"/>
      <c r="E213" s="109"/>
      <c r="F213" s="111"/>
      <c r="G213" s="111"/>
      <c r="H213" s="3"/>
    </row>
    <row r="214" spans="1:8">
      <c r="A214" s="107"/>
      <c r="B214" s="108"/>
      <c r="C214" s="109"/>
      <c r="D214" s="110"/>
      <c r="E214" s="109"/>
      <c r="F214" s="111"/>
      <c r="G214" s="111"/>
      <c r="H214" s="3"/>
    </row>
    <row r="215" spans="1:8">
      <c r="A215" s="107"/>
      <c r="B215" s="108"/>
      <c r="C215" s="109"/>
      <c r="D215" s="110"/>
      <c r="E215" s="109"/>
      <c r="F215" s="111"/>
      <c r="G215" s="111"/>
      <c r="H215" s="3"/>
    </row>
    <row r="216" spans="1:8">
      <c r="A216" s="107"/>
      <c r="B216" s="108"/>
      <c r="C216" s="109"/>
      <c r="D216" s="110"/>
      <c r="E216" s="109"/>
      <c r="F216" s="111"/>
      <c r="G216" s="111"/>
      <c r="H216" s="3"/>
    </row>
  </sheetData>
  <mergeCells count="9">
    <mergeCell ref="B191:F191"/>
    <mergeCell ref="D209:F209"/>
    <mergeCell ref="D211:F211"/>
    <mergeCell ref="B1:F1"/>
    <mergeCell ref="B2:C2"/>
    <mergeCell ref="B56:F56"/>
    <mergeCell ref="B57:C57"/>
    <mergeCell ref="B115:F115"/>
    <mergeCell ref="B171:F171"/>
  </mergeCells>
  <pageMargins left="0.59055118110236227" right="0.19685039370078741" top="0.35433070866141736" bottom="0.76377952755905509" header="0.31496062992125984" footer="0.31496062992125984"/>
  <pageSetup scale="8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W106"/>
  <sheetViews>
    <sheetView tabSelected="1" topLeftCell="MI1" workbookViewId="0">
      <selection activeCell="MN23" sqref="MN23"/>
    </sheetView>
  </sheetViews>
  <sheetFormatPr baseColWidth="10" defaultRowHeight="15"/>
  <cols>
    <col min="1" max="1" width="9.5703125" customWidth="1"/>
    <col min="2" max="2" width="9.7109375" customWidth="1"/>
    <col min="3" max="3" width="11" customWidth="1"/>
    <col min="5" max="5" width="11.28515625" customWidth="1"/>
    <col min="7" max="7" width="11.85546875" bestFit="1" customWidth="1"/>
    <col min="8" max="8" width="9.28515625" customWidth="1"/>
    <col min="9" max="9" width="12.5703125" style="338" customWidth="1"/>
    <col min="10" max="10" width="8.85546875" customWidth="1"/>
    <col min="11" max="11" width="8.7109375" customWidth="1"/>
    <col min="12" max="12" width="12.7109375" bestFit="1" customWidth="1"/>
    <col min="13" max="13" width="9.42578125" customWidth="1"/>
    <col min="15" max="15" width="13.7109375" bestFit="1" customWidth="1"/>
    <col min="16" max="16" width="7.42578125" customWidth="1"/>
    <col min="17" max="17" width="11.42578125" style="289" customWidth="1"/>
    <col min="18" max="23" width="11.42578125" customWidth="1"/>
    <col min="24" max="24" width="7.42578125" customWidth="1"/>
    <col min="25" max="27" width="9.5703125" customWidth="1"/>
    <col min="28" max="31" width="11.42578125" customWidth="1"/>
    <col min="32" max="32" width="5" customWidth="1"/>
    <col min="33" max="33" width="8.42578125" customWidth="1"/>
    <col min="34" max="34" width="11.42578125" customWidth="1"/>
    <col min="35" max="35" width="7.7109375" customWidth="1"/>
    <col min="36" max="36" width="11.42578125" customWidth="1"/>
    <col min="37" max="37" width="8.5703125" customWidth="1"/>
    <col min="38" max="39" width="11.42578125" customWidth="1"/>
    <col min="40" max="40" width="5" customWidth="1"/>
    <col min="41" max="41" width="11.42578125" style="322" customWidth="1"/>
    <col min="42" max="42" width="9.42578125" customWidth="1"/>
    <col min="43" max="43" width="8.5703125" customWidth="1"/>
    <col min="44" max="47" width="11.42578125" customWidth="1"/>
    <col min="48" max="48" width="5" customWidth="1"/>
    <col min="49" max="49" width="8.85546875" customWidth="1"/>
    <col min="50" max="50" width="8.5703125" customWidth="1"/>
    <col min="51" max="55" width="11.42578125" customWidth="1"/>
    <col min="56" max="56" width="4.85546875" customWidth="1"/>
    <col min="57" max="62" width="11.42578125" customWidth="1"/>
    <col min="63" max="63" width="7.42578125" customWidth="1"/>
    <col min="64" max="64" width="11.42578125" style="323" customWidth="1"/>
    <col min="65" max="69" width="11.42578125" customWidth="1"/>
    <col min="70" max="70" width="7.42578125" customWidth="1"/>
    <col min="71" max="76" width="11" customWidth="1"/>
    <col min="77" max="77" width="7.42578125" customWidth="1"/>
    <col min="78" max="78" width="11.42578125" style="289" customWidth="1"/>
    <col min="79" max="83" width="11.42578125" customWidth="1"/>
    <col min="84" max="84" width="7.42578125" customWidth="1"/>
    <col min="85" max="90" width="11.42578125" customWidth="1"/>
    <col min="91" max="91" width="7.42578125" customWidth="1"/>
    <col min="92" max="97" width="11.42578125" customWidth="1"/>
    <col min="98" max="98" width="7.42578125" customWidth="1"/>
    <col min="105" max="105" width="9" customWidth="1"/>
    <col min="106" max="106" width="8.5703125" customWidth="1"/>
    <col min="107" max="107" width="9" customWidth="1"/>
    <col min="108" max="108" width="8.28515625" customWidth="1"/>
    <col min="109" max="109" width="12.7109375" bestFit="1" customWidth="1"/>
    <col min="110" max="110" width="10.85546875" customWidth="1"/>
    <col min="111" max="111" width="12.7109375" bestFit="1" customWidth="1"/>
    <col min="112" max="112" width="13" customWidth="1"/>
    <col min="113" max="113" width="7.5703125" customWidth="1"/>
    <col min="114" max="114" width="11.42578125" style="289" customWidth="1"/>
    <col min="115" max="115" width="8.42578125" customWidth="1"/>
    <col min="116" max="120" width="11.42578125" customWidth="1"/>
    <col min="121" max="121" width="7.5703125" customWidth="1"/>
    <col min="122" max="122" width="11.42578125" style="289"/>
    <col min="128" max="128" width="8.5703125" customWidth="1"/>
    <col min="129" max="134" width="11.42578125" customWidth="1"/>
    <col min="135" max="135" width="8.5703125" customWidth="1"/>
    <col min="136" max="141" width="11.42578125" customWidth="1"/>
    <col min="142" max="142" width="8.5703125" customWidth="1"/>
    <col min="143" max="148" width="11.42578125" customWidth="1"/>
    <col min="149" max="149" width="8.5703125" customWidth="1"/>
    <col min="150" max="150" width="9.28515625" customWidth="1"/>
    <col min="151" max="151" width="9" customWidth="1"/>
    <col min="152" max="152" width="11.28515625" customWidth="1"/>
    <col min="153" max="153" width="11.7109375" customWidth="1"/>
    <col min="154" max="154" width="8.28515625" customWidth="1"/>
    <col min="155" max="156" width="11.7109375" customWidth="1"/>
    <col min="157" max="157" width="8.5703125" customWidth="1"/>
    <col min="158" max="163" width="11.42578125" customWidth="1"/>
    <col min="164" max="164" width="8.5703125" customWidth="1"/>
    <col min="165" max="170" width="11.42578125" customWidth="1"/>
    <col min="171" max="171" width="8.5703125" customWidth="1"/>
    <col min="178" max="178" width="7.28515625" customWidth="1"/>
    <col min="185" max="185" width="8.5703125" customWidth="1"/>
    <col min="186" max="191" width="11.140625" customWidth="1"/>
    <col min="192" max="192" width="8.5703125" customWidth="1"/>
    <col min="193" max="198" width="11.28515625" customWidth="1"/>
    <col min="199" max="199" width="8.5703125" customWidth="1"/>
    <col min="200" max="205" width="11.42578125" customWidth="1"/>
    <col min="206" max="206" width="8.5703125" customWidth="1"/>
    <col min="210" max="210" width="12.5703125" customWidth="1"/>
    <col min="213" max="213" width="8.28515625" customWidth="1"/>
    <col min="214" max="214" width="11.42578125" style="332" customWidth="1"/>
    <col min="215" max="215" width="9.42578125" customWidth="1"/>
    <col min="216" max="216" width="9" customWidth="1"/>
    <col min="218" max="218" width="8.140625" customWidth="1"/>
    <col min="221" max="221" width="8.42578125" customWidth="1"/>
    <col min="222" max="222" width="11.42578125" style="332"/>
    <col min="228" max="228" width="8.42578125" customWidth="1"/>
    <col min="229" max="234" width="11.42578125" customWidth="1"/>
    <col min="235" max="235" width="8.42578125" customWidth="1"/>
    <col min="236" max="241" width="11.42578125" customWidth="1"/>
    <col min="242" max="242" width="8.42578125" customWidth="1"/>
    <col min="243" max="248" width="11.42578125" customWidth="1"/>
    <col min="249" max="249" width="8.42578125" customWidth="1"/>
    <col min="250" max="255" width="11.85546875" customWidth="1"/>
    <col min="256" max="256" width="8.42578125" customWidth="1"/>
    <col min="257" max="262" width="11.42578125" customWidth="1"/>
    <col min="263" max="263" width="8.42578125" customWidth="1"/>
    <col min="264" max="269" width="11.42578125" customWidth="1"/>
    <col min="270" max="270" width="8.42578125" customWidth="1"/>
    <col min="319" max="319" width="6.85546875" customWidth="1"/>
    <col min="320" max="320" width="11.42578125" style="326"/>
    <col min="322" max="322" width="12.7109375" bestFit="1" customWidth="1"/>
    <col min="326" max="326" width="6.28515625" customWidth="1"/>
    <col min="333" max="333" width="6.7109375" customWidth="1"/>
    <col min="340" max="340" width="7" bestFit="1" customWidth="1"/>
    <col min="341" max="341" width="11.42578125" style="289"/>
  </cols>
  <sheetData>
    <row r="1" spans="1:361" ht="33.75">
      <c r="A1" s="120" t="s">
        <v>49</v>
      </c>
      <c r="B1" s="120"/>
      <c r="C1" s="120"/>
      <c r="D1" s="120"/>
      <c r="E1" s="120"/>
      <c r="F1" s="120"/>
      <c r="G1" s="120"/>
      <c r="H1" s="121">
        <v>1</v>
      </c>
      <c r="I1" s="120" t="str">
        <f>A1</f>
        <v>ESTADO DE CUENTA POR CLIENTE</v>
      </c>
      <c r="J1" s="120"/>
      <c r="K1" s="120"/>
      <c r="L1" s="120"/>
      <c r="M1" s="120"/>
      <c r="N1" s="120"/>
      <c r="O1" s="120"/>
      <c r="P1" s="121">
        <f>H1+1</f>
        <v>2</v>
      </c>
      <c r="Q1" s="120" t="str">
        <f>I1</f>
        <v>ESTADO DE CUENTA POR CLIENTE</v>
      </c>
      <c r="R1" s="120"/>
      <c r="S1" s="120"/>
      <c r="T1" s="120"/>
      <c r="U1" s="120"/>
      <c r="V1" s="120"/>
      <c r="W1" s="120"/>
      <c r="X1" s="121">
        <f>P1+1</f>
        <v>3</v>
      </c>
      <c r="Y1" s="120" t="str">
        <f>Q1</f>
        <v>ESTADO DE CUENTA POR CLIENTE</v>
      </c>
      <c r="Z1" s="120"/>
      <c r="AA1" s="120"/>
      <c r="AB1" s="120"/>
      <c r="AC1" s="120"/>
      <c r="AD1" s="120"/>
      <c r="AE1" s="120"/>
      <c r="AF1" s="121">
        <f>X1+1</f>
        <v>4</v>
      </c>
      <c r="AG1" s="120" t="str">
        <f>Y1</f>
        <v>ESTADO DE CUENTA POR CLIENTE</v>
      </c>
      <c r="AH1" s="120"/>
      <c r="AI1" s="120"/>
      <c r="AJ1" s="120"/>
      <c r="AK1" s="120"/>
      <c r="AL1" s="120"/>
      <c r="AM1" s="120"/>
      <c r="AN1" s="121">
        <f>AF1+1</f>
        <v>5</v>
      </c>
      <c r="AO1" s="120" t="str">
        <f>AG1</f>
        <v>ESTADO DE CUENTA POR CLIENTE</v>
      </c>
      <c r="AP1" s="120"/>
      <c r="AQ1" s="120"/>
      <c r="AR1" s="120"/>
      <c r="AS1" s="120"/>
      <c r="AT1" s="120"/>
      <c r="AU1" s="120"/>
      <c r="AV1" s="121">
        <f>AN1+1</f>
        <v>6</v>
      </c>
      <c r="AW1" s="120" t="str">
        <f>I1</f>
        <v>ESTADO DE CUENTA POR CLIENTE</v>
      </c>
      <c r="AX1" s="120"/>
      <c r="AY1" s="120"/>
      <c r="AZ1" s="120"/>
      <c r="BA1" s="120"/>
      <c r="BB1" s="120"/>
      <c r="BC1" s="120"/>
      <c r="BD1" s="121">
        <f>AN1+1</f>
        <v>6</v>
      </c>
      <c r="BE1" s="120" t="str">
        <f>I1</f>
        <v>ESTADO DE CUENTA POR CLIENTE</v>
      </c>
      <c r="BF1" s="120"/>
      <c r="BG1" s="120"/>
      <c r="BH1" s="120"/>
      <c r="BI1" s="120"/>
      <c r="BJ1" s="120"/>
      <c r="BK1" s="121">
        <f>BD1+1</f>
        <v>7</v>
      </c>
      <c r="BL1" s="120" t="str">
        <f>I1</f>
        <v>ESTADO DE CUENTA POR CLIENTE</v>
      </c>
      <c r="BM1" s="120"/>
      <c r="BN1" s="120"/>
      <c r="BO1" s="120"/>
      <c r="BP1" s="120"/>
      <c r="BQ1" s="120"/>
      <c r="BR1" s="121">
        <f>BK1+1</f>
        <v>8</v>
      </c>
      <c r="BS1" s="120" t="str">
        <f>BL1</f>
        <v>ESTADO DE CUENTA POR CLIENTE</v>
      </c>
      <c r="BT1" s="120"/>
      <c r="BU1" s="120"/>
      <c r="BV1" s="120"/>
      <c r="BW1" s="120"/>
      <c r="BX1" s="120"/>
      <c r="BY1" s="121">
        <f>BR1+1</f>
        <v>9</v>
      </c>
      <c r="BZ1" s="120" t="str">
        <f>BL1</f>
        <v>ESTADO DE CUENTA POR CLIENTE</v>
      </c>
      <c r="CA1" s="120"/>
      <c r="CB1" s="120"/>
      <c r="CC1" s="120"/>
      <c r="CD1" s="120"/>
      <c r="CE1" s="120"/>
      <c r="CF1" s="121">
        <f>BY1+1</f>
        <v>10</v>
      </c>
      <c r="CG1" s="120" t="str">
        <f>BZ1</f>
        <v>ESTADO DE CUENTA POR CLIENTE</v>
      </c>
      <c r="CH1" s="120"/>
      <c r="CI1" s="120"/>
      <c r="CJ1" s="120"/>
      <c r="CK1" s="120"/>
      <c r="CL1" s="120"/>
      <c r="CM1" s="121">
        <f>CF1+1</f>
        <v>11</v>
      </c>
      <c r="CN1" s="120" t="str">
        <f>BL1</f>
        <v>ESTADO DE CUENTA POR CLIENTE</v>
      </c>
      <c r="CO1" s="120"/>
      <c r="CP1" s="120"/>
      <c r="CQ1" s="120"/>
      <c r="CR1" s="120"/>
      <c r="CS1" s="120"/>
      <c r="CT1" s="121">
        <f>CM1+1</f>
        <v>12</v>
      </c>
      <c r="CU1" s="120" t="str">
        <f>I1</f>
        <v>ESTADO DE CUENTA POR CLIENTE</v>
      </c>
      <c r="CV1" s="120"/>
      <c r="CW1" s="120"/>
      <c r="CX1" s="120"/>
      <c r="CY1" s="120"/>
      <c r="CZ1" s="120"/>
      <c r="DA1" s="121">
        <f>CT1+1</f>
        <v>13</v>
      </c>
      <c r="DB1" s="120" t="str">
        <f>CU1</f>
        <v>ESTADO DE CUENTA POR CLIENTE</v>
      </c>
      <c r="DC1" s="120"/>
      <c r="DD1" s="120"/>
      <c r="DE1" s="120"/>
      <c r="DF1" s="120"/>
      <c r="DG1" s="120"/>
      <c r="DH1" s="120"/>
      <c r="DI1" s="121">
        <f>DA1+1</f>
        <v>14</v>
      </c>
      <c r="DJ1" s="120" t="str">
        <f>DB1</f>
        <v>ESTADO DE CUENTA POR CLIENTE</v>
      </c>
      <c r="DK1" s="120"/>
      <c r="DL1" s="120"/>
      <c r="DM1" s="120"/>
      <c r="DN1" s="120"/>
      <c r="DO1" s="120"/>
      <c r="DP1" s="120"/>
      <c r="DQ1" s="121">
        <f>DI1+1</f>
        <v>15</v>
      </c>
      <c r="DR1" s="120" t="s">
        <v>50</v>
      </c>
      <c r="DS1" s="120"/>
      <c r="DT1" s="120"/>
      <c r="DU1" s="120"/>
      <c r="DV1" s="120"/>
      <c r="DW1" s="120"/>
      <c r="DX1" s="121">
        <f>DQ1+1</f>
        <v>16</v>
      </c>
      <c r="DY1" s="120" t="s">
        <v>50</v>
      </c>
      <c r="DZ1" s="120"/>
      <c r="EA1" s="120"/>
      <c r="EB1" s="120"/>
      <c r="EC1" s="120"/>
      <c r="ED1" s="120"/>
      <c r="EE1" s="121">
        <f>DX1+1</f>
        <v>17</v>
      </c>
      <c r="EF1" s="120" t="s">
        <v>50</v>
      </c>
      <c r="EG1" s="120"/>
      <c r="EH1" s="120"/>
      <c r="EI1" s="120"/>
      <c r="EJ1" s="120"/>
      <c r="EK1" s="120"/>
      <c r="EL1" s="121">
        <f>EE1+1</f>
        <v>18</v>
      </c>
      <c r="EM1" s="120" t="s">
        <v>50</v>
      </c>
      <c r="EN1" s="120"/>
      <c r="EO1" s="120"/>
      <c r="EP1" s="120"/>
      <c r="EQ1" s="120"/>
      <c r="ER1" s="120"/>
      <c r="ES1" s="121">
        <f>EL1+1</f>
        <v>19</v>
      </c>
      <c r="ET1" s="120" t="s">
        <v>50</v>
      </c>
      <c r="EU1" s="120"/>
      <c r="EV1" s="120"/>
      <c r="EW1" s="120"/>
      <c r="EX1" s="120"/>
      <c r="EY1" s="120"/>
      <c r="EZ1" s="120"/>
      <c r="FA1" s="121">
        <f>ES1+1</f>
        <v>20</v>
      </c>
      <c r="FB1" s="120" t="s">
        <v>50</v>
      </c>
      <c r="FC1" s="120"/>
      <c r="FD1" s="120"/>
      <c r="FE1" s="120"/>
      <c r="FF1" s="120"/>
      <c r="FG1" s="120"/>
      <c r="FH1" s="121">
        <f>FA1+1</f>
        <v>21</v>
      </c>
      <c r="FI1" s="120" t="s">
        <v>50</v>
      </c>
      <c r="FJ1" s="120"/>
      <c r="FK1" s="120"/>
      <c r="FL1" s="120"/>
      <c r="FM1" s="120"/>
      <c r="FN1" s="120"/>
      <c r="FO1" s="121">
        <f>FH1+1</f>
        <v>22</v>
      </c>
      <c r="FP1" s="120" t="s">
        <v>50</v>
      </c>
      <c r="FQ1" s="120"/>
      <c r="FR1" s="120"/>
      <c r="FS1" s="120"/>
      <c r="FT1" s="120"/>
      <c r="FU1" s="120"/>
      <c r="FV1" s="121">
        <f>FO1+1</f>
        <v>23</v>
      </c>
      <c r="FW1" s="120" t="s">
        <v>50</v>
      </c>
      <c r="FX1" s="120"/>
      <c r="FY1" s="120"/>
      <c r="FZ1" s="120"/>
      <c r="GA1" s="120"/>
      <c r="GB1" s="120"/>
      <c r="GC1" s="121">
        <f>FV1+1</f>
        <v>24</v>
      </c>
      <c r="GD1" s="120" t="s">
        <v>50</v>
      </c>
      <c r="GE1" s="120"/>
      <c r="GF1" s="120"/>
      <c r="GG1" s="120"/>
      <c r="GH1" s="120"/>
      <c r="GI1" s="120"/>
      <c r="GJ1" s="121">
        <f>GC1+1</f>
        <v>25</v>
      </c>
      <c r="GK1" s="120" t="s">
        <v>50</v>
      </c>
      <c r="GL1" s="120"/>
      <c r="GM1" s="120"/>
      <c r="GN1" s="120"/>
      <c r="GO1" s="120"/>
      <c r="GP1" s="120"/>
      <c r="GQ1" s="121">
        <f>GJ1+1</f>
        <v>26</v>
      </c>
      <c r="GR1" s="120" t="s">
        <v>50</v>
      </c>
      <c r="GS1" s="120"/>
      <c r="GT1" s="120"/>
      <c r="GU1" s="120"/>
      <c r="GV1" s="120"/>
      <c r="GW1" s="120"/>
      <c r="GX1" s="121">
        <f>GQ1+1</f>
        <v>27</v>
      </c>
      <c r="GY1" s="120" t="s">
        <v>50</v>
      </c>
      <c r="GZ1" s="120"/>
      <c r="HA1" s="120"/>
      <c r="HB1" s="120"/>
      <c r="HC1" s="120"/>
      <c r="HD1" s="120"/>
      <c r="HE1" s="121">
        <f>GX1+1</f>
        <v>28</v>
      </c>
      <c r="HF1" s="120" t="s">
        <v>50</v>
      </c>
      <c r="HG1" s="120"/>
      <c r="HH1" s="120"/>
      <c r="HI1" s="120"/>
      <c r="HJ1" s="120"/>
      <c r="HK1" s="120"/>
      <c r="HL1" s="120"/>
      <c r="HM1" s="121">
        <f>HE1+1</f>
        <v>29</v>
      </c>
      <c r="HN1" s="120" t="s">
        <v>50</v>
      </c>
      <c r="HO1" s="120"/>
      <c r="HP1" s="120"/>
      <c r="HQ1" s="120"/>
      <c r="HR1" s="120"/>
      <c r="HS1" s="120"/>
      <c r="HT1" s="121">
        <f>HM1+1</f>
        <v>30</v>
      </c>
      <c r="HU1" s="120" t="s">
        <v>50</v>
      </c>
      <c r="HV1" s="120"/>
      <c r="HW1" s="120"/>
      <c r="HX1" s="120"/>
      <c r="HY1" s="120"/>
      <c r="HZ1" s="120"/>
      <c r="IA1" s="121">
        <f>HT1+1</f>
        <v>31</v>
      </c>
      <c r="IB1" s="120" t="s">
        <v>50</v>
      </c>
      <c r="IC1" s="120"/>
      <c r="ID1" s="120"/>
      <c r="IE1" s="120"/>
      <c r="IF1" s="120"/>
      <c r="IG1" s="120"/>
      <c r="IH1" s="121">
        <f>IA1+1</f>
        <v>32</v>
      </c>
      <c r="II1" s="120" t="s">
        <v>50</v>
      </c>
      <c r="IJ1" s="120"/>
      <c r="IK1" s="120"/>
      <c r="IL1" s="120"/>
      <c r="IM1" s="120"/>
      <c r="IN1" s="120"/>
      <c r="IO1" s="121">
        <f>IH1+1</f>
        <v>33</v>
      </c>
      <c r="IP1" s="120" t="s">
        <v>50</v>
      </c>
      <c r="IQ1" s="120"/>
      <c r="IR1" s="120"/>
      <c r="IS1" s="120"/>
      <c r="IT1" s="120"/>
      <c r="IU1" s="120"/>
      <c r="IV1" s="121">
        <f>IO1+1</f>
        <v>34</v>
      </c>
      <c r="IW1" s="120" t="s">
        <v>50</v>
      </c>
      <c r="IX1" s="120"/>
      <c r="IY1" s="120"/>
      <c r="IZ1" s="120"/>
      <c r="JA1" s="120"/>
      <c r="JB1" s="120"/>
      <c r="JC1" s="121">
        <f>IV1+1</f>
        <v>35</v>
      </c>
      <c r="JD1" s="120" t="s">
        <v>50</v>
      </c>
      <c r="JE1" s="120"/>
      <c r="JF1" s="120"/>
      <c r="JG1" s="120"/>
      <c r="JH1" s="120"/>
      <c r="JI1" s="120"/>
      <c r="JJ1" s="121">
        <f>JC1+1</f>
        <v>36</v>
      </c>
      <c r="JK1" s="120" t="s">
        <v>50</v>
      </c>
      <c r="JL1" s="120"/>
      <c r="JM1" s="120"/>
      <c r="JN1" s="120"/>
      <c r="JO1" s="120"/>
      <c r="JP1" s="120"/>
      <c r="JQ1" s="121">
        <f>JC1+1</f>
        <v>36</v>
      </c>
      <c r="JR1" s="120" t="s">
        <v>50</v>
      </c>
      <c r="JS1" s="120"/>
      <c r="JT1" s="120"/>
      <c r="JU1" s="120"/>
      <c r="JV1" s="120"/>
      <c r="JW1" s="120"/>
      <c r="JX1" s="121">
        <f>JQ1+1</f>
        <v>37</v>
      </c>
      <c r="JY1" s="120" t="s">
        <v>50</v>
      </c>
      <c r="JZ1" s="120"/>
      <c r="KA1" s="120"/>
      <c r="KB1" s="120"/>
      <c r="KC1" s="120"/>
      <c r="KD1" s="120"/>
      <c r="KE1" s="121">
        <f>JX1+1</f>
        <v>38</v>
      </c>
      <c r="KF1" s="120" t="s">
        <v>50</v>
      </c>
      <c r="KG1" s="120"/>
      <c r="KH1" s="120"/>
      <c r="KI1" s="120"/>
      <c r="KJ1" s="120"/>
      <c r="KK1" s="120"/>
      <c r="KL1" s="121">
        <f>KE1+1</f>
        <v>39</v>
      </c>
      <c r="KM1" s="120" t="s">
        <v>50</v>
      </c>
      <c r="KN1" s="120"/>
      <c r="KO1" s="120"/>
      <c r="KP1" s="120"/>
      <c r="KQ1" s="120"/>
      <c r="KR1" s="120"/>
      <c r="KS1" s="121">
        <f>KL1+1</f>
        <v>40</v>
      </c>
      <c r="KT1" s="120" t="s">
        <v>50</v>
      </c>
      <c r="KU1" s="120"/>
      <c r="KV1" s="120"/>
      <c r="KW1" s="120"/>
      <c r="KX1" s="120"/>
      <c r="KY1" s="120"/>
      <c r="KZ1" s="121">
        <f>KS1+1</f>
        <v>41</v>
      </c>
      <c r="LA1" s="120" t="s">
        <v>50</v>
      </c>
      <c r="LB1" s="120"/>
      <c r="LC1" s="120"/>
      <c r="LD1" s="120"/>
      <c r="LE1" s="120"/>
      <c r="LF1" s="120"/>
      <c r="LG1" s="121">
        <f>KZ1+1</f>
        <v>42</v>
      </c>
      <c r="LH1" s="120" t="s">
        <v>50</v>
      </c>
      <c r="LI1" s="120"/>
      <c r="LJ1" s="120"/>
      <c r="LK1" s="120"/>
      <c r="LL1" s="120"/>
      <c r="LM1" s="120"/>
      <c r="LN1" s="122">
        <f>LG1+1</f>
        <v>43</v>
      </c>
      <c r="LO1" s="120" t="s">
        <v>50</v>
      </c>
      <c r="LP1" s="120"/>
      <c r="LQ1" s="120"/>
      <c r="LR1" s="120"/>
      <c r="LS1" s="120"/>
      <c r="LT1" s="120"/>
      <c r="LU1" s="121">
        <f>LN1+1</f>
        <v>44</v>
      </c>
      <c r="LV1" s="120" t="s">
        <v>50</v>
      </c>
      <c r="LW1" s="120"/>
      <c r="LX1" s="120"/>
      <c r="LY1" s="120"/>
      <c r="LZ1" s="120"/>
      <c r="MA1" s="120"/>
      <c r="MB1" s="121">
        <f>LU1+1</f>
        <v>45</v>
      </c>
      <c r="MC1" s="120" t="s">
        <v>50</v>
      </c>
      <c r="MD1" s="120"/>
      <c r="ME1" s="120"/>
      <c r="MF1" s="120"/>
      <c r="MG1" s="120"/>
      <c r="MH1" s="120"/>
      <c r="MI1" s="121">
        <f>MB1+1</f>
        <v>46</v>
      </c>
      <c r="MJ1" s="120" t="s">
        <v>50</v>
      </c>
      <c r="MK1" s="120"/>
      <c r="ML1" s="120"/>
      <c r="MM1" s="120"/>
      <c r="MN1" s="120"/>
      <c r="MO1" s="120"/>
      <c r="MP1" s="121">
        <f>MI1+1</f>
        <v>47</v>
      </c>
      <c r="MQ1" s="120" t="s">
        <v>50</v>
      </c>
      <c r="MR1" s="120"/>
      <c r="MS1" s="120"/>
      <c r="MT1" s="120"/>
      <c r="MU1" s="120"/>
      <c r="MV1" s="120"/>
      <c r="MW1" s="121">
        <f>MP1+1</f>
        <v>48</v>
      </c>
    </row>
    <row r="2" spans="1:361" ht="32.25" customHeight="1" thickBot="1">
      <c r="A2" s="123" t="s">
        <v>51</v>
      </c>
      <c r="B2" s="124"/>
      <c r="C2" s="124"/>
      <c r="D2" s="124"/>
      <c r="E2" s="124"/>
      <c r="F2" s="124"/>
      <c r="G2" s="125"/>
      <c r="I2" s="124" t="str">
        <f>A2</f>
        <v>FACTURAS    OCTUBRE          2 0 1 2</v>
      </c>
      <c r="J2" s="124"/>
      <c r="K2" s="124"/>
      <c r="L2" s="124"/>
      <c r="M2" s="124"/>
      <c r="N2" s="124"/>
      <c r="O2" s="125"/>
      <c r="Q2" s="124" t="str">
        <f>I2</f>
        <v>FACTURAS    OCTUBRE          2 0 1 2</v>
      </c>
      <c r="R2" s="124"/>
      <c r="S2" s="124"/>
      <c r="T2" s="124"/>
      <c r="U2" s="124"/>
      <c r="V2" s="124"/>
      <c r="W2" s="125"/>
      <c r="Y2" s="124" t="str">
        <f>Q2</f>
        <v>FACTURAS    OCTUBRE          2 0 1 2</v>
      </c>
      <c r="Z2" s="124"/>
      <c r="AA2" s="124"/>
      <c r="AB2" s="124"/>
      <c r="AC2" s="124"/>
      <c r="AD2" s="124"/>
      <c r="AE2" s="125"/>
      <c r="AG2" s="124" t="str">
        <f>Y2</f>
        <v>FACTURAS    OCTUBRE          2 0 1 2</v>
      </c>
      <c r="AH2" s="124"/>
      <c r="AI2" s="124"/>
      <c r="AJ2" s="124"/>
      <c r="AK2" s="124"/>
      <c r="AL2" s="124"/>
      <c r="AM2" s="125"/>
      <c r="AO2" s="124" t="str">
        <f>AG2</f>
        <v>FACTURAS    OCTUBRE          2 0 1 2</v>
      </c>
      <c r="AP2" s="124"/>
      <c r="AQ2" s="124"/>
      <c r="AR2" s="124"/>
      <c r="AS2" s="124"/>
      <c r="AT2" s="124"/>
      <c r="AU2" s="125"/>
      <c r="AW2" s="124" t="str">
        <f>I2</f>
        <v>FACTURAS    OCTUBRE          2 0 1 2</v>
      </c>
      <c r="AX2" s="124"/>
      <c r="AY2" s="124"/>
      <c r="AZ2" s="124"/>
      <c r="BA2" s="124"/>
      <c r="BB2" s="124"/>
      <c r="BC2" s="125"/>
      <c r="BE2" s="124" t="str">
        <f>I2</f>
        <v>FACTURAS    OCTUBRE          2 0 1 2</v>
      </c>
      <c r="BF2" s="124"/>
      <c r="BG2" s="124"/>
      <c r="BH2" s="124"/>
      <c r="BI2" s="124"/>
      <c r="BJ2" s="125"/>
      <c r="BL2" s="124" t="str">
        <f>I2</f>
        <v>FACTURAS    OCTUBRE          2 0 1 2</v>
      </c>
      <c r="BM2" s="124"/>
      <c r="BN2" s="124"/>
      <c r="BO2" s="124"/>
      <c r="BP2" s="124"/>
      <c r="BQ2" s="125"/>
      <c r="BS2" s="124" t="str">
        <f>BL2</f>
        <v>FACTURAS    OCTUBRE          2 0 1 2</v>
      </c>
      <c r="BT2" s="124"/>
      <c r="BU2" s="124"/>
      <c r="BV2" s="124"/>
      <c r="BW2" s="124"/>
      <c r="BX2" s="125"/>
      <c r="BZ2" s="124" t="str">
        <f>BL2</f>
        <v>FACTURAS    OCTUBRE          2 0 1 2</v>
      </c>
      <c r="CA2" s="124"/>
      <c r="CB2" s="124"/>
      <c r="CC2" s="124"/>
      <c r="CD2" s="124"/>
      <c r="CE2" s="125"/>
      <c r="CG2" s="124" t="str">
        <f>BZ2</f>
        <v>FACTURAS    OCTUBRE          2 0 1 2</v>
      </c>
      <c r="CH2" s="124"/>
      <c r="CI2" s="124"/>
      <c r="CJ2" s="124"/>
      <c r="CK2" s="124"/>
      <c r="CL2" s="125"/>
      <c r="CN2" s="124" t="str">
        <f>BL2</f>
        <v>FACTURAS    OCTUBRE          2 0 1 2</v>
      </c>
      <c r="CO2" s="124"/>
      <c r="CP2" s="124"/>
      <c r="CQ2" s="124"/>
      <c r="CR2" s="124"/>
      <c r="CS2" s="125"/>
      <c r="CU2" s="124" t="str">
        <f>I2</f>
        <v>FACTURAS    OCTUBRE          2 0 1 2</v>
      </c>
      <c r="CV2" s="124"/>
      <c r="CW2" s="124"/>
      <c r="CX2" s="124"/>
      <c r="CY2" s="124"/>
      <c r="CZ2" s="125"/>
      <c r="DB2" s="124" t="str">
        <f>CU2</f>
        <v>FACTURAS    OCTUBRE          2 0 1 2</v>
      </c>
      <c r="DC2" s="124"/>
      <c r="DD2" s="124"/>
      <c r="DE2" s="124"/>
      <c r="DF2" s="124"/>
      <c r="DG2" s="124"/>
      <c r="DH2" s="125"/>
      <c r="DJ2" s="124" t="str">
        <f>DB2</f>
        <v>FACTURAS    OCTUBRE          2 0 1 2</v>
      </c>
      <c r="DK2" s="124"/>
      <c r="DL2" s="124"/>
      <c r="DM2" s="124"/>
      <c r="DN2" s="124"/>
      <c r="DO2" s="124"/>
      <c r="DP2" s="125"/>
      <c r="DR2" s="124" t="str">
        <f>DB2</f>
        <v>FACTURAS    OCTUBRE          2 0 1 2</v>
      </c>
      <c r="DS2" s="124"/>
      <c r="DT2" s="124"/>
      <c r="DU2" s="124"/>
      <c r="DV2" s="124"/>
      <c r="DW2" s="125"/>
      <c r="DY2" s="124" t="str">
        <f>DR2</f>
        <v>FACTURAS    OCTUBRE          2 0 1 2</v>
      </c>
      <c r="DZ2" s="124"/>
      <c r="EA2" s="124"/>
      <c r="EB2" s="124"/>
      <c r="EC2" s="124"/>
      <c r="ED2" s="125"/>
      <c r="EF2" s="124" t="str">
        <f>DY2</f>
        <v>FACTURAS    OCTUBRE          2 0 1 2</v>
      </c>
      <c r="EG2" s="124"/>
      <c r="EH2" s="124"/>
      <c r="EI2" s="124"/>
      <c r="EJ2" s="124"/>
      <c r="EK2" s="125"/>
      <c r="EM2" s="124" t="str">
        <f>DR2</f>
        <v>FACTURAS    OCTUBRE          2 0 1 2</v>
      </c>
      <c r="EN2" s="124"/>
      <c r="EO2" s="124"/>
      <c r="EP2" s="124"/>
      <c r="EQ2" s="124"/>
      <c r="ER2" s="125"/>
      <c r="ET2" s="124" t="str">
        <f>EM2</f>
        <v>FACTURAS    OCTUBRE          2 0 1 2</v>
      </c>
      <c r="EU2" s="124"/>
      <c r="EV2" s="124"/>
      <c r="EW2" s="124"/>
      <c r="EX2" s="124"/>
      <c r="EY2" s="124"/>
      <c r="EZ2" s="125"/>
      <c r="FB2" s="124" t="str">
        <f>ET2</f>
        <v>FACTURAS    OCTUBRE          2 0 1 2</v>
      </c>
      <c r="FC2" s="124"/>
      <c r="FD2" s="124"/>
      <c r="FE2" s="124"/>
      <c r="FF2" s="124"/>
      <c r="FG2" s="125"/>
      <c r="FI2" s="124" t="str">
        <f>FB2</f>
        <v>FACTURAS    OCTUBRE          2 0 1 2</v>
      </c>
      <c r="FJ2" s="124"/>
      <c r="FK2" s="124"/>
      <c r="FL2" s="124"/>
      <c r="FM2" s="124"/>
      <c r="FN2" s="125"/>
      <c r="FP2" s="124" t="str">
        <f>DR2</f>
        <v>FACTURAS    OCTUBRE          2 0 1 2</v>
      </c>
      <c r="FQ2" s="124"/>
      <c r="FR2" s="124"/>
      <c r="FS2" s="124"/>
      <c r="FT2" s="124"/>
      <c r="FU2" s="125"/>
      <c r="FW2" s="124" t="str">
        <f>FP2</f>
        <v>FACTURAS    OCTUBRE          2 0 1 2</v>
      </c>
      <c r="FX2" s="124"/>
      <c r="FY2" s="124"/>
      <c r="FZ2" s="124"/>
      <c r="GA2" s="124"/>
      <c r="GB2" s="125"/>
      <c r="GD2" s="124" t="str">
        <f>FW2</f>
        <v>FACTURAS    OCTUBRE          2 0 1 2</v>
      </c>
      <c r="GE2" s="124"/>
      <c r="GF2" s="124"/>
      <c r="GG2" s="124"/>
      <c r="GH2" s="124"/>
      <c r="GI2" s="125"/>
      <c r="GK2" s="124" t="str">
        <f>GD2</f>
        <v>FACTURAS    OCTUBRE          2 0 1 2</v>
      </c>
      <c r="GL2" s="124"/>
      <c r="GM2" s="124"/>
      <c r="GN2" s="124"/>
      <c r="GO2" s="124"/>
      <c r="GP2" s="125"/>
      <c r="GR2" s="124" t="str">
        <f>GD2</f>
        <v>FACTURAS    OCTUBRE          2 0 1 2</v>
      </c>
      <c r="GS2" s="124"/>
      <c r="GT2" s="124"/>
      <c r="GU2" s="124"/>
      <c r="GV2" s="124"/>
      <c r="GW2" s="125"/>
      <c r="GY2" s="124" t="str">
        <f>FW2</f>
        <v>FACTURAS    OCTUBRE          2 0 1 2</v>
      </c>
      <c r="GZ2" s="124"/>
      <c r="HA2" s="124"/>
      <c r="HB2" s="124"/>
      <c r="HC2" s="124"/>
      <c r="HD2" s="125"/>
      <c r="HF2" s="126"/>
      <c r="HG2" s="127"/>
      <c r="HH2" s="124" t="str">
        <f>DR2</f>
        <v>FACTURAS    OCTUBRE          2 0 1 2</v>
      </c>
      <c r="HI2" s="124"/>
      <c r="HJ2" s="124"/>
      <c r="HK2" s="124"/>
      <c r="HL2" s="124"/>
      <c r="HN2" s="126"/>
      <c r="HO2" s="124" t="str">
        <f>FP2</f>
        <v>FACTURAS    OCTUBRE          2 0 1 2</v>
      </c>
      <c r="HP2" s="124"/>
      <c r="HQ2" s="124"/>
      <c r="HR2" s="124"/>
      <c r="HS2" s="124"/>
      <c r="HU2" s="127"/>
      <c r="HV2" s="124" t="str">
        <f>FW2</f>
        <v>FACTURAS    OCTUBRE          2 0 1 2</v>
      </c>
      <c r="HW2" s="124"/>
      <c r="HX2" s="124"/>
      <c r="HY2" s="124"/>
      <c r="HZ2" s="124"/>
      <c r="IB2" s="127"/>
      <c r="IC2" s="124" t="str">
        <f>FW2</f>
        <v>FACTURAS    OCTUBRE          2 0 1 2</v>
      </c>
      <c r="ID2" s="124"/>
      <c r="IE2" s="124"/>
      <c r="IF2" s="124"/>
      <c r="IG2" s="124"/>
      <c r="II2" s="127"/>
      <c r="IJ2" s="124" t="str">
        <f>GD2</f>
        <v>FACTURAS    OCTUBRE          2 0 1 2</v>
      </c>
      <c r="IK2" s="124"/>
      <c r="IL2" s="124"/>
      <c r="IM2" s="124"/>
      <c r="IN2" s="124"/>
      <c r="IP2" s="127"/>
      <c r="IQ2" s="124" t="str">
        <f>FW2</f>
        <v>FACTURAS    OCTUBRE          2 0 1 2</v>
      </c>
      <c r="IR2" s="124"/>
      <c r="IS2" s="124"/>
      <c r="IT2" s="124"/>
      <c r="IU2" s="124"/>
      <c r="IW2" s="127"/>
      <c r="IX2" s="124" t="str">
        <f>GD2</f>
        <v>FACTURAS    OCTUBRE          2 0 1 2</v>
      </c>
      <c r="IY2" s="124"/>
      <c r="IZ2" s="124"/>
      <c r="JA2" s="124"/>
      <c r="JB2" s="124"/>
      <c r="JD2" s="127"/>
      <c r="JE2" s="124" t="str">
        <f>GK2</f>
        <v>FACTURAS    OCTUBRE          2 0 1 2</v>
      </c>
      <c r="JF2" s="124"/>
      <c r="JG2" s="124"/>
      <c r="JH2" s="124"/>
      <c r="JI2" s="124"/>
      <c r="JK2" s="127"/>
      <c r="JL2" s="124" t="str">
        <f>FW2</f>
        <v>FACTURAS    OCTUBRE          2 0 1 2</v>
      </c>
      <c r="JM2" s="124"/>
      <c r="JN2" s="124"/>
      <c r="JO2" s="124"/>
      <c r="JP2" s="124"/>
      <c r="JR2" s="127"/>
      <c r="JS2" s="124" t="str">
        <f>GY2</f>
        <v>FACTURAS    OCTUBRE          2 0 1 2</v>
      </c>
      <c r="JT2" s="124"/>
      <c r="JU2" s="124"/>
      <c r="JV2" s="124"/>
      <c r="JW2" s="124"/>
      <c r="JY2" s="127"/>
      <c r="JZ2" s="124" t="str">
        <f>JS2</f>
        <v>FACTURAS    OCTUBRE          2 0 1 2</v>
      </c>
      <c r="KA2" s="124"/>
      <c r="KB2" s="124"/>
      <c r="KC2" s="124"/>
      <c r="KD2" s="124"/>
      <c r="KF2" s="127"/>
      <c r="KG2" s="124" t="str">
        <f>JZ2</f>
        <v>FACTURAS    OCTUBRE          2 0 1 2</v>
      </c>
      <c r="KH2" s="124"/>
      <c r="KI2" s="124"/>
      <c r="KJ2" s="124"/>
      <c r="KK2" s="124"/>
      <c r="KM2" s="127"/>
      <c r="KN2" s="124" t="str">
        <f>KG2</f>
        <v>FACTURAS    OCTUBRE          2 0 1 2</v>
      </c>
      <c r="KO2" s="124"/>
      <c r="KP2" s="124"/>
      <c r="KQ2" s="124"/>
      <c r="KR2" s="124"/>
      <c r="KT2" s="127"/>
      <c r="KU2" s="124" t="str">
        <f>KN2</f>
        <v>FACTURAS    OCTUBRE          2 0 1 2</v>
      </c>
      <c r="KV2" s="124"/>
      <c r="KW2" s="124"/>
      <c r="KX2" s="124"/>
      <c r="KY2" s="124"/>
      <c r="LA2" s="127"/>
      <c r="LB2" s="124" t="str">
        <f>KN2</f>
        <v>FACTURAS    OCTUBRE          2 0 1 2</v>
      </c>
      <c r="LC2" s="124"/>
      <c r="LD2" s="124"/>
      <c r="LE2" s="124"/>
      <c r="LF2" s="124"/>
      <c r="LH2" s="128"/>
      <c r="LI2" s="124" t="str">
        <f>KN2</f>
        <v>FACTURAS    OCTUBRE          2 0 1 2</v>
      </c>
      <c r="LJ2" s="124"/>
      <c r="LK2" s="124"/>
      <c r="LL2" s="124"/>
      <c r="LM2" s="124"/>
      <c r="LO2" s="127"/>
      <c r="LP2" s="124" t="str">
        <f>LB2</f>
        <v>FACTURAS    OCTUBRE          2 0 1 2</v>
      </c>
      <c r="LQ2" s="124"/>
      <c r="LR2" s="124"/>
      <c r="LS2" s="124"/>
      <c r="LT2" s="124"/>
      <c r="LV2" s="127"/>
      <c r="LW2" s="124" t="str">
        <f>LI2</f>
        <v>FACTURAS    OCTUBRE          2 0 1 2</v>
      </c>
      <c r="LX2" s="124"/>
      <c r="LY2" s="124"/>
      <c r="LZ2" s="124"/>
      <c r="MA2" s="124"/>
      <c r="MC2" s="129"/>
      <c r="MD2" s="124" t="str">
        <f>LW2</f>
        <v>FACTURAS    OCTUBRE          2 0 1 2</v>
      </c>
      <c r="ME2" s="124"/>
      <c r="MF2" s="124"/>
      <c r="MG2" s="124"/>
      <c r="MH2" s="124"/>
      <c r="MJ2" s="127"/>
      <c r="MK2" s="124" t="str">
        <f>LW2</f>
        <v>FACTURAS    OCTUBRE          2 0 1 2</v>
      </c>
      <c r="ML2" s="124"/>
      <c r="MM2" s="124"/>
      <c r="MN2" s="124"/>
      <c r="MO2" s="124"/>
      <c r="MQ2" s="127"/>
      <c r="MR2" s="124" t="str">
        <f>MK2</f>
        <v>FACTURAS    OCTUBRE          2 0 1 2</v>
      </c>
      <c r="MS2" s="124"/>
      <c r="MT2" s="124"/>
      <c r="MU2" s="124"/>
      <c r="MV2" s="124"/>
    </row>
    <row r="3" spans="1:361" ht="38.25" customHeight="1" thickBot="1">
      <c r="A3" s="127"/>
      <c r="B3" s="127"/>
      <c r="C3" s="130" t="s">
        <v>52</v>
      </c>
      <c r="D3" s="131" t="s">
        <v>19</v>
      </c>
      <c r="E3" s="132"/>
      <c r="F3" s="132"/>
      <c r="G3" s="133"/>
      <c r="I3" s="134"/>
      <c r="J3" s="135" t="s">
        <v>52</v>
      </c>
      <c r="K3" s="136"/>
      <c r="L3" s="137" t="s">
        <v>53</v>
      </c>
      <c r="M3" s="138"/>
      <c r="N3" s="138"/>
      <c r="O3" s="139"/>
      <c r="Q3" s="129"/>
      <c r="R3" s="135" t="s">
        <v>52</v>
      </c>
      <c r="S3" s="136"/>
      <c r="T3" s="137" t="s">
        <v>54</v>
      </c>
      <c r="U3" s="138"/>
      <c r="V3" s="138"/>
      <c r="W3" s="139"/>
      <c r="Y3" s="127"/>
      <c r="Z3" s="135" t="s">
        <v>52</v>
      </c>
      <c r="AA3" s="136"/>
      <c r="AB3" s="131" t="s">
        <v>55</v>
      </c>
      <c r="AC3" s="132"/>
      <c r="AD3" s="132"/>
      <c r="AE3" s="133"/>
      <c r="AG3" s="127"/>
      <c r="AH3" s="135" t="s">
        <v>52</v>
      </c>
      <c r="AI3" s="136"/>
      <c r="AJ3" s="131" t="s">
        <v>56</v>
      </c>
      <c r="AK3" s="132"/>
      <c r="AL3" s="132"/>
      <c r="AM3" s="133"/>
      <c r="AO3" s="140"/>
      <c r="AP3" s="135" t="s">
        <v>52</v>
      </c>
      <c r="AQ3" s="136"/>
      <c r="AR3" s="131" t="s">
        <v>57</v>
      </c>
      <c r="AS3" s="132"/>
      <c r="AT3" s="132"/>
      <c r="AU3" s="133"/>
      <c r="AW3" s="127"/>
      <c r="AX3" s="135" t="s">
        <v>52</v>
      </c>
      <c r="AY3" s="136"/>
      <c r="AZ3" s="131" t="s">
        <v>58</v>
      </c>
      <c r="BA3" s="132"/>
      <c r="BB3" s="132"/>
      <c r="BC3" s="133"/>
      <c r="BE3" s="127"/>
      <c r="BF3" s="130" t="s">
        <v>52</v>
      </c>
      <c r="BG3" s="131" t="s">
        <v>59</v>
      </c>
      <c r="BH3" s="132"/>
      <c r="BI3" s="132"/>
      <c r="BJ3" s="133"/>
      <c r="BL3" s="141"/>
      <c r="BM3" s="130" t="s">
        <v>52</v>
      </c>
      <c r="BN3" s="131" t="s">
        <v>60</v>
      </c>
      <c r="BO3" s="132"/>
      <c r="BP3" s="132"/>
      <c r="BQ3" s="133"/>
      <c r="BS3" s="127"/>
      <c r="BT3" s="130" t="s">
        <v>52</v>
      </c>
      <c r="BU3" s="131" t="s">
        <v>61</v>
      </c>
      <c r="BV3" s="132"/>
      <c r="BW3" s="132"/>
      <c r="BX3" s="133"/>
      <c r="BZ3" s="129"/>
      <c r="CA3" s="130" t="s">
        <v>52</v>
      </c>
      <c r="CB3" s="131" t="s">
        <v>62</v>
      </c>
      <c r="CC3" s="132"/>
      <c r="CD3" s="132"/>
      <c r="CE3" s="133"/>
      <c r="CG3" s="127"/>
      <c r="CH3" s="130" t="s">
        <v>52</v>
      </c>
      <c r="CI3" s="137" t="s">
        <v>26</v>
      </c>
      <c r="CJ3" s="138"/>
      <c r="CK3" s="138"/>
      <c r="CL3" s="139"/>
      <c r="CN3" s="127"/>
      <c r="CO3" s="130" t="s">
        <v>52</v>
      </c>
      <c r="CP3" s="131" t="s">
        <v>63</v>
      </c>
      <c r="CQ3" s="132"/>
      <c r="CR3" s="132"/>
      <c r="CS3" s="133"/>
      <c r="CU3" s="127"/>
      <c r="CV3" s="130" t="s">
        <v>52</v>
      </c>
      <c r="CW3" s="131" t="s">
        <v>64</v>
      </c>
      <c r="CX3" s="132"/>
      <c r="CY3" s="132"/>
      <c r="CZ3" s="133"/>
      <c r="DB3" s="127"/>
      <c r="DC3" s="127"/>
      <c r="DD3" s="142" t="s">
        <v>52</v>
      </c>
      <c r="DE3" s="131" t="s">
        <v>15</v>
      </c>
      <c r="DF3" s="132"/>
      <c r="DG3" s="132"/>
      <c r="DH3" s="133"/>
      <c r="DJ3" s="129"/>
      <c r="DK3" s="127"/>
      <c r="DL3" s="130" t="s">
        <v>52</v>
      </c>
      <c r="DM3" s="131" t="s">
        <v>65</v>
      </c>
      <c r="DN3" s="132"/>
      <c r="DO3" s="132"/>
      <c r="DP3" s="133"/>
      <c r="DR3" s="129"/>
      <c r="DS3" s="130" t="s">
        <v>52</v>
      </c>
      <c r="DT3" s="131" t="s">
        <v>66</v>
      </c>
      <c r="DU3" s="132"/>
      <c r="DV3" s="132"/>
      <c r="DW3" s="133"/>
      <c r="DY3" s="127"/>
      <c r="DZ3" s="130" t="s">
        <v>52</v>
      </c>
      <c r="EA3" s="131" t="s">
        <v>67</v>
      </c>
      <c r="EB3" s="132"/>
      <c r="EC3" s="132"/>
      <c r="ED3" s="133"/>
      <c r="EF3" s="127"/>
      <c r="EG3" s="130" t="s">
        <v>52</v>
      </c>
      <c r="EH3" s="131" t="s">
        <v>68</v>
      </c>
      <c r="EI3" s="132"/>
      <c r="EJ3" s="132"/>
      <c r="EK3" s="133"/>
      <c r="EM3" s="127"/>
      <c r="EN3" s="130" t="s">
        <v>52</v>
      </c>
      <c r="EO3" s="131" t="s">
        <v>69</v>
      </c>
      <c r="EP3" s="132"/>
      <c r="EQ3" s="132"/>
      <c r="ER3" s="133"/>
      <c r="ET3" s="127"/>
      <c r="EU3" s="127"/>
      <c r="EV3" s="130" t="s">
        <v>52</v>
      </c>
      <c r="EW3" s="143" t="s">
        <v>70</v>
      </c>
      <c r="EX3" s="144"/>
      <c r="EY3" s="144"/>
      <c r="EZ3" s="145"/>
      <c r="FB3" s="127"/>
      <c r="FC3" s="130" t="s">
        <v>52</v>
      </c>
      <c r="FD3" s="131" t="s">
        <v>71</v>
      </c>
      <c r="FE3" s="132"/>
      <c r="FF3" s="132"/>
      <c r="FG3" s="133"/>
      <c r="FI3" s="127"/>
      <c r="FJ3" s="130" t="s">
        <v>52</v>
      </c>
      <c r="FK3" s="131" t="s">
        <v>72</v>
      </c>
      <c r="FL3" s="132"/>
      <c r="FM3" s="132"/>
      <c r="FN3" s="133"/>
      <c r="FP3" s="127"/>
      <c r="FQ3" s="130" t="s">
        <v>52</v>
      </c>
      <c r="FR3" s="131" t="s">
        <v>11</v>
      </c>
      <c r="FS3" s="132"/>
      <c r="FT3" s="132"/>
      <c r="FU3" s="133"/>
      <c r="FW3" s="127"/>
      <c r="FX3" s="130" t="s">
        <v>52</v>
      </c>
      <c r="FY3" s="131" t="s">
        <v>73</v>
      </c>
      <c r="FZ3" s="132"/>
      <c r="GA3" s="132"/>
      <c r="GB3" s="133"/>
      <c r="GD3" s="127"/>
      <c r="GE3" s="130" t="s">
        <v>52</v>
      </c>
      <c r="GF3" s="131" t="s">
        <v>74</v>
      </c>
      <c r="GG3" s="132"/>
      <c r="GH3" s="132"/>
      <c r="GI3" s="133"/>
      <c r="GK3" s="127"/>
      <c r="GL3" s="130" t="s">
        <v>52</v>
      </c>
      <c r="GM3" s="131" t="s">
        <v>75</v>
      </c>
      <c r="GN3" s="132"/>
      <c r="GO3" s="132"/>
      <c r="GP3" s="133"/>
      <c r="GQ3" t="s">
        <v>76</v>
      </c>
      <c r="GR3" s="127"/>
      <c r="GS3" s="130" t="s">
        <v>52</v>
      </c>
      <c r="GT3" s="131" t="s">
        <v>77</v>
      </c>
      <c r="GU3" s="132"/>
      <c r="GV3" s="132"/>
      <c r="GW3" s="133"/>
      <c r="GY3" s="127"/>
      <c r="GZ3" s="130" t="s">
        <v>52</v>
      </c>
      <c r="HA3" s="131" t="s">
        <v>78</v>
      </c>
      <c r="HB3" s="132"/>
      <c r="HC3" s="132"/>
      <c r="HD3" s="133"/>
      <c r="HF3" s="126"/>
      <c r="HG3" s="127"/>
      <c r="HH3" s="130" t="s">
        <v>52</v>
      </c>
      <c r="HI3" s="131" t="s">
        <v>79</v>
      </c>
      <c r="HJ3" s="132"/>
      <c r="HK3" s="132"/>
      <c r="HL3" s="133"/>
      <c r="HN3" s="126"/>
      <c r="HO3" s="130" t="s">
        <v>52</v>
      </c>
      <c r="HP3" s="131" t="s">
        <v>80</v>
      </c>
      <c r="HQ3" s="132"/>
      <c r="HR3" s="132"/>
      <c r="HS3" s="133"/>
      <c r="HU3" s="127"/>
      <c r="HV3" s="130" t="s">
        <v>52</v>
      </c>
      <c r="HW3" s="131" t="s">
        <v>81</v>
      </c>
      <c r="HX3" s="132"/>
      <c r="HY3" s="132"/>
      <c r="HZ3" s="133"/>
      <c r="IB3" s="127"/>
      <c r="IC3" s="130" t="s">
        <v>52</v>
      </c>
      <c r="ID3" s="131" t="s">
        <v>82</v>
      </c>
      <c r="IE3" s="132"/>
      <c r="IF3" s="132"/>
      <c r="IG3" s="133"/>
      <c r="II3" s="127"/>
      <c r="IJ3" s="130" t="s">
        <v>52</v>
      </c>
      <c r="IK3" s="143" t="s">
        <v>83</v>
      </c>
      <c r="IL3" s="144"/>
      <c r="IM3" s="144"/>
      <c r="IN3" s="145"/>
      <c r="IP3" s="127"/>
      <c r="IQ3" s="130" t="s">
        <v>52</v>
      </c>
      <c r="IR3" s="131" t="s">
        <v>84</v>
      </c>
      <c r="IS3" s="132"/>
      <c r="IT3" s="132"/>
      <c r="IU3" s="133"/>
      <c r="IW3" s="127"/>
      <c r="IX3" s="130" t="s">
        <v>52</v>
      </c>
      <c r="IY3" s="131" t="s">
        <v>85</v>
      </c>
      <c r="IZ3" s="132"/>
      <c r="JA3" s="132"/>
      <c r="JB3" s="133"/>
      <c r="JD3" s="127"/>
      <c r="JE3" s="130" t="s">
        <v>52</v>
      </c>
      <c r="JF3" s="131" t="s">
        <v>86</v>
      </c>
      <c r="JG3" s="132"/>
      <c r="JH3" s="132"/>
      <c r="JI3" s="133"/>
      <c r="JK3" s="127" t="s">
        <v>87</v>
      </c>
      <c r="JL3" s="130" t="s">
        <v>52</v>
      </c>
      <c r="JM3" s="131"/>
      <c r="JN3" s="132"/>
      <c r="JO3" s="132"/>
      <c r="JP3" s="133"/>
      <c r="JR3" s="127"/>
      <c r="JS3" s="130" t="s">
        <v>52</v>
      </c>
      <c r="JT3" s="131" t="s">
        <v>88</v>
      </c>
      <c r="JU3" s="132"/>
      <c r="JV3" s="132"/>
      <c r="JW3" s="133"/>
      <c r="JY3" s="127"/>
      <c r="JZ3" s="130" t="s">
        <v>52</v>
      </c>
      <c r="KA3" s="131" t="s">
        <v>89</v>
      </c>
      <c r="KB3" s="132"/>
      <c r="KC3" s="132"/>
      <c r="KD3" s="133"/>
      <c r="KF3" s="127"/>
      <c r="KG3" s="130" t="s">
        <v>52</v>
      </c>
      <c r="KH3" s="131" t="s">
        <v>90</v>
      </c>
      <c r="KI3" s="132"/>
      <c r="KJ3" s="132"/>
      <c r="KK3" s="133"/>
      <c r="KM3" s="127"/>
      <c r="KN3" s="130" t="s">
        <v>52</v>
      </c>
      <c r="KO3" s="131" t="s">
        <v>21</v>
      </c>
      <c r="KP3" s="132"/>
      <c r="KQ3" s="132"/>
      <c r="KR3" s="133"/>
      <c r="KT3" s="127"/>
      <c r="KU3" s="130" t="s">
        <v>52</v>
      </c>
      <c r="KV3" s="131" t="s">
        <v>91</v>
      </c>
      <c r="KW3" s="132"/>
      <c r="KX3" s="132"/>
      <c r="KY3" s="133"/>
      <c r="LA3" s="127"/>
      <c r="LB3" s="130" t="s">
        <v>52</v>
      </c>
      <c r="LC3" s="131" t="s">
        <v>92</v>
      </c>
      <c r="LD3" s="132"/>
      <c r="LE3" s="132"/>
      <c r="LF3" s="133"/>
      <c r="LH3" s="128"/>
      <c r="LI3" s="130" t="s">
        <v>52</v>
      </c>
      <c r="LJ3" s="131" t="s">
        <v>13</v>
      </c>
      <c r="LK3" s="132"/>
      <c r="LL3" s="132"/>
      <c r="LM3" s="133"/>
      <c r="LO3" s="127"/>
      <c r="LP3" s="130" t="s">
        <v>52</v>
      </c>
      <c r="LQ3" s="131" t="s">
        <v>93</v>
      </c>
      <c r="LR3" s="132"/>
      <c r="LS3" s="132"/>
      <c r="LT3" s="133"/>
      <c r="LV3" s="127"/>
      <c r="LW3" s="130" t="s">
        <v>52</v>
      </c>
      <c r="LX3" s="131" t="s">
        <v>94</v>
      </c>
      <c r="LY3" s="132"/>
      <c r="LZ3" s="132"/>
      <c r="MA3" s="133"/>
      <c r="MC3" s="129"/>
      <c r="MD3" s="130" t="s">
        <v>52</v>
      </c>
      <c r="ME3" s="131" t="s">
        <v>95</v>
      </c>
      <c r="MF3" s="132"/>
      <c r="MG3" s="132"/>
      <c r="MH3" s="133"/>
      <c r="MJ3" s="127"/>
      <c r="MK3" s="130" t="s">
        <v>52</v>
      </c>
      <c r="ML3" s="131" t="s">
        <v>96</v>
      </c>
      <c r="MM3" s="132"/>
      <c r="MN3" s="132"/>
      <c r="MO3" s="133"/>
      <c r="MQ3" s="127"/>
      <c r="MR3" s="130" t="s">
        <v>52</v>
      </c>
      <c r="MS3" s="131" t="s">
        <v>97</v>
      </c>
      <c r="MT3" s="132"/>
      <c r="MU3" s="132"/>
      <c r="MV3" s="133"/>
    </row>
    <row r="4" spans="1:361" ht="19.5" thickBot="1">
      <c r="A4" s="127"/>
      <c r="B4" s="127"/>
      <c r="C4" s="130"/>
      <c r="D4" s="146"/>
      <c r="E4" s="146"/>
      <c r="F4" s="146"/>
      <c r="G4" s="146"/>
      <c r="I4" s="134"/>
      <c r="J4" s="127"/>
      <c r="K4" s="130"/>
      <c r="L4" s="146"/>
      <c r="M4" s="146"/>
      <c r="N4" s="146"/>
      <c r="O4" s="146"/>
      <c r="Q4" s="129"/>
      <c r="R4" s="127"/>
      <c r="S4" s="130"/>
      <c r="T4" s="146"/>
      <c r="U4" s="146"/>
      <c r="V4" s="146"/>
      <c r="W4" s="146"/>
      <c r="Y4" s="127"/>
      <c r="Z4" s="127"/>
      <c r="AA4" s="130"/>
      <c r="AB4" s="146"/>
      <c r="AC4" s="146"/>
      <c r="AD4" s="146"/>
      <c r="AE4" s="146"/>
      <c r="AG4" s="127"/>
      <c r="AH4" s="127"/>
      <c r="AI4" s="130"/>
      <c r="AJ4" s="146"/>
      <c r="AK4" s="146" t="s">
        <v>98</v>
      </c>
      <c r="AL4" s="146"/>
      <c r="AM4" s="146"/>
      <c r="AO4" s="140"/>
      <c r="AP4" s="127"/>
      <c r="AQ4" s="130"/>
      <c r="AR4" s="146"/>
      <c r="AS4" s="146"/>
      <c r="AT4" s="146"/>
      <c r="AU4" s="146"/>
      <c r="AW4" s="127"/>
      <c r="AX4" s="127"/>
      <c r="AY4" s="130"/>
      <c r="AZ4" s="146"/>
      <c r="BA4" s="146"/>
      <c r="BB4" s="146"/>
      <c r="BC4" s="146"/>
      <c r="BE4" s="127"/>
      <c r="BF4" s="130"/>
      <c r="BG4" s="146"/>
      <c r="BH4" s="146" t="s">
        <v>99</v>
      </c>
      <c r="BI4" s="146"/>
      <c r="BJ4" s="146"/>
      <c r="BL4" s="147"/>
      <c r="BM4" s="148"/>
      <c r="BN4" s="149"/>
      <c r="BO4" s="146"/>
      <c r="BP4" s="146"/>
      <c r="BQ4" s="146"/>
      <c r="BS4" s="127"/>
      <c r="BT4" s="130"/>
      <c r="BU4" s="146"/>
      <c r="BV4" s="146" t="s">
        <v>100</v>
      </c>
      <c r="BW4" s="146"/>
      <c r="BX4" s="146"/>
      <c r="BZ4" s="129"/>
      <c r="CA4" s="130"/>
      <c r="CB4" s="146" t="s">
        <v>101</v>
      </c>
      <c r="CC4" s="146"/>
      <c r="CD4" s="146"/>
      <c r="CE4" s="146"/>
      <c r="CG4" s="127"/>
      <c r="CH4" s="130"/>
      <c r="CI4" s="146"/>
      <c r="CJ4" s="146"/>
      <c r="CK4" s="146"/>
      <c r="CL4" s="146"/>
      <c r="CN4" s="127"/>
      <c r="CO4" s="130"/>
      <c r="CP4" s="146"/>
      <c r="CQ4" s="146" t="s">
        <v>102</v>
      </c>
      <c r="CR4" s="146"/>
      <c r="CS4" s="146"/>
      <c r="CU4" s="127"/>
      <c r="CV4" s="130"/>
      <c r="CW4" s="146"/>
      <c r="CX4" s="146" t="s">
        <v>103</v>
      </c>
      <c r="CY4" s="146"/>
      <c r="CZ4" s="146"/>
      <c r="DB4" s="127"/>
      <c r="DC4" s="127"/>
      <c r="DD4" s="130"/>
      <c r="DE4" s="146"/>
      <c r="DF4" s="150" t="s">
        <v>104</v>
      </c>
      <c r="DG4" s="146"/>
      <c r="DH4" s="146"/>
      <c r="DJ4" s="129"/>
      <c r="DK4" s="127"/>
      <c r="DL4" s="130"/>
      <c r="DM4" s="146"/>
      <c r="DN4" s="151" t="s">
        <v>105</v>
      </c>
      <c r="DO4" s="146"/>
      <c r="DP4" s="146"/>
      <c r="DR4" s="129"/>
      <c r="DS4" s="130"/>
      <c r="DT4" s="146"/>
      <c r="DU4" s="146" t="s">
        <v>106</v>
      </c>
      <c r="DV4" s="146"/>
      <c r="DW4" s="146"/>
      <c r="DY4" s="127"/>
      <c r="DZ4" s="130"/>
      <c r="EA4" s="146"/>
      <c r="EB4" s="146" t="s">
        <v>100</v>
      </c>
      <c r="EC4" s="146"/>
      <c r="ED4" s="146"/>
      <c r="EF4" s="127"/>
      <c r="EG4" s="130"/>
      <c r="EH4" s="146"/>
      <c r="EI4" s="146"/>
      <c r="EJ4" s="146"/>
      <c r="EK4" s="146"/>
      <c r="EM4" s="127"/>
      <c r="EN4" s="130"/>
      <c r="EO4" s="146"/>
      <c r="EP4" s="146" t="s">
        <v>107</v>
      </c>
      <c r="EQ4" s="146"/>
      <c r="ER4" s="146"/>
      <c r="ET4" s="127"/>
      <c r="EU4" s="127"/>
      <c r="EV4" s="130"/>
      <c r="EW4" s="146"/>
      <c r="EX4" s="146"/>
      <c r="EY4" s="146"/>
      <c r="EZ4" s="146"/>
      <c r="FB4" s="127"/>
      <c r="FC4" s="152"/>
      <c r="FD4" s="153" t="s">
        <v>101</v>
      </c>
      <c r="FE4" s="153"/>
      <c r="FF4" s="146"/>
      <c r="FG4" s="146"/>
      <c r="FI4" s="127"/>
      <c r="FJ4" s="130"/>
      <c r="FK4" s="146"/>
      <c r="FL4" s="146"/>
      <c r="FM4" s="146"/>
      <c r="FN4" s="146"/>
      <c r="FP4" s="127"/>
      <c r="FQ4" s="130"/>
      <c r="FR4" s="146"/>
      <c r="FS4" s="146" t="s">
        <v>108</v>
      </c>
      <c r="FT4" s="146"/>
      <c r="FU4" s="146"/>
      <c r="FW4" s="127"/>
      <c r="FX4" s="130"/>
      <c r="FY4" s="146"/>
      <c r="FZ4" s="146" t="s">
        <v>109</v>
      </c>
      <c r="GA4" s="146"/>
      <c r="GB4" s="146"/>
      <c r="GD4" s="127"/>
      <c r="GE4" s="130"/>
      <c r="GF4" s="146"/>
      <c r="GG4" s="146" t="s">
        <v>107</v>
      </c>
      <c r="GH4" s="146"/>
      <c r="GI4" s="146"/>
      <c r="GK4" s="127"/>
      <c r="GL4" s="130"/>
      <c r="GM4" s="146"/>
      <c r="GN4" s="146"/>
      <c r="GO4" s="146"/>
      <c r="GP4" s="146"/>
      <c r="GR4" s="127"/>
      <c r="GS4" s="130"/>
      <c r="GT4" s="146"/>
      <c r="GU4" s="146" t="s">
        <v>110</v>
      </c>
      <c r="GV4" s="146"/>
      <c r="GW4" s="146"/>
      <c r="GY4" s="127"/>
      <c r="GZ4" s="130"/>
      <c r="HA4" s="146"/>
      <c r="HB4" s="146" t="s">
        <v>100</v>
      </c>
      <c r="HC4" s="146"/>
      <c r="HD4" s="146"/>
      <c r="HF4" s="126"/>
      <c r="HG4" s="127"/>
      <c r="HH4" s="130"/>
      <c r="HI4" s="146"/>
      <c r="HJ4" s="146"/>
      <c r="HK4" s="146"/>
      <c r="HL4" s="146"/>
      <c r="HN4" s="126"/>
      <c r="HO4" s="130"/>
      <c r="HP4" s="146"/>
      <c r="HQ4" s="146"/>
      <c r="HR4" s="146"/>
      <c r="HS4" s="146"/>
      <c r="HU4" s="127"/>
      <c r="HV4" s="130"/>
      <c r="HW4" s="146"/>
      <c r="HX4" s="146"/>
      <c r="HY4" s="146"/>
      <c r="HZ4" s="146"/>
      <c r="IB4" s="127"/>
      <c r="IC4" s="130"/>
      <c r="ID4" s="146"/>
      <c r="IE4" s="146"/>
      <c r="IF4" s="146"/>
      <c r="IG4" s="146"/>
      <c r="II4" s="127"/>
      <c r="IJ4" s="130"/>
      <c r="IK4" s="146"/>
      <c r="IL4" s="146" t="s">
        <v>111</v>
      </c>
      <c r="IM4" s="146"/>
      <c r="IN4" s="146"/>
      <c r="IP4" s="127"/>
      <c r="IQ4" s="130"/>
      <c r="IR4" s="146"/>
      <c r="IS4" s="146"/>
      <c r="IT4" s="146"/>
      <c r="IU4" s="146"/>
      <c r="IW4" s="127"/>
      <c r="IX4" s="130"/>
      <c r="IY4" s="146"/>
      <c r="IZ4" s="146" t="s">
        <v>112</v>
      </c>
      <c r="JA4" s="146"/>
      <c r="JB4" s="146"/>
      <c r="JD4" s="127"/>
      <c r="JE4" s="130"/>
      <c r="JF4" s="146"/>
      <c r="JG4" s="146"/>
      <c r="JH4" s="146"/>
      <c r="JI4" s="146"/>
      <c r="JK4" s="127"/>
      <c r="JL4" s="130"/>
      <c r="JM4" s="146"/>
      <c r="JN4" s="146"/>
      <c r="JO4" s="146"/>
      <c r="JP4" s="146"/>
      <c r="JR4" s="127"/>
      <c r="JS4" s="130"/>
      <c r="JT4" s="146"/>
      <c r="JU4" s="146"/>
      <c r="JV4" s="146"/>
      <c r="JW4" s="146"/>
      <c r="JY4" s="127"/>
      <c r="JZ4" s="130"/>
      <c r="KA4" s="146"/>
      <c r="KB4" s="150" t="s">
        <v>113</v>
      </c>
      <c r="KC4" s="146"/>
      <c r="KD4" s="146"/>
      <c r="KF4" s="127"/>
      <c r="KG4" s="130"/>
      <c r="KH4" s="146"/>
      <c r="KI4" s="146"/>
      <c r="KJ4" s="146"/>
      <c r="KK4" s="146"/>
      <c r="KM4" s="127"/>
      <c r="KN4" s="130"/>
      <c r="KO4" s="146"/>
      <c r="KP4" s="146" t="s">
        <v>114</v>
      </c>
      <c r="KQ4" s="146"/>
      <c r="KR4" s="146"/>
      <c r="KT4" s="127"/>
      <c r="KU4" s="130"/>
      <c r="KV4" s="146"/>
      <c r="KW4" s="146"/>
      <c r="KX4" s="146"/>
      <c r="KY4" s="146"/>
      <c r="LA4" s="127"/>
      <c r="LB4" s="130"/>
      <c r="LC4" s="146"/>
      <c r="LD4" s="146" t="s">
        <v>115</v>
      </c>
      <c r="LE4" s="146"/>
      <c r="LF4" s="146"/>
      <c r="LH4" s="128"/>
      <c r="LI4" s="130"/>
      <c r="LJ4" s="146"/>
      <c r="LK4" s="146"/>
      <c r="LL4" s="146"/>
      <c r="LM4" s="146"/>
      <c r="LO4" s="127"/>
      <c r="LP4" s="130"/>
      <c r="LQ4" s="146"/>
      <c r="LR4" s="146"/>
      <c r="LS4" s="146"/>
      <c r="LT4" s="146"/>
      <c r="LV4" s="127"/>
      <c r="LW4" s="130"/>
      <c r="LX4" s="146"/>
      <c r="LY4" s="146" t="s">
        <v>116</v>
      </c>
      <c r="LZ4" s="146"/>
      <c r="MA4" s="146"/>
      <c r="MC4" s="129"/>
      <c r="MD4" s="130"/>
      <c r="ME4" s="146"/>
      <c r="MF4" s="146"/>
      <c r="MG4" s="146"/>
      <c r="MH4" s="146"/>
      <c r="MJ4" s="127"/>
      <c r="MK4" s="130"/>
      <c r="ML4" s="146"/>
      <c r="MM4" s="146" t="s">
        <v>117</v>
      </c>
      <c r="MN4" s="146"/>
      <c r="MO4" s="146"/>
      <c r="MQ4" s="127"/>
      <c r="MR4" s="130"/>
      <c r="MS4" s="146"/>
      <c r="MT4" s="146"/>
      <c r="MU4" s="146"/>
      <c r="MV4" s="146"/>
    </row>
    <row r="5" spans="1:361" ht="45.75" customHeight="1" thickTop="1" thickBot="1">
      <c r="A5" s="154" t="s">
        <v>1</v>
      </c>
      <c r="B5" s="155" t="s">
        <v>118</v>
      </c>
      <c r="C5" s="156" t="s">
        <v>119</v>
      </c>
      <c r="D5" s="157" t="s">
        <v>4</v>
      </c>
      <c r="E5" s="158" t="s">
        <v>120</v>
      </c>
      <c r="F5" s="157" t="s">
        <v>121</v>
      </c>
      <c r="G5" s="159" t="s">
        <v>7</v>
      </c>
      <c r="I5" s="160" t="s">
        <v>1</v>
      </c>
      <c r="J5" s="161" t="s">
        <v>118</v>
      </c>
      <c r="K5" s="162" t="s">
        <v>119</v>
      </c>
      <c r="L5" s="157" t="s">
        <v>4</v>
      </c>
      <c r="M5" s="158" t="s">
        <v>120</v>
      </c>
      <c r="N5" s="157" t="s">
        <v>121</v>
      </c>
      <c r="O5" s="159" t="s">
        <v>7</v>
      </c>
      <c r="Q5" s="163" t="s">
        <v>1</v>
      </c>
      <c r="R5" s="161" t="s">
        <v>118</v>
      </c>
      <c r="S5" s="162" t="s">
        <v>119</v>
      </c>
      <c r="T5" s="157" t="s">
        <v>4</v>
      </c>
      <c r="U5" s="158" t="s">
        <v>120</v>
      </c>
      <c r="V5" s="157" t="s">
        <v>121</v>
      </c>
      <c r="W5" s="159" t="s">
        <v>7</v>
      </c>
      <c r="Y5" s="154" t="s">
        <v>1</v>
      </c>
      <c r="Z5" s="161" t="s">
        <v>118</v>
      </c>
      <c r="AA5" s="162" t="s">
        <v>119</v>
      </c>
      <c r="AB5" s="157" t="s">
        <v>4</v>
      </c>
      <c r="AC5" s="158" t="s">
        <v>120</v>
      </c>
      <c r="AD5" s="157" t="s">
        <v>121</v>
      </c>
      <c r="AE5" s="159" t="s">
        <v>7</v>
      </c>
      <c r="AG5" s="154" t="s">
        <v>1</v>
      </c>
      <c r="AH5" s="161" t="s">
        <v>118</v>
      </c>
      <c r="AI5" s="162" t="s">
        <v>119</v>
      </c>
      <c r="AJ5" s="157" t="s">
        <v>4</v>
      </c>
      <c r="AK5" s="158" t="s">
        <v>120</v>
      </c>
      <c r="AL5" s="157" t="s">
        <v>121</v>
      </c>
      <c r="AM5" s="159" t="s">
        <v>7</v>
      </c>
      <c r="AO5" s="164" t="s">
        <v>1</v>
      </c>
      <c r="AP5" s="161" t="s">
        <v>118</v>
      </c>
      <c r="AQ5" s="162" t="s">
        <v>119</v>
      </c>
      <c r="AR5" s="157" t="s">
        <v>4</v>
      </c>
      <c r="AS5" s="158" t="s">
        <v>120</v>
      </c>
      <c r="AT5" s="157" t="s">
        <v>121</v>
      </c>
      <c r="AU5" s="159" t="s">
        <v>7</v>
      </c>
      <c r="AW5" s="154" t="s">
        <v>1</v>
      </c>
      <c r="AX5" s="161" t="s">
        <v>118</v>
      </c>
      <c r="AY5" s="162" t="s">
        <v>119</v>
      </c>
      <c r="AZ5" s="157" t="s">
        <v>4</v>
      </c>
      <c r="BA5" s="158" t="s">
        <v>120</v>
      </c>
      <c r="BB5" s="157" t="s">
        <v>121</v>
      </c>
      <c r="BC5" s="159" t="s">
        <v>7</v>
      </c>
      <c r="BE5" s="154" t="s">
        <v>1</v>
      </c>
      <c r="BF5" s="156" t="s">
        <v>119</v>
      </c>
      <c r="BG5" s="157" t="s">
        <v>4</v>
      </c>
      <c r="BH5" s="158" t="s">
        <v>120</v>
      </c>
      <c r="BI5" s="157" t="s">
        <v>121</v>
      </c>
      <c r="BJ5" s="159" t="s">
        <v>7</v>
      </c>
      <c r="BL5" s="165" t="s">
        <v>1</v>
      </c>
      <c r="BM5" s="156" t="s">
        <v>119</v>
      </c>
      <c r="BN5" s="157" t="s">
        <v>4</v>
      </c>
      <c r="BO5" s="158" t="s">
        <v>120</v>
      </c>
      <c r="BP5" s="157" t="s">
        <v>121</v>
      </c>
      <c r="BQ5" s="159" t="s">
        <v>7</v>
      </c>
      <c r="BS5" s="154" t="s">
        <v>1</v>
      </c>
      <c r="BT5" s="156" t="s">
        <v>119</v>
      </c>
      <c r="BU5" s="157" t="s">
        <v>4</v>
      </c>
      <c r="BV5" s="158" t="s">
        <v>120</v>
      </c>
      <c r="BW5" s="157" t="s">
        <v>121</v>
      </c>
      <c r="BX5" s="159" t="s">
        <v>7</v>
      </c>
      <c r="BZ5" s="163" t="s">
        <v>1</v>
      </c>
      <c r="CA5" s="156" t="s">
        <v>119</v>
      </c>
      <c r="CB5" s="157" t="s">
        <v>4</v>
      </c>
      <c r="CC5" s="158" t="s">
        <v>120</v>
      </c>
      <c r="CD5" s="157" t="s">
        <v>121</v>
      </c>
      <c r="CE5" s="159" t="s">
        <v>7</v>
      </c>
      <c r="CG5" s="154" t="s">
        <v>1</v>
      </c>
      <c r="CH5" s="156" t="s">
        <v>119</v>
      </c>
      <c r="CI5" s="157" t="s">
        <v>4</v>
      </c>
      <c r="CJ5" s="158" t="s">
        <v>120</v>
      </c>
      <c r="CK5" s="157" t="s">
        <v>121</v>
      </c>
      <c r="CL5" s="159" t="s">
        <v>7</v>
      </c>
      <c r="CN5" s="154" t="s">
        <v>1</v>
      </c>
      <c r="CO5" s="156" t="s">
        <v>119</v>
      </c>
      <c r="CP5" s="157" t="s">
        <v>4</v>
      </c>
      <c r="CQ5" s="158" t="s">
        <v>120</v>
      </c>
      <c r="CR5" s="157" t="s">
        <v>121</v>
      </c>
      <c r="CS5" s="159" t="s">
        <v>7</v>
      </c>
      <c r="CU5" s="154" t="s">
        <v>1</v>
      </c>
      <c r="CV5" s="156" t="s">
        <v>119</v>
      </c>
      <c r="CW5" s="157" t="s">
        <v>4</v>
      </c>
      <c r="CX5" s="158" t="s">
        <v>120</v>
      </c>
      <c r="CY5" s="157" t="s">
        <v>121</v>
      </c>
      <c r="CZ5" s="159" t="s">
        <v>7</v>
      </c>
      <c r="DB5" s="154" t="s">
        <v>1</v>
      </c>
      <c r="DC5" s="166" t="s">
        <v>122</v>
      </c>
      <c r="DD5" s="156" t="s">
        <v>119</v>
      </c>
      <c r="DE5" s="157" t="s">
        <v>4</v>
      </c>
      <c r="DF5" s="158" t="s">
        <v>120</v>
      </c>
      <c r="DG5" s="157" t="s">
        <v>121</v>
      </c>
      <c r="DH5" s="159" t="s">
        <v>7</v>
      </c>
      <c r="DJ5" s="163" t="s">
        <v>1</v>
      </c>
      <c r="DK5" s="166" t="s">
        <v>122</v>
      </c>
      <c r="DL5" s="156" t="s">
        <v>119</v>
      </c>
      <c r="DM5" s="157" t="s">
        <v>4</v>
      </c>
      <c r="DN5" s="158" t="s">
        <v>120</v>
      </c>
      <c r="DO5" s="157" t="s">
        <v>121</v>
      </c>
      <c r="DP5" s="159" t="s">
        <v>7</v>
      </c>
      <c r="DR5" s="163" t="s">
        <v>1</v>
      </c>
      <c r="DS5" s="156" t="s">
        <v>119</v>
      </c>
      <c r="DT5" s="157" t="s">
        <v>4</v>
      </c>
      <c r="DU5" s="158" t="s">
        <v>120</v>
      </c>
      <c r="DV5" s="157" t="s">
        <v>121</v>
      </c>
      <c r="DW5" s="159" t="s">
        <v>7</v>
      </c>
      <c r="DY5" s="154" t="s">
        <v>1</v>
      </c>
      <c r="DZ5" s="156" t="s">
        <v>119</v>
      </c>
      <c r="EA5" s="157" t="s">
        <v>4</v>
      </c>
      <c r="EB5" s="158" t="s">
        <v>120</v>
      </c>
      <c r="EC5" s="157" t="s">
        <v>121</v>
      </c>
      <c r="ED5" s="159" t="s">
        <v>7</v>
      </c>
      <c r="EF5" s="154" t="s">
        <v>1</v>
      </c>
      <c r="EG5" s="156" t="s">
        <v>119</v>
      </c>
      <c r="EH5" s="157" t="s">
        <v>4</v>
      </c>
      <c r="EI5" s="158" t="s">
        <v>120</v>
      </c>
      <c r="EJ5" s="157" t="s">
        <v>121</v>
      </c>
      <c r="EK5" s="159" t="s">
        <v>7</v>
      </c>
      <c r="EM5" s="154" t="s">
        <v>1</v>
      </c>
      <c r="EN5" s="156" t="s">
        <v>119</v>
      </c>
      <c r="EO5" s="157" t="s">
        <v>4</v>
      </c>
      <c r="EP5" s="158" t="s">
        <v>120</v>
      </c>
      <c r="EQ5" s="157" t="s">
        <v>121</v>
      </c>
      <c r="ER5" s="159" t="s">
        <v>7</v>
      </c>
      <c r="ET5" s="154" t="s">
        <v>1</v>
      </c>
      <c r="EU5" s="155" t="s">
        <v>123</v>
      </c>
      <c r="EV5" s="156" t="s">
        <v>119</v>
      </c>
      <c r="EW5" s="157" t="s">
        <v>4</v>
      </c>
      <c r="EX5" s="158" t="s">
        <v>120</v>
      </c>
      <c r="EY5" s="157" t="s">
        <v>121</v>
      </c>
      <c r="EZ5" s="159" t="s">
        <v>7</v>
      </c>
      <c r="FB5" s="154" t="s">
        <v>1</v>
      </c>
      <c r="FC5" s="156" t="s">
        <v>119</v>
      </c>
      <c r="FD5" s="157" t="s">
        <v>4</v>
      </c>
      <c r="FE5" s="158" t="s">
        <v>120</v>
      </c>
      <c r="FF5" s="157" t="s">
        <v>121</v>
      </c>
      <c r="FG5" s="159" t="s">
        <v>7</v>
      </c>
      <c r="FI5" s="154" t="s">
        <v>1</v>
      </c>
      <c r="FJ5" s="156" t="s">
        <v>119</v>
      </c>
      <c r="FK5" s="157" t="s">
        <v>4</v>
      </c>
      <c r="FL5" s="158" t="s">
        <v>120</v>
      </c>
      <c r="FM5" s="157" t="s">
        <v>121</v>
      </c>
      <c r="FN5" s="159" t="s">
        <v>7</v>
      </c>
      <c r="FP5" s="154" t="s">
        <v>1</v>
      </c>
      <c r="FQ5" s="156" t="s">
        <v>119</v>
      </c>
      <c r="FR5" s="157" t="s">
        <v>4</v>
      </c>
      <c r="FS5" s="158" t="s">
        <v>120</v>
      </c>
      <c r="FT5" s="157" t="s">
        <v>121</v>
      </c>
      <c r="FU5" s="159" t="s">
        <v>7</v>
      </c>
      <c r="FW5" s="154" t="s">
        <v>1</v>
      </c>
      <c r="FX5" s="156" t="s">
        <v>124</v>
      </c>
      <c r="FY5" s="157" t="s">
        <v>4</v>
      </c>
      <c r="FZ5" s="158" t="s">
        <v>120</v>
      </c>
      <c r="GA5" s="157" t="s">
        <v>121</v>
      </c>
      <c r="GB5" s="159" t="s">
        <v>7</v>
      </c>
      <c r="GD5" s="154" t="s">
        <v>1</v>
      </c>
      <c r="GE5" s="156" t="s">
        <v>124</v>
      </c>
      <c r="GF5" s="157" t="s">
        <v>4</v>
      </c>
      <c r="GG5" s="158" t="s">
        <v>120</v>
      </c>
      <c r="GH5" s="157" t="s">
        <v>121</v>
      </c>
      <c r="GI5" s="159" t="s">
        <v>7</v>
      </c>
      <c r="GK5" s="154" t="s">
        <v>1</v>
      </c>
      <c r="GL5" s="156" t="s">
        <v>124</v>
      </c>
      <c r="GM5" s="157" t="s">
        <v>4</v>
      </c>
      <c r="GN5" s="158" t="s">
        <v>120</v>
      </c>
      <c r="GO5" s="157" t="s">
        <v>121</v>
      </c>
      <c r="GP5" s="159" t="s">
        <v>7</v>
      </c>
      <c r="GR5" s="154" t="s">
        <v>1</v>
      </c>
      <c r="GS5" s="156" t="s">
        <v>124</v>
      </c>
      <c r="GT5" s="157" t="s">
        <v>4</v>
      </c>
      <c r="GU5" s="158" t="s">
        <v>120</v>
      </c>
      <c r="GV5" s="157" t="s">
        <v>121</v>
      </c>
      <c r="GW5" s="159" t="s">
        <v>7</v>
      </c>
      <c r="GY5" s="154" t="s">
        <v>1</v>
      </c>
      <c r="GZ5" s="156" t="s">
        <v>124</v>
      </c>
      <c r="HA5" s="157" t="s">
        <v>4</v>
      </c>
      <c r="HB5" s="158" t="s">
        <v>120</v>
      </c>
      <c r="HC5" s="157" t="s">
        <v>121</v>
      </c>
      <c r="HD5" s="159" t="s">
        <v>7</v>
      </c>
      <c r="HF5" s="167" t="s">
        <v>1</v>
      </c>
      <c r="HG5" s="168" t="s">
        <v>122</v>
      </c>
      <c r="HH5" s="156" t="s">
        <v>124</v>
      </c>
      <c r="HI5" s="157" t="s">
        <v>4</v>
      </c>
      <c r="HJ5" s="158" t="s">
        <v>120</v>
      </c>
      <c r="HK5" s="157" t="s">
        <v>121</v>
      </c>
      <c r="HL5" s="159" t="s">
        <v>7</v>
      </c>
      <c r="HN5" s="167" t="s">
        <v>1</v>
      </c>
      <c r="HO5" s="156" t="s">
        <v>119</v>
      </c>
      <c r="HP5" s="157" t="s">
        <v>4</v>
      </c>
      <c r="HQ5" s="158" t="s">
        <v>120</v>
      </c>
      <c r="HR5" s="157" t="s">
        <v>121</v>
      </c>
      <c r="HS5" s="159" t="s">
        <v>7</v>
      </c>
      <c r="HU5" s="154" t="s">
        <v>1</v>
      </c>
      <c r="HV5" s="156" t="s">
        <v>119</v>
      </c>
      <c r="HW5" s="157" t="s">
        <v>4</v>
      </c>
      <c r="HX5" s="158" t="s">
        <v>120</v>
      </c>
      <c r="HY5" s="157" t="s">
        <v>121</v>
      </c>
      <c r="HZ5" s="159" t="s">
        <v>7</v>
      </c>
      <c r="IB5" s="154" t="s">
        <v>1</v>
      </c>
      <c r="IC5" s="156" t="s">
        <v>119</v>
      </c>
      <c r="ID5" s="157" t="s">
        <v>4</v>
      </c>
      <c r="IE5" s="158" t="s">
        <v>120</v>
      </c>
      <c r="IF5" s="157" t="s">
        <v>121</v>
      </c>
      <c r="IG5" s="159" t="s">
        <v>7</v>
      </c>
      <c r="II5" s="154" t="s">
        <v>1</v>
      </c>
      <c r="IJ5" s="156" t="s">
        <v>119</v>
      </c>
      <c r="IK5" s="157" t="s">
        <v>4</v>
      </c>
      <c r="IL5" s="158" t="s">
        <v>120</v>
      </c>
      <c r="IM5" s="157" t="s">
        <v>121</v>
      </c>
      <c r="IN5" s="159" t="s">
        <v>7</v>
      </c>
      <c r="IP5" s="154" t="s">
        <v>1</v>
      </c>
      <c r="IQ5" s="156" t="s">
        <v>119</v>
      </c>
      <c r="IR5" s="157" t="s">
        <v>4</v>
      </c>
      <c r="IS5" s="158" t="s">
        <v>120</v>
      </c>
      <c r="IT5" s="157" t="s">
        <v>121</v>
      </c>
      <c r="IU5" s="159" t="s">
        <v>7</v>
      </c>
      <c r="IW5" s="154" t="s">
        <v>1</v>
      </c>
      <c r="IX5" s="156" t="s">
        <v>119</v>
      </c>
      <c r="IY5" s="157" t="s">
        <v>4</v>
      </c>
      <c r="IZ5" s="158" t="s">
        <v>120</v>
      </c>
      <c r="JA5" s="157" t="s">
        <v>121</v>
      </c>
      <c r="JB5" s="159" t="s">
        <v>7</v>
      </c>
      <c r="JD5" s="154" t="s">
        <v>1</v>
      </c>
      <c r="JE5" s="156" t="s">
        <v>119</v>
      </c>
      <c r="JF5" s="157" t="s">
        <v>4</v>
      </c>
      <c r="JG5" s="158" t="s">
        <v>120</v>
      </c>
      <c r="JH5" s="157" t="s">
        <v>121</v>
      </c>
      <c r="JI5" s="159" t="s">
        <v>7</v>
      </c>
      <c r="JK5" s="154" t="s">
        <v>1</v>
      </c>
      <c r="JL5" s="156" t="s">
        <v>119</v>
      </c>
      <c r="JM5" s="157" t="s">
        <v>4</v>
      </c>
      <c r="JN5" s="158" t="s">
        <v>120</v>
      </c>
      <c r="JO5" s="157" t="s">
        <v>121</v>
      </c>
      <c r="JP5" s="159" t="s">
        <v>7</v>
      </c>
      <c r="JR5" s="154" t="s">
        <v>1</v>
      </c>
      <c r="JS5" s="156" t="s">
        <v>119</v>
      </c>
      <c r="JT5" s="157" t="s">
        <v>4</v>
      </c>
      <c r="JU5" s="158" t="s">
        <v>120</v>
      </c>
      <c r="JV5" s="157" t="s">
        <v>121</v>
      </c>
      <c r="JW5" s="159" t="s">
        <v>7</v>
      </c>
      <c r="JY5" s="154" t="s">
        <v>1</v>
      </c>
      <c r="JZ5" s="156" t="s">
        <v>119</v>
      </c>
      <c r="KA5" s="157" t="s">
        <v>4</v>
      </c>
      <c r="KB5" s="158" t="s">
        <v>120</v>
      </c>
      <c r="KC5" s="157" t="s">
        <v>121</v>
      </c>
      <c r="KD5" s="159" t="s">
        <v>7</v>
      </c>
      <c r="KF5" s="154" t="s">
        <v>1</v>
      </c>
      <c r="KG5" s="156" t="s">
        <v>119</v>
      </c>
      <c r="KH5" s="157" t="s">
        <v>4</v>
      </c>
      <c r="KI5" s="158" t="s">
        <v>120</v>
      </c>
      <c r="KJ5" s="157" t="s">
        <v>121</v>
      </c>
      <c r="KK5" s="159" t="s">
        <v>7</v>
      </c>
      <c r="KM5" s="154" t="s">
        <v>1</v>
      </c>
      <c r="KN5" s="156" t="s">
        <v>119</v>
      </c>
      <c r="KO5" s="157" t="s">
        <v>4</v>
      </c>
      <c r="KP5" s="158" t="s">
        <v>120</v>
      </c>
      <c r="KQ5" s="157" t="s">
        <v>121</v>
      </c>
      <c r="KR5" s="159" t="s">
        <v>7</v>
      </c>
      <c r="KT5" s="154" t="s">
        <v>1</v>
      </c>
      <c r="KU5" s="156" t="s">
        <v>119</v>
      </c>
      <c r="KV5" s="157" t="s">
        <v>4</v>
      </c>
      <c r="KW5" s="158" t="s">
        <v>120</v>
      </c>
      <c r="KX5" s="157" t="s">
        <v>121</v>
      </c>
      <c r="KY5" s="159" t="s">
        <v>7</v>
      </c>
      <c r="LA5" s="154" t="s">
        <v>1</v>
      </c>
      <c r="LB5" s="156" t="s">
        <v>119</v>
      </c>
      <c r="LC5" s="157" t="s">
        <v>4</v>
      </c>
      <c r="LD5" s="158" t="s">
        <v>120</v>
      </c>
      <c r="LE5" s="157" t="s">
        <v>121</v>
      </c>
      <c r="LF5" s="159" t="s">
        <v>7</v>
      </c>
      <c r="LH5" s="169" t="s">
        <v>1</v>
      </c>
      <c r="LI5" s="156" t="s">
        <v>119</v>
      </c>
      <c r="LJ5" s="157" t="s">
        <v>4</v>
      </c>
      <c r="LK5" s="158" t="s">
        <v>120</v>
      </c>
      <c r="LL5" s="157" t="s">
        <v>121</v>
      </c>
      <c r="LM5" s="159" t="s">
        <v>7</v>
      </c>
      <c r="LO5" s="154" t="s">
        <v>1</v>
      </c>
      <c r="LP5" s="156" t="s">
        <v>119</v>
      </c>
      <c r="LQ5" s="157" t="s">
        <v>4</v>
      </c>
      <c r="LR5" s="158" t="s">
        <v>120</v>
      </c>
      <c r="LS5" s="157" t="s">
        <v>121</v>
      </c>
      <c r="LT5" s="159" t="s">
        <v>7</v>
      </c>
      <c r="LV5" s="154" t="s">
        <v>1</v>
      </c>
      <c r="LW5" s="156" t="s">
        <v>119</v>
      </c>
      <c r="LX5" s="157" t="s">
        <v>4</v>
      </c>
      <c r="LY5" s="158" t="s">
        <v>120</v>
      </c>
      <c r="LZ5" s="157" t="s">
        <v>121</v>
      </c>
      <c r="MA5" s="159" t="s">
        <v>7</v>
      </c>
      <c r="MC5" s="163" t="s">
        <v>1</v>
      </c>
      <c r="MD5" s="156" t="s">
        <v>119</v>
      </c>
      <c r="ME5" s="157" t="s">
        <v>4</v>
      </c>
      <c r="MF5" s="158" t="s">
        <v>120</v>
      </c>
      <c r="MG5" s="157" t="s">
        <v>121</v>
      </c>
      <c r="MH5" s="159" t="s">
        <v>7</v>
      </c>
      <c r="MJ5" s="154" t="s">
        <v>1</v>
      </c>
      <c r="MK5" s="156" t="s">
        <v>119</v>
      </c>
      <c r="ML5" s="157" t="s">
        <v>4</v>
      </c>
      <c r="MM5" s="158" t="s">
        <v>120</v>
      </c>
      <c r="MN5" s="157" t="s">
        <v>121</v>
      </c>
      <c r="MO5" s="159" t="s">
        <v>7</v>
      </c>
      <c r="MQ5" s="154" t="s">
        <v>1</v>
      </c>
      <c r="MR5" s="156" t="s">
        <v>119</v>
      </c>
      <c r="MS5" s="157" t="s">
        <v>4</v>
      </c>
      <c r="MT5" s="158" t="s">
        <v>120</v>
      </c>
      <c r="MU5" s="157" t="s">
        <v>121</v>
      </c>
      <c r="MV5" s="159" t="s">
        <v>7</v>
      </c>
    </row>
    <row r="6" spans="1:361" ht="15.75" thickTop="1">
      <c r="A6" s="170"/>
      <c r="B6" s="170"/>
      <c r="C6" s="127"/>
      <c r="D6" s="171"/>
      <c r="E6" s="170"/>
      <c r="F6" s="172"/>
      <c r="G6" s="173">
        <f>D6-F6</f>
        <v>0</v>
      </c>
      <c r="I6" s="134"/>
      <c r="J6" s="170"/>
      <c r="K6" s="127"/>
      <c r="L6" s="171"/>
      <c r="M6" s="170"/>
      <c r="N6" s="172"/>
      <c r="O6" s="173">
        <f>L6-N6</f>
        <v>0</v>
      </c>
      <c r="Q6" s="129"/>
      <c r="R6" s="170"/>
      <c r="S6" s="127"/>
      <c r="T6" s="171"/>
      <c r="U6" s="170"/>
      <c r="V6" s="172"/>
      <c r="W6" s="173">
        <f>T6-V6</f>
        <v>0</v>
      </c>
      <c r="Y6" s="170"/>
      <c r="Z6" s="170"/>
      <c r="AA6" s="127"/>
      <c r="AB6" s="171"/>
      <c r="AC6" s="170"/>
      <c r="AD6" s="172"/>
      <c r="AE6" s="173">
        <f>AB6-AD6</f>
        <v>0</v>
      </c>
      <c r="AG6" s="170"/>
      <c r="AH6" s="170"/>
      <c r="AI6" s="127"/>
      <c r="AJ6" s="171"/>
      <c r="AK6" s="170"/>
      <c r="AL6" s="172"/>
      <c r="AM6" s="173">
        <f>AJ6-AL6</f>
        <v>0</v>
      </c>
      <c r="AO6" s="140"/>
      <c r="AP6" s="170"/>
      <c r="AQ6" s="127"/>
      <c r="AR6" s="171"/>
      <c r="AS6" s="170"/>
      <c r="AT6" s="172"/>
      <c r="AU6" s="173">
        <f>AR6-AT6</f>
        <v>0</v>
      </c>
      <c r="AW6" s="170"/>
      <c r="AX6" s="170"/>
      <c r="AY6" s="127"/>
      <c r="AZ6" s="171"/>
      <c r="BA6" s="170"/>
      <c r="BB6" s="172"/>
      <c r="BC6" s="173">
        <f>AZ6-BB6</f>
        <v>0</v>
      </c>
      <c r="BE6" s="170"/>
      <c r="BF6" s="127"/>
      <c r="BG6" s="171"/>
      <c r="BH6" s="170"/>
      <c r="BI6" s="172"/>
      <c r="BJ6" s="173">
        <f>BG6-BI6</f>
        <v>0</v>
      </c>
      <c r="BL6" s="180"/>
      <c r="BM6" s="175"/>
      <c r="BN6" s="176"/>
      <c r="BO6" s="174"/>
      <c r="BP6" s="178"/>
      <c r="BQ6" s="173">
        <f>BN6-BP6</f>
        <v>0</v>
      </c>
      <c r="BS6" s="170"/>
      <c r="BT6" s="127"/>
      <c r="BU6" s="171"/>
      <c r="BV6" s="170"/>
      <c r="BW6" s="172"/>
      <c r="BX6" s="173">
        <f>BU6-BW6</f>
        <v>0</v>
      </c>
      <c r="BZ6" s="129"/>
      <c r="CA6" s="127"/>
      <c r="CB6" s="171"/>
      <c r="CC6" s="170"/>
      <c r="CD6" s="172"/>
      <c r="CE6" s="173">
        <f>CB6-CD6</f>
        <v>0</v>
      </c>
      <c r="CG6" s="170"/>
      <c r="CH6" s="127"/>
      <c r="CI6" s="171"/>
      <c r="CJ6" s="170"/>
      <c r="CK6" s="172"/>
      <c r="CL6" s="173">
        <f>CI6-CK6</f>
        <v>0</v>
      </c>
      <c r="CN6" s="174"/>
      <c r="CO6" s="175"/>
      <c r="CP6" s="176"/>
      <c r="CQ6" s="177"/>
      <c r="CR6" s="178"/>
      <c r="CS6" s="173">
        <f>CP6-CR6</f>
        <v>0</v>
      </c>
      <c r="CU6" s="170"/>
      <c r="CV6" s="127"/>
      <c r="CW6" s="171"/>
      <c r="CX6" s="170"/>
      <c r="CY6" s="172"/>
      <c r="CZ6" s="173">
        <f>CW6-CY6</f>
        <v>0</v>
      </c>
      <c r="DB6" s="174"/>
      <c r="DC6" s="179"/>
      <c r="DD6" s="175"/>
      <c r="DE6" s="176"/>
      <c r="DF6" s="174"/>
      <c r="DG6" s="172"/>
      <c r="DH6" s="173">
        <f>DE6-DG6</f>
        <v>0</v>
      </c>
      <c r="DJ6" s="180"/>
      <c r="DK6" s="174"/>
      <c r="DL6" s="175"/>
      <c r="DM6" s="176"/>
      <c r="DN6" s="170"/>
      <c r="DO6" s="172"/>
      <c r="DP6" s="173">
        <f>DM6-DO6</f>
        <v>0</v>
      </c>
      <c r="DR6" s="129"/>
      <c r="DS6" s="127"/>
      <c r="DT6" s="171"/>
      <c r="DU6" s="170"/>
      <c r="DV6" s="172"/>
      <c r="DW6" s="173">
        <f>DT6-DV6</f>
        <v>0</v>
      </c>
      <c r="DY6" s="170"/>
      <c r="DZ6" s="127"/>
      <c r="EA6" s="171"/>
      <c r="EB6" s="170"/>
      <c r="EC6" s="172"/>
      <c r="ED6" s="173">
        <f>EA6-EC6</f>
        <v>0</v>
      </c>
      <c r="EF6" s="170"/>
      <c r="EG6" s="127"/>
      <c r="EH6" s="171"/>
      <c r="EI6" s="170"/>
      <c r="EJ6" s="172"/>
      <c r="EK6" s="173">
        <f>EH6-EJ6</f>
        <v>0</v>
      </c>
      <c r="EM6" s="170"/>
      <c r="EN6" s="127"/>
      <c r="EO6" s="171"/>
      <c r="EP6" s="170"/>
      <c r="EQ6" s="172"/>
      <c r="ER6" s="173">
        <f>EO6-EQ6</f>
        <v>0</v>
      </c>
      <c r="ET6" s="170"/>
      <c r="EU6" s="170"/>
      <c r="EV6" s="127"/>
      <c r="EW6" s="171"/>
      <c r="EX6" s="170"/>
      <c r="EY6" s="172"/>
      <c r="EZ6" s="173">
        <f>EW6-EY6</f>
        <v>0</v>
      </c>
      <c r="FB6" s="170"/>
      <c r="FC6" s="127"/>
      <c r="FD6" s="171"/>
      <c r="FE6" s="170"/>
      <c r="FF6" s="172"/>
      <c r="FG6" s="173">
        <f>FD6-FF6</f>
        <v>0</v>
      </c>
      <c r="FI6" s="170"/>
      <c r="FJ6" s="127"/>
      <c r="FK6" s="171"/>
      <c r="FL6" s="170"/>
      <c r="FM6" s="172"/>
      <c r="FN6" s="173">
        <f>FK6-FM6</f>
        <v>0</v>
      </c>
      <c r="FP6" s="170"/>
      <c r="FQ6" s="127"/>
      <c r="FR6" s="171"/>
      <c r="FS6" s="170"/>
      <c r="FT6" s="172"/>
      <c r="FU6" s="173">
        <f>FR6-FT6</f>
        <v>0</v>
      </c>
      <c r="FW6" s="170"/>
      <c r="FX6" s="127"/>
      <c r="FY6" s="171"/>
      <c r="FZ6" s="170"/>
      <c r="GA6" s="172"/>
      <c r="GB6" s="173">
        <f>FY6-GA6</f>
        <v>0</v>
      </c>
      <c r="GD6" s="170"/>
      <c r="GE6" s="127"/>
      <c r="GF6" s="171"/>
      <c r="GG6" s="170"/>
      <c r="GH6" s="172"/>
      <c r="GI6" s="173">
        <f>GF6-GH6</f>
        <v>0</v>
      </c>
      <c r="GK6" s="170"/>
      <c r="GL6" s="127"/>
      <c r="GM6" s="171"/>
      <c r="GN6" s="170"/>
      <c r="GO6" s="172"/>
      <c r="GP6" s="173">
        <f>GM6-GO6</f>
        <v>0</v>
      </c>
      <c r="GR6" s="170"/>
      <c r="GS6" s="127"/>
      <c r="GT6" s="171"/>
      <c r="GU6" s="170"/>
      <c r="GV6" s="172"/>
      <c r="GW6" s="173">
        <f>GT6-GV6</f>
        <v>0</v>
      </c>
      <c r="GY6" s="170"/>
      <c r="GZ6" s="127"/>
      <c r="HA6" s="171"/>
      <c r="HB6" s="170"/>
      <c r="HC6" s="172"/>
      <c r="HD6" s="173">
        <f>HA6-HC6</f>
        <v>0</v>
      </c>
      <c r="HF6" s="126"/>
      <c r="HG6" s="170"/>
      <c r="HH6" s="127"/>
      <c r="HI6" s="171"/>
      <c r="HJ6" s="170"/>
      <c r="HK6" s="172"/>
      <c r="HL6" s="173">
        <f>HI6-HK6</f>
        <v>0</v>
      </c>
      <c r="HN6" s="126"/>
      <c r="HO6" s="127"/>
      <c r="HP6" s="181"/>
      <c r="HQ6" s="170"/>
      <c r="HR6" s="172"/>
      <c r="HS6" s="173">
        <f>HP6-HR6</f>
        <v>0</v>
      </c>
      <c r="HU6" s="170"/>
      <c r="HV6" s="127"/>
      <c r="HW6" s="181"/>
      <c r="HX6" s="170"/>
      <c r="HY6" s="172"/>
      <c r="HZ6" s="173">
        <f>HW6-HY6</f>
        <v>0</v>
      </c>
      <c r="IB6" s="170"/>
      <c r="IC6" s="127"/>
      <c r="ID6" s="181"/>
      <c r="IE6" s="170"/>
      <c r="IF6" s="172"/>
      <c r="IG6" s="173">
        <f>ID6-IF6</f>
        <v>0</v>
      </c>
      <c r="II6" s="170"/>
      <c r="IJ6" s="127"/>
      <c r="IK6" s="181"/>
      <c r="IL6" s="170"/>
      <c r="IM6" s="172"/>
      <c r="IN6" s="173">
        <f>IK6-IM6</f>
        <v>0</v>
      </c>
      <c r="IP6" s="170"/>
      <c r="IQ6" s="127"/>
      <c r="IR6" s="181"/>
      <c r="IS6" s="170"/>
      <c r="IT6" s="172"/>
      <c r="IU6" s="173">
        <f>IR6-IT6</f>
        <v>0</v>
      </c>
      <c r="IW6" s="170"/>
      <c r="IX6" s="127"/>
      <c r="IY6" s="181"/>
      <c r="IZ6" s="170"/>
      <c r="JA6" s="172"/>
      <c r="JB6" s="173">
        <f>IY6-JA6</f>
        <v>0</v>
      </c>
      <c r="JD6" s="170"/>
      <c r="JE6" s="127"/>
      <c r="JF6" s="181"/>
      <c r="JG6" s="170"/>
      <c r="JH6" s="172"/>
      <c r="JI6" s="173">
        <f>JF6-JH6</f>
        <v>0</v>
      </c>
      <c r="JK6" s="170"/>
      <c r="JL6" s="127"/>
      <c r="JM6" s="181"/>
      <c r="JN6" s="170"/>
      <c r="JO6" s="172"/>
      <c r="JP6" s="173">
        <f>JM6-JO6</f>
        <v>0</v>
      </c>
      <c r="JR6" s="170"/>
      <c r="JS6" s="127"/>
      <c r="JT6" s="181"/>
      <c r="JU6" s="170"/>
      <c r="JV6" s="172"/>
      <c r="JW6" s="173">
        <f>JT6-JV6</f>
        <v>0</v>
      </c>
      <c r="JY6" s="170"/>
      <c r="JZ6" s="127"/>
      <c r="KA6" s="181"/>
      <c r="KB6" s="170"/>
      <c r="KC6" s="172"/>
      <c r="KD6" s="173">
        <f>KA6-KC6</f>
        <v>0</v>
      </c>
      <c r="KF6" s="170"/>
      <c r="KG6" s="127"/>
      <c r="KH6" s="181"/>
      <c r="KI6" s="170"/>
      <c r="KJ6" s="172"/>
      <c r="KK6" s="173">
        <f>KH6-KJ6</f>
        <v>0</v>
      </c>
      <c r="KM6" s="170"/>
      <c r="KN6" s="127"/>
      <c r="KO6" s="181"/>
      <c r="KP6" s="170"/>
      <c r="KQ6" s="172"/>
      <c r="KR6" s="173">
        <f>KO6-KQ6</f>
        <v>0</v>
      </c>
      <c r="KT6" s="170"/>
      <c r="KU6" s="127"/>
      <c r="KV6" s="181"/>
      <c r="KW6" s="170"/>
      <c r="KX6" s="172"/>
      <c r="KY6" s="173">
        <f>KV6-KX6</f>
        <v>0</v>
      </c>
      <c r="LA6" s="170"/>
      <c r="LB6" s="127"/>
      <c r="LC6" s="181"/>
      <c r="LD6" s="170"/>
      <c r="LE6" s="172"/>
      <c r="LF6" s="173">
        <f>LC6-LE6</f>
        <v>0</v>
      </c>
      <c r="LH6" s="128"/>
      <c r="LI6" s="127"/>
      <c r="LJ6" s="181"/>
      <c r="LK6" s="170"/>
      <c r="LL6" s="172"/>
      <c r="LM6" s="173">
        <f>LJ6-LL6</f>
        <v>0</v>
      </c>
      <c r="LO6" s="170"/>
      <c r="LP6" s="127"/>
      <c r="LQ6" s="181"/>
      <c r="LR6" s="170"/>
      <c r="LS6" s="172"/>
      <c r="LT6" s="173">
        <f>LQ6-LS6</f>
        <v>0</v>
      </c>
      <c r="LV6" s="170"/>
      <c r="LW6" s="127"/>
      <c r="LX6" s="181"/>
      <c r="LY6" s="170"/>
      <c r="LZ6" s="172"/>
      <c r="MA6" s="173">
        <f>LX6-LZ6</f>
        <v>0</v>
      </c>
      <c r="MC6" s="129"/>
      <c r="MD6" s="127"/>
      <c r="ME6" s="181"/>
      <c r="MF6" s="170"/>
      <c r="MG6" s="172"/>
      <c r="MH6" s="173">
        <f>ME6-MG6</f>
        <v>0</v>
      </c>
      <c r="MJ6" s="170"/>
      <c r="MK6" s="127"/>
      <c r="ML6" s="181"/>
      <c r="MM6" s="170"/>
      <c r="MN6" s="172"/>
      <c r="MO6" s="173">
        <f>ML6-MN6</f>
        <v>0</v>
      </c>
      <c r="MQ6" s="170"/>
      <c r="MR6" s="127"/>
      <c r="MS6" s="181"/>
      <c r="MT6" s="170"/>
      <c r="MU6" s="172"/>
      <c r="MV6" s="173">
        <f>MS6-MU6</f>
        <v>0</v>
      </c>
    </row>
    <row r="7" spans="1:361">
      <c r="A7" s="170"/>
      <c r="B7" s="182"/>
      <c r="C7" s="183">
        <v>2122</v>
      </c>
      <c r="D7" s="184"/>
      <c r="E7" s="179">
        <v>41185</v>
      </c>
      <c r="F7" s="185">
        <v>37470</v>
      </c>
      <c r="G7" s="173">
        <f t="shared" ref="G7:G43" si="0">G6+D7-F7</f>
        <v>-37470</v>
      </c>
      <c r="I7" s="129">
        <v>41155</v>
      </c>
      <c r="J7" s="127"/>
      <c r="K7" s="127">
        <v>1959</v>
      </c>
      <c r="L7" s="181">
        <v>245499</v>
      </c>
      <c r="M7" s="186"/>
      <c r="N7" s="187"/>
      <c r="O7" s="173">
        <f t="shared" ref="O7:O70" si="1">O6+L7-N7</f>
        <v>245499</v>
      </c>
      <c r="Q7" s="180">
        <v>41182</v>
      </c>
      <c r="R7" s="174"/>
      <c r="S7" s="188">
        <v>2103</v>
      </c>
      <c r="T7" s="189">
        <v>233090.88</v>
      </c>
      <c r="U7" s="190">
        <v>41193</v>
      </c>
      <c r="V7" s="185">
        <v>233090.88</v>
      </c>
      <c r="W7" s="173">
        <f t="shared" ref="W7:W43" si="2">W6+T7-V7</f>
        <v>0</v>
      </c>
      <c r="Y7" s="170"/>
      <c r="Z7" s="170"/>
      <c r="AA7" s="127"/>
      <c r="AB7" s="181"/>
      <c r="AC7" s="191"/>
      <c r="AD7" s="192"/>
      <c r="AE7" s="173">
        <f t="shared" ref="AE7:AE43" si="3">AE6+AB7-AD7</f>
        <v>0</v>
      </c>
      <c r="AG7" s="170"/>
      <c r="AH7" s="170"/>
      <c r="AI7" s="127"/>
      <c r="AJ7" s="181"/>
      <c r="AK7" s="193"/>
      <c r="AL7" s="192"/>
      <c r="AM7" s="173">
        <f t="shared" ref="AM7:AM43" si="4">AM6+AJ7-AL7</f>
        <v>0</v>
      </c>
      <c r="AO7" s="140">
        <v>40739</v>
      </c>
      <c r="AP7" s="170"/>
      <c r="AQ7" s="127" t="s">
        <v>125</v>
      </c>
      <c r="AR7" s="181">
        <v>14000</v>
      </c>
      <c r="AS7" s="193"/>
      <c r="AT7" s="192"/>
      <c r="AU7" s="173">
        <f t="shared" ref="AU7:AU43" si="5">AU6+AR7-AT7</f>
        <v>14000</v>
      </c>
      <c r="AW7" s="170"/>
      <c r="AX7" s="170"/>
      <c r="AY7" s="127"/>
      <c r="AZ7" s="181"/>
      <c r="BA7" s="170"/>
      <c r="BB7" s="192"/>
      <c r="BC7" s="173">
        <f t="shared" ref="BC7:BC43" si="6">BC6+AZ7-BB7</f>
        <v>0</v>
      </c>
      <c r="BE7" s="170"/>
      <c r="BF7" s="127"/>
      <c r="BG7" s="194"/>
      <c r="BH7" s="170"/>
      <c r="BI7" s="192"/>
      <c r="BJ7" s="173">
        <f t="shared" ref="BJ7:BJ43" si="7">BJ6+BG7-BI7</f>
        <v>0</v>
      </c>
      <c r="BL7" s="180"/>
      <c r="BM7" s="175"/>
      <c r="BN7" s="195"/>
      <c r="BO7" s="177"/>
      <c r="BP7" s="196"/>
      <c r="BQ7" s="173">
        <f t="shared" ref="BQ7:BQ43" si="8">BQ6+BN7-BP7</f>
        <v>0</v>
      </c>
      <c r="BS7" s="174"/>
      <c r="BT7" s="175"/>
      <c r="BU7" s="195"/>
      <c r="BV7" s="197"/>
      <c r="BW7" s="198"/>
      <c r="BX7" s="173">
        <f t="shared" ref="BX7:BX43" si="9">BX6+BU7-BW7</f>
        <v>0</v>
      </c>
      <c r="BZ7" s="180">
        <v>41121</v>
      </c>
      <c r="CA7" s="175">
        <v>1806</v>
      </c>
      <c r="CB7" s="195">
        <v>85184.9</v>
      </c>
      <c r="CC7" s="174"/>
      <c r="CD7" s="198"/>
      <c r="CE7" s="173">
        <f t="shared" ref="CE7:CE43" si="10">CE6+CB7-CD7</f>
        <v>85184.9</v>
      </c>
      <c r="CG7" s="199">
        <v>41142</v>
      </c>
      <c r="CH7" s="127">
        <v>1903</v>
      </c>
      <c r="CI7" s="181">
        <v>28626.06</v>
      </c>
      <c r="CJ7" s="177"/>
      <c r="CK7" s="196"/>
      <c r="CL7" s="173">
        <f t="shared" ref="CL7:CL43" si="11">CL6+CI7-CK7</f>
        <v>28626.06</v>
      </c>
      <c r="CN7" s="174"/>
      <c r="CO7" s="175"/>
      <c r="CP7" s="195"/>
      <c r="CQ7" s="179">
        <v>41197</v>
      </c>
      <c r="CR7" s="184">
        <v>20250</v>
      </c>
      <c r="CS7" s="173">
        <f t="shared" ref="CS7:CS43" si="12">CS6+CP7-CR7</f>
        <v>-20250</v>
      </c>
      <c r="CU7" s="201">
        <v>40666</v>
      </c>
      <c r="CV7" s="127" t="s">
        <v>126</v>
      </c>
      <c r="CW7" s="181">
        <v>6499.98</v>
      </c>
      <c r="CX7" s="170"/>
      <c r="CY7" s="192"/>
      <c r="CZ7" s="173">
        <f t="shared" ref="CZ7:CZ43" si="13">CZ6+CW7-CY7</f>
        <v>6499.98</v>
      </c>
      <c r="DB7" s="174">
        <v>41129</v>
      </c>
      <c r="DC7" s="202"/>
      <c r="DD7" s="175">
        <v>1839</v>
      </c>
      <c r="DE7" s="195">
        <v>4996.5</v>
      </c>
      <c r="DF7" s="58"/>
      <c r="DG7" s="203"/>
      <c r="DH7" s="173">
        <f t="shared" ref="DH7:DH65" si="14">DH6+DE7-DG7</f>
        <v>4996.5</v>
      </c>
      <c r="DJ7" s="180"/>
      <c r="DK7" s="179"/>
      <c r="DL7" s="175"/>
      <c r="DM7" s="204"/>
      <c r="DN7" s="205"/>
      <c r="DO7" s="206"/>
      <c r="DP7" s="173">
        <f t="shared" ref="DP7:DP43" si="15">DP6+DM7-DO7</f>
        <v>0</v>
      </c>
      <c r="DR7" s="207">
        <v>40705</v>
      </c>
      <c r="DS7" s="208" t="s">
        <v>127</v>
      </c>
      <c r="DT7" s="209">
        <v>8928</v>
      </c>
      <c r="DU7" s="174"/>
      <c r="DV7" s="210"/>
      <c r="DW7" s="173">
        <f t="shared" ref="DW7:DW43" si="16">DW6+DT7-DV7</f>
        <v>8928</v>
      </c>
      <c r="DY7" s="170"/>
      <c r="DZ7" s="127"/>
      <c r="EA7" s="211"/>
      <c r="EB7" s="212"/>
      <c r="EC7" s="210"/>
      <c r="ED7" s="173">
        <f t="shared" ref="ED7:ED43" si="17">ED6+EA7-EC7</f>
        <v>0</v>
      </c>
      <c r="EF7" s="140">
        <v>40652</v>
      </c>
      <c r="EG7" s="213" t="s">
        <v>128</v>
      </c>
      <c r="EH7" s="119">
        <v>4891.7</v>
      </c>
      <c r="EI7" s="214">
        <v>40653</v>
      </c>
      <c r="EJ7" s="215">
        <v>1281.8</v>
      </c>
      <c r="EK7" s="173">
        <f t="shared" ref="EK7:EK43" si="18">EK6+EH7-EJ7</f>
        <v>3609.8999999999996</v>
      </c>
      <c r="EM7" s="170"/>
      <c r="EN7" s="127"/>
      <c r="EO7" s="211"/>
      <c r="EP7" s="174"/>
      <c r="EQ7" s="210"/>
      <c r="ER7" s="173">
        <f t="shared" ref="ER7:ER43" si="19">ER6+EO7-EQ7</f>
        <v>0</v>
      </c>
      <c r="ET7" s="216"/>
      <c r="EU7" s="217"/>
      <c r="EV7" s="175"/>
      <c r="EW7" s="204"/>
      <c r="EX7" s="174"/>
      <c r="EY7" s="218"/>
      <c r="EZ7" s="173">
        <f t="shared" ref="EZ7:EZ43" si="20">EZ6+EW7-EY7</f>
        <v>0</v>
      </c>
      <c r="FB7" s="219">
        <v>40766</v>
      </c>
      <c r="FC7" s="127" t="s">
        <v>129</v>
      </c>
      <c r="FD7" s="211">
        <v>25000.2</v>
      </c>
      <c r="FE7" s="205"/>
      <c r="FF7" s="206"/>
      <c r="FG7" s="173">
        <f t="shared" ref="FG7:FG43" si="21">FG6+FD7-FF7</f>
        <v>25000.2</v>
      </c>
      <c r="FI7" s="170"/>
      <c r="FJ7" s="127"/>
      <c r="FK7" s="211"/>
      <c r="FL7" s="174"/>
      <c r="FM7" s="210"/>
      <c r="FN7" s="173">
        <f t="shared" ref="FN7:FN43" si="22">FN6+FK7-FM7</f>
        <v>0</v>
      </c>
      <c r="FP7" s="128">
        <v>40641</v>
      </c>
      <c r="FQ7" s="127" t="s">
        <v>130</v>
      </c>
      <c r="FR7" s="194">
        <v>1462.96</v>
      </c>
      <c r="FS7" s="193"/>
      <c r="FT7" s="194"/>
      <c r="FU7" s="173">
        <f t="shared" ref="FU7:FU43" si="23">FU6+FR7-FT7</f>
        <v>1462.96</v>
      </c>
      <c r="FW7" s="174"/>
      <c r="FX7" s="175"/>
      <c r="FY7" s="195"/>
      <c r="FZ7" s="58"/>
      <c r="GA7" s="220"/>
      <c r="GB7" s="173">
        <f t="shared" ref="GB7:GB43" si="24">GB6+FY7-GA7</f>
        <v>0</v>
      </c>
      <c r="GD7" s="129">
        <v>40745</v>
      </c>
      <c r="GE7" s="127" t="s">
        <v>131</v>
      </c>
      <c r="GF7" s="181">
        <v>3700</v>
      </c>
      <c r="GG7" s="221"/>
      <c r="GH7" s="192"/>
      <c r="GI7" s="173">
        <f t="shared" ref="GI7:GI43" si="25">GI6+GF7-GH7</f>
        <v>3700</v>
      </c>
      <c r="GK7" s="129">
        <v>40991</v>
      </c>
      <c r="GL7" s="127">
        <v>1321</v>
      </c>
      <c r="GM7" s="181">
        <v>8322.7199999999993</v>
      </c>
      <c r="GN7" s="205"/>
      <c r="GO7" s="187"/>
      <c r="GP7" s="173">
        <f t="shared" ref="GP7:GP43" si="26">GP6+GM7-GO7</f>
        <v>8322.7199999999993</v>
      </c>
      <c r="GR7" s="170"/>
      <c r="GS7" s="127"/>
      <c r="GT7" s="181"/>
      <c r="GU7" s="174"/>
      <c r="GV7" s="192"/>
      <c r="GW7" s="173">
        <f t="shared" ref="GW7:GW43" si="27">GW6+GT7-GV7</f>
        <v>0</v>
      </c>
      <c r="GY7" s="170"/>
      <c r="GZ7" s="127"/>
      <c r="HA7" s="181"/>
      <c r="HB7" s="222"/>
      <c r="HC7" s="192"/>
      <c r="HD7" s="173">
        <f t="shared" ref="HD7:HD43" si="28">HD6+HA7-HC7</f>
        <v>0</v>
      </c>
      <c r="HF7" s="223">
        <v>40779</v>
      </c>
      <c r="HG7" s="224"/>
      <c r="HH7" s="175" t="s">
        <v>132</v>
      </c>
      <c r="HI7" s="225">
        <v>14052.6</v>
      </c>
      <c r="HJ7" s="205"/>
      <c r="HK7" s="226"/>
      <c r="HL7" s="173">
        <f t="shared" ref="HL7:HL43" si="29">HL6+HI7-HK7</f>
        <v>14052.6</v>
      </c>
      <c r="HN7" s="126">
        <v>41141</v>
      </c>
      <c r="HO7" s="227">
        <v>1887</v>
      </c>
      <c r="HP7" s="181">
        <v>14630.75</v>
      </c>
      <c r="HQ7" s="182">
        <v>41185</v>
      </c>
      <c r="HR7" s="228">
        <v>14630.75</v>
      </c>
      <c r="HS7" s="173">
        <f t="shared" ref="HS7:HS43" si="30">HS6+HP7-HR7</f>
        <v>0</v>
      </c>
      <c r="HU7" s="170">
        <v>40907</v>
      </c>
      <c r="HV7" s="127">
        <v>1031</v>
      </c>
      <c r="HW7" s="192">
        <v>5139.42</v>
      </c>
      <c r="HX7" s="186"/>
      <c r="HY7" s="187"/>
      <c r="HZ7" s="173">
        <f t="shared" ref="HZ7:HZ43" si="31">HZ6+HW7-HY7</f>
        <v>5139.42</v>
      </c>
      <c r="IB7" s="170"/>
      <c r="IC7" s="127"/>
      <c r="ID7" s="181"/>
      <c r="IE7" s="229"/>
      <c r="IF7" s="192"/>
      <c r="IG7" s="173">
        <f t="shared" ref="IG7:IG43" si="32">IG6+ID7-IF7</f>
        <v>0</v>
      </c>
      <c r="II7" s="170"/>
      <c r="IJ7" s="127"/>
      <c r="IK7" s="181"/>
      <c r="IL7" s="186"/>
      <c r="IM7" s="187"/>
      <c r="IN7" s="173">
        <f t="shared" ref="IN7:IN43" si="33">IN6+IK7-IM7</f>
        <v>0</v>
      </c>
      <c r="IP7" s="58">
        <v>40907</v>
      </c>
      <c r="IQ7" s="175">
        <v>1030</v>
      </c>
      <c r="IR7" s="198">
        <v>18014.16</v>
      </c>
      <c r="IS7" s="174"/>
      <c r="IT7" s="198"/>
      <c r="IU7" s="173">
        <f t="shared" ref="IU7:IU43" si="34">IU6+IR7-IT7</f>
        <v>18014.16</v>
      </c>
      <c r="IW7" s="174"/>
      <c r="IX7" s="175"/>
      <c r="IY7" s="195"/>
      <c r="IZ7" s="205"/>
      <c r="JA7" s="226"/>
      <c r="JB7" s="173">
        <f t="shared" ref="JB7:JB43" si="35">JB6+IY7-JA7</f>
        <v>0</v>
      </c>
      <c r="JD7" s="174"/>
      <c r="JE7" s="175"/>
      <c r="JF7" s="195"/>
      <c r="JG7" s="205"/>
      <c r="JH7" s="226"/>
      <c r="JI7" s="173">
        <f t="shared" ref="JI7:JI43" si="36">JI6+JF7-JH7</f>
        <v>0</v>
      </c>
      <c r="JK7" s="170"/>
      <c r="JL7" s="175"/>
      <c r="JM7" s="195"/>
      <c r="JN7" s="58"/>
      <c r="JO7" s="220"/>
      <c r="JP7" s="173">
        <f t="shared" ref="JP7:JP43" si="37">JP6+JM7-JO7</f>
        <v>0</v>
      </c>
      <c r="JR7" s="129">
        <v>40727</v>
      </c>
      <c r="JS7" s="127" t="s">
        <v>133</v>
      </c>
      <c r="JT7" s="192">
        <v>4364.3999999999996</v>
      </c>
      <c r="JU7" s="186"/>
      <c r="JV7" s="187"/>
      <c r="JW7" s="173">
        <f t="shared" ref="JW7:JW43" si="38">JW6+JT7-JV7</f>
        <v>4364.3999999999996</v>
      </c>
      <c r="JY7" s="170">
        <v>41199</v>
      </c>
      <c r="JZ7" s="127">
        <v>2191</v>
      </c>
      <c r="KA7" s="181">
        <v>13345.6</v>
      </c>
      <c r="KB7" s="230">
        <v>41200</v>
      </c>
      <c r="KC7" s="192">
        <v>13345.6</v>
      </c>
      <c r="KD7" s="173">
        <f t="shared" ref="KD7:KD43" si="39">KD6+KA7-KC7</f>
        <v>0</v>
      </c>
      <c r="KF7" s="180"/>
      <c r="KG7" s="175"/>
      <c r="KH7" s="195"/>
      <c r="KI7" s="205"/>
      <c r="KJ7" s="226"/>
      <c r="KK7" s="173">
        <f t="shared" ref="KK7:KK43" si="40">KK6+KH7-KJ7</f>
        <v>0</v>
      </c>
      <c r="KM7" s="128"/>
      <c r="KN7" s="127">
        <v>2125</v>
      </c>
      <c r="KO7" s="181"/>
      <c r="KP7" s="182">
        <v>41192</v>
      </c>
      <c r="KQ7" s="228">
        <v>6505</v>
      </c>
      <c r="KR7" s="173">
        <f t="shared" ref="KR7:KR43" si="41">KR6+KO7-KQ7</f>
        <v>-6505</v>
      </c>
      <c r="KT7" s="170">
        <v>40689</v>
      </c>
      <c r="KU7" s="127" t="s">
        <v>134</v>
      </c>
      <c r="KV7" s="181">
        <v>234</v>
      </c>
      <c r="KW7" s="170"/>
      <c r="KX7" s="192"/>
      <c r="KY7" s="173">
        <f t="shared" ref="KY7:KY43" si="42">KY6+KV7-KX7</f>
        <v>234</v>
      </c>
      <c r="LA7" s="170"/>
      <c r="LB7" s="127"/>
      <c r="LC7" s="181"/>
      <c r="LD7" s="170"/>
      <c r="LE7" s="192"/>
      <c r="LF7" s="173">
        <f t="shared" ref="LF7:LF43" si="43">LF6+LC7-LE7</f>
        <v>0</v>
      </c>
      <c r="LH7" s="231">
        <v>40899</v>
      </c>
      <c r="LI7" s="232">
        <v>1007</v>
      </c>
      <c r="LJ7" s="233">
        <v>18833.099999999999</v>
      </c>
      <c r="LK7" s="205"/>
      <c r="LL7" s="226"/>
      <c r="LM7" s="173">
        <f t="shared" ref="LM7:LM43" si="44">LM6+LJ7-LL7</f>
        <v>18833.099999999999</v>
      </c>
      <c r="LO7" s="129">
        <v>40672</v>
      </c>
      <c r="LP7" s="127" t="s">
        <v>135</v>
      </c>
      <c r="LQ7" s="181">
        <v>24769.5</v>
      </c>
      <c r="LR7" s="170"/>
      <c r="LS7" s="192"/>
      <c r="LT7" s="173">
        <f t="shared" ref="LT7:LT43" si="45">LT6+LQ7-LS7</f>
        <v>24769.5</v>
      </c>
      <c r="LV7" s="128">
        <v>40751</v>
      </c>
      <c r="LW7" s="127" t="s">
        <v>136</v>
      </c>
      <c r="LX7" s="181">
        <v>720.1</v>
      </c>
      <c r="LY7" s="170"/>
      <c r="LZ7" s="192"/>
      <c r="MA7" s="173">
        <f t="shared" ref="MA7:MA43" si="46">MA6+LX7-LZ7</f>
        <v>720.1</v>
      </c>
      <c r="MC7" s="234">
        <v>40658</v>
      </c>
      <c r="MD7" s="235" t="s">
        <v>137</v>
      </c>
      <c r="ME7" s="236">
        <v>25437.03</v>
      </c>
      <c r="MF7" s="170"/>
      <c r="MG7" s="192"/>
      <c r="MH7" s="173">
        <f t="shared" ref="MH7:MH43" si="47">MH6+ME7-MG7</f>
        <v>25437.03</v>
      </c>
      <c r="MJ7" s="129">
        <v>40658</v>
      </c>
      <c r="MK7" s="127" t="s">
        <v>138</v>
      </c>
      <c r="ML7" s="181">
        <v>1899.8</v>
      </c>
      <c r="MM7" s="237"/>
      <c r="MN7" s="192"/>
      <c r="MO7" s="173">
        <f t="shared" ref="MO7:MO43" si="48">MO6+ML7-MN7</f>
        <v>1899.8</v>
      </c>
      <c r="MQ7" s="129">
        <v>40585</v>
      </c>
      <c r="MR7" s="127" t="s">
        <v>139</v>
      </c>
      <c r="MS7" s="181">
        <v>2205</v>
      </c>
      <c r="MT7" s="170"/>
      <c r="MU7" s="192"/>
      <c r="MV7" s="173">
        <f t="shared" ref="MV7:MV43" si="49">MV6+MS7-MU7</f>
        <v>2205</v>
      </c>
    </row>
    <row r="8" spans="1:361">
      <c r="A8" s="170"/>
      <c r="B8" s="182"/>
      <c r="C8" s="213"/>
      <c r="D8" s="220"/>
      <c r="E8" s="182">
        <v>41192</v>
      </c>
      <c r="F8" s="228">
        <v>37518.959999999999</v>
      </c>
      <c r="G8" s="173">
        <f t="shared" si="0"/>
        <v>-74988.959999999992</v>
      </c>
      <c r="I8" s="128">
        <v>41156</v>
      </c>
      <c r="J8" s="127"/>
      <c r="K8" s="127">
        <v>1968</v>
      </c>
      <c r="L8" s="181">
        <v>280678</v>
      </c>
      <c r="M8" s="186"/>
      <c r="N8" s="187"/>
      <c r="O8" s="173">
        <f t="shared" si="1"/>
        <v>526177</v>
      </c>
      <c r="Q8" s="180"/>
      <c r="R8" s="174"/>
      <c r="S8" s="175"/>
      <c r="T8" s="238"/>
      <c r="U8" s="190"/>
      <c r="V8" s="185"/>
      <c r="W8" s="173">
        <f t="shared" si="2"/>
        <v>0</v>
      </c>
      <c r="Y8" s="170"/>
      <c r="Z8" s="170"/>
      <c r="AA8" s="127"/>
      <c r="AB8" s="195"/>
      <c r="AC8" s="239"/>
      <c r="AD8" s="194"/>
      <c r="AE8" s="173">
        <f t="shared" si="3"/>
        <v>0</v>
      </c>
      <c r="AG8" s="170"/>
      <c r="AH8" s="240"/>
      <c r="AI8" s="127"/>
      <c r="AJ8" s="195"/>
      <c r="AK8" s="241"/>
      <c r="AL8" s="194"/>
      <c r="AM8" s="173">
        <f t="shared" si="4"/>
        <v>0</v>
      </c>
      <c r="AO8" s="140"/>
      <c r="AP8" s="240"/>
      <c r="AQ8" s="127"/>
      <c r="AR8" s="195"/>
      <c r="AS8" s="242"/>
      <c r="AT8" s="194"/>
      <c r="AU8" s="173">
        <f t="shared" si="5"/>
        <v>14000</v>
      </c>
      <c r="AW8" s="170"/>
      <c r="AX8" s="170"/>
      <c r="AY8" s="127"/>
      <c r="AZ8" s="181"/>
      <c r="BA8" s="170"/>
      <c r="BB8" s="194"/>
      <c r="BC8" s="173">
        <f t="shared" si="6"/>
        <v>0</v>
      </c>
      <c r="BE8" s="170"/>
      <c r="BF8" s="127"/>
      <c r="BG8" s="181"/>
      <c r="BH8" s="170"/>
      <c r="BI8" s="194"/>
      <c r="BJ8" s="173">
        <f t="shared" si="7"/>
        <v>0</v>
      </c>
      <c r="BL8" s="180"/>
      <c r="BM8" s="175"/>
      <c r="BN8" s="243"/>
      <c r="BO8" s="174"/>
      <c r="BP8" s="244"/>
      <c r="BQ8" s="173">
        <f t="shared" si="8"/>
        <v>0</v>
      </c>
      <c r="BS8" s="174"/>
      <c r="BT8" s="175"/>
      <c r="BU8" s="195"/>
      <c r="BV8" s="177"/>
      <c r="BW8" s="198"/>
      <c r="BX8" s="173">
        <f t="shared" si="9"/>
        <v>0</v>
      </c>
      <c r="BZ8" s="180">
        <v>41130</v>
      </c>
      <c r="CA8" s="175">
        <v>1842</v>
      </c>
      <c r="CB8" s="195">
        <v>60323.519999999997</v>
      </c>
      <c r="CC8" s="205"/>
      <c r="CD8" s="226"/>
      <c r="CE8" s="173">
        <f t="shared" si="10"/>
        <v>145508.41999999998</v>
      </c>
      <c r="CG8" s="199">
        <v>41162</v>
      </c>
      <c r="CH8" s="127">
        <v>1997</v>
      </c>
      <c r="CI8" s="181">
        <v>4231.5</v>
      </c>
      <c r="CJ8" s="291" t="s">
        <v>168</v>
      </c>
      <c r="CK8" s="200"/>
      <c r="CL8" s="173">
        <f t="shared" si="11"/>
        <v>32857.56</v>
      </c>
      <c r="CN8" s="174"/>
      <c r="CO8" s="175"/>
      <c r="CP8" s="195"/>
      <c r="CQ8" s="174"/>
      <c r="CR8" s="245"/>
      <c r="CS8" s="173">
        <f t="shared" si="12"/>
        <v>-20250</v>
      </c>
      <c r="CU8" s="170"/>
      <c r="CV8" s="127"/>
      <c r="CW8" s="194"/>
      <c r="CX8" s="199"/>
      <c r="CY8" s="194"/>
      <c r="CZ8" s="173">
        <f t="shared" si="13"/>
        <v>6499.98</v>
      </c>
      <c r="DB8" s="174">
        <v>41134</v>
      </c>
      <c r="DC8" s="202"/>
      <c r="DD8" s="175">
        <v>1861</v>
      </c>
      <c r="DE8" s="195">
        <v>63375.3</v>
      </c>
      <c r="DF8" s="246" t="s">
        <v>140</v>
      </c>
      <c r="DG8" s="247">
        <v>63375.3</v>
      </c>
      <c r="DH8" s="173">
        <f t="shared" si="14"/>
        <v>4996.5</v>
      </c>
      <c r="DJ8" s="180"/>
      <c r="DK8" s="179"/>
      <c r="DL8" s="175"/>
      <c r="DM8" s="204"/>
      <c r="DN8" s="186"/>
      <c r="DO8" s="210"/>
      <c r="DP8" s="173">
        <f t="shared" si="15"/>
        <v>0</v>
      </c>
      <c r="DR8" s="207">
        <v>40726</v>
      </c>
      <c r="DS8" s="208" t="s">
        <v>141</v>
      </c>
      <c r="DT8" s="209">
        <v>1922.4</v>
      </c>
      <c r="DU8" s="174"/>
      <c r="DV8" s="210"/>
      <c r="DW8" s="173">
        <f t="shared" si="16"/>
        <v>10850.4</v>
      </c>
      <c r="DY8" s="170"/>
      <c r="DZ8" s="213"/>
      <c r="EA8" s="119"/>
      <c r="EB8" s="248"/>
      <c r="EC8" s="210"/>
      <c r="ED8" s="173">
        <f t="shared" si="17"/>
        <v>0</v>
      </c>
      <c r="EF8" s="140"/>
      <c r="EG8" s="127"/>
      <c r="EH8" s="211"/>
      <c r="EI8" s="214"/>
      <c r="EJ8" s="249"/>
      <c r="EK8" s="173">
        <f t="shared" si="18"/>
        <v>3609.8999999999996</v>
      </c>
      <c r="EM8" s="170"/>
      <c r="EN8" s="127"/>
      <c r="EO8" s="211"/>
      <c r="EP8" s="170"/>
      <c r="EQ8" s="210"/>
      <c r="ER8" s="173">
        <f t="shared" si="19"/>
        <v>0</v>
      </c>
      <c r="ET8" s="216"/>
      <c r="EU8" s="57"/>
      <c r="EV8" s="213"/>
      <c r="EW8" s="203"/>
      <c r="EX8" s="250"/>
      <c r="EY8" s="203"/>
      <c r="EZ8" s="173">
        <f t="shared" si="20"/>
        <v>0</v>
      </c>
      <c r="FB8" s="170"/>
      <c r="FC8" s="127"/>
      <c r="FD8" s="211"/>
      <c r="FE8" s="170"/>
      <c r="FF8" s="210"/>
      <c r="FG8" s="173">
        <f t="shared" si="21"/>
        <v>25000.2</v>
      </c>
      <c r="FI8" s="170"/>
      <c r="FJ8" s="127"/>
      <c r="FK8" s="211"/>
      <c r="FL8" s="170"/>
      <c r="FM8" s="210"/>
      <c r="FN8" s="173">
        <f t="shared" si="22"/>
        <v>0</v>
      </c>
      <c r="FP8" s="128">
        <v>40647</v>
      </c>
      <c r="FQ8" s="127" t="s">
        <v>142</v>
      </c>
      <c r="FR8" s="251">
        <v>1682.16</v>
      </c>
      <c r="FS8" s="193"/>
      <c r="FT8" s="194"/>
      <c r="FU8" s="173">
        <f t="shared" si="23"/>
        <v>3145.12</v>
      </c>
      <c r="FW8" s="174"/>
      <c r="FX8" s="175"/>
      <c r="FY8" s="195"/>
      <c r="FZ8" s="58"/>
      <c r="GA8" s="196"/>
      <c r="GB8" s="173">
        <f t="shared" si="24"/>
        <v>0</v>
      </c>
      <c r="GD8" s="129">
        <v>40754</v>
      </c>
      <c r="GE8" s="127" t="s">
        <v>143</v>
      </c>
      <c r="GF8" s="181">
        <v>14400</v>
      </c>
      <c r="GG8" s="170"/>
      <c r="GH8" s="192"/>
      <c r="GI8" s="173">
        <f t="shared" si="25"/>
        <v>18100</v>
      </c>
      <c r="GK8" s="129">
        <v>40991</v>
      </c>
      <c r="GL8" s="127">
        <v>1322</v>
      </c>
      <c r="GM8" s="181">
        <v>5426.82</v>
      </c>
      <c r="GN8" s="170"/>
      <c r="GO8" s="192"/>
      <c r="GP8" s="173">
        <f t="shared" si="26"/>
        <v>13749.539999999999</v>
      </c>
      <c r="GR8" s="170"/>
      <c r="GS8" s="127"/>
      <c r="GT8" s="181"/>
      <c r="GU8" s="170"/>
      <c r="GV8" s="192"/>
      <c r="GW8" s="173">
        <f t="shared" si="27"/>
        <v>0</v>
      </c>
      <c r="GY8" s="170"/>
      <c r="GZ8" s="127"/>
      <c r="HA8" s="181"/>
      <c r="HB8" s="252"/>
      <c r="HC8" s="253"/>
      <c r="HD8" s="173">
        <f t="shared" si="28"/>
        <v>0</v>
      </c>
      <c r="HF8" s="223"/>
      <c r="HG8" s="224"/>
      <c r="HH8" s="175"/>
      <c r="HI8" s="243"/>
      <c r="HJ8" s="254"/>
      <c r="HK8" s="198"/>
      <c r="HL8" s="173">
        <f t="shared" si="29"/>
        <v>14052.6</v>
      </c>
      <c r="HN8" s="126">
        <v>41141</v>
      </c>
      <c r="HO8" s="127">
        <v>1888</v>
      </c>
      <c r="HP8" s="181">
        <v>11432.4</v>
      </c>
      <c r="HQ8" s="182">
        <v>41185</v>
      </c>
      <c r="HR8" s="228">
        <v>11432.4</v>
      </c>
      <c r="HS8" s="173">
        <f t="shared" si="30"/>
        <v>0</v>
      </c>
      <c r="HU8" s="199"/>
      <c r="HV8" s="127"/>
      <c r="HW8" s="181"/>
      <c r="HX8" s="237"/>
      <c r="HY8" s="192"/>
      <c r="HZ8" s="173">
        <f t="shared" si="31"/>
        <v>5139.42</v>
      </c>
      <c r="IB8" s="170"/>
      <c r="IC8" s="127"/>
      <c r="ID8" s="181"/>
      <c r="IE8" s="237"/>
      <c r="IF8" s="192"/>
      <c r="IG8" s="173">
        <f t="shared" si="32"/>
        <v>0</v>
      </c>
      <c r="II8" s="170"/>
      <c r="IJ8" s="127"/>
      <c r="IK8" s="181"/>
      <c r="IL8" s="237"/>
      <c r="IM8" s="192"/>
      <c r="IN8" s="173">
        <f t="shared" si="33"/>
        <v>0</v>
      </c>
      <c r="IP8" s="174"/>
      <c r="IQ8" s="175"/>
      <c r="IR8" s="195"/>
      <c r="IS8" s="217"/>
      <c r="IT8" s="198"/>
      <c r="IU8" s="173">
        <f t="shared" si="34"/>
        <v>18014.16</v>
      </c>
      <c r="IW8" s="174"/>
      <c r="IX8" s="175"/>
      <c r="IY8" s="195"/>
      <c r="IZ8" s="217"/>
      <c r="JA8" s="198"/>
      <c r="JB8" s="173">
        <f t="shared" si="35"/>
        <v>0</v>
      </c>
      <c r="JD8" s="174"/>
      <c r="JE8" s="175"/>
      <c r="JF8" s="195"/>
      <c r="JG8" s="255"/>
      <c r="JH8" s="198"/>
      <c r="JI8" s="173">
        <f t="shared" si="36"/>
        <v>0</v>
      </c>
      <c r="JK8" s="170"/>
      <c r="JL8" s="213"/>
      <c r="JM8" s="203"/>
      <c r="JN8" s="205"/>
      <c r="JO8" s="256"/>
      <c r="JP8" s="173">
        <f t="shared" si="37"/>
        <v>0</v>
      </c>
      <c r="JR8" s="129"/>
      <c r="JS8" s="127"/>
      <c r="JT8" s="181"/>
      <c r="JU8" s="186"/>
      <c r="JV8" s="187"/>
      <c r="JW8" s="173">
        <f t="shared" si="38"/>
        <v>4364.3999999999996</v>
      </c>
      <c r="JY8" s="170"/>
      <c r="JZ8" s="127"/>
      <c r="KA8" s="181"/>
      <c r="KB8" s="230"/>
      <c r="KC8" s="192"/>
      <c r="KD8" s="173">
        <f t="shared" si="39"/>
        <v>0</v>
      </c>
      <c r="KF8" s="257"/>
      <c r="KG8" s="175"/>
      <c r="KH8" s="198"/>
      <c r="KI8" s="205"/>
      <c r="KJ8" s="226"/>
      <c r="KK8" s="173">
        <f t="shared" si="40"/>
        <v>0</v>
      </c>
      <c r="KM8" s="128">
        <v>41193</v>
      </c>
      <c r="KN8" s="127">
        <v>2159</v>
      </c>
      <c r="KO8" s="181">
        <v>6564</v>
      </c>
      <c r="KP8" s="174">
        <v>41200</v>
      </c>
      <c r="KQ8" s="192">
        <v>6564</v>
      </c>
      <c r="KR8" s="173">
        <f t="shared" si="41"/>
        <v>-6505</v>
      </c>
      <c r="KT8" s="170"/>
      <c r="KU8" s="127"/>
      <c r="KV8" s="181"/>
      <c r="KW8" s="170"/>
      <c r="KX8" s="192"/>
      <c r="KY8" s="173">
        <f t="shared" si="42"/>
        <v>234</v>
      </c>
      <c r="LA8" s="170"/>
      <c r="LB8" s="127"/>
      <c r="LC8" s="181"/>
      <c r="LD8" s="170"/>
      <c r="LE8" s="192"/>
      <c r="LF8" s="173">
        <f t="shared" si="43"/>
        <v>0</v>
      </c>
      <c r="LH8" s="231">
        <v>41095</v>
      </c>
      <c r="LI8" s="235">
        <v>1688</v>
      </c>
      <c r="LJ8" s="236">
        <v>495</v>
      </c>
      <c r="LK8" s="177"/>
      <c r="LL8" s="196"/>
      <c r="LM8" s="173">
        <f t="shared" si="44"/>
        <v>19328.099999999999</v>
      </c>
      <c r="LO8" s="129">
        <v>40700</v>
      </c>
      <c r="LP8" s="127" t="s">
        <v>144</v>
      </c>
      <c r="LQ8" s="181">
        <v>1960</v>
      </c>
      <c r="LR8" s="170"/>
      <c r="LS8" s="192"/>
      <c r="LT8" s="173">
        <f t="shared" si="45"/>
        <v>26729.5</v>
      </c>
      <c r="LV8" s="128"/>
      <c r="LW8" s="127"/>
      <c r="LX8" s="181"/>
      <c r="LY8" s="237"/>
      <c r="LZ8" s="192"/>
      <c r="MA8" s="173">
        <f t="shared" si="46"/>
        <v>720.1</v>
      </c>
      <c r="MC8" s="234">
        <v>40836</v>
      </c>
      <c r="MD8" s="235" t="s">
        <v>145</v>
      </c>
      <c r="ME8" s="236">
        <v>7296.8</v>
      </c>
      <c r="MF8" s="237"/>
      <c r="MG8" s="192"/>
      <c r="MH8" s="173">
        <f t="shared" si="47"/>
        <v>32733.829999999998</v>
      </c>
      <c r="MJ8" s="129">
        <v>40658</v>
      </c>
      <c r="MK8" s="127" t="s">
        <v>146</v>
      </c>
      <c r="ML8" s="192">
        <v>1904</v>
      </c>
      <c r="MM8" s="237"/>
      <c r="MN8" s="192"/>
      <c r="MO8" s="173">
        <f t="shared" si="48"/>
        <v>3803.8</v>
      </c>
      <c r="MQ8" s="129">
        <v>40585</v>
      </c>
      <c r="MR8" s="127" t="s">
        <v>147</v>
      </c>
      <c r="MS8" s="181">
        <v>2226</v>
      </c>
      <c r="MT8" s="237"/>
      <c r="MU8" s="192"/>
      <c r="MV8" s="173">
        <f t="shared" si="49"/>
        <v>4431</v>
      </c>
    </row>
    <row r="9" spans="1:361" ht="15" customHeight="1">
      <c r="A9" s="170"/>
      <c r="B9" s="182"/>
      <c r="C9" s="258"/>
      <c r="D9" s="220"/>
      <c r="E9" s="179">
        <v>41192</v>
      </c>
      <c r="F9" s="185">
        <v>4727.8</v>
      </c>
      <c r="G9" s="173">
        <f t="shared" si="0"/>
        <v>-79716.759999999995</v>
      </c>
      <c r="I9" s="128">
        <v>41158</v>
      </c>
      <c r="J9" s="127"/>
      <c r="K9" s="127">
        <v>1972</v>
      </c>
      <c r="L9" s="181">
        <v>248080</v>
      </c>
      <c r="M9" s="186"/>
      <c r="N9" s="256"/>
      <c r="O9" s="173">
        <f t="shared" si="1"/>
        <v>774257</v>
      </c>
      <c r="Q9" s="180"/>
      <c r="R9" s="174"/>
      <c r="S9" s="188"/>
      <c r="T9" s="189"/>
      <c r="U9" s="259"/>
      <c r="V9" s="184"/>
      <c r="W9" s="173">
        <f t="shared" si="2"/>
        <v>0</v>
      </c>
      <c r="Y9" s="170"/>
      <c r="Z9" s="170"/>
      <c r="AA9" s="127"/>
      <c r="AB9" s="181"/>
      <c r="AC9" s="229"/>
      <c r="AD9" s="192"/>
      <c r="AE9" s="173">
        <f t="shared" si="3"/>
        <v>0</v>
      </c>
      <c r="AG9" s="170"/>
      <c r="AH9" s="170"/>
      <c r="AI9" s="127"/>
      <c r="AJ9" s="181"/>
      <c r="AK9" s="229"/>
      <c r="AL9" s="192"/>
      <c r="AM9" s="173">
        <f t="shared" si="4"/>
        <v>0</v>
      </c>
      <c r="AO9" s="140"/>
      <c r="AP9" s="170"/>
      <c r="AQ9" s="127"/>
      <c r="AR9" s="181"/>
      <c r="AS9" s="229"/>
      <c r="AT9" s="192"/>
      <c r="AU9" s="173">
        <f t="shared" si="5"/>
        <v>14000</v>
      </c>
      <c r="AW9" s="170"/>
      <c r="AX9" s="170"/>
      <c r="AY9" s="127"/>
      <c r="AZ9" s="181"/>
      <c r="BA9" s="229"/>
      <c r="BB9" s="192"/>
      <c r="BC9" s="173">
        <f t="shared" si="6"/>
        <v>0</v>
      </c>
      <c r="BE9" s="170"/>
      <c r="BF9" s="127"/>
      <c r="BG9" s="181"/>
      <c r="BH9" s="170"/>
      <c r="BI9" s="192"/>
      <c r="BJ9" s="173">
        <f t="shared" si="7"/>
        <v>0</v>
      </c>
      <c r="BL9" s="180"/>
      <c r="BM9" s="175"/>
      <c r="BN9" s="195"/>
      <c r="BO9" s="58"/>
      <c r="BP9" s="260"/>
      <c r="BQ9" s="173">
        <f t="shared" si="8"/>
        <v>0</v>
      </c>
      <c r="BS9" s="174"/>
      <c r="BT9" s="175"/>
      <c r="BU9" s="243"/>
      <c r="BV9" s="252"/>
      <c r="BW9" s="198"/>
      <c r="BX9" s="173">
        <f t="shared" si="9"/>
        <v>0</v>
      </c>
      <c r="BZ9" s="180">
        <v>41146</v>
      </c>
      <c r="CA9" s="175">
        <v>1928</v>
      </c>
      <c r="CB9" s="195">
        <v>50000.28</v>
      </c>
      <c r="CC9" s="205"/>
      <c r="CD9" s="226"/>
      <c r="CE9" s="173">
        <f t="shared" si="10"/>
        <v>195508.69999999998</v>
      </c>
      <c r="CG9" s="199">
        <v>41165</v>
      </c>
      <c r="CH9" s="127">
        <v>2011</v>
      </c>
      <c r="CI9" s="181">
        <v>47247.64</v>
      </c>
      <c r="CJ9" s="177">
        <v>41187</v>
      </c>
      <c r="CK9" s="196">
        <v>47247.64</v>
      </c>
      <c r="CL9" s="173">
        <f t="shared" si="11"/>
        <v>32857.56</v>
      </c>
      <c r="CN9" s="174"/>
      <c r="CO9" s="175"/>
      <c r="CP9" s="195"/>
      <c r="CQ9" s="177"/>
      <c r="CR9" s="196"/>
      <c r="CS9" s="173">
        <f t="shared" si="12"/>
        <v>-20250</v>
      </c>
      <c r="CU9" s="170"/>
      <c r="CV9" s="127"/>
      <c r="CW9" s="181"/>
      <c r="CX9" s="199"/>
      <c r="CY9" s="192"/>
      <c r="CZ9" s="173">
        <f t="shared" si="13"/>
        <v>6499.98</v>
      </c>
      <c r="DB9" s="174">
        <v>41144</v>
      </c>
      <c r="DC9" s="202"/>
      <c r="DD9" s="175">
        <v>1920</v>
      </c>
      <c r="DE9" s="195">
        <v>53722.54</v>
      </c>
      <c r="DF9" s="177"/>
      <c r="DG9" s="261"/>
      <c r="DH9" s="173">
        <f t="shared" si="14"/>
        <v>58719.040000000001</v>
      </c>
      <c r="DJ9" s="129"/>
      <c r="DK9" s="182"/>
      <c r="DL9" s="213"/>
      <c r="DM9" s="119"/>
      <c r="DN9" s="170"/>
      <c r="DO9" s="119"/>
      <c r="DP9" s="173">
        <f t="shared" si="15"/>
        <v>0</v>
      </c>
      <c r="DR9" s="207">
        <v>40763</v>
      </c>
      <c r="DS9" s="208" t="s">
        <v>148</v>
      </c>
      <c r="DT9" s="209">
        <v>446.55</v>
      </c>
      <c r="DU9" s="170"/>
      <c r="DV9" s="210"/>
      <c r="DW9" s="173">
        <f t="shared" si="16"/>
        <v>11296.949999999999</v>
      </c>
      <c r="DY9" s="170"/>
      <c r="DZ9" s="213"/>
      <c r="EA9" s="119"/>
      <c r="EB9" s="170"/>
      <c r="EC9" s="119"/>
      <c r="ED9" s="173">
        <f t="shared" si="17"/>
        <v>0</v>
      </c>
      <c r="EF9" s="140">
        <v>40672</v>
      </c>
      <c r="EG9" s="127" t="s">
        <v>149</v>
      </c>
      <c r="EH9" s="211">
        <v>1560.6</v>
      </c>
      <c r="EI9" s="174"/>
      <c r="EJ9" s="203"/>
      <c r="EK9" s="173">
        <f t="shared" si="18"/>
        <v>5170.5</v>
      </c>
      <c r="EM9" s="170"/>
      <c r="EN9" s="213"/>
      <c r="EO9" s="119"/>
      <c r="EP9" s="170"/>
      <c r="EQ9" s="119"/>
      <c r="ER9" s="173">
        <f t="shared" si="19"/>
        <v>0</v>
      </c>
      <c r="ET9" s="262"/>
      <c r="EU9" s="57"/>
      <c r="EV9" s="57"/>
      <c r="EW9" s="57"/>
      <c r="EX9" s="263"/>
      <c r="EY9" s="264"/>
      <c r="EZ9" s="173">
        <f t="shared" si="20"/>
        <v>0</v>
      </c>
      <c r="FB9" s="170"/>
      <c r="FC9" s="127"/>
      <c r="FD9" s="211"/>
      <c r="FE9" s="170"/>
      <c r="FF9" s="119"/>
      <c r="FG9" s="173">
        <f t="shared" si="21"/>
        <v>25000.2</v>
      </c>
      <c r="FI9" s="170"/>
      <c r="FJ9" s="213"/>
      <c r="FK9" s="119"/>
      <c r="FL9" s="170"/>
      <c r="FM9" s="119"/>
      <c r="FN9" s="173">
        <f t="shared" si="22"/>
        <v>0</v>
      </c>
      <c r="FP9" s="128">
        <v>40667</v>
      </c>
      <c r="FQ9" s="213" t="s">
        <v>150</v>
      </c>
      <c r="FR9" s="265">
        <v>1640.96</v>
      </c>
      <c r="FS9" s="266"/>
      <c r="FT9" s="192"/>
      <c r="FU9" s="267">
        <f t="shared" si="23"/>
        <v>4786.08</v>
      </c>
      <c r="FW9" s="174"/>
      <c r="FX9" s="175"/>
      <c r="FY9" s="195"/>
      <c r="FZ9" s="58"/>
      <c r="GA9" s="220"/>
      <c r="GB9" s="173">
        <f t="shared" si="24"/>
        <v>0</v>
      </c>
      <c r="GD9" s="129">
        <v>40755</v>
      </c>
      <c r="GE9" s="127" t="s">
        <v>151</v>
      </c>
      <c r="GF9" s="181">
        <v>3600</v>
      </c>
      <c r="GG9" s="170"/>
      <c r="GH9" s="192"/>
      <c r="GI9" s="173">
        <f t="shared" si="25"/>
        <v>21700</v>
      </c>
      <c r="GK9" s="129">
        <v>40991</v>
      </c>
      <c r="GL9" s="127">
        <v>1323</v>
      </c>
      <c r="GM9" s="181">
        <v>7622.16</v>
      </c>
      <c r="GN9" s="170"/>
      <c r="GO9" s="192"/>
      <c r="GP9" s="173">
        <f t="shared" si="26"/>
        <v>21371.699999999997</v>
      </c>
      <c r="GR9" s="170"/>
      <c r="GS9" s="127"/>
      <c r="GT9" s="181"/>
      <c r="GU9" s="170"/>
      <c r="GV9" s="192"/>
      <c r="GW9" s="173">
        <f t="shared" si="27"/>
        <v>0</v>
      </c>
      <c r="GY9" s="170"/>
      <c r="GZ9" s="127"/>
      <c r="HA9" s="181"/>
      <c r="HB9" s="170"/>
      <c r="HC9" s="192"/>
      <c r="HD9" s="173">
        <f t="shared" si="28"/>
        <v>0</v>
      </c>
      <c r="HF9" s="126">
        <v>40896</v>
      </c>
      <c r="HG9" s="170"/>
      <c r="HH9" s="268" t="s">
        <v>152</v>
      </c>
      <c r="HI9" s="198">
        <v>13634</v>
      </c>
      <c r="HJ9" s="186"/>
      <c r="HK9" s="187"/>
      <c r="HL9" s="173">
        <f t="shared" si="29"/>
        <v>27686.6</v>
      </c>
      <c r="HN9" s="126">
        <v>41141</v>
      </c>
      <c r="HO9" s="127">
        <v>1889</v>
      </c>
      <c r="HP9" s="181">
        <v>14630.75</v>
      </c>
      <c r="HQ9" s="182">
        <v>41185</v>
      </c>
      <c r="HR9" s="228">
        <v>14630.75</v>
      </c>
      <c r="HS9" s="173">
        <f t="shared" si="30"/>
        <v>0</v>
      </c>
      <c r="HU9" s="170"/>
      <c r="HV9" s="127"/>
      <c r="HW9" s="192"/>
      <c r="HX9" s="170"/>
      <c r="HY9" s="192"/>
      <c r="HZ9" s="173">
        <f t="shared" si="31"/>
        <v>5139.42</v>
      </c>
      <c r="IB9" s="170"/>
      <c r="IC9" s="127"/>
      <c r="ID9" s="192"/>
      <c r="IE9" s="170"/>
      <c r="IF9" s="192"/>
      <c r="IG9" s="173">
        <f t="shared" si="32"/>
        <v>0</v>
      </c>
      <c r="II9" s="199"/>
      <c r="IJ9" s="127"/>
      <c r="IK9" s="198"/>
      <c r="IL9" s="170"/>
      <c r="IM9" s="192"/>
      <c r="IN9" s="173">
        <f t="shared" si="33"/>
        <v>0</v>
      </c>
      <c r="IP9" s="58"/>
      <c r="IQ9" s="175"/>
      <c r="IR9" s="198"/>
      <c r="IS9" s="174"/>
      <c r="IT9" s="198"/>
      <c r="IU9" s="173">
        <f t="shared" si="34"/>
        <v>18014.16</v>
      </c>
      <c r="IW9" s="58"/>
      <c r="IX9" s="175"/>
      <c r="IY9" s="198"/>
      <c r="IZ9" s="174"/>
      <c r="JA9" s="198"/>
      <c r="JB9" s="173">
        <f t="shared" si="35"/>
        <v>0</v>
      </c>
      <c r="JD9" s="58"/>
      <c r="JE9" s="175"/>
      <c r="JF9" s="198"/>
      <c r="JG9" s="174"/>
      <c r="JH9" s="198"/>
      <c r="JI9" s="173">
        <f t="shared" si="36"/>
        <v>0</v>
      </c>
      <c r="JK9" s="170"/>
      <c r="JL9" s="127"/>
      <c r="JM9" s="181"/>
      <c r="JN9" s="177"/>
      <c r="JO9" s="198"/>
      <c r="JP9" s="173">
        <f t="shared" si="37"/>
        <v>0</v>
      </c>
      <c r="JR9" s="129">
        <v>40988</v>
      </c>
      <c r="JS9" s="127">
        <v>1313</v>
      </c>
      <c r="JT9" s="192">
        <v>3439.52</v>
      </c>
      <c r="JU9" s="170"/>
      <c r="JV9" s="192"/>
      <c r="JW9" s="173">
        <f t="shared" si="38"/>
        <v>7803.92</v>
      </c>
      <c r="JY9" s="170"/>
      <c r="JZ9" s="127"/>
      <c r="KA9" s="192"/>
      <c r="KB9" s="230"/>
      <c r="KC9" s="192"/>
      <c r="KD9" s="173">
        <f t="shared" si="39"/>
        <v>0</v>
      </c>
      <c r="KF9" s="180"/>
      <c r="KG9" s="175"/>
      <c r="KH9" s="195"/>
      <c r="KI9" s="205"/>
      <c r="KJ9" s="226"/>
      <c r="KK9" s="173">
        <f t="shared" si="40"/>
        <v>0</v>
      </c>
      <c r="KM9" s="128"/>
      <c r="KN9" s="269"/>
      <c r="KO9" s="181"/>
      <c r="KP9" s="170"/>
      <c r="KQ9" s="192"/>
      <c r="KR9" s="173">
        <f t="shared" si="41"/>
        <v>-6505</v>
      </c>
      <c r="KT9" s="170"/>
      <c r="KU9" s="269"/>
      <c r="KV9" s="181"/>
      <c r="KW9" s="170"/>
      <c r="KX9" s="192"/>
      <c r="KY9" s="173">
        <f t="shared" si="42"/>
        <v>234</v>
      </c>
      <c r="LA9" s="170"/>
      <c r="LB9" s="127"/>
      <c r="LC9" s="192"/>
      <c r="LD9" s="170"/>
      <c r="LE9" s="192"/>
      <c r="LF9" s="173">
        <f t="shared" si="43"/>
        <v>0</v>
      </c>
      <c r="LH9" s="216">
        <v>41155</v>
      </c>
      <c r="LI9" s="175">
        <v>1966</v>
      </c>
      <c r="LJ9" s="195">
        <v>5894.4</v>
      </c>
      <c r="LK9" s="58"/>
      <c r="LL9" s="196"/>
      <c r="LM9" s="173">
        <f t="shared" si="44"/>
        <v>25222.5</v>
      </c>
      <c r="LO9" s="129">
        <v>40705</v>
      </c>
      <c r="LP9" s="127" t="s">
        <v>153</v>
      </c>
      <c r="LQ9" s="181">
        <v>2520</v>
      </c>
      <c r="LR9" s="170"/>
      <c r="LS9" s="192"/>
      <c r="LT9" s="173">
        <f t="shared" si="45"/>
        <v>29249.5</v>
      </c>
      <c r="LV9" s="128"/>
      <c r="LW9" s="127"/>
      <c r="LX9" s="192"/>
      <c r="LY9" s="170"/>
      <c r="LZ9" s="192"/>
      <c r="MA9" s="173">
        <f t="shared" si="46"/>
        <v>720.1</v>
      </c>
      <c r="MC9" s="234">
        <v>40843</v>
      </c>
      <c r="MD9" s="235" t="s">
        <v>154</v>
      </c>
      <c r="ME9" s="236">
        <v>9231.56</v>
      </c>
      <c r="MF9" s="170"/>
      <c r="MG9" s="192"/>
      <c r="MH9" s="173">
        <f t="shared" si="47"/>
        <v>41965.39</v>
      </c>
      <c r="MJ9" s="129"/>
      <c r="MK9" s="127"/>
      <c r="ML9" s="192"/>
      <c r="MM9" s="170"/>
      <c r="MN9" s="192"/>
      <c r="MO9" s="173">
        <f t="shared" si="48"/>
        <v>3803.8</v>
      </c>
      <c r="MQ9" s="129"/>
      <c r="MR9" s="127"/>
      <c r="MS9" s="192"/>
      <c r="MT9" s="170"/>
      <c r="MU9" s="192"/>
      <c r="MV9" s="173">
        <f t="shared" si="49"/>
        <v>4431</v>
      </c>
    </row>
    <row r="10" spans="1:361">
      <c r="A10" s="170">
        <v>41198</v>
      </c>
      <c r="B10" s="182"/>
      <c r="C10" s="127">
        <v>2183</v>
      </c>
      <c r="D10" s="192">
        <v>57000</v>
      </c>
      <c r="E10" s="179">
        <v>41199</v>
      </c>
      <c r="F10" s="184">
        <v>57000</v>
      </c>
      <c r="G10" s="173">
        <f t="shared" si="0"/>
        <v>-79716.759999999995</v>
      </c>
      <c r="I10" s="128">
        <v>41158</v>
      </c>
      <c r="J10" s="127"/>
      <c r="K10" s="269">
        <v>1979</v>
      </c>
      <c r="L10" s="181">
        <v>268004</v>
      </c>
      <c r="M10" s="186"/>
      <c r="N10" s="187"/>
      <c r="O10" s="173">
        <f t="shared" si="1"/>
        <v>1042261</v>
      </c>
      <c r="Q10" s="180"/>
      <c r="R10" s="174"/>
      <c r="S10" s="175"/>
      <c r="T10" s="238"/>
      <c r="U10" s="179"/>
      <c r="V10" s="184"/>
      <c r="W10" s="173">
        <f t="shared" si="2"/>
        <v>0</v>
      </c>
      <c r="Y10" s="170"/>
      <c r="Z10" s="170"/>
      <c r="AA10" s="127"/>
      <c r="AB10" s="195"/>
      <c r="AC10" s="170"/>
      <c r="AD10" s="192"/>
      <c r="AE10" s="173">
        <f t="shared" si="3"/>
        <v>0</v>
      </c>
      <c r="AG10" s="170"/>
      <c r="AH10" s="170"/>
      <c r="AI10" s="127"/>
      <c r="AJ10" s="195"/>
      <c r="AK10" s="170"/>
      <c r="AL10" s="192"/>
      <c r="AM10" s="173">
        <f t="shared" si="4"/>
        <v>0</v>
      </c>
      <c r="AO10" s="140"/>
      <c r="AP10" s="170"/>
      <c r="AQ10" s="127"/>
      <c r="AR10" s="195"/>
      <c r="AS10" s="170"/>
      <c r="AT10" s="192"/>
      <c r="AU10" s="173">
        <f t="shared" si="5"/>
        <v>14000</v>
      </c>
      <c r="AW10" s="170"/>
      <c r="AX10" s="170"/>
      <c r="AY10" s="127"/>
      <c r="AZ10" s="181"/>
      <c r="BA10" s="170"/>
      <c r="BB10" s="192"/>
      <c r="BC10" s="173">
        <f t="shared" si="6"/>
        <v>0</v>
      </c>
      <c r="BE10" s="170"/>
      <c r="BF10" s="127"/>
      <c r="BG10" s="181"/>
      <c r="BH10" s="170"/>
      <c r="BI10" s="192"/>
      <c r="BJ10" s="173">
        <f t="shared" si="7"/>
        <v>0</v>
      </c>
      <c r="BL10" s="180"/>
      <c r="BM10" s="175"/>
      <c r="BN10" s="195"/>
      <c r="BO10" s="58"/>
      <c r="BP10" s="220"/>
      <c r="BQ10" s="173">
        <f t="shared" si="8"/>
        <v>0</v>
      </c>
      <c r="BS10" s="170"/>
      <c r="BT10" s="127"/>
      <c r="BU10" s="181"/>
      <c r="BV10" s="170"/>
      <c r="BW10" s="192"/>
      <c r="BX10" s="173">
        <f t="shared" si="9"/>
        <v>0</v>
      </c>
      <c r="BZ10" s="180"/>
      <c r="CA10" s="175"/>
      <c r="CB10" s="195"/>
      <c r="CC10" s="174"/>
      <c r="CD10" s="198"/>
      <c r="CE10" s="173">
        <f t="shared" si="10"/>
        <v>195508.69999999998</v>
      </c>
      <c r="CG10" s="199">
        <v>41166</v>
      </c>
      <c r="CH10" s="127">
        <v>2027</v>
      </c>
      <c r="CI10" s="181">
        <v>56284.4</v>
      </c>
      <c r="CJ10" s="229">
        <v>41187</v>
      </c>
      <c r="CK10" s="283">
        <v>56284.4</v>
      </c>
      <c r="CL10" s="173">
        <f t="shared" si="11"/>
        <v>32857.55999999999</v>
      </c>
      <c r="CN10" s="174"/>
      <c r="CO10" s="175"/>
      <c r="CP10" s="195"/>
      <c r="CQ10" s="174"/>
      <c r="CR10" s="220"/>
      <c r="CS10" s="173">
        <f t="shared" si="12"/>
        <v>-20250</v>
      </c>
      <c r="CU10" s="170"/>
      <c r="CV10" s="213"/>
      <c r="CW10" s="198"/>
      <c r="CX10" s="199"/>
      <c r="CY10" s="192"/>
      <c r="CZ10" s="173">
        <f t="shared" si="13"/>
        <v>6499.98</v>
      </c>
      <c r="DB10" s="174"/>
      <c r="DC10" s="270"/>
      <c r="DD10" s="271"/>
      <c r="DE10" s="198"/>
      <c r="DF10" s="58"/>
      <c r="DG10" s="261"/>
      <c r="DH10" s="173">
        <f t="shared" si="14"/>
        <v>58719.040000000001</v>
      </c>
      <c r="DJ10" s="129"/>
      <c r="DK10" s="182"/>
      <c r="DL10" s="127"/>
      <c r="DM10" s="211"/>
      <c r="DN10" s="170"/>
      <c r="DO10" s="210"/>
      <c r="DP10" s="173">
        <f t="shared" si="15"/>
        <v>0</v>
      </c>
      <c r="DR10" s="207">
        <v>40772</v>
      </c>
      <c r="DS10" s="208" t="s">
        <v>155</v>
      </c>
      <c r="DT10" s="209">
        <v>2145.36</v>
      </c>
      <c r="DU10" s="170"/>
      <c r="DV10" s="210"/>
      <c r="DW10" s="173">
        <f t="shared" si="16"/>
        <v>13442.31</v>
      </c>
      <c r="DY10" s="170"/>
      <c r="DZ10" s="127"/>
      <c r="EA10" s="211"/>
      <c r="EB10" s="170"/>
      <c r="EC10" s="210"/>
      <c r="ED10" s="173">
        <f t="shared" si="17"/>
        <v>0</v>
      </c>
      <c r="EF10" s="140">
        <v>40674</v>
      </c>
      <c r="EG10" s="127" t="s">
        <v>156</v>
      </c>
      <c r="EH10" s="211">
        <v>1940.72</v>
      </c>
      <c r="EI10" s="174"/>
      <c r="EJ10" s="218"/>
      <c r="EK10" s="173">
        <f t="shared" si="18"/>
        <v>7111.22</v>
      </c>
      <c r="EM10" s="170"/>
      <c r="EN10" s="127"/>
      <c r="EO10" s="211"/>
      <c r="EP10" s="170"/>
      <c r="EQ10" s="210"/>
      <c r="ER10" s="173">
        <f t="shared" si="19"/>
        <v>0</v>
      </c>
      <c r="ET10" s="262"/>
      <c r="EU10" s="57"/>
      <c r="EV10" s="57"/>
      <c r="EW10" s="57"/>
      <c r="EX10" s="263"/>
      <c r="EY10" s="272"/>
      <c r="EZ10" s="173">
        <f t="shared" si="20"/>
        <v>0</v>
      </c>
      <c r="FB10" s="170"/>
      <c r="FC10" s="127"/>
      <c r="FD10" s="211"/>
      <c r="FE10" s="170"/>
      <c r="FF10" s="210"/>
      <c r="FG10" s="173">
        <f t="shared" si="21"/>
        <v>25000.2</v>
      </c>
      <c r="FI10" s="170"/>
      <c r="FJ10" s="127"/>
      <c r="FK10" s="211"/>
      <c r="FL10" s="170"/>
      <c r="FM10" s="210"/>
      <c r="FN10" s="173">
        <f t="shared" si="22"/>
        <v>0</v>
      </c>
      <c r="FP10" s="128">
        <v>40679</v>
      </c>
      <c r="FQ10" s="213" t="s">
        <v>157</v>
      </c>
      <c r="FR10" s="265">
        <v>1579.76</v>
      </c>
      <c r="FS10" s="273"/>
      <c r="FT10" s="192"/>
      <c r="FU10" s="267">
        <f t="shared" si="23"/>
        <v>6365.84</v>
      </c>
      <c r="FW10" s="174"/>
      <c r="FX10" s="175"/>
      <c r="FY10" s="238"/>
      <c r="FZ10" s="58"/>
      <c r="GA10" s="220"/>
      <c r="GB10" s="173">
        <f t="shared" si="24"/>
        <v>0</v>
      </c>
      <c r="GD10" s="129"/>
      <c r="GE10" s="213"/>
      <c r="GF10" s="198"/>
      <c r="GG10" s="170"/>
      <c r="GH10" s="192"/>
      <c r="GI10" s="173">
        <f t="shared" si="25"/>
        <v>21700</v>
      </c>
      <c r="GK10" s="129">
        <v>40991</v>
      </c>
      <c r="GL10" s="213">
        <v>1324</v>
      </c>
      <c r="GM10" s="198">
        <v>2386.44</v>
      </c>
      <c r="GN10" s="170"/>
      <c r="GO10" s="192"/>
      <c r="GP10" s="173">
        <f t="shared" si="26"/>
        <v>23758.139999999996</v>
      </c>
      <c r="GR10" s="170"/>
      <c r="GS10" s="213"/>
      <c r="GT10" s="198"/>
      <c r="GU10" s="170"/>
      <c r="GV10" s="192"/>
      <c r="GW10" s="173">
        <f t="shared" si="27"/>
        <v>0</v>
      </c>
      <c r="GY10" s="170"/>
      <c r="GZ10" s="213"/>
      <c r="HA10" s="198"/>
      <c r="HB10" s="170"/>
      <c r="HC10" s="192"/>
      <c r="HD10" s="173">
        <f t="shared" si="28"/>
        <v>0</v>
      </c>
      <c r="HF10" s="223"/>
      <c r="HG10" s="224"/>
      <c r="HH10" s="175"/>
      <c r="HI10" s="243"/>
      <c r="HJ10" s="254"/>
      <c r="HK10" s="198"/>
      <c r="HL10" s="173">
        <f t="shared" si="29"/>
        <v>27686.6</v>
      </c>
      <c r="HN10" s="126">
        <v>41141</v>
      </c>
      <c r="HO10" s="127">
        <v>1890</v>
      </c>
      <c r="HP10" s="181">
        <v>7350</v>
      </c>
      <c r="HQ10" s="182">
        <v>41185</v>
      </c>
      <c r="HR10" s="228">
        <v>7350</v>
      </c>
      <c r="HS10" s="173">
        <f t="shared" si="30"/>
        <v>0</v>
      </c>
      <c r="HU10" s="199"/>
      <c r="HV10" s="127"/>
      <c r="HW10" s="198"/>
      <c r="HX10" s="170"/>
      <c r="HY10" s="192"/>
      <c r="HZ10" s="173">
        <f t="shared" si="31"/>
        <v>5139.42</v>
      </c>
      <c r="IB10" s="199"/>
      <c r="IC10" s="127"/>
      <c r="ID10" s="198"/>
      <c r="IE10" s="170"/>
      <c r="IF10" s="192"/>
      <c r="IG10" s="173">
        <f t="shared" si="32"/>
        <v>0</v>
      </c>
      <c r="II10" s="199"/>
      <c r="IJ10" s="127"/>
      <c r="IK10" s="198"/>
      <c r="IL10" s="170"/>
      <c r="IM10" s="192"/>
      <c r="IN10" s="173">
        <f t="shared" si="33"/>
        <v>0</v>
      </c>
      <c r="IP10" s="199"/>
      <c r="IQ10" s="127"/>
      <c r="IR10" s="198"/>
      <c r="IS10" s="170"/>
      <c r="IT10" s="192"/>
      <c r="IU10" s="173">
        <f t="shared" si="34"/>
        <v>18014.16</v>
      </c>
      <c r="IW10" s="199"/>
      <c r="IX10" s="127"/>
      <c r="IY10" s="198"/>
      <c r="IZ10" s="170"/>
      <c r="JA10" s="192"/>
      <c r="JB10" s="173">
        <f t="shared" si="35"/>
        <v>0</v>
      </c>
      <c r="JD10" s="199"/>
      <c r="JE10" s="127"/>
      <c r="JF10" s="198"/>
      <c r="JG10" s="170"/>
      <c r="JH10" s="192"/>
      <c r="JI10" s="173">
        <f t="shared" si="36"/>
        <v>0</v>
      </c>
      <c r="JK10" s="170"/>
      <c r="JL10" s="213"/>
      <c r="JM10" s="203"/>
      <c r="JN10" s="177"/>
      <c r="JO10" s="198"/>
      <c r="JP10" s="173">
        <f t="shared" si="37"/>
        <v>0</v>
      </c>
      <c r="JR10" s="274"/>
      <c r="JS10" s="127"/>
      <c r="JT10" s="198"/>
      <c r="JU10" s="199"/>
      <c r="JV10" s="192"/>
      <c r="JW10" s="173">
        <f t="shared" si="38"/>
        <v>7803.92</v>
      </c>
      <c r="JY10" s="199"/>
      <c r="JZ10" s="127"/>
      <c r="KA10" s="198"/>
      <c r="KB10" s="170"/>
      <c r="KC10" s="192"/>
      <c r="KD10" s="173">
        <f t="shared" si="39"/>
        <v>0</v>
      </c>
      <c r="KF10" s="180"/>
      <c r="KG10" s="175"/>
      <c r="KH10" s="195"/>
      <c r="KI10" s="174"/>
      <c r="KJ10" s="198"/>
      <c r="KK10" s="173">
        <f t="shared" si="40"/>
        <v>0</v>
      </c>
      <c r="KM10" s="128"/>
      <c r="KN10" s="127"/>
      <c r="KO10" s="181"/>
      <c r="KP10" s="170"/>
      <c r="KQ10" s="192"/>
      <c r="KR10" s="173">
        <f t="shared" si="41"/>
        <v>-6505</v>
      </c>
      <c r="KT10" s="170"/>
      <c r="KU10" s="127"/>
      <c r="KV10" s="181"/>
      <c r="KW10" s="170"/>
      <c r="KX10" s="192"/>
      <c r="KY10" s="173">
        <f t="shared" si="42"/>
        <v>234</v>
      </c>
      <c r="LA10" s="199"/>
      <c r="LB10" s="127"/>
      <c r="LC10" s="198"/>
      <c r="LD10" s="170"/>
      <c r="LE10" s="192"/>
      <c r="LF10" s="173">
        <f t="shared" si="43"/>
        <v>0</v>
      </c>
      <c r="LH10" s="216">
        <v>41177</v>
      </c>
      <c r="LI10" s="275">
        <v>2078</v>
      </c>
      <c r="LJ10" s="243">
        <v>16986.72</v>
      </c>
      <c r="LK10" s="179">
        <v>41185</v>
      </c>
      <c r="LL10" s="184">
        <v>16986.72</v>
      </c>
      <c r="LM10" s="173">
        <f t="shared" si="44"/>
        <v>25222.5</v>
      </c>
      <c r="LO10" s="129"/>
      <c r="LP10" s="127"/>
      <c r="LQ10" s="181"/>
      <c r="LR10" s="170"/>
      <c r="LS10" s="192"/>
      <c r="LT10" s="173">
        <f t="shared" si="45"/>
        <v>29249.5</v>
      </c>
      <c r="LV10" s="126"/>
      <c r="LW10" s="127"/>
      <c r="LX10" s="198"/>
      <c r="LY10" s="170"/>
      <c r="LZ10" s="192"/>
      <c r="MA10" s="173">
        <f t="shared" si="46"/>
        <v>720.1</v>
      </c>
      <c r="MC10" s="234">
        <v>40880</v>
      </c>
      <c r="MD10" s="235" t="s">
        <v>158</v>
      </c>
      <c r="ME10" s="236">
        <v>15587.53</v>
      </c>
      <c r="MF10" s="170"/>
      <c r="MG10" s="253"/>
      <c r="MH10" s="173">
        <f t="shared" si="47"/>
        <v>57552.92</v>
      </c>
      <c r="MJ10" s="274"/>
      <c r="MK10" s="127"/>
      <c r="ML10" s="198"/>
      <c r="MM10" s="170"/>
      <c r="MN10" s="192"/>
      <c r="MO10" s="173">
        <f t="shared" si="48"/>
        <v>3803.8</v>
      </c>
      <c r="MQ10" s="274"/>
      <c r="MR10" s="127"/>
      <c r="MS10" s="198"/>
      <c r="MT10" s="170"/>
      <c r="MU10" s="192"/>
      <c r="MV10" s="173">
        <f t="shared" si="49"/>
        <v>4431</v>
      </c>
    </row>
    <row r="11" spans="1:361">
      <c r="A11" s="170"/>
      <c r="B11" s="182"/>
      <c r="C11" s="258"/>
      <c r="D11" s="243"/>
      <c r="E11" s="182"/>
      <c r="F11" s="228"/>
      <c r="G11" s="173">
        <f t="shared" si="0"/>
        <v>-79716.759999999995</v>
      </c>
      <c r="I11" s="128">
        <v>41160</v>
      </c>
      <c r="K11" s="127">
        <v>1990</v>
      </c>
      <c r="L11" s="195">
        <v>348964</v>
      </c>
      <c r="M11" s="186"/>
      <c r="N11" s="187"/>
      <c r="O11" s="173">
        <f t="shared" si="1"/>
        <v>1391225</v>
      </c>
      <c r="Q11" s="180"/>
      <c r="R11" s="174"/>
      <c r="S11" s="175"/>
      <c r="T11" s="195"/>
      <c r="U11" s="276"/>
      <c r="V11" s="184"/>
      <c r="W11" s="173">
        <f t="shared" si="2"/>
        <v>0</v>
      </c>
      <c r="Y11" s="170"/>
      <c r="Z11" s="170"/>
      <c r="AA11" s="127"/>
      <c r="AB11" s="195"/>
      <c r="AC11" s="170"/>
      <c r="AD11" s="192"/>
      <c r="AE11" s="173">
        <f t="shared" si="3"/>
        <v>0</v>
      </c>
      <c r="AG11" s="170"/>
      <c r="AH11" s="170"/>
      <c r="AI11" s="127"/>
      <c r="AJ11" s="195"/>
      <c r="AK11" s="170"/>
      <c r="AL11" s="192"/>
      <c r="AM11" s="173">
        <f t="shared" si="4"/>
        <v>0</v>
      </c>
      <c r="AO11" s="140"/>
      <c r="AP11" s="170"/>
      <c r="AQ11" s="127"/>
      <c r="AR11" s="195"/>
      <c r="AS11" s="170"/>
      <c r="AT11" s="192"/>
      <c r="AU11" s="173">
        <f t="shared" si="5"/>
        <v>14000</v>
      </c>
      <c r="AW11" s="170" t="s">
        <v>159</v>
      </c>
      <c r="AX11" s="170"/>
      <c r="AY11" s="127"/>
      <c r="AZ11" s="181"/>
      <c r="BA11" s="170"/>
      <c r="BB11" s="192"/>
      <c r="BC11" s="173">
        <f t="shared" si="6"/>
        <v>0</v>
      </c>
      <c r="BE11" s="170"/>
      <c r="BF11" s="127"/>
      <c r="BG11" s="181"/>
      <c r="BH11" s="170"/>
      <c r="BI11" s="192"/>
      <c r="BJ11" s="173">
        <f t="shared" si="7"/>
        <v>0</v>
      </c>
      <c r="BL11" s="216"/>
      <c r="BM11" s="175"/>
      <c r="BN11" s="195"/>
      <c r="BO11" s="58"/>
      <c r="BP11" s="220"/>
      <c r="BQ11" s="173">
        <f t="shared" si="8"/>
        <v>0</v>
      </c>
      <c r="BS11" s="170"/>
      <c r="BT11" s="127"/>
      <c r="BU11" s="181"/>
      <c r="BV11" s="170"/>
      <c r="BW11" s="192"/>
      <c r="BX11" s="173">
        <f t="shared" si="9"/>
        <v>0</v>
      </c>
      <c r="BZ11" s="180"/>
      <c r="CA11" s="175"/>
      <c r="CB11" s="195"/>
      <c r="CC11" s="174"/>
      <c r="CD11" s="198"/>
      <c r="CE11" s="173">
        <f t="shared" si="10"/>
        <v>195508.69999999998</v>
      </c>
      <c r="CG11" s="170">
        <v>41171</v>
      </c>
      <c r="CH11" s="127">
        <v>2042</v>
      </c>
      <c r="CI11" s="181">
        <v>5134.5</v>
      </c>
      <c r="CJ11" s="177">
        <v>41187</v>
      </c>
      <c r="CK11" s="196">
        <v>5134.5</v>
      </c>
      <c r="CL11" s="277">
        <f t="shared" si="11"/>
        <v>32857.55999999999</v>
      </c>
      <c r="CN11" s="174"/>
      <c r="CO11" s="175"/>
      <c r="CP11" s="195"/>
      <c r="CQ11" s="179"/>
      <c r="CR11" s="184"/>
      <c r="CS11" s="173">
        <f t="shared" si="12"/>
        <v>-20250</v>
      </c>
      <c r="CU11" s="170"/>
      <c r="CV11" s="213"/>
      <c r="CW11" s="198"/>
      <c r="CX11" s="170"/>
      <c r="CY11" s="192"/>
      <c r="CZ11" s="173">
        <f t="shared" si="13"/>
        <v>6499.98</v>
      </c>
      <c r="DB11" s="174">
        <v>41171</v>
      </c>
      <c r="DC11" s="202"/>
      <c r="DD11" s="175">
        <v>2046</v>
      </c>
      <c r="DE11" s="278">
        <v>1679.68</v>
      </c>
      <c r="DF11" s="177"/>
      <c r="DG11" s="261"/>
      <c r="DH11" s="173">
        <f t="shared" si="14"/>
        <v>60398.720000000001</v>
      </c>
      <c r="DJ11" s="129"/>
      <c r="DK11" s="182"/>
      <c r="DL11" s="127"/>
      <c r="DM11" s="211"/>
      <c r="DN11" s="170"/>
      <c r="DO11" s="210"/>
      <c r="DP11" s="173">
        <f t="shared" si="15"/>
        <v>0</v>
      </c>
      <c r="DR11" s="207">
        <v>40803</v>
      </c>
      <c r="DS11" s="279" t="s">
        <v>160</v>
      </c>
      <c r="DT11" s="280">
        <v>5717.04</v>
      </c>
      <c r="DU11" s="170"/>
      <c r="DV11" s="210"/>
      <c r="DW11" s="173">
        <f t="shared" si="16"/>
        <v>19159.349999999999</v>
      </c>
      <c r="DY11" s="170"/>
      <c r="DZ11" s="127"/>
      <c r="EA11" s="211"/>
      <c r="EB11" s="170"/>
      <c r="EC11" s="210"/>
      <c r="ED11" s="173">
        <f t="shared" si="17"/>
        <v>0</v>
      </c>
      <c r="EF11" s="140">
        <v>40674</v>
      </c>
      <c r="EG11" s="213" t="s">
        <v>161</v>
      </c>
      <c r="EH11" s="119">
        <v>1020</v>
      </c>
      <c r="EI11" s="170" t="s">
        <v>162</v>
      </c>
      <c r="EJ11" s="210"/>
      <c r="EK11" s="173">
        <f t="shared" si="18"/>
        <v>8131.22</v>
      </c>
      <c r="EM11" s="170"/>
      <c r="EN11" s="127"/>
      <c r="EO11" s="211"/>
      <c r="EP11" s="170"/>
      <c r="EQ11" s="210"/>
      <c r="ER11" s="173">
        <f t="shared" si="19"/>
        <v>0</v>
      </c>
      <c r="ET11" s="262"/>
      <c r="EU11" s="57"/>
      <c r="EV11" s="57"/>
      <c r="EW11" s="57"/>
      <c r="EX11" s="281"/>
      <c r="EY11" s="272"/>
      <c r="EZ11" s="173">
        <f t="shared" si="20"/>
        <v>0</v>
      </c>
      <c r="FB11" s="170"/>
      <c r="FC11" s="127"/>
      <c r="FD11" s="211"/>
      <c r="FE11" s="170"/>
      <c r="FF11" s="210"/>
      <c r="FG11" s="173">
        <f t="shared" si="21"/>
        <v>25000.2</v>
      </c>
      <c r="FI11" s="170"/>
      <c r="FJ11" s="127"/>
      <c r="FK11" s="211"/>
      <c r="FL11" s="170"/>
      <c r="FM11" s="210"/>
      <c r="FN11" s="173">
        <f t="shared" si="22"/>
        <v>0</v>
      </c>
      <c r="FP11" s="128">
        <v>40733</v>
      </c>
      <c r="FQ11" s="213" t="s">
        <v>163</v>
      </c>
      <c r="FR11" s="282">
        <v>1368.12</v>
      </c>
      <c r="FS11" s="266"/>
      <c r="FT11" s="192"/>
      <c r="FU11" s="267">
        <f t="shared" si="23"/>
        <v>7733.96</v>
      </c>
      <c r="FW11" s="174"/>
      <c r="FX11" s="175"/>
      <c r="FY11" s="238"/>
      <c r="FZ11" s="58"/>
      <c r="GA11" s="196"/>
      <c r="GB11" s="173">
        <f t="shared" si="24"/>
        <v>0</v>
      </c>
      <c r="GD11" s="129">
        <v>40758</v>
      </c>
      <c r="GE11" s="127" t="s">
        <v>164</v>
      </c>
      <c r="GF11" s="181">
        <v>3600</v>
      </c>
      <c r="GG11" s="170"/>
      <c r="GH11" s="192"/>
      <c r="GI11" s="173">
        <f t="shared" si="25"/>
        <v>25300</v>
      </c>
      <c r="GK11" s="129">
        <v>40991</v>
      </c>
      <c r="GL11" s="127">
        <v>1325</v>
      </c>
      <c r="GM11" s="181">
        <v>25050.06</v>
      </c>
      <c r="GN11" s="170"/>
      <c r="GO11" s="192"/>
      <c r="GP11" s="173">
        <f t="shared" si="26"/>
        <v>48808.2</v>
      </c>
      <c r="GR11" s="170"/>
      <c r="GS11" s="127"/>
      <c r="GT11" s="181"/>
      <c r="GU11" s="170"/>
      <c r="GV11" s="192"/>
      <c r="GW11" s="173">
        <f t="shared" si="27"/>
        <v>0</v>
      </c>
      <c r="GY11" s="170"/>
      <c r="GZ11" s="127"/>
      <c r="HA11" s="181"/>
      <c r="HB11" s="170"/>
      <c r="HC11" s="192"/>
      <c r="HD11" s="173">
        <f t="shared" si="28"/>
        <v>0</v>
      </c>
      <c r="HF11" s="126"/>
      <c r="HG11" s="182"/>
      <c r="HH11" s="127"/>
      <c r="HI11" s="181"/>
      <c r="HJ11" s="186"/>
      <c r="HK11" s="187"/>
      <c r="HL11" s="173">
        <f t="shared" si="29"/>
        <v>27686.6</v>
      </c>
      <c r="HN11" s="126">
        <v>41141</v>
      </c>
      <c r="HO11" s="127">
        <v>1891</v>
      </c>
      <c r="HP11" s="181">
        <v>14630.75</v>
      </c>
      <c r="HQ11" s="182">
        <v>41185</v>
      </c>
      <c r="HR11" s="228">
        <v>14630.75</v>
      </c>
      <c r="HS11" s="173">
        <f t="shared" si="30"/>
        <v>0</v>
      </c>
      <c r="HU11" s="170"/>
      <c r="HV11" s="127"/>
      <c r="HW11" s="181"/>
      <c r="HX11" s="199"/>
      <c r="HY11" s="192"/>
      <c r="HZ11" s="173">
        <f t="shared" si="31"/>
        <v>5139.42</v>
      </c>
      <c r="IB11" s="170"/>
      <c r="IC11" s="127"/>
      <c r="ID11" s="181"/>
      <c r="IE11" s="199"/>
      <c r="IF11" s="192"/>
      <c r="IG11" s="173">
        <f t="shared" si="32"/>
        <v>0</v>
      </c>
      <c r="II11" s="170"/>
      <c r="IJ11" s="127"/>
      <c r="IK11" s="181"/>
      <c r="IL11" s="199"/>
      <c r="IM11" s="192"/>
      <c r="IN11" s="173">
        <f t="shared" si="33"/>
        <v>0</v>
      </c>
      <c r="IP11" s="170"/>
      <c r="IQ11" s="127"/>
      <c r="IR11" s="181"/>
      <c r="IS11" s="199"/>
      <c r="IT11" s="192"/>
      <c r="IU11" s="173">
        <f t="shared" si="34"/>
        <v>18014.16</v>
      </c>
      <c r="IW11" s="170"/>
      <c r="IX11" s="127"/>
      <c r="IY11" s="181"/>
      <c r="IZ11" s="199"/>
      <c r="JA11" s="192"/>
      <c r="JB11" s="173">
        <f t="shared" si="35"/>
        <v>0</v>
      </c>
      <c r="JD11" s="170"/>
      <c r="JE11" s="127"/>
      <c r="JF11" s="181"/>
      <c r="JG11" s="199"/>
      <c r="JH11" s="192"/>
      <c r="JI11" s="173">
        <f t="shared" si="36"/>
        <v>0</v>
      </c>
      <c r="JK11" s="170"/>
      <c r="JL11" s="127"/>
      <c r="JM11" s="181"/>
      <c r="JN11" s="170"/>
      <c r="JO11" s="192"/>
      <c r="JP11" s="173">
        <f t="shared" si="37"/>
        <v>0</v>
      </c>
      <c r="JR11" s="129"/>
      <c r="JS11" s="127"/>
      <c r="JT11" s="181"/>
      <c r="JU11" s="170"/>
      <c r="JV11" s="192"/>
      <c r="JW11" s="173">
        <f t="shared" si="38"/>
        <v>7803.92</v>
      </c>
      <c r="JY11" s="170"/>
      <c r="JZ11" s="127"/>
      <c r="KA11" s="181"/>
      <c r="KB11" s="170"/>
      <c r="KC11" s="192"/>
      <c r="KD11" s="173">
        <f t="shared" si="39"/>
        <v>0</v>
      </c>
      <c r="KF11" s="129"/>
      <c r="KG11" s="127"/>
      <c r="KH11" s="181"/>
      <c r="KI11" s="186"/>
      <c r="KJ11" s="187"/>
      <c r="KK11" s="173">
        <f t="shared" si="40"/>
        <v>0</v>
      </c>
      <c r="KM11" s="128"/>
      <c r="KN11" s="127"/>
      <c r="KO11" s="181"/>
      <c r="KP11" s="199"/>
      <c r="KQ11" s="192"/>
      <c r="KR11" s="173">
        <f t="shared" si="41"/>
        <v>-6505</v>
      </c>
      <c r="KT11" s="170"/>
      <c r="KU11" s="127"/>
      <c r="KV11" s="181"/>
      <c r="KW11" s="170"/>
      <c r="KX11" s="192"/>
      <c r="KY11" s="173">
        <f t="shared" si="42"/>
        <v>234</v>
      </c>
      <c r="LA11" s="170"/>
      <c r="LB11" s="127"/>
      <c r="LC11" s="181"/>
      <c r="LD11" s="182"/>
      <c r="LE11" s="228"/>
      <c r="LF11" s="173">
        <f t="shared" si="43"/>
        <v>0</v>
      </c>
      <c r="LH11" s="216"/>
      <c r="LI11" s="175">
        <v>2117</v>
      </c>
      <c r="LJ11" s="195"/>
      <c r="LK11" s="179">
        <v>41185</v>
      </c>
      <c r="LL11" s="184">
        <v>20944.32</v>
      </c>
      <c r="LM11" s="173">
        <f t="shared" si="44"/>
        <v>4278.18</v>
      </c>
      <c r="LO11" s="180">
        <v>41171</v>
      </c>
      <c r="LP11" s="271">
        <v>2043</v>
      </c>
      <c r="LQ11" s="198">
        <v>16641.45</v>
      </c>
      <c r="LR11" s="177">
        <v>41187</v>
      </c>
      <c r="LS11" s="196">
        <v>16641.45</v>
      </c>
      <c r="LT11" s="173">
        <f t="shared" si="45"/>
        <v>29249.499999999996</v>
      </c>
      <c r="LV11" s="128"/>
      <c r="LW11" s="127"/>
      <c r="LX11" s="181"/>
      <c r="LY11" s="170"/>
      <c r="LZ11" s="192"/>
      <c r="MA11" s="173">
        <f t="shared" si="46"/>
        <v>720.1</v>
      </c>
      <c r="MC11" s="180"/>
      <c r="MD11" s="175"/>
      <c r="ME11" s="195"/>
      <c r="MF11" s="177"/>
      <c r="MG11" s="196"/>
      <c r="MH11" s="173">
        <f t="shared" si="47"/>
        <v>57552.92</v>
      </c>
      <c r="MJ11" s="129"/>
      <c r="MK11" s="127"/>
      <c r="ML11" s="181"/>
      <c r="MM11" s="170"/>
      <c r="MN11" s="192"/>
      <c r="MO11" s="173">
        <f t="shared" si="48"/>
        <v>3803.8</v>
      </c>
      <c r="MQ11" s="129"/>
      <c r="MR11" s="127"/>
      <c r="MS11" s="181"/>
      <c r="MT11" s="170"/>
      <c r="MU11" s="192"/>
      <c r="MV11" s="173">
        <f t="shared" si="49"/>
        <v>4431</v>
      </c>
    </row>
    <row r="12" spans="1:361">
      <c r="A12" s="170"/>
      <c r="B12" s="182"/>
      <c r="C12" s="127"/>
      <c r="D12" s="181"/>
      <c r="E12" s="182"/>
      <c r="F12" s="228"/>
      <c r="G12" s="173">
        <f t="shared" si="0"/>
        <v>-79716.759999999995</v>
      </c>
      <c r="I12" s="128">
        <v>41160</v>
      </c>
      <c r="K12" s="127">
        <v>1991</v>
      </c>
      <c r="L12" s="195">
        <v>449085</v>
      </c>
      <c r="M12" s="186"/>
      <c r="N12" s="187"/>
      <c r="O12" s="173">
        <f t="shared" si="1"/>
        <v>1840310</v>
      </c>
      <c r="Q12" s="180"/>
      <c r="R12" s="174"/>
      <c r="S12" s="175"/>
      <c r="T12" s="195"/>
      <c r="U12" s="284"/>
      <c r="V12" s="184"/>
      <c r="W12" s="173">
        <f t="shared" si="2"/>
        <v>0</v>
      </c>
      <c r="Y12" s="170"/>
      <c r="Z12" s="170"/>
      <c r="AA12" s="127"/>
      <c r="AB12" s="181"/>
      <c r="AC12" s="170"/>
      <c r="AD12" s="192"/>
      <c r="AE12" s="173">
        <f t="shared" si="3"/>
        <v>0</v>
      </c>
      <c r="AG12" s="170"/>
      <c r="AH12" s="170"/>
      <c r="AI12" s="127"/>
      <c r="AJ12" s="181"/>
      <c r="AK12" s="170"/>
      <c r="AL12" s="192"/>
      <c r="AM12" s="173">
        <f t="shared" si="4"/>
        <v>0</v>
      </c>
      <c r="AO12" s="140"/>
      <c r="AP12" s="170"/>
      <c r="AQ12" s="127"/>
      <c r="AR12" s="181"/>
      <c r="AS12" s="170"/>
      <c r="AT12" s="192"/>
      <c r="AU12" s="173">
        <f t="shared" si="5"/>
        <v>14000</v>
      </c>
      <c r="AW12" s="170"/>
      <c r="AX12" s="170"/>
      <c r="AY12" s="127"/>
      <c r="AZ12" s="181"/>
      <c r="BA12" s="170"/>
      <c r="BB12" s="192"/>
      <c r="BC12" s="173">
        <f t="shared" si="6"/>
        <v>0</v>
      </c>
      <c r="BE12" s="170"/>
      <c r="BF12" s="127"/>
      <c r="BG12" s="181"/>
      <c r="BH12" s="170"/>
      <c r="BI12" s="192"/>
      <c r="BJ12" s="173">
        <f t="shared" si="7"/>
        <v>0</v>
      </c>
      <c r="BL12" s="180"/>
      <c r="BM12" s="175"/>
      <c r="BN12" s="195"/>
      <c r="BO12" s="174"/>
      <c r="BP12" s="198"/>
      <c r="BQ12" s="173">
        <f t="shared" si="8"/>
        <v>0</v>
      </c>
      <c r="BS12" s="170"/>
      <c r="BT12" s="127"/>
      <c r="BU12" s="181"/>
      <c r="BV12" s="230"/>
      <c r="BW12" s="192"/>
      <c r="BX12" s="173">
        <f t="shared" si="9"/>
        <v>0</v>
      </c>
      <c r="BZ12" s="180"/>
      <c r="CA12" s="175"/>
      <c r="CB12" s="195"/>
      <c r="CC12" s="205"/>
      <c r="CD12" s="226"/>
      <c r="CE12" s="173">
        <f t="shared" si="10"/>
        <v>195508.69999999998</v>
      </c>
      <c r="CG12" s="170">
        <v>41171</v>
      </c>
      <c r="CH12" s="127">
        <v>2045</v>
      </c>
      <c r="CI12" s="181">
        <v>9026.5</v>
      </c>
      <c r="CJ12" s="174">
        <v>41187</v>
      </c>
      <c r="CK12" s="196">
        <v>9026.5</v>
      </c>
      <c r="CL12" s="173">
        <f t="shared" si="11"/>
        <v>32857.55999999999</v>
      </c>
      <c r="CN12" s="174"/>
      <c r="CO12" s="175"/>
      <c r="CP12" s="195"/>
      <c r="CQ12" s="174"/>
      <c r="CR12" s="198"/>
      <c r="CS12" s="173">
        <f t="shared" si="12"/>
        <v>-20250</v>
      </c>
      <c r="CU12" s="170"/>
      <c r="CV12" s="127"/>
      <c r="CW12" s="181"/>
      <c r="CX12" s="170"/>
      <c r="CY12" s="192"/>
      <c r="CZ12" s="173">
        <f t="shared" si="13"/>
        <v>6499.98</v>
      </c>
      <c r="DB12" s="174"/>
      <c r="DC12" s="202"/>
      <c r="DD12" s="285">
        <v>2118</v>
      </c>
      <c r="DE12" s="195"/>
      <c r="DF12" s="179">
        <v>41185</v>
      </c>
      <c r="DG12" s="184">
        <v>47085.9</v>
      </c>
      <c r="DH12" s="173">
        <f t="shared" si="14"/>
        <v>13312.82</v>
      </c>
      <c r="DJ12" s="129"/>
      <c r="DK12" s="182"/>
      <c r="DL12" s="127"/>
      <c r="DM12" s="211"/>
      <c r="DN12" s="170"/>
      <c r="DO12" s="210"/>
      <c r="DP12" s="173">
        <f t="shared" si="15"/>
        <v>0</v>
      </c>
      <c r="DR12" s="207">
        <v>41246</v>
      </c>
      <c r="DS12" s="279" t="s">
        <v>165</v>
      </c>
      <c r="DT12" s="280">
        <v>10147.620000000001</v>
      </c>
      <c r="DU12" s="170"/>
      <c r="DV12" s="210"/>
      <c r="DW12" s="173">
        <f t="shared" si="16"/>
        <v>29306.97</v>
      </c>
      <c r="DY12" s="170"/>
      <c r="DZ12" s="127"/>
      <c r="EA12" s="211"/>
      <c r="EB12" s="170"/>
      <c r="EC12" s="210"/>
      <c r="ED12" s="173">
        <f t="shared" si="17"/>
        <v>0</v>
      </c>
      <c r="EF12" s="140">
        <v>40708</v>
      </c>
      <c r="EG12" s="127" t="s">
        <v>166</v>
      </c>
      <c r="EH12" s="211">
        <v>1844.22</v>
      </c>
      <c r="EI12" s="170"/>
      <c r="EJ12" s="210"/>
      <c r="EK12" s="173">
        <f t="shared" si="18"/>
        <v>9975.44</v>
      </c>
      <c r="EM12" s="170"/>
      <c r="EN12" s="127"/>
      <c r="EO12" s="211"/>
      <c r="EP12" s="170"/>
      <c r="EQ12" s="210"/>
      <c r="ER12" s="173">
        <f t="shared" si="19"/>
        <v>0</v>
      </c>
      <c r="ET12" s="262"/>
      <c r="EU12" s="57"/>
      <c r="EV12" s="57"/>
      <c r="EW12" s="57"/>
      <c r="EX12" s="281"/>
      <c r="EY12" s="272"/>
      <c r="EZ12" s="173">
        <f t="shared" si="20"/>
        <v>0</v>
      </c>
      <c r="FB12" s="170"/>
      <c r="FC12" s="127"/>
      <c r="FD12" s="211"/>
      <c r="FE12" s="170"/>
      <c r="FF12" s="210"/>
      <c r="FG12" s="173">
        <f t="shared" si="21"/>
        <v>25000.2</v>
      </c>
      <c r="FI12" s="170"/>
      <c r="FJ12" s="127"/>
      <c r="FK12" s="211"/>
      <c r="FL12" s="170"/>
      <c r="FM12" s="210"/>
      <c r="FN12" s="173">
        <f t="shared" si="22"/>
        <v>0</v>
      </c>
      <c r="FP12" s="128"/>
      <c r="FQ12" s="213"/>
      <c r="FR12" s="282"/>
      <c r="FS12" s="266"/>
      <c r="FT12" s="192"/>
      <c r="FU12" s="267">
        <f t="shared" si="23"/>
        <v>7733.96</v>
      </c>
      <c r="FW12" s="174"/>
      <c r="FX12" s="175"/>
      <c r="FY12" s="195"/>
      <c r="FZ12" s="58"/>
      <c r="GA12" s="220"/>
      <c r="GB12" s="173">
        <f t="shared" si="24"/>
        <v>0</v>
      </c>
      <c r="GD12" s="129"/>
      <c r="GE12" s="127"/>
      <c r="GF12" s="181"/>
      <c r="GG12" s="170"/>
      <c r="GH12" s="192"/>
      <c r="GI12" s="173">
        <f t="shared" si="25"/>
        <v>25300</v>
      </c>
      <c r="GK12" s="129">
        <v>40991</v>
      </c>
      <c r="GL12" s="127">
        <v>1326</v>
      </c>
      <c r="GM12" s="181">
        <v>16420.32</v>
      </c>
      <c r="GN12" s="170"/>
      <c r="GO12" s="192"/>
      <c r="GP12" s="173">
        <f t="shared" si="26"/>
        <v>65228.52</v>
      </c>
      <c r="GR12" s="170"/>
      <c r="GS12" s="127"/>
      <c r="GT12" s="181"/>
      <c r="GU12" s="170"/>
      <c r="GV12" s="192"/>
      <c r="GW12" s="173">
        <f t="shared" si="27"/>
        <v>0</v>
      </c>
      <c r="GY12" s="170"/>
      <c r="GZ12" s="127"/>
      <c r="HA12" s="181"/>
      <c r="HB12" s="170"/>
      <c r="HC12" s="192"/>
      <c r="HD12" s="173">
        <f t="shared" si="28"/>
        <v>0</v>
      </c>
      <c r="HF12" s="126"/>
      <c r="HG12" s="182"/>
      <c r="HH12" s="213"/>
      <c r="HI12" s="265"/>
      <c r="HJ12" s="286"/>
      <c r="HK12" s="187"/>
      <c r="HL12" s="173">
        <f t="shared" si="29"/>
        <v>27686.6</v>
      </c>
      <c r="HN12" s="126">
        <v>41141</v>
      </c>
      <c r="HO12" s="268">
        <v>1892</v>
      </c>
      <c r="HP12" s="192">
        <v>7182</v>
      </c>
      <c r="HQ12" s="182">
        <v>41185</v>
      </c>
      <c r="HR12" s="228">
        <v>7182</v>
      </c>
      <c r="HS12" s="173">
        <f t="shared" si="30"/>
        <v>0</v>
      </c>
      <c r="HU12" s="170"/>
      <c r="HV12" s="127"/>
      <c r="HW12" s="181"/>
      <c r="HX12" s="170"/>
      <c r="HY12" s="192"/>
      <c r="HZ12" s="173">
        <f t="shared" si="31"/>
        <v>5139.42</v>
      </c>
      <c r="IB12" s="170"/>
      <c r="IC12" s="127"/>
      <c r="ID12" s="181"/>
      <c r="IE12" s="170"/>
      <c r="IF12" s="192"/>
      <c r="IG12" s="173">
        <f t="shared" si="32"/>
        <v>0</v>
      </c>
      <c r="II12" s="170"/>
      <c r="IJ12" s="127"/>
      <c r="IK12" s="181"/>
      <c r="IL12" s="170"/>
      <c r="IM12" s="192"/>
      <c r="IN12" s="173">
        <f t="shared" si="33"/>
        <v>0</v>
      </c>
      <c r="IP12" s="170"/>
      <c r="IQ12" s="127"/>
      <c r="IR12" s="181"/>
      <c r="IS12" s="170"/>
      <c r="IT12" s="192"/>
      <c r="IU12" s="173">
        <f t="shared" si="34"/>
        <v>18014.16</v>
      </c>
      <c r="IW12" s="170"/>
      <c r="IX12" s="127"/>
      <c r="IY12" s="181"/>
      <c r="IZ12" s="170"/>
      <c r="JA12" s="192"/>
      <c r="JB12" s="173">
        <f t="shared" si="35"/>
        <v>0</v>
      </c>
      <c r="JD12" s="170"/>
      <c r="JE12" s="127"/>
      <c r="JF12" s="181"/>
      <c r="JG12" s="170"/>
      <c r="JH12" s="192"/>
      <c r="JI12" s="173">
        <f t="shared" si="36"/>
        <v>0</v>
      </c>
      <c r="JK12" s="170"/>
      <c r="JL12" s="127"/>
      <c r="JM12" s="192"/>
      <c r="JN12" s="170"/>
      <c r="JO12" s="192"/>
      <c r="JP12" s="173">
        <f t="shared" si="37"/>
        <v>0</v>
      </c>
      <c r="JR12" s="129"/>
      <c r="JS12" s="127"/>
      <c r="JT12" s="181"/>
      <c r="JU12" s="170"/>
      <c r="JV12" s="192"/>
      <c r="JW12" s="173">
        <f t="shared" si="38"/>
        <v>7803.92</v>
      </c>
      <c r="JY12" s="170"/>
      <c r="JZ12" s="127"/>
      <c r="KA12" s="181"/>
      <c r="KB12" s="170"/>
      <c r="KC12" s="192"/>
      <c r="KD12" s="173">
        <f t="shared" si="39"/>
        <v>0</v>
      </c>
      <c r="KF12" s="129"/>
      <c r="KG12" s="127"/>
      <c r="KH12" s="181"/>
      <c r="KI12" s="186"/>
      <c r="KJ12" s="187"/>
      <c r="KK12" s="173">
        <f t="shared" si="40"/>
        <v>0</v>
      </c>
      <c r="KM12" s="128"/>
      <c r="KN12" s="127"/>
      <c r="KO12" s="181"/>
      <c r="KP12" s="170"/>
      <c r="KQ12" s="192"/>
      <c r="KR12" s="173">
        <f t="shared" si="41"/>
        <v>-6505</v>
      </c>
      <c r="KT12" s="170"/>
      <c r="KU12" s="127"/>
      <c r="KV12" s="181"/>
      <c r="KW12" s="170"/>
      <c r="KX12" s="192"/>
      <c r="KY12" s="173">
        <f t="shared" si="42"/>
        <v>234</v>
      </c>
      <c r="LA12" s="170"/>
      <c r="LB12" s="127"/>
      <c r="LC12" s="181"/>
      <c r="LD12" s="182"/>
      <c r="LE12" s="228"/>
      <c r="LF12" s="173">
        <f t="shared" si="43"/>
        <v>0</v>
      </c>
      <c r="LH12" s="216">
        <v>41191</v>
      </c>
      <c r="LI12" s="275">
        <v>2145</v>
      </c>
      <c r="LJ12" s="243">
        <v>20250</v>
      </c>
      <c r="LK12" s="58">
        <v>41192</v>
      </c>
      <c r="LL12" s="220">
        <v>20250</v>
      </c>
      <c r="LM12" s="173">
        <f t="shared" si="44"/>
        <v>4278.18</v>
      </c>
      <c r="LO12" s="180">
        <v>41171</v>
      </c>
      <c r="LP12" s="271">
        <v>2044</v>
      </c>
      <c r="LQ12" s="198">
        <v>10017</v>
      </c>
      <c r="LR12" s="177">
        <v>41187</v>
      </c>
      <c r="LS12" s="196">
        <v>10017</v>
      </c>
      <c r="LT12" s="173">
        <f t="shared" si="45"/>
        <v>29249.5</v>
      </c>
      <c r="LV12" s="128"/>
      <c r="LW12" s="127"/>
      <c r="LX12" s="181"/>
      <c r="LY12" s="170"/>
      <c r="LZ12" s="192"/>
      <c r="MA12" s="173">
        <f t="shared" si="46"/>
        <v>720.1</v>
      </c>
      <c r="MC12" s="180"/>
      <c r="MD12" s="271"/>
      <c r="ME12" s="198"/>
      <c r="MF12" s="174"/>
      <c r="MG12" s="198"/>
      <c r="MH12" s="173">
        <f t="shared" si="47"/>
        <v>57552.92</v>
      </c>
      <c r="MJ12" s="129"/>
      <c r="MK12" s="127"/>
      <c r="ML12" s="181"/>
      <c r="MM12" s="170"/>
      <c r="MN12" s="192"/>
      <c r="MO12" s="173">
        <f t="shared" si="48"/>
        <v>3803.8</v>
      </c>
      <c r="MQ12" s="129"/>
      <c r="MR12" s="127"/>
      <c r="MS12" s="181"/>
      <c r="MT12" s="170"/>
      <c r="MU12" s="192"/>
      <c r="MV12" s="173">
        <f t="shared" si="49"/>
        <v>4431</v>
      </c>
    </row>
    <row r="13" spans="1:361">
      <c r="A13" s="170"/>
      <c r="B13" s="182"/>
      <c r="C13" s="213"/>
      <c r="D13" s="198"/>
      <c r="E13" s="182"/>
      <c r="F13" s="228"/>
      <c r="G13" s="173">
        <f t="shared" si="0"/>
        <v>-79716.759999999995</v>
      </c>
      <c r="I13" s="128">
        <v>41162</v>
      </c>
      <c r="J13" s="127"/>
      <c r="K13" s="127">
        <v>1994</v>
      </c>
      <c r="L13" s="181">
        <v>275973</v>
      </c>
      <c r="M13" s="182"/>
      <c r="N13" s="228"/>
      <c r="O13" s="173">
        <f t="shared" si="1"/>
        <v>2116283</v>
      </c>
      <c r="Q13" s="180"/>
      <c r="R13" s="287"/>
      <c r="S13" s="287"/>
      <c r="T13" s="287"/>
      <c r="U13" s="284"/>
      <c r="V13" s="184"/>
      <c r="W13" s="173">
        <f t="shared" si="2"/>
        <v>0</v>
      </c>
      <c r="Y13" s="170"/>
      <c r="Z13" s="170"/>
      <c r="AA13" s="127"/>
      <c r="AB13" s="195"/>
      <c r="AC13" s="170"/>
      <c r="AD13" s="192"/>
      <c r="AE13" s="173">
        <f t="shared" si="3"/>
        <v>0</v>
      </c>
      <c r="AG13" s="170"/>
      <c r="AH13" s="170"/>
      <c r="AI13" s="127"/>
      <c r="AJ13" s="195"/>
      <c r="AK13" s="170"/>
      <c r="AL13" s="192"/>
      <c r="AM13" s="173">
        <f t="shared" si="4"/>
        <v>0</v>
      </c>
      <c r="AO13" s="140"/>
      <c r="AP13" s="170"/>
      <c r="AQ13" s="127"/>
      <c r="AR13" s="195"/>
      <c r="AS13" s="170"/>
      <c r="AT13" s="192"/>
      <c r="AU13" s="173">
        <f t="shared" si="5"/>
        <v>14000</v>
      </c>
      <c r="AW13" s="170"/>
      <c r="AX13" s="170"/>
      <c r="AY13" s="127"/>
      <c r="AZ13" s="195"/>
      <c r="BA13" s="170"/>
      <c r="BB13" s="192"/>
      <c r="BC13" s="173">
        <f t="shared" si="6"/>
        <v>0</v>
      </c>
      <c r="BE13" s="170"/>
      <c r="BF13" s="127"/>
      <c r="BG13" s="195"/>
      <c r="BH13" s="170"/>
      <c r="BI13" s="192"/>
      <c r="BJ13" s="173">
        <f t="shared" si="7"/>
        <v>0</v>
      </c>
      <c r="BL13" s="216"/>
      <c r="BM13" s="175"/>
      <c r="BN13" s="195"/>
      <c r="BO13" s="205"/>
      <c r="BP13" s="226"/>
      <c r="BQ13" s="173">
        <f t="shared" si="8"/>
        <v>0</v>
      </c>
      <c r="BV13" s="170"/>
      <c r="BW13" s="192"/>
      <c r="BX13" s="173">
        <f t="shared" si="9"/>
        <v>0</v>
      </c>
      <c r="BZ13" s="180"/>
      <c r="CA13" s="175"/>
      <c r="CB13" s="195"/>
      <c r="CC13" s="205"/>
      <c r="CD13" s="226"/>
      <c r="CE13" s="173">
        <f t="shared" si="10"/>
        <v>195508.69999999998</v>
      </c>
      <c r="CG13" s="170">
        <v>41176</v>
      </c>
      <c r="CH13" s="127">
        <v>2073</v>
      </c>
      <c r="CI13" s="181">
        <v>36173.550000000003</v>
      </c>
      <c r="CJ13" s="58">
        <v>41187</v>
      </c>
      <c r="CK13" s="220">
        <v>36173.550000000003</v>
      </c>
      <c r="CL13" s="173">
        <f t="shared" si="11"/>
        <v>32857.559999999983</v>
      </c>
      <c r="CN13" s="174"/>
      <c r="CO13" s="175"/>
      <c r="CP13" s="195"/>
      <c r="CQ13" s="174"/>
      <c r="CR13" s="198"/>
      <c r="CS13" s="173">
        <f t="shared" si="12"/>
        <v>-20250</v>
      </c>
      <c r="CW13" s="194"/>
      <c r="CX13" s="170"/>
      <c r="CY13" s="192"/>
      <c r="CZ13" s="173">
        <f t="shared" si="13"/>
        <v>6499.98</v>
      </c>
      <c r="DB13" s="174"/>
      <c r="DC13" s="202"/>
      <c r="DD13" s="285">
        <v>2119</v>
      </c>
      <c r="DE13" s="195"/>
      <c r="DF13" s="179">
        <v>41185</v>
      </c>
      <c r="DG13" s="184">
        <v>83730.55</v>
      </c>
      <c r="DH13" s="173">
        <f t="shared" si="14"/>
        <v>-70417.73000000001</v>
      </c>
      <c r="DJ13" s="129"/>
      <c r="DK13" s="182"/>
      <c r="DL13" s="213"/>
      <c r="DM13" s="119"/>
      <c r="DN13" s="170"/>
      <c r="DO13" s="210"/>
      <c r="DP13" s="173">
        <f t="shared" si="15"/>
        <v>0</v>
      </c>
      <c r="DR13" s="207"/>
      <c r="DS13" s="279"/>
      <c r="DT13" s="280">
        <v>0</v>
      </c>
      <c r="DU13" s="170"/>
      <c r="DV13" s="210"/>
      <c r="DW13" s="173">
        <f t="shared" si="16"/>
        <v>29306.97</v>
      </c>
      <c r="DY13" s="170"/>
      <c r="DZ13" s="213"/>
      <c r="EA13" s="119"/>
      <c r="EB13" s="170"/>
      <c r="EC13" s="210"/>
      <c r="ED13" s="173">
        <f t="shared" si="17"/>
        <v>0</v>
      </c>
      <c r="EF13" s="140">
        <v>40708</v>
      </c>
      <c r="EG13" s="127" t="s">
        <v>167</v>
      </c>
      <c r="EH13" s="211">
        <v>1844.22</v>
      </c>
      <c r="EI13" s="170"/>
      <c r="EJ13" s="210"/>
      <c r="EK13" s="173">
        <f t="shared" si="18"/>
        <v>11819.66</v>
      </c>
      <c r="EM13" s="170"/>
      <c r="EN13" s="213"/>
      <c r="EO13" s="119"/>
      <c r="EP13" s="170"/>
      <c r="EQ13" s="210"/>
      <c r="ER13" s="173">
        <f t="shared" si="19"/>
        <v>0</v>
      </c>
      <c r="ET13" s="216"/>
      <c r="EU13" s="217"/>
      <c r="EV13" s="175"/>
      <c r="EW13" s="204"/>
      <c r="EX13" s="288"/>
      <c r="EY13" s="203"/>
      <c r="EZ13" s="173">
        <f t="shared" si="20"/>
        <v>0</v>
      </c>
      <c r="FB13" s="170"/>
      <c r="FC13" s="213"/>
      <c r="FD13" s="119"/>
      <c r="FE13" s="170"/>
      <c r="FF13" s="210"/>
      <c r="FG13" s="173">
        <f t="shared" si="21"/>
        <v>25000.2</v>
      </c>
      <c r="FI13" s="170"/>
      <c r="FJ13" s="213"/>
      <c r="FK13" s="119"/>
      <c r="FL13" s="170"/>
      <c r="FM13" s="210"/>
      <c r="FN13" s="173">
        <f t="shared" si="22"/>
        <v>0</v>
      </c>
      <c r="FP13" s="128">
        <v>40917</v>
      </c>
      <c r="FQ13" s="213">
        <v>1055</v>
      </c>
      <c r="FR13" s="282">
        <v>1754.04</v>
      </c>
      <c r="FS13" s="266"/>
      <c r="FT13" s="192"/>
      <c r="FU13" s="267">
        <f t="shared" si="23"/>
        <v>9488</v>
      </c>
      <c r="FW13" s="174"/>
      <c r="FX13" s="175"/>
      <c r="FY13" s="195"/>
      <c r="FZ13" s="177"/>
      <c r="GA13" s="196"/>
      <c r="GB13" s="173">
        <f t="shared" si="24"/>
        <v>0</v>
      </c>
      <c r="GD13" s="289"/>
      <c r="GG13" s="170"/>
      <c r="GH13" s="192"/>
      <c r="GI13" s="173">
        <f t="shared" si="25"/>
        <v>25300</v>
      </c>
      <c r="GK13" s="289"/>
      <c r="GN13" s="170"/>
      <c r="GO13" s="192"/>
      <c r="GP13" s="173">
        <f t="shared" si="26"/>
        <v>65228.52</v>
      </c>
      <c r="GU13" s="170"/>
      <c r="GV13" s="192"/>
      <c r="GW13" s="173">
        <f t="shared" si="27"/>
        <v>0</v>
      </c>
      <c r="HB13" s="170"/>
      <c r="HC13" s="192"/>
      <c r="HD13" s="173">
        <f t="shared" si="28"/>
        <v>0</v>
      </c>
      <c r="HF13" s="126"/>
      <c r="HG13" s="182"/>
      <c r="HH13" s="127"/>
      <c r="HI13" s="181"/>
      <c r="HJ13" s="170"/>
      <c r="HK13" s="192"/>
      <c r="HL13" s="173">
        <f t="shared" si="29"/>
        <v>27686.6</v>
      </c>
      <c r="HN13" s="126">
        <v>41141</v>
      </c>
      <c r="HO13" s="268">
        <v>1893</v>
      </c>
      <c r="HP13" s="198">
        <v>14630.75</v>
      </c>
      <c r="HQ13" s="182">
        <v>41185</v>
      </c>
      <c r="HR13" s="228">
        <v>14630.75</v>
      </c>
      <c r="HS13" s="173">
        <f t="shared" si="30"/>
        <v>0</v>
      </c>
      <c r="HU13" s="170"/>
      <c r="HV13" s="127"/>
      <c r="HW13" s="181"/>
      <c r="HX13" s="170"/>
      <c r="HY13" s="192"/>
      <c r="HZ13" s="173">
        <f t="shared" si="31"/>
        <v>5139.42</v>
      </c>
      <c r="IB13" s="170"/>
      <c r="IC13" s="127"/>
      <c r="ID13" s="181"/>
      <c r="IE13" s="170"/>
      <c r="IF13" s="192"/>
      <c r="IG13" s="173">
        <f t="shared" si="32"/>
        <v>0</v>
      </c>
      <c r="II13" s="170"/>
      <c r="IJ13" s="127"/>
      <c r="IK13" s="181"/>
      <c r="IL13" s="170"/>
      <c r="IM13" s="192"/>
      <c r="IN13" s="173">
        <f t="shared" si="33"/>
        <v>0</v>
      </c>
      <c r="IP13" s="170"/>
      <c r="IQ13" s="127"/>
      <c r="IR13" s="181"/>
      <c r="IS13" s="170"/>
      <c r="IT13" s="192"/>
      <c r="IU13" s="173">
        <f t="shared" si="34"/>
        <v>18014.16</v>
      </c>
      <c r="IW13" s="170"/>
      <c r="IX13" s="127"/>
      <c r="IY13" s="181"/>
      <c r="IZ13" s="170"/>
      <c r="JA13" s="192"/>
      <c r="JB13" s="173">
        <f t="shared" si="35"/>
        <v>0</v>
      </c>
      <c r="JD13" s="170"/>
      <c r="JE13" s="127"/>
      <c r="JF13" s="181"/>
      <c r="JG13" s="170"/>
      <c r="JH13" s="192"/>
      <c r="JI13" s="173">
        <f t="shared" si="36"/>
        <v>0</v>
      </c>
      <c r="JK13" s="170"/>
      <c r="JL13" s="127"/>
      <c r="JM13" s="192"/>
      <c r="JN13" s="170"/>
      <c r="JO13" s="198"/>
      <c r="JP13" s="173">
        <f t="shared" si="37"/>
        <v>0</v>
      </c>
      <c r="JR13" s="129"/>
      <c r="JS13" s="127"/>
      <c r="JT13" s="181"/>
      <c r="JU13" s="170"/>
      <c r="JV13" s="192"/>
      <c r="JW13" s="173">
        <f t="shared" si="38"/>
        <v>7803.92</v>
      </c>
      <c r="JY13" s="170"/>
      <c r="JZ13" s="127"/>
      <c r="KA13" s="181"/>
      <c r="KB13" s="170"/>
      <c r="KC13" s="192"/>
      <c r="KD13" s="173">
        <f t="shared" si="39"/>
        <v>0</v>
      </c>
      <c r="KF13" s="129"/>
      <c r="KG13" s="127"/>
      <c r="KH13" s="181"/>
      <c r="KI13" s="186"/>
      <c r="KJ13" s="187"/>
      <c r="KK13" s="173">
        <f t="shared" si="40"/>
        <v>0</v>
      </c>
      <c r="KM13" s="128"/>
      <c r="KN13" s="127"/>
      <c r="KO13" s="181"/>
      <c r="KP13" s="170"/>
      <c r="KQ13" s="192"/>
      <c r="KR13" s="173">
        <f t="shared" si="41"/>
        <v>-6505</v>
      </c>
      <c r="KT13" s="170"/>
      <c r="KU13" s="127"/>
      <c r="KV13" s="181"/>
      <c r="KW13" s="170"/>
      <c r="KX13" s="192"/>
      <c r="KY13" s="173">
        <f t="shared" si="42"/>
        <v>234</v>
      </c>
      <c r="LA13" s="170"/>
      <c r="LB13" s="127"/>
      <c r="LC13" s="181"/>
      <c r="LD13" s="170"/>
      <c r="LE13" s="192"/>
      <c r="LF13" s="173">
        <f t="shared" si="43"/>
        <v>0</v>
      </c>
      <c r="LH13" s="216"/>
      <c r="LI13" s="175"/>
      <c r="LJ13" s="195"/>
      <c r="LK13" s="205"/>
      <c r="LL13" s="290"/>
      <c r="LM13" s="173">
        <f t="shared" si="44"/>
        <v>4278.18</v>
      </c>
      <c r="LO13" s="180">
        <v>41172</v>
      </c>
      <c r="LP13" s="271">
        <v>2060</v>
      </c>
      <c r="LQ13" s="198">
        <v>39371.4</v>
      </c>
      <c r="LR13" s="179">
        <v>41192</v>
      </c>
      <c r="LS13" s="184">
        <v>39371.4</v>
      </c>
      <c r="LT13" s="173">
        <f t="shared" si="45"/>
        <v>29249.499999999993</v>
      </c>
      <c r="LV13" s="128"/>
      <c r="LW13" s="127"/>
      <c r="LX13" s="181"/>
      <c r="LY13" s="170"/>
      <c r="LZ13" s="192"/>
      <c r="MA13" s="173">
        <f t="shared" si="46"/>
        <v>720.1</v>
      </c>
      <c r="MC13" s="257"/>
      <c r="MD13" s="175"/>
      <c r="ME13" s="195"/>
      <c r="MF13" s="174"/>
      <c r="MG13" s="198"/>
      <c r="MH13" s="173">
        <f t="shared" si="47"/>
        <v>57552.92</v>
      </c>
      <c r="MJ13" s="129"/>
      <c r="MK13" s="127"/>
      <c r="ML13" s="181"/>
      <c r="MM13" s="170"/>
      <c r="MN13" s="192"/>
      <c r="MO13" s="173">
        <f t="shared" si="48"/>
        <v>3803.8</v>
      </c>
      <c r="MQ13" s="129"/>
      <c r="MR13" s="127"/>
      <c r="MS13" s="181"/>
      <c r="MT13" s="170"/>
      <c r="MU13" s="192"/>
      <c r="MV13" s="173">
        <f t="shared" si="49"/>
        <v>4431</v>
      </c>
    </row>
    <row r="14" spans="1:361">
      <c r="A14" s="170"/>
      <c r="B14" s="182"/>
      <c r="C14" s="213"/>
      <c r="D14" s="198"/>
      <c r="E14" s="182"/>
      <c r="F14" s="228"/>
      <c r="G14" s="173">
        <f t="shared" si="0"/>
        <v>-79716.759999999995</v>
      </c>
      <c r="I14" s="128">
        <v>41163</v>
      </c>
      <c r="K14" s="127">
        <v>2007</v>
      </c>
      <c r="L14" s="195">
        <v>263712</v>
      </c>
      <c r="M14" s="182"/>
      <c r="N14" s="228"/>
      <c r="O14" s="173">
        <f t="shared" si="1"/>
        <v>2379995</v>
      </c>
      <c r="Q14" s="129"/>
      <c r="R14" s="170"/>
      <c r="S14" s="127"/>
      <c r="T14" s="195"/>
      <c r="U14" s="182"/>
      <c r="V14" s="228"/>
      <c r="W14" s="173">
        <f t="shared" si="2"/>
        <v>0</v>
      </c>
      <c r="Y14" s="170"/>
      <c r="Z14" s="170"/>
      <c r="AA14" s="127"/>
      <c r="AB14" s="195"/>
      <c r="AC14" s="170"/>
      <c r="AD14" s="192"/>
      <c r="AE14" s="173">
        <f t="shared" si="3"/>
        <v>0</v>
      </c>
      <c r="AG14" s="170"/>
      <c r="AH14" s="170"/>
      <c r="AI14" s="127"/>
      <c r="AJ14" s="195"/>
      <c r="AK14" s="170"/>
      <c r="AL14" s="192"/>
      <c r="AM14" s="173">
        <f t="shared" si="4"/>
        <v>0</v>
      </c>
      <c r="AO14" s="140"/>
      <c r="AP14" s="170"/>
      <c r="AQ14" s="127"/>
      <c r="AR14" s="195"/>
      <c r="AS14" s="170"/>
      <c r="AT14" s="192"/>
      <c r="AU14" s="173">
        <f t="shared" si="5"/>
        <v>14000</v>
      </c>
      <c r="AW14" s="170"/>
      <c r="AX14" s="170"/>
      <c r="AY14" s="127"/>
      <c r="AZ14" s="195"/>
      <c r="BA14" s="170"/>
      <c r="BB14" s="192"/>
      <c r="BC14" s="173">
        <f t="shared" si="6"/>
        <v>0</v>
      </c>
      <c r="BE14" s="170"/>
      <c r="BF14" s="127"/>
      <c r="BG14" s="195"/>
      <c r="BH14" s="170"/>
      <c r="BI14" s="192"/>
      <c r="BJ14" s="173">
        <f t="shared" si="7"/>
        <v>0</v>
      </c>
      <c r="BL14" s="180"/>
      <c r="BM14" s="175"/>
      <c r="BN14" s="195"/>
      <c r="BO14" s="58"/>
      <c r="BP14" s="244"/>
      <c r="BQ14" s="173">
        <f t="shared" si="8"/>
        <v>0</v>
      </c>
      <c r="BV14" s="170"/>
      <c r="BW14" s="192"/>
      <c r="BX14" s="173">
        <f t="shared" si="9"/>
        <v>0</v>
      </c>
      <c r="BZ14" s="180"/>
      <c r="CA14" s="175"/>
      <c r="CB14" s="195"/>
      <c r="CC14" s="174"/>
      <c r="CD14" s="198"/>
      <c r="CE14" s="173">
        <f t="shared" si="10"/>
        <v>195508.69999999998</v>
      </c>
      <c r="CG14" s="174">
        <v>41180</v>
      </c>
      <c r="CH14" s="271">
        <v>2092</v>
      </c>
      <c r="CI14" s="198">
        <v>38441.800000000003</v>
      </c>
      <c r="CJ14" s="58">
        <v>41200</v>
      </c>
      <c r="CK14" s="196">
        <v>38441.800000000003</v>
      </c>
      <c r="CL14" s="173">
        <f t="shared" si="11"/>
        <v>32857.559999999983</v>
      </c>
      <c r="CN14" s="174"/>
      <c r="CO14" s="175"/>
      <c r="CP14" s="195"/>
      <c r="CQ14" s="58"/>
      <c r="CR14" s="220"/>
      <c r="CS14" s="173">
        <f t="shared" si="12"/>
        <v>-20250</v>
      </c>
      <c r="CW14" s="194"/>
      <c r="CX14" s="170"/>
      <c r="CY14" s="192"/>
      <c r="CZ14" s="173">
        <f t="shared" si="13"/>
        <v>6499.98</v>
      </c>
      <c r="DB14" s="174"/>
      <c r="DC14" s="202"/>
      <c r="DD14" s="285">
        <v>2120</v>
      </c>
      <c r="DE14" s="292"/>
      <c r="DF14" s="179">
        <v>41185</v>
      </c>
      <c r="DG14" s="184">
        <v>6570.52</v>
      </c>
      <c r="DH14" s="173">
        <f t="shared" si="14"/>
        <v>-76988.250000000015</v>
      </c>
      <c r="DJ14" s="129"/>
      <c r="DK14" s="182"/>
      <c r="DL14" s="213"/>
      <c r="DM14" s="119"/>
      <c r="DN14" s="170"/>
      <c r="DO14" s="210"/>
      <c r="DP14" s="173">
        <f t="shared" si="15"/>
        <v>0</v>
      </c>
      <c r="DR14" s="180"/>
      <c r="DS14" s="213"/>
      <c r="DT14" s="203"/>
      <c r="DU14" s="174"/>
      <c r="DV14" s="218"/>
      <c r="DW14" s="173">
        <f t="shared" si="16"/>
        <v>29306.97</v>
      </c>
      <c r="DY14" s="170"/>
      <c r="DZ14" s="213"/>
      <c r="EA14" s="119"/>
      <c r="EB14" s="170"/>
      <c r="EC14" s="210"/>
      <c r="ED14" s="173">
        <f t="shared" si="17"/>
        <v>0</v>
      </c>
      <c r="EF14" s="140">
        <v>40732</v>
      </c>
      <c r="EG14" s="127" t="s">
        <v>169</v>
      </c>
      <c r="EH14" s="211">
        <v>1750</v>
      </c>
      <c r="EI14" s="170"/>
      <c r="EJ14" s="210"/>
      <c r="EK14" s="173">
        <f t="shared" si="18"/>
        <v>13569.66</v>
      </c>
      <c r="EM14" s="170"/>
      <c r="EN14" s="213"/>
      <c r="EO14" s="119"/>
      <c r="EP14" s="170"/>
      <c r="EQ14" s="210"/>
      <c r="ER14" s="173">
        <f t="shared" si="19"/>
        <v>0</v>
      </c>
      <c r="ET14" s="174"/>
      <c r="EU14" s="217"/>
      <c r="EV14" s="188"/>
      <c r="EW14" s="204"/>
      <c r="EX14" s="288"/>
      <c r="EY14" s="218"/>
      <c r="EZ14" s="173">
        <f t="shared" si="20"/>
        <v>0</v>
      </c>
      <c r="FB14" s="170"/>
      <c r="FC14" s="213"/>
      <c r="FD14" s="119"/>
      <c r="FE14" s="170"/>
      <c r="FF14" s="210"/>
      <c r="FG14" s="173">
        <f t="shared" si="21"/>
        <v>25000.2</v>
      </c>
      <c r="FI14" s="170"/>
      <c r="FJ14" s="213"/>
      <c r="FK14" s="119"/>
      <c r="FL14" s="170"/>
      <c r="FM14" s="210"/>
      <c r="FN14" s="173">
        <f t="shared" si="22"/>
        <v>0</v>
      </c>
      <c r="FP14" s="128">
        <v>41137</v>
      </c>
      <c r="FQ14" s="213">
        <v>1873</v>
      </c>
      <c r="FR14" s="282">
        <v>6477.23</v>
      </c>
      <c r="FS14" s="266"/>
      <c r="FT14" s="192"/>
      <c r="FU14" s="267">
        <f t="shared" si="23"/>
        <v>15965.23</v>
      </c>
      <c r="FW14" s="174"/>
      <c r="FX14" s="175"/>
      <c r="FY14" s="195"/>
      <c r="FZ14" s="58"/>
      <c r="GA14" s="220"/>
      <c r="GB14" s="173">
        <f t="shared" si="24"/>
        <v>0</v>
      </c>
      <c r="GD14" s="289"/>
      <c r="GG14" s="170"/>
      <c r="GH14" s="192"/>
      <c r="GI14" s="173">
        <f t="shared" si="25"/>
        <v>25300</v>
      </c>
      <c r="GK14" s="289"/>
      <c r="GN14" s="170"/>
      <c r="GO14" s="192"/>
      <c r="GP14" s="173">
        <f t="shared" si="26"/>
        <v>65228.52</v>
      </c>
      <c r="GU14" s="170"/>
      <c r="GV14" s="192"/>
      <c r="GW14" s="173">
        <f t="shared" si="27"/>
        <v>0</v>
      </c>
      <c r="HB14" s="170"/>
      <c r="HC14" s="192"/>
      <c r="HD14" s="173">
        <f t="shared" si="28"/>
        <v>0</v>
      </c>
      <c r="HF14" s="126"/>
      <c r="HG14" s="182"/>
      <c r="HH14" s="127"/>
      <c r="HI14" s="293"/>
      <c r="HJ14" s="186"/>
      <c r="HK14" s="187"/>
      <c r="HL14" s="173">
        <f t="shared" si="29"/>
        <v>27686.6</v>
      </c>
      <c r="HN14" s="126">
        <v>41141</v>
      </c>
      <c r="HO14" s="268">
        <v>1894</v>
      </c>
      <c r="HP14" s="192">
        <v>2058</v>
      </c>
      <c r="HQ14" s="182">
        <v>41185</v>
      </c>
      <c r="HR14" s="228">
        <v>2058</v>
      </c>
      <c r="HS14" s="173">
        <f t="shared" si="30"/>
        <v>0</v>
      </c>
      <c r="HU14" s="170"/>
      <c r="HV14" s="127"/>
      <c r="HW14" s="181"/>
      <c r="HX14" s="170"/>
      <c r="HY14" s="192"/>
      <c r="HZ14" s="173">
        <f t="shared" si="31"/>
        <v>5139.42</v>
      </c>
      <c r="IB14" s="170"/>
      <c r="IC14" s="127"/>
      <c r="ID14" s="181"/>
      <c r="IE14" s="170"/>
      <c r="IF14" s="192"/>
      <c r="IG14" s="173">
        <f t="shared" si="32"/>
        <v>0</v>
      </c>
      <c r="II14" s="170"/>
      <c r="IJ14" s="127"/>
      <c r="IK14" s="181"/>
      <c r="IL14" s="170"/>
      <c r="IM14" s="192"/>
      <c r="IN14" s="173">
        <f t="shared" si="33"/>
        <v>0</v>
      </c>
      <c r="IP14" s="170"/>
      <c r="IQ14" s="127"/>
      <c r="IR14" s="181"/>
      <c r="IS14" s="170"/>
      <c r="IT14" s="192"/>
      <c r="IU14" s="173">
        <f t="shared" si="34"/>
        <v>18014.16</v>
      </c>
      <c r="IW14" s="170"/>
      <c r="IX14" s="127"/>
      <c r="IY14" s="181"/>
      <c r="IZ14" s="170"/>
      <c r="JA14" s="192"/>
      <c r="JB14" s="173">
        <f t="shared" si="35"/>
        <v>0</v>
      </c>
      <c r="JD14" s="170"/>
      <c r="JE14" s="127"/>
      <c r="JF14" s="181"/>
      <c r="JG14" s="170"/>
      <c r="JH14" s="192"/>
      <c r="JI14" s="173">
        <f t="shared" si="36"/>
        <v>0</v>
      </c>
      <c r="JK14" s="170"/>
      <c r="JL14" s="127"/>
      <c r="JM14" s="181"/>
      <c r="JN14" s="170"/>
      <c r="JO14" s="192"/>
      <c r="JP14" s="173">
        <f t="shared" si="37"/>
        <v>0</v>
      </c>
      <c r="JR14" s="129"/>
      <c r="JS14" s="127"/>
      <c r="JT14" s="181"/>
      <c r="JU14" s="170"/>
      <c r="JV14" s="192"/>
      <c r="JW14" s="173">
        <f t="shared" si="38"/>
        <v>7803.92</v>
      </c>
      <c r="JY14" s="170"/>
      <c r="JZ14" s="127"/>
      <c r="KA14" s="181"/>
      <c r="KB14" s="170"/>
      <c r="KC14" s="192"/>
      <c r="KD14" s="173">
        <f t="shared" si="39"/>
        <v>0</v>
      </c>
      <c r="KF14" s="129"/>
      <c r="KG14" s="127"/>
      <c r="KH14" s="181"/>
      <c r="KI14" s="186"/>
      <c r="KJ14" s="187"/>
      <c r="KK14" s="173">
        <f t="shared" si="40"/>
        <v>0</v>
      </c>
      <c r="KM14" s="128"/>
      <c r="KN14" s="127"/>
      <c r="KO14" s="181"/>
      <c r="KP14" s="170"/>
      <c r="KQ14" s="192"/>
      <c r="KR14" s="173">
        <f t="shared" si="41"/>
        <v>-6505</v>
      </c>
      <c r="KT14" s="170"/>
      <c r="KU14" s="127"/>
      <c r="KV14" s="181"/>
      <c r="KW14" s="170"/>
      <c r="KX14" s="192"/>
      <c r="KY14" s="173">
        <f t="shared" si="42"/>
        <v>234</v>
      </c>
      <c r="LA14" s="170"/>
      <c r="LB14" s="127"/>
      <c r="LC14" s="181"/>
      <c r="LD14" s="170"/>
      <c r="LE14" s="192"/>
      <c r="LF14" s="173">
        <f t="shared" si="43"/>
        <v>0</v>
      </c>
      <c r="LH14" s="216">
        <v>41197</v>
      </c>
      <c r="LI14" s="175">
        <v>2178</v>
      </c>
      <c r="LJ14" s="195">
        <v>8760.1200000000008</v>
      </c>
      <c r="LK14" s="205">
        <v>41199</v>
      </c>
      <c r="LL14" s="226">
        <v>8760.1200000000008</v>
      </c>
      <c r="LM14" s="173">
        <f t="shared" si="44"/>
        <v>4278.18</v>
      </c>
      <c r="LO14" s="180">
        <v>41180</v>
      </c>
      <c r="LP14" s="271">
        <v>2093</v>
      </c>
      <c r="LQ14" s="198">
        <v>56401.4</v>
      </c>
      <c r="LR14" s="58">
        <v>41192</v>
      </c>
      <c r="LS14" s="220">
        <v>56401.4</v>
      </c>
      <c r="LT14" s="173">
        <f t="shared" si="45"/>
        <v>29249.499999999993</v>
      </c>
      <c r="LV14" s="128"/>
      <c r="LW14" s="127"/>
      <c r="LX14" s="181"/>
      <c r="LY14" s="170"/>
      <c r="LZ14" s="192"/>
      <c r="MA14" s="173">
        <f t="shared" si="46"/>
        <v>720.1</v>
      </c>
      <c r="MC14" s="180"/>
      <c r="MD14" s="175"/>
      <c r="ME14" s="195"/>
      <c r="MF14" s="174"/>
      <c r="MG14" s="198"/>
      <c r="MH14" s="173">
        <f t="shared" si="47"/>
        <v>57552.92</v>
      </c>
      <c r="MJ14" s="129"/>
      <c r="MK14" s="127"/>
      <c r="ML14" s="181"/>
      <c r="MM14" s="170"/>
      <c r="MN14" s="192"/>
      <c r="MO14" s="173">
        <f t="shared" si="48"/>
        <v>3803.8</v>
      </c>
      <c r="MQ14" s="129"/>
      <c r="MR14" s="127"/>
      <c r="MS14" s="181"/>
      <c r="MT14" s="170"/>
      <c r="MU14" s="192"/>
      <c r="MV14" s="173">
        <f t="shared" si="49"/>
        <v>4431</v>
      </c>
    </row>
    <row r="15" spans="1:361">
      <c r="A15" s="170"/>
      <c r="B15" s="182"/>
      <c r="C15" s="127"/>
      <c r="D15" s="181"/>
      <c r="E15" s="182"/>
      <c r="F15" s="228"/>
      <c r="G15" s="173">
        <f t="shared" si="0"/>
        <v>-79716.759999999995</v>
      </c>
      <c r="I15" s="128">
        <v>41165</v>
      </c>
      <c r="K15" s="127">
        <v>2013</v>
      </c>
      <c r="L15" s="195">
        <v>257057</v>
      </c>
      <c r="M15" s="182"/>
      <c r="N15" s="228"/>
      <c r="O15" s="173">
        <f t="shared" si="1"/>
        <v>2637052</v>
      </c>
      <c r="Q15" s="129"/>
      <c r="R15" s="127"/>
      <c r="S15" s="127"/>
      <c r="T15" s="181"/>
      <c r="U15" s="182"/>
      <c r="V15" s="228"/>
      <c r="W15" s="173">
        <f t="shared" si="2"/>
        <v>0</v>
      </c>
      <c r="Y15" s="127"/>
      <c r="Z15" s="127"/>
      <c r="AA15" s="127"/>
      <c r="AB15" s="181"/>
      <c r="AC15" s="170"/>
      <c r="AD15" s="192"/>
      <c r="AE15" s="173">
        <f t="shared" si="3"/>
        <v>0</v>
      </c>
      <c r="AG15" s="127"/>
      <c r="AH15" s="127"/>
      <c r="AI15" s="127"/>
      <c r="AJ15" s="181"/>
      <c r="AK15" s="170"/>
      <c r="AL15" s="192"/>
      <c r="AM15" s="173">
        <f t="shared" si="4"/>
        <v>0</v>
      </c>
      <c r="AO15" s="140"/>
      <c r="AP15" s="127"/>
      <c r="AQ15" s="127"/>
      <c r="AR15" s="181"/>
      <c r="AS15" s="170"/>
      <c r="AT15" s="192"/>
      <c r="AU15" s="173">
        <f t="shared" si="5"/>
        <v>14000</v>
      </c>
      <c r="AW15" s="127"/>
      <c r="AX15" s="127"/>
      <c r="AY15" s="127"/>
      <c r="AZ15" s="181"/>
      <c r="BA15" s="170"/>
      <c r="BB15" s="192"/>
      <c r="BC15" s="173">
        <f t="shared" si="6"/>
        <v>0</v>
      </c>
      <c r="BE15" s="127"/>
      <c r="BF15" s="127"/>
      <c r="BG15" s="181"/>
      <c r="BH15" s="170"/>
      <c r="BI15" s="192"/>
      <c r="BJ15" s="173">
        <f t="shared" si="7"/>
        <v>0</v>
      </c>
      <c r="BL15" s="216"/>
      <c r="BM15" s="175"/>
      <c r="BN15" s="195"/>
      <c r="BO15" s="174"/>
      <c r="BP15" s="198"/>
      <c r="BQ15" s="173">
        <f t="shared" si="8"/>
        <v>0</v>
      </c>
      <c r="BS15" s="127"/>
      <c r="BT15" s="127"/>
      <c r="BU15" s="181"/>
      <c r="BV15" s="170"/>
      <c r="BW15" s="192"/>
      <c r="BX15" s="173">
        <f t="shared" si="9"/>
        <v>0</v>
      </c>
      <c r="BZ15" s="180"/>
      <c r="CA15" s="175"/>
      <c r="CB15" s="195"/>
      <c r="CC15" s="174"/>
      <c r="CD15" s="198"/>
      <c r="CE15" s="173">
        <f t="shared" si="10"/>
        <v>195508.69999999998</v>
      </c>
      <c r="CG15" s="170">
        <v>41177</v>
      </c>
      <c r="CH15" s="127">
        <v>2099</v>
      </c>
      <c r="CI15" s="195">
        <v>35120.1</v>
      </c>
      <c r="CJ15" s="58">
        <v>41195</v>
      </c>
      <c r="CK15" s="220">
        <v>35120.1</v>
      </c>
      <c r="CL15" s="173">
        <f t="shared" si="11"/>
        <v>32857.559999999976</v>
      </c>
      <c r="CN15" s="174"/>
      <c r="CO15" s="175"/>
      <c r="CP15" s="195"/>
      <c r="CQ15" s="174"/>
      <c r="CR15" s="198"/>
      <c r="CS15" s="173">
        <f t="shared" si="12"/>
        <v>-20250</v>
      </c>
      <c r="CU15" s="127"/>
      <c r="CV15" s="127"/>
      <c r="CW15" s="181"/>
      <c r="CX15" s="170"/>
      <c r="CY15" s="192"/>
      <c r="CZ15" s="173">
        <f t="shared" si="13"/>
        <v>6499.98</v>
      </c>
      <c r="DB15" s="174"/>
      <c r="DC15" s="202"/>
      <c r="DD15" s="285">
        <v>2137</v>
      </c>
      <c r="DE15" s="195"/>
      <c r="DF15" s="179">
        <v>41188</v>
      </c>
      <c r="DG15" s="184">
        <v>52799.199999999997</v>
      </c>
      <c r="DH15" s="173">
        <f t="shared" si="14"/>
        <v>-129787.45000000001</v>
      </c>
      <c r="DJ15" s="129"/>
      <c r="DK15" s="182"/>
      <c r="DL15" s="127"/>
      <c r="DM15" s="211"/>
      <c r="DN15" s="170"/>
      <c r="DO15" s="210"/>
      <c r="DP15" s="173">
        <f t="shared" si="15"/>
        <v>0</v>
      </c>
      <c r="DR15" s="180"/>
      <c r="DS15" s="213"/>
      <c r="DT15" s="203"/>
      <c r="DU15" s="174"/>
      <c r="DV15" s="218"/>
      <c r="DW15" s="173">
        <f t="shared" si="16"/>
        <v>29306.97</v>
      </c>
      <c r="DY15" s="127"/>
      <c r="DZ15" s="127"/>
      <c r="EA15" s="211"/>
      <c r="EB15" s="170"/>
      <c r="EC15" s="210"/>
      <c r="ED15" s="173">
        <f t="shared" si="17"/>
        <v>0</v>
      </c>
      <c r="EF15" s="140"/>
      <c r="EG15" s="127"/>
      <c r="EH15" s="211"/>
      <c r="EI15" s="170"/>
      <c r="EJ15" s="210"/>
      <c r="EK15" s="173">
        <f t="shared" si="18"/>
        <v>13569.66</v>
      </c>
      <c r="EM15" s="127"/>
      <c r="EN15" s="127"/>
      <c r="EO15" s="211"/>
      <c r="EP15" s="170"/>
      <c r="EQ15" s="210"/>
      <c r="ER15" s="173">
        <f t="shared" si="19"/>
        <v>0</v>
      </c>
      <c r="ET15" s="174"/>
      <c r="EU15" s="217"/>
      <c r="EV15" s="175"/>
      <c r="EW15" s="204"/>
      <c r="EX15" s="288"/>
      <c r="EY15" s="218"/>
      <c r="EZ15" s="173">
        <f t="shared" si="20"/>
        <v>0</v>
      </c>
      <c r="FB15" s="127"/>
      <c r="FC15" s="127"/>
      <c r="FD15" s="211"/>
      <c r="FE15" s="170"/>
      <c r="FF15" s="210"/>
      <c r="FG15" s="173">
        <f t="shared" si="21"/>
        <v>25000.2</v>
      </c>
      <c r="FI15" s="127"/>
      <c r="FJ15" s="127"/>
      <c r="FK15" s="211"/>
      <c r="FL15" s="170"/>
      <c r="FM15" s="210"/>
      <c r="FN15" s="173">
        <f t="shared" si="22"/>
        <v>0</v>
      </c>
      <c r="FP15" s="126">
        <v>41143</v>
      </c>
      <c r="FQ15" s="127">
        <v>1909</v>
      </c>
      <c r="FR15" s="251">
        <v>5277.7</v>
      </c>
      <c r="FS15" s="294"/>
      <c r="FT15" s="192"/>
      <c r="FU15" s="267">
        <f t="shared" si="23"/>
        <v>21242.93</v>
      </c>
      <c r="FW15" s="174"/>
      <c r="FX15" s="175"/>
      <c r="FY15" s="195"/>
      <c r="FZ15" s="177"/>
      <c r="GA15" s="196"/>
      <c r="GB15" s="173">
        <f t="shared" si="24"/>
        <v>0</v>
      </c>
      <c r="GD15" s="129"/>
      <c r="GE15" s="127"/>
      <c r="GF15" s="181"/>
      <c r="GG15" s="170"/>
      <c r="GH15" s="192"/>
      <c r="GI15" s="173">
        <f t="shared" si="25"/>
        <v>25300</v>
      </c>
      <c r="GK15" s="129"/>
      <c r="GL15" s="127"/>
      <c r="GM15" s="181"/>
      <c r="GN15" s="170"/>
      <c r="GO15" s="192"/>
      <c r="GP15" s="173">
        <f t="shared" si="26"/>
        <v>65228.52</v>
      </c>
      <c r="GR15" s="127"/>
      <c r="GS15" s="127"/>
      <c r="GT15" s="181"/>
      <c r="GU15" s="170"/>
      <c r="GV15" s="192"/>
      <c r="GW15" s="173">
        <f t="shared" si="27"/>
        <v>0</v>
      </c>
      <c r="GY15" s="127"/>
      <c r="GZ15" s="127"/>
      <c r="HA15" s="181"/>
      <c r="HB15" s="170"/>
      <c r="HC15" s="192"/>
      <c r="HD15" s="173">
        <f t="shared" si="28"/>
        <v>0</v>
      </c>
      <c r="HF15" s="126"/>
      <c r="HG15" s="182"/>
      <c r="HH15" s="127"/>
      <c r="HI15" s="181"/>
      <c r="HJ15" s="186"/>
      <c r="HK15" s="187"/>
      <c r="HL15" s="173">
        <f t="shared" si="29"/>
        <v>27686.6</v>
      </c>
      <c r="HN15" s="126">
        <v>41141</v>
      </c>
      <c r="HO15" s="295">
        <v>1895</v>
      </c>
      <c r="HP15" s="198">
        <v>885</v>
      </c>
      <c r="HQ15" s="182">
        <v>41185</v>
      </c>
      <c r="HR15" s="228">
        <v>885</v>
      </c>
      <c r="HS15" s="173">
        <f t="shared" si="30"/>
        <v>0</v>
      </c>
      <c r="HU15" s="170"/>
      <c r="HV15" s="127"/>
      <c r="HW15" s="181"/>
      <c r="HX15" s="170"/>
      <c r="HY15" s="192"/>
      <c r="HZ15" s="173">
        <f t="shared" si="31"/>
        <v>5139.42</v>
      </c>
      <c r="IB15" s="170"/>
      <c r="IC15" s="127"/>
      <c r="ID15" s="181"/>
      <c r="IE15" s="170"/>
      <c r="IF15" s="192"/>
      <c r="IG15" s="173">
        <f t="shared" si="32"/>
        <v>0</v>
      </c>
      <c r="II15" s="170"/>
      <c r="IJ15" s="127"/>
      <c r="IK15" s="181"/>
      <c r="IL15" s="170"/>
      <c r="IM15" s="192"/>
      <c r="IN15" s="173">
        <f t="shared" si="33"/>
        <v>0</v>
      </c>
      <c r="IP15" s="170"/>
      <c r="IQ15" s="127"/>
      <c r="IR15" s="181"/>
      <c r="IS15" s="170"/>
      <c r="IT15" s="192"/>
      <c r="IU15" s="173">
        <f t="shared" si="34"/>
        <v>18014.16</v>
      </c>
      <c r="IW15" s="170"/>
      <c r="IX15" s="127"/>
      <c r="IY15" s="181"/>
      <c r="IZ15" s="170"/>
      <c r="JA15" s="192"/>
      <c r="JB15" s="173">
        <f t="shared" si="35"/>
        <v>0</v>
      </c>
      <c r="JD15" s="170"/>
      <c r="JE15" s="127"/>
      <c r="JF15" s="181"/>
      <c r="JG15" s="170"/>
      <c r="JH15" s="192"/>
      <c r="JI15" s="173">
        <f t="shared" si="36"/>
        <v>0</v>
      </c>
      <c r="JK15" s="170"/>
      <c r="JL15" s="127"/>
      <c r="JM15" s="181"/>
      <c r="JN15" s="170"/>
      <c r="JO15" s="192"/>
      <c r="JP15" s="173">
        <f t="shared" si="37"/>
        <v>0</v>
      </c>
      <c r="JR15" s="129"/>
      <c r="JS15" s="127"/>
      <c r="JT15" s="181"/>
      <c r="JU15" s="170"/>
      <c r="JV15" s="192"/>
      <c r="JW15" s="173">
        <f t="shared" si="38"/>
        <v>7803.92</v>
      </c>
      <c r="JY15" s="170"/>
      <c r="JZ15" s="127"/>
      <c r="KA15" s="181"/>
      <c r="KB15" s="170"/>
      <c r="KC15" s="192"/>
      <c r="KD15" s="173">
        <f t="shared" si="39"/>
        <v>0</v>
      </c>
      <c r="KF15" s="170"/>
      <c r="KG15" s="127"/>
      <c r="KH15" s="181"/>
      <c r="KI15" s="170"/>
      <c r="KJ15" s="192"/>
      <c r="KK15" s="173">
        <f t="shared" si="40"/>
        <v>0</v>
      </c>
      <c r="KM15" s="128"/>
      <c r="KN15" s="269"/>
      <c r="KO15" s="181"/>
      <c r="KP15" s="170"/>
      <c r="KQ15" s="192"/>
      <c r="KR15" s="173">
        <f t="shared" si="41"/>
        <v>-6505</v>
      </c>
      <c r="KT15" s="170"/>
      <c r="KU15" s="269"/>
      <c r="KV15" s="181"/>
      <c r="KW15" s="170"/>
      <c r="KX15" s="192"/>
      <c r="KY15" s="173">
        <f t="shared" si="42"/>
        <v>234</v>
      </c>
      <c r="LA15" s="170"/>
      <c r="LB15" s="127"/>
      <c r="LC15" s="181"/>
      <c r="LD15" s="170"/>
      <c r="LE15" s="192"/>
      <c r="LF15" s="173">
        <f t="shared" si="43"/>
        <v>0</v>
      </c>
      <c r="LH15" s="216"/>
      <c r="LI15" s="175"/>
      <c r="LJ15" s="195"/>
      <c r="LK15" s="179"/>
      <c r="LL15" s="184"/>
      <c r="LM15" s="173">
        <f t="shared" si="44"/>
        <v>4278.18</v>
      </c>
      <c r="LO15" s="180">
        <v>41177</v>
      </c>
      <c r="LP15" s="271">
        <v>2098</v>
      </c>
      <c r="LQ15" s="198">
        <v>38980.050000000003</v>
      </c>
      <c r="LR15" s="58">
        <v>41192</v>
      </c>
      <c r="LS15" s="220">
        <v>38980.050000000003</v>
      </c>
      <c r="LT15" s="173">
        <f t="shared" si="45"/>
        <v>29249.499999999985</v>
      </c>
      <c r="LV15" s="128"/>
      <c r="LW15" s="127"/>
      <c r="LX15" s="181"/>
      <c r="LY15" s="170"/>
      <c r="LZ15" s="192"/>
      <c r="MA15" s="173">
        <f t="shared" si="46"/>
        <v>720.1</v>
      </c>
      <c r="MC15" s="180"/>
      <c r="MD15" s="175"/>
      <c r="ME15" s="195"/>
      <c r="MF15" s="174"/>
      <c r="MG15" s="198"/>
      <c r="MH15" s="173">
        <f t="shared" si="47"/>
        <v>57552.92</v>
      </c>
      <c r="MJ15" s="129"/>
      <c r="MK15" s="127"/>
      <c r="ML15" s="181"/>
      <c r="MM15" s="170"/>
      <c r="MN15" s="192"/>
      <c r="MO15" s="173">
        <f t="shared" si="48"/>
        <v>3803.8</v>
      </c>
      <c r="MQ15" s="129"/>
      <c r="MR15" s="127"/>
      <c r="MS15" s="181"/>
      <c r="MT15" s="170"/>
      <c r="MU15" s="192"/>
      <c r="MV15" s="173">
        <f t="shared" si="49"/>
        <v>4431</v>
      </c>
    </row>
    <row r="16" spans="1:361">
      <c r="A16" s="170"/>
      <c r="B16" s="182"/>
      <c r="C16" s="127"/>
      <c r="D16" s="181"/>
      <c r="E16" s="182"/>
      <c r="F16" s="228"/>
      <c r="G16" s="173">
        <f t="shared" si="0"/>
        <v>-79716.759999999995</v>
      </c>
      <c r="I16" s="128">
        <v>41167</v>
      </c>
      <c r="K16" s="268">
        <v>2029</v>
      </c>
      <c r="L16" s="198">
        <v>427328</v>
      </c>
      <c r="M16" s="182"/>
      <c r="N16" s="228"/>
      <c r="O16" s="173">
        <f t="shared" si="1"/>
        <v>3064380</v>
      </c>
      <c r="Q16" s="129"/>
      <c r="R16" s="127"/>
      <c r="S16" s="127"/>
      <c r="T16" s="181"/>
      <c r="U16" s="182"/>
      <c r="V16" s="228"/>
      <c r="W16" s="173">
        <f t="shared" si="2"/>
        <v>0</v>
      </c>
      <c r="Y16" s="127"/>
      <c r="Z16" s="127"/>
      <c r="AA16" s="127"/>
      <c r="AB16" s="181"/>
      <c r="AC16" s="170"/>
      <c r="AD16" s="192"/>
      <c r="AE16" s="173">
        <f t="shared" si="3"/>
        <v>0</v>
      </c>
      <c r="AG16" s="127"/>
      <c r="AH16" s="127"/>
      <c r="AI16" s="127"/>
      <c r="AJ16" s="181"/>
      <c r="AK16" s="170"/>
      <c r="AL16" s="192"/>
      <c r="AM16" s="173">
        <f t="shared" si="4"/>
        <v>0</v>
      </c>
      <c r="AO16" s="140"/>
      <c r="AP16" s="127"/>
      <c r="AQ16" s="127"/>
      <c r="AR16" s="181"/>
      <c r="AS16" s="170"/>
      <c r="AT16" s="192"/>
      <c r="AU16" s="173">
        <f t="shared" si="5"/>
        <v>14000</v>
      </c>
      <c r="AW16" s="127"/>
      <c r="AX16" s="127"/>
      <c r="AY16" s="127"/>
      <c r="AZ16" s="181"/>
      <c r="BA16" s="170"/>
      <c r="BB16" s="192"/>
      <c r="BC16" s="173">
        <f t="shared" si="6"/>
        <v>0</v>
      </c>
      <c r="BE16" s="127"/>
      <c r="BF16" s="127"/>
      <c r="BG16" s="181"/>
      <c r="BH16" s="170"/>
      <c r="BI16" s="192"/>
      <c r="BJ16" s="173">
        <f t="shared" si="7"/>
        <v>0</v>
      </c>
      <c r="BL16" s="216"/>
      <c r="BM16" s="175"/>
      <c r="BN16" s="195"/>
      <c r="BO16" s="174"/>
      <c r="BP16" s="198"/>
      <c r="BQ16" s="173">
        <f t="shared" si="8"/>
        <v>0</v>
      </c>
      <c r="BS16" s="127"/>
      <c r="BT16" s="127"/>
      <c r="BU16" s="181"/>
      <c r="BV16" s="170"/>
      <c r="BW16" s="192"/>
      <c r="BX16" s="173">
        <f t="shared" si="9"/>
        <v>0</v>
      </c>
      <c r="BZ16" s="180"/>
      <c r="CA16" s="175"/>
      <c r="CB16" s="195"/>
      <c r="CC16" s="205"/>
      <c r="CD16" s="226"/>
      <c r="CE16" s="173">
        <f t="shared" si="10"/>
        <v>195508.69999999998</v>
      </c>
      <c r="CG16" s="174">
        <v>41190</v>
      </c>
      <c r="CH16" s="175">
        <v>2143</v>
      </c>
      <c r="CI16" s="195">
        <v>21784.1</v>
      </c>
      <c r="CJ16" s="177">
        <v>41200</v>
      </c>
      <c r="CK16" s="196">
        <v>21784.1</v>
      </c>
      <c r="CL16" s="173">
        <f t="shared" si="11"/>
        <v>32857.559999999976</v>
      </c>
      <c r="CN16" s="174"/>
      <c r="CO16" s="175"/>
      <c r="CP16" s="195"/>
      <c r="CQ16" s="174"/>
      <c r="CR16" s="198"/>
      <c r="CS16" s="173">
        <f t="shared" si="12"/>
        <v>-20250</v>
      </c>
      <c r="CU16" s="127"/>
      <c r="CV16" s="127"/>
      <c r="CW16" s="181"/>
      <c r="CX16" s="170"/>
      <c r="CY16" s="192"/>
      <c r="CZ16" s="173">
        <f t="shared" si="13"/>
        <v>6499.98</v>
      </c>
      <c r="DB16" s="174"/>
      <c r="DC16" s="202"/>
      <c r="DD16" s="285">
        <v>2138</v>
      </c>
      <c r="DE16" s="195"/>
      <c r="DF16" s="179">
        <v>41188</v>
      </c>
      <c r="DG16" s="184">
        <v>55676.09</v>
      </c>
      <c r="DH16" s="173">
        <f t="shared" si="14"/>
        <v>-185463.54</v>
      </c>
      <c r="DJ16" s="129"/>
      <c r="DK16" s="182"/>
      <c r="DL16" s="127"/>
      <c r="DM16" s="181"/>
      <c r="DN16" s="170"/>
      <c r="DO16" s="192"/>
      <c r="DP16" s="173">
        <f t="shared" si="15"/>
        <v>0</v>
      </c>
      <c r="DR16" s="180"/>
      <c r="DS16" s="175"/>
      <c r="DT16" s="204"/>
      <c r="DU16" s="58"/>
      <c r="DV16" s="218"/>
      <c r="DW16" s="173">
        <f t="shared" si="16"/>
        <v>29306.97</v>
      </c>
      <c r="DY16" s="127"/>
      <c r="DZ16" s="127"/>
      <c r="EA16" s="211"/>
      <c r="EB16" s="170"/>
      <c r="EC16" s="210"/>
      <c r="ED16" s="173">
        <f t="shared" si="17"/>
        <v>0</v>
      </c>
      <c r="EF16" s="140"/>
      <c r="EG16" s="127"/>
      <c r="EH16" s="211"/>
      <c r="EI16" s="170"/>
      <c r="EJ16" s="210"/>
      <c r="EK16" s="173">
        <f t="shared" si="18"/>
        <v>13569.66</v>
      </c>
      <c r="EM16" s="127"/>
      <c r="EN16" s="127"/>
      <c r="EO16" s="211"/>
      <c r="EP16" s="170"/>
      <c r="EQ16" s="210"/>
      <c r="ER16" s="173">
        <f t="shared" si="19"/>
        <v>0</v>
      </c>
      <c r="ET16" s="57"/>
      <c r="EU16" s="57"/>
      <c r="EV16" s="11"/>
      <c r="EW16" s="218"/>
      <c r="EX16" s="296"/>
      <c r="EY16" s="57"/>
      <c r="EZ16" s="173">
        <f t="shared" si="20"/>
        <v>0</v>
      </c>
      <c r="FB16" s="127"/>
      <c r="FC16" s="127"/>
      <c r="FD16" s="211"/>
      <c r="FE16" s="170"/>
      <c r="FF16" s="210"/>
      <c r="FG16" s="173">
        <f t="shared" si="21"/>
        <v>25000.2</v>
      </c>
      <c r="FI16" s="127"/>
      <c r="FJ16" s="127"/>
      <c r="FK16" s="211"/>
      <c r="FL16" s="170"/>
      <c r="FM16" s="210"/>
      <c r="FN16" s="173">
        <f t="shared" si="22"/>
        <v>0</v>
      </c>
      <c r="FP16" s="128"/>
      <c r="FQ16" s="183">
        <v>2112</v>
      </c>
      <c r="FR16" s="297"/>
      <c r="FS16" s="294">
        <v>41185</v>
      </c>
      <c r="FT16" s="228">
        <v>4132.5</v>
      </c>
      <c r="FU16" s="267">
        <f t="shared" si="23"/>
        <v>17110.43</v>
      </c>
      <c r="FW16" s="174"/>
      <c r="FX16" s="175"/>
      <c r="FY16" s="195"/>
      <c r="FZ16" s="177"/>
      <c r="GA16" s="196"/>
      <c r="GB16" s="173">
        <f t="shared" si="24"/>
        <v>0</v>
      </c>
      <c r="GD16" s="129"/>
      <c r="GE16" s="127"/>
      <c r="GF16" s="181"/>
      <c r="GG16" s="170"/>
      <c r="GH16" s="192"/>
      <c r="GI16" s="173">
        <f t="shared" si="25"/>
        <v>25300</v>
      </c>
      <c r="GK16" s="129"/>
      <c r="GL16" s="127"/>
      <c r="GM16" s="181"/>
      <c r="GN16" s="170"/>
      <c r="GO16" s="192"/>
      <c r="GP16" s="173">
        <f t="shared" si="26"/>
        <v>65228.52</v>
      </c>
      <c r="GR16" s="127"/>
      <c r="GS16" s="127"/>
      <c r="GT16" s="181"/>
      <c r="GU16" s="170"/>
      <c r="GV16" s="192"/>
      <c r="GW16" s="173">
        <f t="shared" si="27"/>
        <v>0</v>
      </c>
      <c r="GY16" s="127"/>
      <c r="GZ16" s="127"/>
      <c r="HA16" s="181"/>
      <c r="HB16" s="170"/>
      <c r="HC16" s="192"/>
      <c r="HD16" s="173">
        <f t="shared" si="28"/>
        <v>0</v>
      </c>
      <c r="HF16" s="126"/>
      <c r="HG16" s="182"/>
      <c r="HH16" s="127"/>
      <c r="HI16" s="181"/>
      <c r="HJ16" s="237"/>
      <c r="HK16" s="298"/>
      <c r="HL16" s="173">
        <f t="shared" si="29"/>
        <v>27686.6</v>
      </c>
      <c r="HN16" s="126"/>
      <c r="HO16" s="268"/>
      <c r="HP16" s="198"/>
      <c r="HQ16" s="182"/>
      <c r="HR16" s="228"/>
      <c r="HS16" s="173">
        <f t="shared" si="30"/>
        <v>0</v>
      </c>
      <c r="HU16" s="170"/>
      <c r="HV16" s="127"/>
      <c r="HW16" s="181"/>
      <c r="HX16" s="229"/>
      <c r="HY16" s="283"/>
      <c r="HZ16" s="173">
        <f t="shared" si="31"/>
        <v>5139.42</v>
      </c>
      <c r="IB16" s="170"/>
      <c r="IC16" s="127"/>
      <c r="ID16" s="181"/>
      <c r="IE16" s="229"/>
      <c r="IF16" s="283"/>
      <c r="IG16" s="173">
        <f t="shared" si="32"/>
        <v>0</v>
      </c>
      <c r="II16" s="170"/>
      <c r="IJ16" s="127"/>
      <c r="IK16" s="181"/>
      <c r="IL16" s="229"/>
      <c r="IM16" s="283"/>
      <c r="IN16" s="173">
        <f t="shared" si="33"/>
        <v>0</v>
      </c>
      <c r="IP16" s="170"/>
      <c r="IQ16" s="127"/>
      <c r="IR16" s="181"/>
      <c r="IS16" s="229"/>
      <c r="IT16" s="283"/>
      <c r="IU16" s="173">
        <f t="shared" si="34"/>
        <v>18014.16</v>
      </c>
      <c r="IW16" s="170"/>
      <c r="IX16" s="127"/>
      <c r="IY16" s="181"/>
      <c r="IZ16" s="229"/>
      <c r="JA16" s="283"/>
      <c r="JB16" s="173">
        <f t="shared" si="35"/>
        <v>0</v>
      </c>
      <c r="JD16" s="170"/>
      <c r="JE16" s="127"/>
      <c r="JF16" s="181"/>
      <c r="JG16" s="229"/>
      <c r="JH16" s="283"/>
      <c r="JI16" s="173">
        <f t="shared" si="36"/>
        <v>0</v>
      </c>
      <c r="JK16" s="170"/>
      <c r="JL16" s="127"/>
      <c r="JM16" s="181"/>
      <c r="JN16" s="229"/>
      <c r="JO16" s="283"/>
      <c r="JP16" s="173">
        <f t="shared" si="37"/>
        <v>0</v>
      </c>
      <c r="JR16" s="129"/>
      <c r="JS16" s="127"/>
      <c r="JT16" s="181"/>
      <c r="JU16" s="229"/>
      <c r="JV16" s="283"/>
      <c r="JW16" s="173">
        <f t="shared" si="38"/>
        <v>7803.92</v>
      </c>
      <c r="JY16" s="170"/>
      <c r="JZ16" s="127"/>
      <c r="KA16" s="181"/>
      <c r="KB16" s="229"/>
      <c r="KC16" s="283"/>
      <c r="KD16" s="173">
        <f t="shared" si="39"/>
        <v>0</v>
      </c>
      <c r="KF16" s="170"/>
      <c r="KG16" s="127"/>
      <c r="KH16" s="181"/>
      <c r="KI16" s="170"/>
      <c r="KJ16" s="283"/>
      <c r="KK16" s="173">
        <f t="shared" si="40"/>
        <v>0</v>
      </c>
      <c r="KM16" s="128"/>
      <c r="KN16" s="127"/>
      <c r="KO16" s="181"/>
      <c r="KP16" s="229"/>
      <c r="KQ16" s="283"/>
      <c r="KR16" s="173">
        <f t="shared" si="41"/>
        <v>-6505</v>
      </c>
      <c r="KT16" s="170"/>
      <c r="KU16" s="127"/>
      <c r="KV16" s="181"/>
      <c r="KW16" s="229"/>
      <c r="KX16" s="283"/>
      <c r="KY16" s="173">
        <f t="shared" si="42"/>
        <v>234</v>
      </c>
      <c r="LA16" s="170"/>
      <c r="LB16" s="127"/>
      <c r="LC16" s="181"/>
      <c r="LD16" s="229"/>
      <c r="LE16" s="283"/>
      <c r="LF16" s="173">
        <f t="shared" si="43"/>
        <v>0</v>
      </c>
      <c r="LH16" s="216"/>
      <c r="LI16" s="175"/>
      <c r="LJ16" s="195"/>
      <c r="LK16" s="205"/>
      <c r="LL16" s="226"/>
      <c r="LM16" s="173">
        <f t="shared" si="44"/>
        <v>4278.18</v>
      </c>
      <c r="LO16" s="180"/>
      <c r="LP16" s="271"/>
      <c r="LQ16" s="198"/>
      <c r="LR16" s="179">
        <v>41195</v>
      </c>
      <c r="LS16" s="184">
        <v>14356.35</v>
      </c>
      <c r="LT16" s="173">
        <f t="shared" si="45"/>
        <v>14893.149999999985</v>
      </c>
      <c r="LV16" s="170"/>
      <c r="LW16" s="127"/>
      <c r="LX16" s="181"/>
      <c r="LY16" s="229"/>
      <c r="LZ16" s="283"/>
      <c r="MA16" s="173">
        <f t="shared" si="46"/>
        <v>720.1</v>
      </c>
      <c r="MC16" s="180"/>
      <c r="MD16" s="271"/>
      <c r="ME16" s="198"/>
      <c r="MF16" s="217"/>
      <c r="MG16" s="304"/>
      <c r="MH16" s="173">
        <f t="shared" si="47"/>
        <v>57552.92</v>
      </c>
      <c r="MJ16" s="129"/>
      <c r="MK16" s="127"/>
      <c r="ML16" s="181"/>
      <c r="MM16" s="229"/>
      <c r="MN16" s="192"/>
      <c r="MO16" s="173">
        <f t="shared" si="48"/>
        <v>3803.8</v>
      </c>
      <c r="MQ16" s="170"/>
      <c r="MR16" s="127"/>
      <c r="MS16" s="181"/>
      <c r="MT16" s="229"/>
      <c r="MU16" s="283"/>
      <c r="MV16" s="173">
        <f t="shared" si="49"/>
        <v>4431</v>
      </c>
    </row>
    <row r="17" spans="1:360">
      <c r="A17" s="170"/>
      <c r="B17" s="182"/>
      <c r="C17" s="127"/>
      <c r="D17" s="181"/>
      <c r="E17" s="182"/>
      <c r="F17" s="228"/>
      <c r="G17" s="173">
        <f t="shared" si="0"/>
        <v>-79716.759999999995</v>
      </c>
      <c r="I17" s="128">
        <v>41169</v>
      </c>
      <c r="K17" s="268">
        <v>2033</v>
      </c>
      <c r="L17" s="198">
        <v>263772</v>
      </c>
      <c r="M17" s="182"/>
      <c r="N17" s="228"/>
      <c r="O17" s="173">
        <f t="shared" si="1"/>
        <v>3328152</v>
      </c>
      <c r="Q17" s="129"/>
      <c r="R17" s="127"/>
      <c r="S17" s="127"/>
      <c r="T17" s="181"/>
      <c r="U17" s="182"/>
      <c r="V17" s="228"/>
      <c r="W17" s="173">
        <f t="shared" si="2"/>
        <v>0</v>
      </c>
      <c r="Y17" s="127"/>
      <c r="Z17" s="127"/>
      <c r="AA17" s="127"/>
      <c r="AB17" s="181"/>
      <c r="AC17" s="170"/>
      <c r="AD17" s="192"/>
      <c r="AE17" s="173">
        <f t="shared" si="3"/>
        <v>0</v>
      </c>
      <c r="AG17" s="127"/>
      <c r="AH17" s="127"/>
      <c r="AI17" s="127"/>
      <c r="AJ17" s="181"/>
      <c r="AK17" s="170"/>
      <c r="AL17" s="192"/>
      <c r="AM17" s="173">
        <f t="shared" si="4"/>
        <v>0</v>
      </c>
      <c r="AO17" s="140"/>
      <c r="AP17" s="127"/>
      <c r="AQ17" s="127"/>
      <c r="AR17" s="181"/>
      <c r="AS17" s="170"/>
      <c r="AT17" s="192"/>
      <c r="AU17" s="173">
        <f t="shared" si="5"/>
        <v>14000</v>
      </c>
      <c r="AW17" s="127"/>
      <c r="AX17" s="127"/>
      <c r="AY17" s="127"/>
      <c r="AZ17" s="181"/>
      <c r="BA17" s="170"/>
      <c r="BB17" s="192"/>
      <c r="BC17" s="173">
        <f t="shared" si="6"/>
        <v>0</v>
      </c>
      <c r="BE17" s="127"/>
      <c r="BF17" s="127"/>
      <c r="BG17" s="181"/>
      <c r="BH17" s="170"/>
      <c r="BI17" s="192"/>
      <c r="BJ17" s="173">
        <f t="shared" si="7"/>
        <v>0</v>
      </c>
      <c r="BL17" s="216"/>
      <c r="BM17" s="175"/>
      <c r="BN17" s="195"/>
      <c r="BO17" s="205"/>
      <c r="BP17" s="226"/>
      <c r="BQ17" s="173">
        <f t="shared" si="8"/>
        <v>0</v>
      </c>
      <c r="BS17" s="127"/>
      <c r="BT17" s="127"/>
      <c r="BU17" s="181"/>
      <c r="BV17" s="170"/>
      <c r="BW17" s="192"/>
      <c r="BX17" s="173">
        <f t="shared" si="9"/>
        <v>0</v>
      </c>
      <c r="BZ17" s="180"/>
      <c r="CA17" s="175"/>
      <c r="CB17" s="238"/>
      <c r="CC17" s="174"/>
      <c r="CD17" s="198"/>
      <c r="CE17" s="173">
        <f t="shared" si="10"/>
        <v>195508.69999999998</v>
      </c>
      <c r="CG17" s="174"/>
      <c r="CH17" s="175"/>
      <c r="CI17" s="195"/>
      <c r="CJ17" s="182">
        <v>41200</v>
      </c>
      <c r="CK17" s="228">
        <v>12066.9</v>
      </c>
      <c r="CL17" s="173">
        <f t="shared" si="11"/>
        <v>20790.659999999974</v>
      </c>
      <c r="CN17" s="174"/>
      <c r="CO17" s="175"/>
      <c r="CP17" s="195"/>
      <c r="CQ17" s="174"/>
      <c r="CR17" s="198"/>
      <c r="CS17" s="173">
        <f t="shared" si="12"/>
        <v>-20250</v>
      </c>
      <c r="CU17" s="127"/>
      <c r="CV17" s="127"/>
      <c r="CW17" s="181"/>
      <c r="CX17" s="170"/>
      <c r="CY17" s="192"/>
      <c r="CZ17" s="173">
        <f t="shared" si="13"/>
        <v>6499.98</v>
      </c>
      <c r="DB17" s="174">
        <v>41191</v>
      </c>
      <c r="DC17" s="202"/>
      <c r="DD17" s="285">
        <v>2146</v>
      </c>
      <c r="DE17" s="195">
        <v>53105.57</v>
      </c>
      <c r="DF17" s="179">
        <v>41192</v>
      </c>
      <c r="DG17" s="184">
        <v>53105.57</v>
      </c>
      <c r="DH17" s="173">
        <f t="shared" si="14"/>
        <v>-185463.54</v>
      </c>
      <c r="DJ17" s="129"/>
      <c r="DK17" s="299"/>
      <c r="DL17" s="127"/>
      <c r="DM17" s="181"/>
      <c r="DN17" s="170"/>
      <c r="DO17" s="192"/>
      <c r="DP17" s="173">
        <f t="shared" si="15"/>
        <v>0</v>
      </c>
      <c r="DR17" s="180"/>
      <c r="DS17" s="175"/>
      <c r="DT17" s="204"/>
      <c r="DU17" s="174"/>
      <c r="DV17" s="218"/>
      <c r="DW17" s="173">
        <f t="shared" si="16"/>
        <v>29306.97</v>
      </c>
      <c r="DY17" s="127"/>
      <c r="DZ17" s="127"/>
      <c r="EA17" s="211"/>
      <c r="EB17" s="170"/>
      <c r="EC17" s="210"/>
      <c r="ED17" s="173">
        <f t="shared" si="17"/>
        <v>0</v>
      </c>
      <c r="EF17" s="140"/>
      <c r="EG17" s="127"/>
      <c r="EH17" s="211"/>
      <c r="EI17" s="170"/>
      <c r="EJ17" s="210"/>
      <c r="EK17" s="173">
        <f t="shared" si="18"/>
        <v>13569.66</v>
      </c>
      <c r="EM17" s="127"/>
      <c r="EN17" s="127"/>
      <c r="EO17" s="211"/>
      <c r="EP17" s="170"/>
      <c r="EQ17" s="210"/>
      <c r="ER17" s="173">
        <f t="shared" si="19"/>
        <v>0</v>
      </c>
      <c r="ET17" s="174"/>
      <c r="EU17" s="217"/>
      <c r="EV17" s="175"/>
      <c r="EW17" s="204"/>
      <c r="EX17" s="300"/>
      <c r="EY17" s="264"/>
      <c r="EZ17" s="173">
        <f t="shared" si="20"/>
        <v>0</v>
      </c>
      <c r="FB17" s="127"/>
      <c r="FC17" s="127"/>
      <c r="FD17" s="211"/>
      <c r="FE17" s="170"/>
      <c r="FF17" s="210"/>
      <c r="FG17" s="173">
        <f t="shared" si="21"/>
        <v>25000.2</v>
      </c>
      <c r="FI17" s="127"/>
      <c r="FJ17" s="127"/>
      <c r="FK17" s="211"/>
      <c r="FL17" s="170"/>
      <c r="FM17" s="210"/>
      <c r="FN17" s="173">
        <f t="shared" si="22"/>
        <v>0</v>
      </c>
      <c r="FP17" s="128"/>
      <c r="FQ17" s="127"/>
      <c r="FR17" s="251"/>
      <c r="FS17" s="266"/>
      <c r="FT17" s="192"/>
      <c r="FU17" s="267">
        <f t="shared" si="23"/>
        <v>17110.43</v>
      </c>
      <c r="FW17" s="170"/>
      <c r="FX17" s="127"/>
      <c r="FY17" s="181"/>
      <c r="FZ17" s="229"/>
      <c r="GA17" s="283"/>
      <c r="GB17" s="173">
        <f t="shared" si="24"/>
        <v>0</v>
      </c>
      <c r="GD17" s="129"/>
      <c r="GE17" s="127"/>
      <c r="GF17" s="181"/>
      <c r="GG17" s="170"/>
      <c r="GH17" s="192"/>
      <c r="GI17" s="173">
        <f t="shared" si="25"/>
        <v>25300</v>
      </c>
      <c r="GK17" s="129"/>
      <c r="GL17" s="127"/>
      <c r="GM17" s="181"/>
      <c r="GN17" s="170"/>
      <c r="GO17" s="192"/>
      <c r="GP17" s="173">
        <f t="shared" si="26"/>
        <v>65228.52</v>
      </c>
      <c r="GR17" s="127"/>
      <c r="GS17" s="127"/>
      <c r="GT17" s="181"/>
      <c r="GU17" s="170"/>
      <c r="GV17" s="192"/>
      <c r="GW17" s="173">
        <f t="shared" si="27"/>
        <v>0</v>
      </c>
      <c r="GY17" s="127"/>
      <c r="GZ17" s="127"/>
      <c r="HA17" s="181"/>
      <c r="HB17" s="170"/>
      <c r="HC17" s="192"/>
      <c r="HD17" s="173">
        <f t="shared" si="28"/>
        <v>0</v>
      </c>
      <c r="HF17" s="126"/>
      <c r="HG17" s="182"/>
      <c r="HH17" s="268"/>
      <c r="HI17" s="192"/>
      <c r="HJ17" s="170"/>
      <c r="HK17" s="192"/>
      <c r="HL17" s="173">
        <f t="shared" si="29"/>
        <v>27686.6</v>
      </c>
      <c r="HN17" s="126"/>
      <c r="HO17" s="268"/>
      <c r="HP17" s="198"/>
      <c r="HQ17" s="237"/>
      <c r="HR17" s="298"/>
      <c r="HS17" s="173">
        <f t="shared" si="30"/>
        <v>0</v>
      </c>
      <c r="HU17" s="170"/>
      <c r="HV17" s="268"/>
      <c r="HW17" s="192"/>
      <c r="HX17" s="170"/>
      <c r="HY17" s="192"/>
      <c r="HZ17" s="173">
        <f t="shared" si="31"/>
        <v>5139.42</v>
      </c>
      <c r="IB17" s="170"/>
      <c r="IC17" s="268"/>
      <c r="ID17" s="192"/>
      <c r="IE17" s="170"/>
      <c r="IF17" s="192"/>
      <c r="IG17" s="173">
        <f t="shared" si="32"/>
        <v>0</v>
      </c>
      <c r="II17" s="170"/>
      <c r="IJ17" s="268"/>
      <c r="IK17" s="192"/>
      <c r="IL17" s="170"/>
      <c r="IM17" s="192"/>
      <c r="IN17" s="173">
        <f t="shared" si="33"/>
        <v>0</v>
      </c>
      <c r="IP17" s="170"/>
      <c r="IQ17" s="268"/>
      <c r="IR17" s="192"/>
      <c r="IS17" s="170"/>
      <c r="IT17" s="192"/>
      <c r="IU17" s="173">
        <f t="shared" si="34"/>
        <v>18014.16</v>
      </c>
      <c r="IW17" s="170"/>
      <c r="IX17" s="268"/>
      <c r="IY17" s="192"/>
      <c r="IZ17" s="170"/>
      <c r="JA17" s="192"/>
      <c r="JB17" s="173">
        <f t="shared" si="35"/>
        <v>0</v>
      </c>
      <c r="JD17" s="170"/>
      <c r="JE17" s="268"/>
      <c r="JF17" s="192"/>
      <c r="JG17" s="170"/>
      <c r="JH17" s="192"/>
      <c r="JI17" s="173">
        <f t="shared" si="36"/>
        <v>0</v>
      </c>
      <c r="JK17" s="170"/>
      <c r="JL17" s="268"/>
      <c r="JM17" s="192"/>
      <c r="JN17" s="170"/>
      <c r="JO17" s="192"/>
      <c r="JP17" s="173">
        <f t="shared" si="37"/>
        <v>0</v>
      </c>
      <c r="JR17" s="170"/>
      <c r="JS17" s="268"/>
      <c r="JT17" s="192"/>
      <c r="JU17" s="170"/>
      <c r="JV17" s="192"/>
      <c r="JW17" s="173">
        <f t="shared" si="38"/>
        <v>7803.92</v>
      </c>
      <c r="JY17" s="170"/>
      <c r="JZ17" s="268"/>
      <c r="KA17" s="192"/>
      <c r="KB17" s="170"/>
      <c r="KC17" s="192"/>
      <c r="KD17" s="173">
        <f t="shared" si="39"/>
        <v>0</v>
      </c>
      <c r="KF17" s="170"/>
      <c r="KG17" s="268"/>
      <c r="KH17" s="192"/>
      <c r="KI17" s="170"/>
      <c r="KJ17" s="192"/>
      <c r="KK17" s="173">
        <f t="shared" si="40"/>
        <v>0</v>
      </c>
      <c r="KM17" s="128"/>
      <c r="KN17" s="268"/>
      <c r="KO17" s="192"/>
      <c r="KP17" s="170"/>
      <c r="KQ17" s="192"/>
      <c r="KR17" s="173">
        <f t="shared" si="41"/>
        <v>-6505</v>
      </c>
      <c r="KT17" s="170"/>
      <c r="KU17" s="268"/>
      <c r="KV17" s="192"/>
      <c r="KW17" s="170"/>
      <c r="KX17" s="192"/>
      <c r="KY17" s="173">
        <f t="shared" si="42"/>
        <v>234</v>
      </c>
      <c r="LA17" s="170"/>
      <c r="LB17" s="268"/>
      <c r="LC17" s="192"/>
      <c r="LD17" s="170"/>
      <c r="LE17" s="192"/>
      <c r="LF17" s="173">
        <f t="shared" si="43"/>
        <v>0</v>
      </c>
      <c r="LH17" s="216"/>
      <c r="LI17" s="271"/>
      <c r="LJ17" s="198"/>
      <c r="LK17" s="205"/>
      <c r="LL17" s="226"/>
      <c r="LM17" s="173">
        <f t="shared" si="44"/>
        <v>4278.18</v>
      </c>
      <c r="LO17" s="180"/>
      <c r="LP17" s="271"/>
      <c r="LQ17" s="198"/>
      <c r="LR17" s="179">
        <v>41195</v>
      </c>
      <c r="LS17" s="184">
        <v>15534.5</v>
      </c>
      <c r="LT17" s="173">
        <f t="shared" si="45"/>
        <v>-641.35000000001492</v>
      </c>
      <c r="LV17" s="170"/>
      <c r="LW17" s="268"/>
      <c r="LX17" s="192"/>
      <c r="LY17" s="170"/>
      <c r="LZ17" s="192"/>
      <c r="MA17" s="173">
        <f t="shared" si="46"/>
        <v>720.1</v>
      </c>
      <c r="MC17" s="180"/>
      <c r="MD17" s="271"/>
      <c r="ME17" s="198"/>
      <c r="MF17" s="174"/>
      <c r="MG17" s="198"/>
      <c r="MH17" s="173">
        <f t="shared" si="47"/>
        <v>57552.92</v>
      </c>
      <c r="MJ17" s="170"/>
      <c r="MK17" s="268"/>
      <c r="ML17" s="192"/>
      <c r="MM17" s="170"/>
      <c r="MN17" s="192"/>
      <c r="MO17" s="173">
        <f t="shared" si="48"/>
        <v>3803.8</v>
      </c>
      <c r="MQ17" s="170"/>
      <c r="MR17" s="268"/>
      <c r="MS17" s="192"/>
      <c r="MT17" s="170"/>
      <c r="MU17" s="192"/>
      <c r="MV17" s="173">
        <f t="shared" si="49"/>
        <v>4431</v>
      </c>
    </row>
    <row r="18" spans="1:360">
      <c r="A18" s="170"/>
      <c r="B18" s="170"/>
      <c r="C18" s="269"/>
      <c r="D18" s="181"/>
      <c r="E18" s="301"/>
      <c r="F18" s="302"/>
      <c r="G18" s="173">
        <f t="shared" si="0"/>
        <v>-79716.759999999995</v>
      </c>
      <c r="I18" s="128">
        <v>41169</v>
      </c>
      <c r="J18" s="127"/>
      <c r="K18" s="268">
        <v>2034</v>
      </c>
      <c r="L18" s="192">
        <v>258722</v>
      </c>
      <c r="M18" s="182"/>
      <c r="N18" s="303"/>
      <c r="O18" s="173">
        <f t="shared" si="1"/>
        <v>3586874</v>
      </c>
      <c r="Q18" s="129"/>
      <c r="R18" s="127"/>
      <c r="S18" s="127"/>
      <c r="T18" s="181"/>
      <c r="U18" s="182"/>
      <c r="V18" s="228"/>
      <c r="W18" s="173">
        <f t="shared" si="2"/>
        <v>0</v>
      </c>
      <c r="Y18" s="127"/>
      <c r="Z18" s="127"/>
      <c r="AA18" s="127"/>
      <c r="AB18" s="181"/>
      <c r="AC18" s="170"/>
      <c r="AD18" s="192"/>
      <c r="AE18" s="173">
        <f t="shared" si="3"/>
        <v>0</v>
      </c>
      <c r="AG18" s="127"/>
      <c r="AH18" s="127"/>
      <c r="AI18" s="127"/>
      <c r="AJ18" s="181"/>
      <c r="AK18" s="170"/>
      <c r="AL18" s="192"/>
      <c r="AM18" s="173">
        <f t="shared" si="4"/>
        <v>0</v>
      </c>
      <c r="AO18" s="140"/>
      <c r="AP18" s="127"/>
      <c r="AQ18" s="127"/>
      <c r="AR18" s="181"/>
      <c r="AS18" s="170"/>
      <c r="AT18" s="192"/>
      <c r="AU18" s="173">
        <f t="shared" si="5"/>
        <v>14000</v>
      </c>
      <c r="AW18" s="127"/>
      <c r="AX18" s="127"/>
      <c r="AY18" s="127"/>
      <c r="AZ18" s="181"/>
      <c r="BA18" s="170"/>
      <c r="BB18" s="192"/>
      <c r="BC18" s="173">
        <f t="shared" si="6"/>
        <v>0</v>
      </c>
      <c r="BE18" s="127"/>
      <c r="BF18" s="127"/>
      <c r="BG18" s="181"/>
      <c r="BH18" s="170"/>
      <c r="BI18" s="192"/>
      <c r="BJ18" s="173">
        <f t="shared" si="7"/>
        <v>0</v>
      </c>
      <c r="BL18" s="216"/>
      <c r="BM18" s="175"/>
      <c r="BN18" s="195"/>
      <c r="BO18" s="205"/>
      <c r="BP18" s="226"/>
      <c r="BQ18" s="173">
        <f t="shared" si="8"/>
        <v>0</v>
      </c>
      <c r="BS18" s="127"/>
      <c r="BT18" s="127"/>
      <c r="BU18" s="181"/>
      <c r="BV18" s="170"/>
      <c r="BW18" s="192"/>
      <c r="BX18" s="173">
        <f t="shared" si="9"/>
        <v>0</v>
      </c>
      <c r="BZ18" s="180"/>
      <c r="CA18" s="175"/>
      <c r="CB18" s="195"/>
      <c r="CC18" s="174"/>
      <c r="CD18" s="198"/>
      <c r="CE18" s="173">
        <f t="shared" si="10"/>
        <v>195508.69999999998</v>
      </c>
      <c r="CG18" s="174"/>
      <c r="CH18" s="175"/>
      <c r="CI18" s="195"/>
      <c r="CJ18" s="182">
        <v>41200</v>
      </c>
      <c r="CK18" s="228">
        <v>36485.599999999999</v>
      </c>
      <c r="CL18" s="173">
        <f t="shared" si="11"/>
        <v>-15694.940000000024</v>
      </c>
      <c r="CN18" s="174"/>
      <c r="CO18" s="175"/>
      <c r="CP18" s="195"/>
      <c r="CQ18" s="174"/>
      <c r="CR18" s="198"/>
      <c r="CS18" s="173">
        <f t="shared" si="12"/>
        <v>-20250</v>
      </c>
      <c r="CU18" s="127"/>
      <c r="CV18" s="127"/>
      <c r="CW18" s="181"/>
      <c r="CX18" s="170"/>
      <c r="CY18" s="192"/>
      <c r="CZ18" s="173">
        <f t="shared" si="13"/>
        <v>6499.98</v>
      </c>
      <c r="DB18" s="174">
        <v>41191</v>
      </c>
      <c r="DC18" s="175"/>
      <c r="DD18" s="285">
        <v>2147</v>
      </c>
      <c r="DE18" s="195">
        <v>10364.56</v>
      </c>
      <c r="DF18" s="179">
        <v>41192</v>
      </c>
      <c r="DG18" s="184">
        <v>10364.56</v>
      </c>
      <c r="DH18" s="173">
        <f t="shared" si="14"/>
        <v>-185463.54</v>
      </c>
      <c r="DJ18" s="129"/>
      <c r="DK18" s="299"/>
      <c r="DL18" s="127"/>
      <c r="DM18" s="181"/>
      <c r="DN18" s="170"/>
      <c r="DO18" s="192"/>
      <c r="DP18" s="173">
        <f t="shared" si="15"/>
        <v>0</v>
      </c>
      <c r="DR18" s="180"/>
      <c r="DS18" s="175"/>
      <c r="DT18" s="204"/>
      <c r="DU18" s="174"/>
      <c r="DV18" s="218"/>
      <c r="DW18" s="173">
        <f t="shared" si="16"/>
        <v>29306.97</v>
      </c>
      <c r="DY18" s="127"/>
      <c r="DZ18" s="127"/>
      <c r="EA18" s="211"/>
      <c r="EB18" s="170"/>
      <c r="EC18" s="210"/>
      <c r="ED18" s="173">
        <f t="shared" si="17"/>
        <v>0</v>
      </c>
      <c r="EF18" s="170"/>
      <c r="EG18" s="127"/>
      <c r="EH18" s="211"/>
      <c r="EI18" s="170"/>
      <c r="EJ18" s="210"/>
      <c r="EK18" s="173">
        <f t="shared" si="18"/>
        <v>13569.66</v>
      </c>
      <c r="EM18" s="127"/>
      <c r="EN18" s="127"/>
      <c r="EO18" s="211"/>
      <c r="EP18" s="170"/>
      <c r="EQ18" s="210"/>
      <c r="ER18" s="173">
        <f t="shared" si="19"/>
        <v>0</v>
      </c>
      <c r="ET18" s="174"/>
      <c r="EU18" s="217"/>
      <c r="EV18" s="175"/>
      <c r="EW18" s="204"/>
      <c r="EX18" s="288"/>
      <c r="EY18" s="218"/>
      <c r="EZ18" s="173">
        <f t="shared" si="20"/>
        <v>0</v>
      </c>
      <c r="FB18" s="127"/>
      <c r="FC18" s="127"/>
      <c r="FD18" s="211"/>
      <c r="FE18" s="170"/>
      <c r="FF18" s="210"/>
      <c r="FG18" s="173">
        <f t="shared" si="21"/>
        <v>25000.2</v>
      </c>
      <c r="FI18" s="127"/>
      <c r="FJ18" s="127"/>
      <c r="FK18" s="211"/>
      <c r="FL18" s="170"/>
      <c r="FM18" s="210"/>
      <c r="FN18" s="173">
        <f t="shared" si="22"/>
        <v>0</v>
      </c>
      <c r="FP18" s="126"/>
      <c r="FQ18" s="127"/>
      <c r="FR18" s="251"/>
      <c r="FS18" s="266"/>
      <c r="FT18" s="192"/>
      <c r="FU18" s="267">
        <f t="shared" si="23"/>
        <v>17110.43</v>
      </c>
      <c r="FW18" s="170"/>
      <c r="FX18" s="127"/>
      <c r="FY18" s="181"/>
      <c r="FZ18" s="229"/>
      <c r="GA18" s="283"/>
      <c r="GB18" s="173">
        <f t="shared" si="24"/>
        <v>0</v>
      </c>
      <c r="GD18" s="127"/>
      <c r="GE18" s="127"/>
      <c r="GF18" s="181"/>
      <c r="GG18" s="170"/>
      <c r="GH18" s="192"/>
      <c r="GI18" s="173">
        <f t="shared" si="25"/>
        <v>25300</v>
      </c>
      <c r="GK18" s="127"/>
      <c r="GL18" s="127"/>
      <c r="GM18" s="181"/>
      <c r="GN18" s="170"/>
      <c r="GO18" s="192"/>
      <c r="GP18" s="173">
        <f t="shared" si="26"/>
        <v>65228.52</v>
      </c>
      <c r="GR18" s="127"/>
      <c r="GS18" s="127"/>
      <c r="GT18" s="181"/>
      <c r="GU18" s="170"/>
      <c r="GV18" s="192"/>
      <c r="GW18" s="173">
        <f t="shared" si="27"/>
        <v>0</v>
      </c>
      <c r="GY18" s="127"/>
      <c r="GZ18" s="127"/>
      <c r="HA18" s="181"/>
      <c r="HB18" s="170"/>
      <c r="HC18" s="192"/>
      <c r="HD18" s="173">
        <f t="shared" si="28"/>
        <v>0</v>
      </c>
      <c r="HF18" s="126"/>
      <c r="HG18" s="170"/>
      <c r="HH18" s="268"/>
      <c r="HI18" s="198"/>
      <c r="HJ18" s="237"/>
      <c r="HK18" s="298"/>
      <c r="HL18" s="173">
        <f t="shared" si="29"/>
        <v>27686.6</v>
      </c>
      <c r="HN18" s="126"/>
      <c r="HO18" s="268"/>
      <c r="HP18" s="192"/>
      <c r="HQ18" s="199"/>
      <c r="HR18" s="253"/>
      <c r="HS18" s="173">
        <f t="shared" si="30"/>
        <v>0</v>
      </c>
      <c r="HU18" s="170"/>
      <c r="HV18" s="268"/>
      <c r="HW18" s="198"/>
      <c r="HX18" s="237"/>
      <c r="HY18" s="298"/>
      <c r="HZ18" s="173">
        <f t="shared" si="31"/>
        <v>5139.42</v>
      </c>
      <c r="IB18" s="170"/>
      <c r="IC18" s="268"/>
      <c r="ID18" s="198"/>
      <c r="IE18" s="237"/>
      <c r="IF18" s="298"/>
      <c r="IG18" s="173">
        <f t="shared" si="32"/>
        <v>0</v>
      </c>
      <c r="II18" s="170"/>
      <c r="IJ18" s="268"/>
      <c r="IK18" s="198"/>
      <c r="IL18" s="237"/>
      <c r="IM18" s="298"/>
      <c r="IN18" s="173">
        <f t="shared" si="33"/>
        <v>0</v>
      </c>
      <c r="IP18" s="170"/>
      <c r="IQ18" s="268"/>
      <c r="IR18" s="198"/>
      <c r="IS18" s="237"/>
      <c r="IT18" s="298"/>
      <c r="IU18" s="173">
        <f t="shared" si="34"/>
        <v>18014.16</v>
      </c>
      <c r="IW18" s="170"/>
      <c r="IX18" s="268"/>
      <c r="IY18" s="198"/>
      <c r="IZ18" s="237"/>
      <c r="JA18" s="298"/>
      <c r="JB18" s="173">
        <f t="shared" si="35"/>
        <v>0</v>
      </c>
      <c r="JD18" s="170"/>
      <c r="JE18" s="268"/>
      <c r="JF18" s="198"/>
      <c r="JG18" s="237"/>
      <c r="JH18" s="298"/>
      <c r="JI18" s="173">
        <f t="shared" si="36"/>
        <v>0</v>
      </c>
      <c r="JK18" s="170"/>
      <c r="JL18" s="268"/>
      <c r="JM18" s="198"/>
      <c r="JN18" s="237"/>
      <c r="JO18" s="298"/>
      <c r="JP18" s="173">
        <f t="shared" si="37"/>
        <v>0</v>
      </c>
      <c r="JR18" s="170"/>
      <c r="JS18" s="268"/>
      <c r="JT18" s="198"/>
      <c r="JU18" s="237"/>
      <c r="JV18" s="298"/>
      <c r="JW18" s="173">
        <f t="shared" si="38"/>
        <v>7803.92</v>
      </c>
      <c r="JY18" s="170"/>
      <c r="JZ18" s="268"/>
      <c r="KA18" s="198"/>
      <c r="KB18" s="237"/>
      <c r="KC18" s="298"/>
      <c r="KD18" s="173">
        <f t="shared" si="39"/>
        <v>0</v>
      </c>
      <c r="KF18" s="170"/>
      <c r="KG18" s="268"/>
      <c r="KH18" s="198"/>
      <c r="KI18" s="237"/>
      <c r="KJ18" s="298"/>
      <c r="KK18" s="173">
        <f t="shared" si="40"/>
        <v>0</v>
      </c>
      <c r="KM18" s="128"/>
      <c r="KN18" s="268"/>
      <c r="KO18" s="198"/>
      <c r="KP18" s="237"/>
      <c r="KQ18" s="298"/>
      <c r="KR18" s="173">
        <f t="shared" si="41"/>
        <v>-6505</v>
      </c>
      <c r="KT18" s="170"/>
      <c r="KU18" s="268"/>
      <c r="KV18" s="198"/>
      <c r="KW18" s="237"/>
      <c r="KX18" s="298"/>
      <c r="KY18" s="173">
        <f t="shared" si="42"/>
        <v>234</v>
      </c>
      <c r="LA18" s="170"/>
      <c r="LB18" s="268"/>
      <c r="LC18" s="198"/>
      <c r="LD18" s="237"/>
      <c r="LE18" s="298"/>
      <c r="LF18" s="173">
        <f t="shared" si="43"/>
        <v>0</v>
      </c>
      <c r="LH18" s="216"/>
      <c r="LI18" s="271"/>
      <c r="LJ18" s="198"/>
      <c r="LK18" s="205"/>
      <c r="LL18" s="226"/>
      <c r="LM18" s="173">
        <f t="shared" si="44"/>
        <v>4278.18</v>
      </c>
      <c r="LO18" s="180"/>
      <c r="LP18" s="271"/>
      <c r="LQ18" s="198"/>
      <c r="LR18" s="58">
        <v>41195</v>
      </c>
      <c r="LS18" s="220">
        <v>41375.65</v>
      </c>
      <c r="LT18" s="173">
        <f t="shared" si="45"/>
        <v>-42017.000000000015</v>
      </c>
      <c r="LV18" s="170"/>
      <c r="LW18" s="268"/>
      <c r="LX18" s="198"/>
      <c r="LY18" s="237"/>
      <c r="LZ18" s="298"/>
      <c r="MA18" s="173">
        <f t="shared" si="46"/>
        <v>720.1</v>
      </c>
      <c r="MC18" s="180"/>
      <c r="MD18" s="271"/>
      <c r="ME18" s="198"/>
      <c r="MF18" s="174"/>
      <c r="MG18" s="198"/>
      <c r="MH18" s="173">
        <f t="shared" si="47"/>
        <v>57552.92</v>
      </c>
      <c r="MJ18" s="170"/>
      <c r="MK18" s="268"/>
      <c r="ML18" s="198"/>
      <c r="MM18" s="237"/>
      <c r="MN18" s="298"/>
      <c r="MO18" s="173">
        <f t="shared" si="48"/>
        <v>3803.8</v>
      </c>
      <c r="MQ18" s="170"/>
      <c r="MR18" s="268"/>
      <c r="MS18" s="198"/>
      <c r="MT18" s="237"/>
      <c r="MU18" s="298"/>
      <c r="MV18" s="173">
        <f t="shared" si="49"/>
        <v>4431</v>
      </c>
    </row>
    <row r="19" spans="1:360">
      <c r="A19" s="170"/>
      <c r="B19" s="170"/>
      <c r="C19" s="269"/>
      <c r="D19" s="181"/>
      <c r="E19" s="301"/>
      <c r="F19" s="302"/>
      <c r="G19" s="173">
        <f t="shared" si="0"/>
        <v>-79716.759999999995</v>
      </c>
      <c r="I19" s="128">
        <v>41169</v>
      </c>
      <c r="K19" s="268">
        <v>2040</v>
      </c>
      <c r="L19" s="198">
        <v>167656</v>
      </c>
      <c r="M19" s="182"/>
      <c r="N19" s="303"/>
      <c r="O19" s="173">
        <f t="shared" si="1"/>
        <v>3754530</v>
      </c>
      <c r="Q19" s="129"/>
      <c r="R19" s="127"/>
      <c r="S19" s="127"/>
      <c r="T19" s="181"/>
      <c r="U19" s="182"/>
      <c r="V19" s="228"/>
      <c r="W19" s="173">
        <f t="shared" si="2"/>
        <v>0</v>
      </c>
      <c r="Y19" s="127"/>
      <c r="Z19" s="127"/>
      <c r="AA19" s="127"/>
      <c r="AB19" s="181"/>
      <c r="AC19" s="170"/>
      <c r="AD19" s="192"/>
      <c r="AE19" s="173">
        <f t="shared" si="3"/>
        <v>0</v>
      </c>
      <c r="AG19" s="127"/>
      <c r="AH19" s="127"/>
      <c r="AI19" s="127"/>
      <c r="AJ19" s="181"/>
      <c r="AK19" s="170"/>
      <c r="AL19" s="192"/>
      <c r="AM19" s="173">
        <f t="shared" si="4"/>
        <v>0</v>
      </c>
      <c r="AO19" s="140"/>
      <c r="AP19" s="127"/>
      <c r="AQ19" s="127"/>
      <c r="AR19" s="181"/>
      <c r="AS19" s="170"/>
      <c r="AT19" s="192"/>
      <c r="AU19" s="173">
        <f t="shared" si="5"/>
        <v>14000</v>
      </c>
      <c r="AW19" s="127"/>
      <c r="AX19" s="127"/>
      <c r="AY19" s="127"/>
      <c r="AZ19" s="181"/>
      <c r="BA19" s="170"/>
      <c r="BB19" s="192"/>
      <c r="BC19" s="173">
        <f t="shared" si="6"/>
        <v>0</v>
      </c>
      <c r="BE19" s="127"/>
      <c r="BF19" s="127"/>
      <c r="BG19" s="181"/>
      <c r="BH19" s="170"/>
      <c r="BI19" s="192"/>
      <c r="BJ19" s="173">
        <f t="shared" si="7"/>
        <v>0</v>
      </c>
      <c r="BL19" s="128"/>
      <c r="BM19" s="127"/>
      <c r="BN19" s="181"/>
      <c r="BO19" s="170"/>
      <c r="BP19" s="192"/>
      <c r="BQ19" s="173">
        <f t="shared" si="8"/>
        <v>0</v>
      </c>
      <c r="BS19" s="127"/>
      <c r="BT19" s="127"/>
      <c r="BU19" s="181"/>
      <c r="BV19" s="170"/>
      <c r="BW19" s="192"/>
      <c r="BX19" s="173">
        <f t="shared" si="9"/>
        <v>0</v>
      </c>
      <c r="BZ19" s="180"/>
      <c r="CA19" s="175"/>
      <c r="CB19" s="195"/>
      <c r="CC19" s="174"/>
      <c r="CD19" s="198"/>
      <c r="CE19" s="173">
        <f t="shared" si="10"/>
        <v>195508.69999999998</v>
      </c>
      <c r="CG19" s="170"/>
      <c r="CH19" s="127"/>
      <c r="CI19" s="181"/>
      <c r="CJ19" s="58"/>
      <c r="CK19" s="220"/>
      <c r="CL19" s="173">
        <f t="shared" si="11"/>
        <v>-15694.940000000024</v>
      </c>
      <c r="CN19" s="174"/>
      <c r="CO19" s="175"/>
      <c r="CP19" s="195"/>
      <c r="CQ19" s="174"/>
      <c r="CR19" s="198"/>
      <c r="CS19" s="173">
        <f t="shared" si="12"/>
        <v>-20250</v>
      </c>
      <c r="CU19" s="127"/>
      <c r="CV19" s="127"/>
      <c r="CW19" s="181"/>
      <c r="CX19" s="170"/>
      <c r="CY19" s="192"/>
      <c r="CZ19" s="173">
        <f t="shared" si="13"/>
        <v>6499.98</v>
      </c>
      <c r="DB19" s="174">
        <v>41191</v>
      </c>
      <c r="DC19" s="285"/>
      <c r="DD19" s="285">
        <v>2148</v>
      </c>
      <c r="DE19" s="195">
        <v>48147.3</v>
      </c>
      <c r="DF19" s="179">
        <v>41192</v>
      </c>
      <c r="DG19" s="184">
        <v>48147.3</v>
      </c>
      <c r="DH19" s="173">
        <f t="shared" si="14"/>
        <v>-185463.53999999998</v>
      </c>
      <c r="DJ19" s="129"/>
      <c r="DK19" s="299"/>
      <c r="DL19" s="127"/>
      <c r="DM19" s="181"/>
      <c r="DN19" s="170"/>
      <c r="DO19" s="192"/>
      <c r="DP19" s="173">
        <f t="shared" si="15"/>
        <v>0</v>
      </c>
      <c r="DR19" s="180"/>
      <c r="DS19" s="175"/>
      <c r="DT19" s="204"/>
      <c r="DU19" s="174"/>
      <c r="DV19" s="218"/>
      <c r="DW19" s="173">
        <f t="shared" si="16"/>
        <v>29306.97</v>
      </c>
      <c r="DY19" s="127"/>
      <c r="DZ19" s="127"/>
      <c r="EA19" s="211"/>
      <c r="EB19" s="170"/>
      <c r="EC19" s="210"/>
      <c r="ED19" s="173">
        <f t="shared" si="17"/>
        <v>0</v>
      </c>
      <c r="EF19" s="170"/>
      <c r="EG19" s="127"/>
      <c r="EH19" s="211"/>
      <c r="EI19" s="170"/>
      <c r="EJ19" s="210"/>
      <c r="EK19" s="173">
        <f t="shared" si="18"/>
        <v>13569.66</v>
      </c>
      <c r="EM19" s="127"/>
      <c r="EN19" s="127"/>
      <c r="EO19" s="211"/>
      <c r="EP19" s="170"/>
      <c r="EQ19" s="210"/>
      <c r="ER19" s="173">
        <f t="shared" si="19"/>
        <v>0</v>
      </c>
      <c r="ET19" s="250"/>
      <c r="EU19" s="57"/>
      <c r="EV19" s="57"/>
      <c r="EW19" s="57"/>
      <c r="EX19" s="263"/>
      <c r="EY19" s="264"/>
      <c r="EZ19" s="173">
        <f t="shared" si="20"/>
        <v>0</v>
      </c>
      <c r="FB19" s="127"/>
      <c r="FC19" s="127"/>
      <c r="FD19" s="211"/>
      <c r="FE19" s="170"/>
      <c r="FF19" s="210"/>
      <c r="FG19" s="173">
        <f t="shared" si="21"/>
        <v>25000.2</v>
      </c>
      <c r="FI19" s="127"/>
      <c r="FJ19" s="127"/>
      <c r="FK19" s="211"/>
      <c r="FL19" s="170"/>
      <c r="FM19" s="210"/>
      <c r="FN19" s="173">
        <f t="shared" si="22"/>
        <v>0</v>
      </c>
      <c r="FP19" s="128"/>
      <c r="FQ19" s="127"/>
      <c r="FR19" s="251"/>
      <c r="FS19" s="266"/>
      <c r="FT19" s="192"/>
      <c r="FU19" s="267">
        <f t="shared" si="23"/>
        <v>17110.43</v>
      </c>
      <c r="FW19" s="170"/>
      <c r="FX19" s="127"/>
      <c r="FY19" s="181"/>
      <c r="FZ19" s="229"/>
      <c r="GA19" s="283"/>
      <c r="GB19" s="173">
        <f t="shared" si="24"/>
        <v>0</v>
      </c>
      <c r="GD19" s="127"/>
      <c r="GE19" s="127"/>
      <c r="GF19" s="181"/>
      <c r="GG19" s="170"/>
      <c r="GH19" s="192"/>
      <c r="GI19" s="173">
        <f t="shared" si="25"/>
        <v>25300</v>
      </c>
      <c r="GK19" s="127"/>
      <c r="GL19" s="127"/>
      <c r="GM19" s="181"/>
      <c r="GN19" s="170"/>
      <c r="GO19" s="192"/>
      <c r="GP19" s="173">
        <f t="shared" si="26"/>
        <v>65228.52</v>
      </c>
      <c r="GR19" s="127"/>
      <c r="GS19" s="127"/>
      <c r="GT19" s="181"/>
      <c r="GU19" s="170"/>
      <c r="GV19" s="192"/>
      <c r="GW19" s="173">
        <f t="shared" si="27"/>
        <v>0</v>
      </c>
      <c r="GY19" s="127"/>
      <c r="GZ19" s="127"/>
      <c r="HA19" s="181"/>
      <c r="HB19" s="170"/>
      <c r="HC19" s="192"/>
      <c r="HD19" s="173">
        <f t="shared" si="28"/>
        <v>0</v>
      </c>
      <c r="HF19" s="126"/>
      <c r="HG19" s="170"/>
      <c r="HH19" s="268"/>
      <c r="HI19" s="192"/>
      <c r="HJ19" s="217"/>
      <c r="HK19" s="298"/>
      <c r="HL19" s="173">
        <f t="shared" si="29"/>
        <v>27686.6</v>
      </c>
      <c r="HN19" s="126"/>
      <c r="HO19" s="268"/>
      <c r="HP19" s="198"/>
      <c r="HQ19" s="237"/>
      <c r="HR19" s="298"/>
      <c r="HS19" s="173">
        <f t="shared" si="30"/>
        <v>0</v>
      </c>
      <c r="HU19" s="170"/>
      <c r="HV19" s="268"/>
      <c r="HW19" s="192"/>
      <c r="HX19" s="217"/>
      <c r="HY19" s="298"/>
      <c r="HZ19" s="173">
        <f t="shared" si="31"/>
        <v>5139.42</v>
      </c>
      <c r="IB19" s="170"/>
      <c r="IC19" s="268"/>
      <c r="ID19" s="192"/>
      <c r="IE19" s="217"/>
      <c r="IF19" s="298"/>
      <c r="IG19" s="173">
        <f t="shared" si="32"/>
        <v>0</v>
      </c>
      <c r="II19" s="170"/>
      <c r="IJ19" s="268"/>
      <c r="IK19" s="192"/>
      <c r="IL19" s="217"/>
      <c r="IM19" s="298"/>
      <c r="IN19" s="173">
        <f t="shared" si="33"/>
        <v>0</v>
      </c>
      <c r="IP19" s="170"/>
      <c r="IQ19" s="268"/>
      <c r="IR19" s="192"/>
      <c r="IS19" s="217"/>
      <c r="IT19" s="298"/>
      <c r="IU19" s="173">
        <f t="shared" si="34"/>
        <v>18014.16</v>
      </c>
      <c r="IW19" s="170"/>
      <c r="IX19" s="268"/>
      <c r="IY19" s="192"/>
      <c r="IZ19" s="217"/>
      <c r="JA19" s="298"/>
      <c r="JB19" s="173">
        <f t="shared" si="35"/>
        <v>0</v>
      </c>
      <c r="JD19" s="170"/>
      <c r="JE19" s="268"/>
      <c r="JF19" s="192"/>
      <c r="JG19" s="217"/>
      <c r="JH19" s="298"/>
      <c r="JI19" s="173">
        <f t="shared" si="36"/>
        <v>0</v>
      </c>
      <c r="JK19" s="170"/>
      <c r="JL19" s="268"/>
      <c r="JM19" s="192"/>
      <c r="JN19" s="217"/>
      <c r="JO19" s="298"/>
      <c r="JP19" s="173">
        <f t="shared" si="37"/>
        <v>0</v>
      </c>
      <c r="JR19" s="170"/>
      <c r="JS19" s="268"/>
      <c r="JT19" s="192"/>
      <c r="JU19" s="217"/>
      <c r="JV19" s="298"/>
      <c r="JW19" s="173">
        <f t="shared" si="38"/>
        <v>7803.92</v>
      </c>
      <c r="JY19" s="170"/>
      <c r="JZ19" s="268"/>
      <c r="KA19" s="192"/>
      <c r="KB19" s="217"/>
      <c r="KC19" s="298"/>
      <c r="KD19" s="173">
        <f t="shared" si="39"/>
        <v>0</v>
      </c>
      <c r="KF19" s="170"/>
      <c r="KG19" s="268"/>
      <c r="KH19" s="192"/>
      <c r="KI19" s="217"/>
      <c r="KJ19" s="298"/>
      <c r="KK19" s="173">
        <f t="shared" si="40"/>
        <v>0</v>
      </c>
      <c r="KM19" s="128"/>
      <c r="KN19" s="268"/>
      <c r="KO19" s="192"/>
      <c r="KP19" s="217"/>
      <c r="KQ19" s="298"/>
      <c r="KR19" s="173">
        <f t="shared" si="41"/>
        <v>-6505</v>
      </c>
      <c r="KT19" s="170"/>
      <c r="KU19" s="268"/>
      <c r="KV19" s="192"/>
      <c r="KW19" s="217"/>
      <c r="KX19" s="298"/>
      <c r="KY19" s="173">
        <f t="shared" si="42"/>
        <v>234</v>
      </c>
      <c r="LA19" s="170"/>
      <c r="LB19" s="268"/>
      <c r="LC19" s="192"/>
      <c r="LD19" s="217"/>
      <c r="LE19" s="298"/>
      <c r="LF19" s="173">
        <f t="shared" si="43"/>
        <v>0</v>
      </c>
      <c r="LH19" s="216"/>
      <c r="LI19" s="271"/>
      <c r="LJ19" s="198"/>
      <c r="LK19" s="205"/>
      <c r="LL19" s="226"/>
      <c r="LM19" s="173">
        <f t="shared" si="44"/>
        <v>4278.18</v>
      </c>
      <c r="LO19" s="180"/>
      <c r="LP19" s="271"/>
      <c r="LQ19" s="198"/>
      <c r="LR19" s="177"/>
      <c r="LS19" s="196"/>
      <c r="LT19" s="173">
        <f t="shared" si="45"/>
        <v>-42017.000000000015</v>
      </c>
      <c r="LV19" s="170"/>
      <c r="LW19" s="268"/>
      <c r="LX19" s="192"/>
      <c r="LY19" s="217"/>
      <c r="LZ19" s="298"/>
      <c r="MA19" s="173">
        <f t="shared" si="46"/>
        <v>720.1</v>
      </c>
      <c r="MC19" s="129"/>
      <c r="MD19" s="268"/>
      <c r="ME19" s="192"/>
      <c r="MF19" s="217"/>
      <c r="MG19" s="298"/>
      <c r="MH19" s="173">
        <f t="shared" si="47"/>
        <v>57552.92</v>
      </c>
      <c r="MJ19" s="170"/>
      <c r="MK19" s="268"/>
      <c r="ML19" s="192"/>
      <c r="MM19" s="217"/>
      <c r="MN19" s="298"/>
      <c r="MO19" s="173">
        <f t="shared" si="48"/>
        <v>3803.8</v>
      </c>
      <c r="MQ19" s="170"/>
      <c r="MR19" s="268"/>
      <c r="MS19" s="192"/>
      <c r="MT19" s="217"/>
      <c r="MU19" s="298"/>
      <c r="MV19" s="173">
        <f t="shared" si="49"/>
        <v>4431</v>
      </c>
    </row>
    <row r="20" spans="1:360">
      <c r="A20" s="170"/>
      <c r="B20" s="170"/>
      <c r="C20" s="127"/>
      <c r="D20" s="181"/>
      <c r="E20" s="301"/>
      <c r="F20" s="302"/>
      <c r="G20" s="173">
        <f t="shared" si="0"/>
        <v>-79716.759999999995</v>
      </c>
      <c r="I20" s="128">
        <v>41170</v>
      </c>
      <c r="K20" s="268">
        <v>2041</v>
      </c>
      <c r="L20" s="198">
        <v>230552</v>
      </c>
      <c r="M20" s="182"/>
      <c r="N20" s="303"/>
      <c r="O20" s="173">
        <f t="shared" si="1"/>
        <v>3985082</v>
      </c>
      <c r="Q20" s="129"/>
      <c r="R20" s="127"/>
      <c r="S20" s="127"/>
      <c r="T20" s="181"/>
      <c r="U20" s="170"/>
      <c r="V20" s="192"/>
      <c r="W20" s="173">
        <f t="shared" si="2"/>
        <v>0</v>
      </c>
      <c r="Y20" s="127"/>
      <c r="Z20" s="127"/>
      <c r="AA20" s="127"/>
      <c r="AB20" s="181"/>
      <c r="AC20" s="170"/>
      <c r="AD20" s="192"/>
      <c r="AE20" s="173">
        <f t="shared" si="3"/>
        <v>0</v>
      </c>
      <c r="AG20" s="127"/>
      <c r="AH20" s="127"/>
      <c r="AI20" s="127"/>
      <c r="AJ20" s="181"/>
      <c r="AK20" s="170"/>
      <c r="AL20" s="192"/>
      <c r="AM20" s="173">
        <f t="shared" si="4"/>
        <v>0</v>
      </c>
      <c r="AO20" s="140"/>
      <c r="AP20" s="127"/>
      <c r="AQ20" s="127"/>
      <c r="AR20" s="181"/>
      <c r="AS20" s="170"/>
      <c r="AT20" s="192"/>
      <c r="AU20" s="173">
        <f t="shared" si="5"/>
        <v>14000</v>
      </c>
      <c r="AW20" s="127"/>
      <c r="AX20" s="127"/>
      <c r="AY20" s="127"/>
      <c r="AZ20" s="181"/>
      <c r="BA20" s="170"/>
      <c r="BB20" s="192"/>
      <c r="BC20" s="173">
        <f t="shared" si="6"/>
        <v>0</v>
      </c>
      <c r="BE20" s="127"/>
      <c r="BF20" s="127"/>
      <c r="BG20" s="181"/>
      <c r="BH20" s="170"/>
      <c r="BI20" s="192"/>
      <c r="BJ20" s="173">
        <f t="shared" si="7"/>
        <v>0</v>
      </c>
      <c r="BL20" s="128"/>
      <c r="BM20" s="127"/>
      <c r="BN20" s="181"/>
      <c r="BO20" s="170"/>
      <c r="BP20" s="192"/>
      <c r="BQ20" s="173">
        <f t="shared" si="8"/>
        <v>0</v>
      </c>
      <c r="BS20" s="127"/>
      <c r="BT20" s="127"/>
      <c r="BU20" s="181"/>
      <c r="BV20" s="170"/>
      <c r="BW20" s="192"/>
      <c r="BX20" s="173">
        <f t="shared" si="9"/>
        <v>0</v>
      </c>
      <c r="BZ20" s="180"/>
      <c r="CA20" s="175"/>
      <c r="CB20" s="195"/>
      <c r="CC20" s="174"/>
      <c r="CD20" s="198"/>
      <c r="CE20" s="173">
        <f t="shared" si="10"/>
        <v>195508.69999999998</v>
      </c>
      <c r="CG20" s="174"/>
      <c r="CH20" s="271"/>
      <c r="CI20" s="198"/>
      <c r="CJ20" s="58"/>
      <c r="CK20" s="196"/>
      <c r="CL20" s="173">
        <f t="shared" si="11"/>
        <v>-15694.940000000024</v>
      </c>
      <c r="CN20" s="174"/>
      <c r="CO20" s="175"/>
      <c r="CP20" s="195"/>
      <c r="CQ20" s="174"/>
      <c r="CR20" s="198"/>
      <c r="CS20" s="173">
        <f t="shared" si="12"/>
        <v>-20250</v>
      </c>
      <c r="CU20" s="127"/>
      <c r="CV20" s="127"/>
      <c r="CW20" s="181"/>
      <c r="CX20" s="170"/>
      <c r="CY20" s="192"/>
      <c r="CZ20" s="173">
        <f t="shared" si="13"/>
        <v>6499.98</v>
      </c>
      <c r="DB20" s="174"/>
      <c r="DC20" s="202"/>
      <c r="DD20" s="285"/>
      <c r="DE20" s="195"/>
      <c r="DF20" s="179">
        <v>41195</v>
      </c>
      <c r="DG20" s="184">
        <v>66865</v>
      </c>
      <c r="DH20" s="173">
        <f t="shared" si="14"/>
        <v>-252328.53999999998</v>
      </c>
      <c r="DJ20" s="129"/>
      <c r="DK20" s="299"/>
      <c r="DL20" s="127"/>
      <c r="DM20" s="181"/>
      <c r="DN20" s="170"/>
      <c r="DO20" s="192"/>
      <c r="DP20" s="173">
        <f t="shared" si="15"/>
        <v>0</v>
      </c>
      <c r="DR20" s="180"/>
      <c r="DS20" s="175"/>
      <c r="DT20" s="204"/>
      <c r="DU20" s="174"/>
      <c r="DV20" s="218"/>
      <c r="DW20" s="173">
        <f t="shared" si="16"/>
        <v>29306.97</v>
      </c>
      <c r="DY20" s="127"/>
      <c r="DZ20" s="127"/>
      <c r="EA20" s="211"/>
      <c r="EB20" s="170"/>
      <c r="EC20" s="210"/>
      <c r="ED20" s="173">
        <f t="shared" si="17"/>
        <v>0</v>
      </c>
      <c r="EF20" s="170"/>
      <c r="EG20" s="127"/>
      <c r="EH20" s="211"/>
      <c r="EI20" s="170"/>
      <c r="EJ20" s="210"/>
      <c r="EK20" s="173">
        <f t="shared" si="18"/>
        <v>13569.66</v>
      </c>
      <c r="EM20" s="127"/>
      <c r="EN20" s="127"/>
      <c r="EO20" s="211"/>
      <c r="EP20" s="170"/>
      <c r="EQ20" s="210"/>
      <c r="ER20" s="173">
        <f t="shared" si="19"/>
        <v>0</v>
      </c>
      <c r="ET20" s="175"/>
      <c r="EU20" s="175"/>
      <c r="EV20" s="175"/>
      <c r="EW20" s="204"/>
      <c r="EX20" s="288"/>
      <c r="EY20" s="218"/>
      <c r="EZ20" s="173">
        <f t="shared" si="20"/>
        <v>0</v>
      </c>
      <c r="FB20" s="127"/>
      <c r="FC20" s="127"/>
      <c r="FD20" s="211"/>
      <c r="FE20" s="170"/>
      <c r="FF20" s="210"/>
      <c r="FG20" s="173">
        <f t="shared" si="21"/>
        <v>25000.2</v>
      </c>
      <c r="FI20" s="127"/>
      <c r="FJ20" s="127"/>
      <c r="FK20" s="211"/>
      <c r="FL20" s="170"/>
      <c r="FM20" s="210"/>
      <c r="FN20" s="173">
        <f t="shared" si="22"/>
        <v>0</v>
      </c>
      <c r="FP20" s="128"/>
      <c r="FQ20" s="127"/>
      <c r="FR20" s="251"/>
      <c r="FS20" s="266"/>
      <c r="FT20" s="192"/>
      <c r="FU20" s="267">
        <f t="shared" si="23"/>
        <v>17110.43</v>
      </c>
      <c r="FW20" s="170"/>
      <c r="FX20" s="127"/>
      <c r="FY20" s="181"/>
      <c r="FZ20" s="229"/>
      <c r="GA20" s="283"/>
      <c r="GB20" s="173">
        <f t="shared" si="24"/>
        <v>0</v>
      </c>
      <c r="GD20" s="127"/>
      <c r="GE20" s="127"/>
      <c r="GF20" s="181"/>
      <c r="GG20" s="170"/>
      <c r="GH20" s="192"/>
      <c r="GI20" s="173">
        <f t="shared" si="25"/>
        <v>25300</v>
      </c>
      <c r="GK20" s="127"/>
      <c r="GL20" s="127"/>
      <c r="GM20" s="181"/>
      <c r="GN20" s="170"/>
      <c r="GO20" s="192"/>
      <c r="GP20" s="173">
        <f t="shared" si="26"/>
        <v>65228.52</v>
      </c>
      <c r="GR20" s="127"/>
      <c r="GS20" s="127"/>
      <c r="GT20" s="181"/>
      <c r="GU20" s="170"/>
      <c r="GV20" s="192"/>
      <c r="GW20" s="173">
        <f t="shared" si="27"/>
        <v>0</v>
      </c>
      <c r="GY20" s="127"/>
      <c r="GZ20" s="127"/>
      <c r="HA20" s="181"/>
      <c r="HB20" s="170"/>
      <c r="HC20" s="192"/>
      <c r="HD20" s="173">
        <f t="shared" si="28"/>
        <v>0</v>
      </c>
      <c r="HF20" s="126"/>
      <c r="HG20" s="170"/>
      <c r="HH20" s="268"/>
      <c r="HI20" s="198"/>
      <c r="HJ20" s="237"/>
      <c r="HK20" s="298"/>
      <c r="HL20" s="173">
        <f t="shared" si="29"/>
        <v>27686.6</v>
      </c>
      <c r="HN20" s="126"/>
      <c r="HO20" s="268"/>
      <c r="HP20" s="192"/>
      <c r="HQ20" s="217"/>
      <c r="HR20" s="298"/>
      <c r="HS20" s="173">
        <f t="shared" si="30"/>
        <v>0</v>
      </c>
      <c r="HU20" s="170"/>
      <c r="HV20" s="268"/>
      <c r="HW20" s="198"/>
      <c r="HX20" s="237"/>
      <c r="HY20" s="298"/>
      <c r="HZ20" s="173">
        <f t="shared" si="31"/>
        <v>5139.42</v>
      </c>
      <c r="IB20" s="170"/>
      <c r="IC20" s="268"/>
      <c r="ID20" s="198"/>
      <c r="IE20" s="237"/>
      <c r="IF20" s="298"/>
      <c r="IG20" s="173">
        <f t="shared" si="32"/>
        <v>0</v>
      </c>
      <c r="II20" s="170"/>
      <c r="IJ20" s="268"/>
      <c r="IK20" s="198"/>
      <c r="IL20" s="237"/>
      <c r="IM20" s="298"/>
      <c r="IN20" s="173">
        <f t="shared" si="33"/>
        <v>0</v>
      </c>
      <c r="IP20" s="170"/>
      <c r="IQ20" s="268"/>
      <c r="IR20" s="198"/>
      <c r="IS20" s="237"/>
      <c r="IT20" s="298"/>
      <c r="IU20" s="173">
        <f t="shared" si="34"/>
        <v>18014.16</v>
      </c>
      <c r="IW20" s="170"/>
      <c r="IX20" s="268"/>
      <c r="IY20" s="198"/>
      <c r="IZ20" s="237"/>
      <c r="JA20" s="298"/>
      <c r="JB20" s="173">
        <f t="shared" si="35"/>
        <v>0</v>
      </c>
      <c r="JD20" s="170"/>
      <c r="JE20" s="268"/>
      <c r="JF20" s="198"/>
      <c r="JG20" s="237"/>
      <c r="JH20" s="298"/>
      <c r="JI20" s="173">
        <f t="shared" si="36"/>
        <v>0</v>
      </c>
      <c r="JK20" s="170"/>
      <c r="JL20" s="268"/>
      <c r="JM20" s="198"/>
      <c r="JN20" s="237"/>
      <c r="JO20" s="298"/>
      <c r="JP20" s="173">
        <f t="shared" si="37"/>
        <v>0</v>
      </c>
      <c r="JR20" s="170"/>
      <c r="JS20" s="268"/>
      <c r="JT20" s="198"/>
      <c r="JU20" s="237"/>
      <c r="JV20" s="298"/>
      <c r="JW20" s="173">
        <f t="shared" si="38"/>
        <v>7803.92</v>
      </c>
      <c r="JY20" s="170"/>
      <c r="JZ20" s="268"/>
      <c r="KA20" s="198"/>
      <c r="KB20" s="237"/>
      <c r="KC20" s="298"/>
      <c r="KD20" s="173">
        <f t="shared" si="39"/>
        <v>0</v>
      </c>
      <c r="KF20" s="170"/>
      <c r="KG20" s="268"/>
      <c r="KH20" s="198"/>
      <c r="KI20" s="237"/>
      <c r="KJ20" s="298"/>
      <c r="KK20" s="173">
        <f t="shared" si="40"/>
        <v>0</v>
      </c>
      <c r="KM20" s="128"/>
      <c r="KN20" s="268"/>
      <c r="KO20" s="198"/>
      <c r="KP20" s="237"/>
      <c r="KQ20" s="298"/>
      <c r="KR20" s="173">
        <f t="shared" si="41"/>
        <v>-6505</v>
      </c>
      <c r="KT20" s="170"/>
      <c r="KU20" s="268"/>
      <c r="KV20" s="198"/>
      <c r="KW20" s="237"/>
      <c r="KX20" s="298"/>
      <c r="KY20" s="173">
        <f t="shared" si="42"/>
        <v>234</v>
      </c>
      <c r="LA20" s="170"/>
      <c r="LB20" s="268"/>
      <c r="LC20" s="198"/>
      <c r="LD20" s="237"/>
      <c r="LE20" s="298"/>
      <c r="LF20" s="173">
        <f t="shared" si="43"/>
        <v>0</v>
      </c>
      <c r="LH20" s="216"/>
      <c r="LI20" s="271"/>
      <c r="LJ20" s="198"/>
      <c r="LK20" s="217"/>
      <c r="LL20" s="304"/>
      <c r="LM20" s="173">
        <f t="shared" si="44"/>
        <v>4278.18</v>
      </c>
      <c r="LO20" s="180"/>
      <c r="LP20" s="271"/>
      <c r="LQ20" s="198"/>
      <c r="LR20" s="177"/>
      <c r="LS20" s="196"/>
      <c r="LT20" s="173">
        <f t="shared" si="45"/>
        <v>-42017.000000000015</v>
      </c>
      <c r="LV20" s="170"/>
      <c r="LW20" s="268"/>
      <c r="LX20" s="198"/>
      <c r="LY20" s="237"/>
      <c r="LZ20" s="298"/>
      <c r="MA20" s="173">
        <f t="shared" si="46"/>
        <v>720.1</v>
      </c>
      <c r="MC20" s="129"/>
      <c r="MD20" s="268"/>
      <c r="ME20" s="198"/>
      <c r="MF20" s="237"/>
      <c r="MG20" s="298"/>
      <c r="MH20" s="173">
        <f t="shared" si="47"/>
        <v>57552.92</v>
      </c>
      <c r="MJ20" s="170"/>
      <c r="MK20" s="268"/>
      <c r="ML20" s="198"/>
      <c r="MM20" s="237"/>
      <c r="MN20" s="298"/>
      <c r="MO20" s="173">
        <f t="shared" si="48"/>
        <v>3803.8</v>
      </c>
      <c r="MQ20" s="170"/>
      <c r="MR20" s="268"/>
      <c r="MS20" s="198"/>
      <c r="MT20" s="237"/>
      <c r="MU20" s="298"/>
      <c r="MV20" s="173">
        <f t="shared" si="49"/>
        <v>4431</v>
      </c>
    </row>
    <row r="21" spans="1:360">
      <c r="A21" s="170"/>
      <c r="B21" s="170"/>
      <c r="C21" s="127"/>
      <c r="D21" s="181"/>
      <c r="E21" s="182"/>
      <c r="F21" s="228"/>
      <c r="G21" s="173">
        <f t="shared" si="0"/>
        <v>-79716.759999999995</v>
      </c>
      <c r="I21" s="128">
        <v>41173</v>
      </c>
      <c r="J21" s="127"/>
      <c r="K21" s="268">
        <v>2064</v>
      </c>
      <c r="L21" s="192">
        <v>255022</v>
      </c>
      <c r="M21" s="182"/>
      <c r="N21" s="303"/>
      <c r="O21" s="173">
        <f t="shared" si="1"/>
        <v>4240104</v>
      </c>
      <c r="Q21" s="129"/>
      <c r="R21" s="127"/>
      <c r="S21" s="127"/>
      <c r="T21" s="181"/>
      <c r="U21" s="170"/>
      <c r="V21" s="192"/>
      <c r="W21" s="173">
        <f t="shared" si="2"/>
        <v>0</v>
      </c>
      <c r="Y21" s="127"/>
      <c r="Z21" s="127"/>
      <c r="AA21" s="127"/>
      <c r="AB21" s="181"/>
      <c r="AC21" s="170"/>
      <c r="AD21" s="192"/>
      <c r="AE21" s="173">
        <f t="shared" si="3"/>
        <v>0</v>
      </c>
      <c r="AG21" s="127"/>
      <c r="AH21" s="127"/>
      <c r="AI21" s="127"/>
      <c r="AJ21" s="181"/>
      <c r="AK21" s="170"/>
      <c r="AL21" s="192"/>
      <c r="AM21" s="173">
        <f t="shared" si="4"/>
        <v>0</v>
      </c>
      <c r="AO21" s="140"/>
      <c r="AP21" s="127"/>
      <c r="AQ21" s="127"/>
      <c r="AR21" s="181"/>
      <c r="AS21" s="170"/>
      <c r="AT21" s="192"/>
      <c r="AU21" s="173">
        <f t="shared" si="5"/>
        <v>14000</v>
      </c>
      <c r="AW21" s="127"/>
      <c r="AX21" s="127"/>
      <c r="AY21" s="127"/>
      <c r="AZ21" s="181"/>
      <c r="BA21" s="170"/>
      <c r="BB21" s="192"/>
      <c r="BC21" s="173">
        <f t="shared" si="6"/>
        <v>0</v>
      </c>
      <c r="BE21" s="127"/>
      <c r="BF21" s="127"/>
      <c r="BG21" s="181"/>
      <c r="BH21" s="170"/>
      <c r="BI21" s="192"/>
      <c r="BJ21" s="173">
        <f t="shared" si="7"/>
        <v>0</v>
      </c>
      <c r="BL21" s="128"/>
      <c r="BM21" s="127"/>
      <c r="BN21" s="181"/>
      <c r="BO21" s="170"/>
      <c r="BP21" s="192"/>
      <c r="BQ21" s="173">
        <f t="shared" si="8"/>
        <v>0</v>
      </c>
      <c r="BS21" s="127"/>
      <c r="BT21" s="127"/>
      <c r="BU21" s="181"/>
      <c r="BV21" s="170"/>
      <c r="BW21" s="192"/>
      <c r="BX21" s="173">
        <f t="shared" si="9"/>
        <v>0</v>
      </c>
      <c r="BZ21" s="180"/>
      <c r="CA21" s="175"/>
      <c r="CB21" s="195"/>
      <c r="CC21" s="177"/>
      <c r="CD21" s="198"/>
      <c r="CE21" s="173">
        <f t="shared" si="10"/>
        <v>195508.69999999998</v>
      </c>
      <c r="CG21" s="170"/>
      <c r="CH21" s="127"/>
      <c r="CI21" s="195"/>
      <c r="CJ21" s="58"/>
      <c r="CK21" s="220"/>
      <c r="CL21" s="173">
        <f t="shared" si="11"/>
        <v>-15694.940000000024</v>
      </c>
      <c r="CN21" s="174"/>
      <c r="CO21" s="175"/>
      <c r="CP21" s="195"/>
      <c r="CQ21" s="174"/>
      <c r="CR21" s="198"/>
      <c r="CS21" s="173">
        <f t="shared" si="12"/>
        <v>-20250</v>
      </c>
      <c r="CU21" s="127"/>
      <c r="CV21" s="127"/>
      <c r="CW21" s="181"/>
      <c r="CX21" s="170"/>
      <c r="CY21" s="192"/>
      <c r="CZ21" s="173">
        <f t="shared" si="13"/>
        <v>6499.98</v>
      </c>
      <c r="DB21" s="174"/>
      <c r="DC21" s="175"/>
      <c r="DD21" s="285"/>
      <c r="DE21" s="195"/>
      <c r="DF21" s="179">
        <v>41195</v>
      </c>
      <c r="DG21" s="184">
        <v>37048.5</v>
      </c>
      <c r="DH21" s="173">
        <f t="shared" si="14"/>
        <v>-289377.03999999998</v>
      </c>
      <c r="DJ21" s="129"/>
      <c r="DK21" s="299"/>
      <c r="DL21" s="127"/>
      <c r="DM21" s="181"/>
      <c r="DN21" s="170"/>
      <c r="DO21" s="192"/>
      <c r="DP21" s="173">
        <f t="shared" si="15"/>
        <v>0</v>
      </c>
      <c r="DR21" s="180"/>
      <c r="DS21" s="175"/>
      <c r="DT21" s="204"/>
      <c r="DU21" s="174"/>
      <c r="DV21" s="218"/>
      <c r="DW21" s="173">
        <f t="shared" si="16"/>
        <v>29306.97</v>
      </c>
      <c r="DY21" s="127"/>
      <c r="DZ21" s="127"/>
      <c r="EA21" s="211"/>
      <c r="EB21" s="170"/>
      <c r="EC21" s="210"/>
      <c r="ED21" s="173">
        <f t="shared" si="17"/>
        <v>0</v>
      </c>
      <c r="EF21" s="170"/>
      <c r="EG21" s="127"/>
      <c r="EH21" s="211"/>
      <c r="EI21" s="170"/>
      <c r="EJ21" s="210"/>
      <c r="EK21" s="173">
        <f t="shared" si="18"/>
        <v>13569.66</v>
      </c>
      <c r="EM21" s="127"/>
      <c r="EN21" s="127"/>
      <c r="EO21" s="211"/>
      <c r="EP21" s="170"/>
      <c r="EQ21" s="210"/>
      <c r="ER21" s="173">
        <f t="shared" si="19"/>
        <v>0</v>
      </c>
      <c r="ET21" s="174"/>
      <c r="EU21" s="175"/>
      <c r="EV21" s="175"/>
      <c r="EW21" s="204"/>
      <c r="EX21" s="288"/>
      <c r="EY21" s="218"/>
      <c r="EZ21" s="173">
        <f t="shared" si="20"/>
        <v>0</v>
      </c>
      <c r="FB21" s="127"/>
      <c r="FC21" s="127"/>
      <c r="FD21" s="211"/>
      <c r="FE21" s="170"/>
      <c r="FF21" s="210"/>
      <c r="FG21" s="173">
        <f t="shared" si="21"/>
        <v>25000.2</v>
      </c>
      <c r="FI21" s="127"/>
      <c r="FJ21" s="127"/>
      <c r="FK21" s="211"/>
      <c r="FL21" s="170"/>
      <c r="FM21" s="210"/>
      <c r="FN21" s="173">
        <f t="shared" si="22"/>
        <v>0</v>
      </c>
      <c r="FP21" s="127"/>
      <c r="FQ21" s="127"/>
      <c r="FR21" s="251"/>
      <c r="FS21" s="266"/>
      <c r="FT21" s="192"/>
      <c r="FU21" s="267">
        <f t="shared" si="23"/>
        <v>17110.43</v>
      </c>
      <c r="FW21" s="170"/>
      <c r="FX21" s="127"/>
      <c r="FY21" s="181"/>
      <c r="FZ21" s="229"/>
      <c r="GA21" s="283"/>
      <c r="GB21" s="173">
        <f t="shared" si="24"/>
        <v>0</v>
      </c>
      <c r="GD21" s="127"/>
      <c r="GE21" s="127"/>
      <c r="GF21" s="181"/>
      <c r="GG21" s="170"/>
      <c r="GH21" s="192"/>
      <c r="GI21" s="173">
        <f t="shared" si="25"/>
        <v>25300</v>
      </c>
      <c r="GK21" s="127"/>
      <c r="GL21" s="127"/>
      <c r="GM21" s="181"/>
      <c r="GN21" s="170"/>
      <c r="GO21" s="192"/>
      <c r="GP21" s="173">
        <f t="shared" si="26"/>
        <v>65228.52</v>
      </c>
      <c r="GR21" s="127"/>
      <c r="GS21" s="127"/>
      <c r="GT21" s="181"/>
      <c r="GU21" s="170"/>
      <c r="GV21" s="192"/>
      <c r="GW21" s="173">
        <f t="shared" si="27"/>
        <v>0</v>
      </c>
      <c r="GY21" s="127"/>
      <c r="GZ21" s="127"/>
      <c r="HA21" s="181"/>
      <c r="HB21" s="170"/>
      <c r="HC21" s="192"/>
      <c r="HD21" s="173">
        <f t="shared" si="28"/>
        <v>0</v>
      </c>
      <c r="HF21" s="126"/>
      <c r="HG21" s="170"/>
      <c r="HH21" s="268"/>
      <c r="HI21" s="198"/>
      <c r="HJ21" s="217"/>
      <c r="HK21" s="298"/>
      <c r="HL21" s="173">
        <f t="shared" si="29"/>
        <v>27686.6</v>
      </c>
      <c r="HN21" s="126"/>
      <c r="HO21" s="268"/>
      <c r="HP21" s="198"/>
      <c r="HQ21" s="217"/>
      <c r="HR21" s="298"/>
      <c r="HS21" s="173">
        <f t="shared" si="30"/>
        <v>0</v>
      </c>
      <c r="HU21" s="170"/>
      <c r="HV21" s="268"/>
      <c r="HW21" s="198"/>
      <c r="HX21" s="217"/>
      <c r="HY21" s="298"/>
      <c r="HZ21" s="173">
        <f t="shared" si="31"/>
        <v>5139.42</v>
      </c>
      <c r="IB21" s="170"/>
      <c r="IC21" s="268"/>
      <c r="ID21" s="198"/>
      <c r="IE21" s="217"/>
      <c r="IF21" s="298"/>
      <c r="IG21" s="173">
        <f t="shared" si="32"/>
        <v>0</v>
      </c>
      <c r="II21" s="170"/>
      <c r="IJ21" s="268"/>
      <c r="IK21" s="198"/>
      <c r="IL21" s="217"/>
      <c r="IM21" s="298"/>
      <c r="IN21" s="173">
        <f t="shared" si="33"/>
        <v>0</v>
      </c>
      <c r="IP21" s="170"/>
      <c r="IQ21" s="268"/>
      <c r="IR21" s="198"/>
      <c r="IS21" s="217"/>
      <c r="IT21" s="298"/>
      <c r="IU21" s="173">
        <f t="shared" si="34"/>
        <v>18014.16</v>
      </c>
      <c r="IW21" s="170"/>
      <c r="IX21" s="268"/>
      <c r="IY21" s="198"/>
      <c r="IZ21" s="217"/>
      <c r="JA21" s="298"/>
      <c r="JB21" s="173">
        <f t="shared" si="35"/>
        <v>0</v>
      </c>
      <c r="JD21" s="170"/>
      <c r="JE21" s="268"/>
      <c r="JF21" s="198"/>
      <c r="JG21" s="217"/>
      <c r="JH21" s="298"/>
      <c r="JI21" s="173">
        <f t="shared" si="36"/>
        <v>0</v>
      </c>
      <c r="JK21" s="170"/>
      <c r="JL21" s="268"/>
      <c r="JM21" s="198"/>
      <c r="JN21" s="217"/>
      <c r="JO21" s="298"/>
      <c r="JP21" s="173">
        <f t="shared" si="37"/>
        <v>0</v>
      </c>
      <c r="JR21" s="170"/>
      <c r="JS21" s="268"/>
      <c r="JT21" s="198"/>
      <c r="JU21" s="217"/>
      <c r="JV21" s="298"/>
      <c r="JW21" s="173">
        <f t="shared" si="38"/>
        <v>7803.92</v>
      </c>
      <c r="JY21" s="170"/>
      <c r="JZ21" s="268"/>
      <c r="KA21" s="198"/>
      <c r="KB21" s="217"/>
      <c r="KC21" s="298"/>
      <c r="KD21" s="173">
        <f t="shared" si="39"/>
        <v>0</v>
      </c>
      <c r="KF21" s="170"/>
      <c r="KG21" s="268"/>
      <c r="KH21" s="198"/>
      <c r="KI21" s="217"/>
      <c r="KJ21" s="298"/>
      <c r="KK21" s="173">
        <f t="shared" si="40"/>
        <v>0</v>
      </c>
      <c r="KM21" s="170"/>
      <c r="KN21" s="268"/>
      <c r="KO21" s="198"/>
      <c r="KP21" s="217"/>
      <c r="KQ21" s="298"/>
      <c r="KR21" s="173">
        <f t="shared" si="41"/>
        <v>-6505</v>
      </c>
      <c r="KT21" s="170"/>
      <c r="KU21" s="268"/>
      <c r="KV21" s="198"/>
      <c r="KW21" s="217"/>
      <c r="KX21" s="298"/>
      <c r="KY21" s="173">
        <f t="shared" si="42"/>
        <v>234</v>
      </c>
      <c r="LA21" s="170"/>
      <c r="LB21" s="268"/>
      <c r="LC21" s="198"/>
      <c r="LD21" s="217"/>
      <c r="LE21" s="298"/>
      <c r="LF21" s="173">
        <f t="shared" si="43"/>
        <v>0</v>
      </c>
      <c r="LH21" s="216"/>
      <c r="LI21" s="271"/>
      <c r="LJ21" s="198"/>
      <c r="LK21" s="217"/>
      <c r="LL21" s="304"/>
      <c r="LM21" s="173">
        <f t="shared" si="44"/>
        <v>4278.18</v>
      </c>
      <c r="LO21" s="180"/>
      <c r="LP21" s="271"/>
      <c r="LQ21" s="198"/>
      <c r="LR21" s="174"/>
      <c r="LS21" s="198"/>
      <c r="LT21" s="173">
        <f t="shared" si="45"/>
        <v>-42017.000000000015</v>
      </c>
      <c r="LV21" s="170"/>
      <c r="LW21" s="268"/>
      <c r="LX21" s="198"/>
      <c r="LY21" s="217"/>
      <c r="LZ21" s="298"/>
      <c r="MA21" s="173">
        <f t="shared" si="46"/>
        <v>720.1</v>
      </c>
      <c r="MC21" s="129"/>
      <c r="MD21" s="268"/>
      <c r="ME21" s="198"/>
      <c r="MF21" s="217"/>
      <c r="MG21" s="298"/>
      <c r="MH21" s="173">
        <f t="shared" si="47"/>
        <v>57552.92</v>
      </c>
      <c r="MJ21" s="170"/>
      <c r="MK21" s="268"/>
      <c r="ML21" s="198"/>
      <c r="MM21" s="217"/>
      <c r="MN21" s="298"/>
      <c r="MO21" s="173">
        <f t="shared" si="48"/>
        <v>3803.8</v>
      </c>
      <c r="MQ21" s="170"/>
      <c r="MR21" s="268"/>
      <c r="MS21" s="198"/>
      <c r="MT21" s="217"/>
      <c r="MU21" s="298"/>
      <c r="MV21" s="173">
        <f t="shared" si="49"/>
        <v>4431</v>
      </c>
    </row>
    <row r="22" spans="1:360">
      <c r="A22" s="170"/>
      <c r="B22" s="170"/>
      <c r="C22" s="127"/>
      <c r="D22" s="181"/>
      <c r="E22" s="186"/>
      <c r="F22" s="187"/>
      <c r="G22" s="173">
        <f t="shared" si="0"/>
        <v>-79716.759999999995</v>
      </c>
      <c r="I22" s="129">
        <v>41173</v>
      </c>
      <c r="J22" s="127"/>
      <c r="K22" s="268">
        <v>2067</v>
      </c>
      <c r="L22" s="192">
        <v>269344</v>
      </c>
      <c r="M22" s="182"/>
      <c r="N22" s="303"/>
      <c r="O22" s="173">
        <f t="shared" si="1"/>
        <v>4509448</v>
      </c>
      <c r="Q22" s="129"/>
      <c r="R22" s="127"/>
      <c r="S22" s="127"/>
      <c r="T22" s="181"/>
      <c r="U22" s="170"/>
      <c r="V22" s="192"/>
      <c r="W22" s="173">
        <f t="shared" si="2"/>
        <v>0</v>
      </c>
      <c r="Y22" s="127"/>
      <c r="Z22" s="127"/>
      <c r="AA22" s="127"/>
      <c r="AB22" s="181"/>
      <c r="AC22" s="170"/>
      <c r="AD22" s="192"/>
      <c r="AE22" s="173">
        <f t="shared" si="3"/>
        <v>0</v>
      </c>
      <c r="AG22" s="127"/>
      <c r="AH22" s="127"/>
      <c r="AI22" s="127"/>
      <c r="AJ22" s="181"/>
      <c r="AK22" s="170"/>
      <c r="AL22" s="192"/>
      <c r="AM22" s="173">
        <f t="shared" si="4"/>
        <v>0</v>
      </c>
      <c r="AO22" s="140"/>
      <c r="AP22" s="127"/>
      <c r="AQ22" s="127"/>
      <c r="AR22" s="181"/>
      <c r="AS22" s="170"/>
      <c r="AT22" s="192"/>
      <c r="AU22" s="173">
        <f t="shared" si="5"/>
        <v>14000</v>
      </c>
      <c r="AW22" s="127"/>
      <c r="AX22" s="127"/>
      <c r="AY22" s="127"/>
      <c r="AZ22" s="181"/>
      <c r="BA22" s="170"/>
      <c r="BB22" s="192"/>
      <c r="BC22" s="173">
        <f t="shared" si="6"/>
        <v>0</v>
      </c>
      <c r="BE22" s="127"/>
      <c r="BF22" s="127"/>
      <c r="BG22" s="181"/>
      <c r="BH22" s="170"/>
      <c r="BI22" s="192"/>
      <c r="BJ22" s="173">
        <f t="shared" si="7"/>
        <v>0</v>
      </c>
      <c r="BL22" s="128"/>
      <c r="BM22" s="127"/>
      <c r="BN22" s="181"/>
      <c r="BO22" s="170"/>
      <c r="BP22" s="192"/>
      <c r="BQ22" s="173">
        <f t="shared" si="8"/>
        <v>0</v>
      </c>
      <c r="BS22" s="127"/>
      <c r="BT22" s="127"/>
      <c r="BU22" s="181"/>
      <c r="BV22" s="170"/>
      <c r="BW22" s="192"/>
      <c r="BX22" s="173">
        <f t="shared" si="9"/>
        <v>0</v>
      </c>
      <c r="BZ22" s="257"/>
      <c r="CA22" s="188"/>
      <c r="CB22" s="238"/>
      <c r="CC22" s="174"/>
      <c r="CD22" s="198"/>
      <c r="CE22" s="173">
        <f t="shared" si="10"/>
        <v>195508.69999999998</v>
      </c>
      <c r="CG22" s="174"/>
      <c r="CH22" s="175"/>
      <c r="CI22" s="195"/>
      <c r="CJ22" s="177"/>
      <c r="CK22" s="196"/>
      <c r="CL22" s="173">
        <f t="shared" si="11"/>
        <v>-15694.940000000024</v>
      </c>
      <c r="CN22" s="174"/>
      <c r="CO22" s="175"/>
      <c r="CP22" s="195"/>
      <c r="CQ22" s="174"/>
      <c r="CR22" s="198"/>
      <c r="CS22" s="173">
        <f t="shared" si="12"/>
        <v>-20250</v>
      </c>
      <c r="CU22" s="127"/>
      <c r="CV22" s="127"/>
      <c r="CW22" s="181"/>
      <c r="CX22" s="170"/>
      <c r="CY22" s="192"/>
      <c r="CZ22" s="173">
        <f t="shared" si="13"/>
        <v>6499.98</v>
      </c>
      <c r="DB22" s="174"/>
      <c r="DC22" s="202"/>
      <c r="DD22" s="285"/>
      <c r="DE22" s="195"/>
      <c r="DF22" s="179"/>
      <c r="DG22" s="184"/>
      <c r="DH22" s="173">
        <f t="shared" si="14"/>
        <v>-289377.03999999998</v>
      </c>
      <c r="DJ22" s="129"/>
      <c r="DK22" s="299"/>
      <c r="DL22" s="127"/>
      <c r="DM22" s="181"/>
      <c r="DN22" s="170"/>
      <c r="DO22" s="192"/>
      <c r="DP22" s="173">
        <f t="shared" si="15"/>
        <v>0</v>
      </c>
      <c r="DR22" s="180"/>
      <c r="DS22" s="175"/>
      <c r="DT22" s="204"/>
      <c r="DU22" s="174"/>
      <c r="DV22" s="218"/>
      <c r="DW22" s="173">
        <f t="shared" si="16"/>
        <v>29306.97</v>
      </c>
      <c r="DY22" s="127"/>
      <c r="DZ22" s="127"/>
      <c r="EA22" s="211"/>
      <c r="EB22" s="170"/>
      <c r="EC22" s="210"/>
      <c r="ED22" s="173">
        <f t="shared" si="17"/>
        <v>0</v>
      </c>
      <c r="EF22" s="170"/>
      <c r="EG22" s="127"/>
      <c r="EH22" s="211"/>
      <c r="EI22" s="170"/>
      <c r="EJ22" s="210"/>
      <c r="EK22" s="173">
        <f t="shared" si="18"/>
        <v>13569.66</v>
      </c>
      <c r="EM22" s="127"/>
      <c r="EN22" s="127"/>
      <c r="EO22" s="211"/>
      <c r="EP22" s="170"/>
      <c r="EQ22" s="210"/>
      <c r="ER22" s="173">
        <f t="shared" si="19"/>
        <v>0</v>
      </c>
      <c r="ET22" s="175"/>
      <c r="EU22" s="175"/>
      <c r="EV22" s="175"/>
      <c r="EW22" s="204"/>
      <c r="EX22" s="288"/>
      <c r="EY22" s="218"/>
      <c r="EZ22" s="173">
        <f t="shared" si="20"/>
        <v>0</v>
      </c>
      <c r="FB22" s="127"/>
      <c r="FC22" s="127"/>
      <c r="FD22" s="211"/>
      <c r="FE22" s="170"/>
      <c r="FF22" s="210"/>
      <c r="FG22" s="173">
        <f t="shared" si="21"/>
        <v>25000.2</v>
      </c>
      <c r="FI22" s="127"/>
      <c r="FJ22" s="127"/>
      <c r="FK22" s="211"/>
      <c r="FL22" s="170"/>
      <c r="FM22" s="210"/>
      <c r="FN22" s="173">
        <f t="shared" si="22"/>
        <v>0</v>
      </c>
      <c r="FP22" s="127"/>
      <c r="FQ22" s="127"/>
      <c r="FR22" s="251"/>
      <c r="FS22" s="266"/>
      <c r="FT22" s="192"/>
      <c r="FU22" s="267">
        <f t="shared" si="23"/>
        <v>17110.43</v>
      </c>
      <c r="FW22" s="170"/>
      <c r="FX22" s="127"/>
      <c r="FY22" s="181"/>
      <c r="FZ22" s="229"/>
      <c r="GA22" s="283"/>
      <c r="GB22" s="173">
        <f t="shared" si="24"/>
        <v>0</v>
      </c>
      <c r="GD22" s="127"/>
      <c r="GE22" s="127"/>
      <c r="GF22" s="181"/>
      <c r="GG22" s="170"/>
      <c r="GH22" s="192"/>
      <c r="GI22" s="173">
        <f t="shared" si="25"/>
        <v>25300</v>
      </c>
      <c r="GK22" s="127"/>
      <c r="GL22" s="127"/>
      <c r="GM22" s="181"/>
      <c r="GN22" s="170"/>
      <c r="GO22" s="192"/>
      <c r="GP22" s="173">
        <f t="shared" si="26"/>
        <v>65228.52</v>
      </c>
      <c r="GR22" s="127"/>
      <c r="GS22" s="127"/>
      <c r="GT22" s="181"/>
      <c r="GU22" s="170"/>
      <c r="GV22" s="192"/>
      <c r="GW22" s="173">
        <f t="shared" si="27"/>
        <v>0</v>
      </c>
      <c r="GY22" s="127"/>
      <c r="GZ22" s="127"/>
      <c r="HA22" s="181"/>
      <c r="HB22" s="170"/>
      <c r="HC22" s="192"/>
      <c r="HD22" s="173">
        <f t="shared" si="28"/>
        <v>0</v>
      </c>
      <c r="HF22" s="126"/>
      <c r="HG22" s="170"/>
      <c r="HH22" s="268"/>
      <c r="HI22" s="198"/>
      <c r="HJ22" s="237"/>
      <c r="HK22" s="304"/>
      <c r="HL22" s="173">
        <f t="shared" si="29"/>
        <v>27686.6</v>
      </c>
      <c r="HN22" s="126"/>
      <c r="HO22" s="268"/>
      <c r="HP22" s="198"/>
      <c r="HQ22" s="237"/>
      <c r="HR22" s="304"/>
      <c r="HS22" s="173">
        <f t="shared" si="30"/>
        <v>0</v>
      </c>
      <c r="HU22" s="170"/>
      <c r="HV22" s="268"/>
      <c r="HW22" s="198"/>
      <c r="HX22" s="237"/>
      <c r="HY22" s="304"/>
      <c r="HZ22" s="173">
        <f t="shared" si="31"/>
        <v>5139.42</v>
      </c>
      <c r="IB22" s="170"/>
      <c r="IC22" s="268"/>
      <c r="ID22" s="198"/>
      <c r="IE22" s="237"/>
      <c r="IF22" s="304"/>
      <c r="IG22" s="173">
        <f t="shared" si="32"/>
        <v>0</v>
      </c>
      <c r="II22" s="170"/>
      <c r="IJ22" s="268"/>
      <c r="IK22" s="198"/>
      <c r="IL22" s="237"/>
      <c r="IM22" s="304"/>
      <c r="IN22" s="173">
        <f t="shared" si="33"/>
        <v>0</v>
      </c>
      <c r="IP22" s="170"/>
      <c r="IQ22" s="268"/>
      <c r="IR22" s="198"/>
      <c r="IS22" s="237"/>
      <c r="IT22" s="304"/>
      <c r="IU22" s="173">
        <f t="shared" si="34"/>
        <v>18014.16</v>
      </c>
      <c r="IW22" s="170"/>
      <c r="IX22" s="268"/>
      <c r="IY22" s="198"/>
      <c r="IZ22" s="237"/>
      <c r="JA22" s="304"/>
      <c r="JB22" s="173">
        <f t="shared" si="35"/>
        <v>0</v>
      </c>
      <c r="JD22" s="170"/>
      <c r="JE22" s="268"/>
      <c r="JF22" s="198"/>
      <c r="JG22" s="237"/>
      <c r="JH22" s="304"/>
      <c r="JI22" s="173">
        <f t="shared" si="36"/>
        <v>0</v>
      </c>
      <c r="JK22" s="170"/>
      <c r="JL22" s="268"/>
      <c r="JM22" s="198"/>
      <c r="JN22" s="237"/>
      <c r="JO22" s="304"/>
      <c r="JP22" s="173">
        <f t="shared" si="37"/>
        <v>0</v>
      </c>
      <c r="JR22" s="170"/>
      <c r="JS22" s="268"/>
      <c r="JT22" s="198"/>
      <c r="JU22" s="237"/>
      <c r="JV22" s="304"/>
      <c r="JW22" s="173">
        <f t="shared" si="38"/>
        <v>7803.92</v>
      </c>
      <c r="JY22" s="170"/>
      <c r="JZ22" s="268"/>
      <c r="KA22" s="198"/>
      <c r="KB22" s="237"/>
      <c r="KC22" s="304"/>
      <c r="KD22" s="173">
        <f t="shared" si="39"/>
        <v>0</v>
      </c>
      <c r="KF22" s="170"/>
      <c r="KG22" s="268"/>
      <c r="KH22" s="198"/>
      <c r="KI22" s="237"/>
      <c r="KJ22" s="304"/>
      <c r="KK22" s="173">
        <f t="shared" si="40"/>
        <v>0</v>
      </c>
      <c r="KM22" s="170"/>
      <c r="KN22" s="268"/>
      <c r="KO22" s="198"/>
      <c r="KP22" s="237"/>
      <c r="KQ22" s="304"/>
      <c r="KR22" s="173">
        <f t="shared" si="41"/>
        <v>-6505</v>
      </c>
      <c r="KT22" s="170"/>
      <c r="KU22" s="268"/>
      <c r="KV22" s="198"/>
      <c r="KW22" s="237"/>
      <c r="KX22" s="304"/>
      <c r="KY22" s="173">
        <f t="shared" si="42"/>
        <v>234</v>
      </c>
      <c r="LA22" s="170"/>
      <c r="LB22" s="268"/>
      <c r="LC22" s="198"/>
      <c r="LD22" s="237"/>
      <c r="LE22" s="304"/>
      <c r="LF22" s="173">
        <f t="shared" si="43"/>
        <v>0</v>
      </c>
      <c r="LH22" s="216"/>
      <c r="LI22" s="271"/>
      <c r="LJ22" s="198"/>
      <c r="LK22" s="217"/>
      <c r="LL22" s="304"/>
      <c r="LM22" s="173">
        <f t="shared" si="44"/>
        <v>4278.18</v>
      </c>
      <c r="LO22" s="180"/>
      <c r="LP22" s="271"/>
      <c r="LQ22" s="198"/>
      <c r="LR22" s="177"/>
      <c r="LS22" s="196"/>
      <c r="LT22" s="173">
        <f t="shared" si="45"/>
        <v>-42017.000000000015</v>
      </c>
      <c r="LV22" s="170"/>
      <c r="LW22" s="268"/>
      <c r="LX22" s="198"/>
      <c r="LY22" s="237"/>
      <c r="LZ22" s="304"/>
      <c r="MA22" s="173">
        <f t="shared" si="46"/>
        <v>720.1</v>
      </c>
      <c r="MC22" s="129"/>
      <c r="MD22" s="268"/>
      <c r="ME22" s="198"/>
      <c r="MF22" s="237"/>
      <c r="MG22" s="304"/>
      <c r="MH22" s="173">
        <f t="shared" si="47"/>
        <v>57552.92</v>
      </c>
      <c r="MJ22" s="170"/>
      <c r="MK22" s="268"/>
      <c r="ML22" s="198"/>
      <c r="MM22" s="237"/>
      <c r="MN22" s="304"/>
      <c r="MO22" s="173">
        <f t="shared" si="48"/>
        <v>3803.8</v>
      </c>
      <c r="MQ22" s="170"/>
      <c r="MR22" s="268"/>
      <c r="MS22" s="198"/>
      <c r="MT22" s="237"/>
      <c r="MU22" s="304"/>
      <c r="MV22" s="173">
        <f t="shared" si="49"/>
        <v>4431</v>
      </c>
    </row>
    <row r="23" spans="1:360">
      <c r="A23" s="170"/>
      <c r="B23" s="127"/>
      <c r="C23" s="127"/>
      <c r="D23" s="181"/>
      <c r="E23" s="186"/>
      <c r="F23" s="187"/>
      <c r="G23" s="173">
        <f t="shared" si="0"/>
        <v>-79716.759999999995</v>
      </c>
      <c r="I23" s="129">
        <v>41176</v>
      </c>
      <c r="J23" s="127"/>
      <c r="K23" s="268">
        <v>2068</v>
      </c>
      <c r="L23" s="192">
        <v>139612</v>
      </c>
      <c r="M23" s="182"/>
      <c r="N23" s="303"/>
      <c r="O23" s="173">
        <f t="shared" si="1"/>
        <v>4649060</v>
      </c>
      <c r="Q23" s="129"/>
      <c r="R23" s="127"/>
      <c r="S23" s="127"/>
      <c r="T23" s="181"/>
      <c r="U23" s="170"/>
      <c r="V23" s="192"/>
      <c r="W23" s="173">
        <f t="shared" si="2"/>
        <v>0</v>
      </c>
      <c r="Y23" s="127"/>
      <c r="Z23" s="127"/>
      <c r="AA23" s="127"/>
      <c r="AB23" s="181"/>
      <c r="AC23" s="170"/>
      <c r="AD23" s="192"/>
      <c r="AE23" s="173">
        <f t="shared" si="3"/>
        <v>0</v>
      </c>
      <c r="AG23" s="127"/>
      <c r="AH23" s="127"/>
      <c r="AI23" s="127"/>
      <c r="AJ23" s="181"/>
      <c r="AK23" s="170"/>
      <c r="AL23" s="192"/>
      <c r="AM23" s="173">
        <f t="shared" si="4"/>
        <v>0</v>
      </c>
      <c r="AO23" s="140"/>
      <c r="AP23" s="127"/>
      <c r="AQ23" s="127"/>
      <c r="AR23" s="181"/>
      <c r="AS23" s="170"/>
      <c r="AT23" s="192"/>
      <c r="AU23" s="173">
        <f t="shared" si="5"/>
        <v>14000</v>
      </c>
      <c r="AW23" s="127"/>
      <c r="AX23" s="127"/>
      <c r="AY23" s="127"/>
      <c r="AZ23" s="181"/>
      <c r="BA23" s="170"/>
      <c r="BB23" s="192"/>
      <c r="BC23" s="173">
        <f t="shared" si="6"/>
        <v>0</v>
      </c>
      <c r="BE23" s="127"/>
      <c r="BF23" s="127"/>
      <c r="BG23" s="181"/>
      <c r="BH23" s="170"/>
      <c r="BI23" s="192"/>
      <c r="BJ23" s="173">
        <f t="shared" si="7"/>
        <v>0</v>
      </c>
      <c r="BL23" s="128"/>
      <c r="BM23" s="127"/>
      <c r="BN23" s="181"/>
      <c r="BO23" s="170"/>
      <c r="BP23" s="192"/>
      <c r="BQ23" s="173">
        <f t="shared" si="8"/>
        <v>0</v>
      </c>
      <c r="BS23" s="127"/>
      <c r="BT23" s="127"/>
      <c r="BU23" s="181"/>
      <c r="BV23" s="170"/>
      <c r="BW23" s="192"/>
      <c r="BX23" s="173">
        <f t="shared" si="9"/>
        <v>0</v>
      </c>
      <c r="BZ23" s="257"/>
      <c r="CA23" s="188"/>
      <c r="CB23" s="238"/>
      <c r="CC23" s="174"/>
      <c r="CD23" s="198"/>
      <c r="CE23" s="173">
        <f t="shared" si="10"/>
        <v>195508.69999999998</v>
      </c>
      <c r="CG23" s="174"/>
      <c r="CH23" s="175"/>
      <c r="CI23" s="195"/>
      <c r="CJ23" s="182"/>
      <c r="CK23" s="228"/>
      <c r="CL23" s="173">
        <f t="shared" si="11"/>
        <v>-15694.940000000024</v>
      </c>
      <c r="CN23" s="174"/>
      <c r="CO23" s="175"/>
      <c r="CP23" s="195"/>
      <c r="CQ23" s="174"/>
      <c r="CR23" s="198"/>
      <c r="CS23" s="173">
        <f t="shared" si="12"/>
        <v>-20250</v>
      </c>
      <c r="CU23" s="127"/>
      <c r="CV23" s="127"/>
      <c r="CW23" s="181"/>
      <c r="CX23" s="170"/>
      <c r="CY23" s="192"/>
      <c r="CZ23" s="173">
        <f t="shared" si="13"/>
        <v>6499.98</v>
      </c>
      <c r="DB23" s="174">
        <v>41198</v>
      </c>
      <c r="DC23" s="202"/>
      <c r="DD23" s="285">
        <v>2179</v>
      </c>
      <c r="DE23" s="195">
        <v>84607.01</v>
      </c>
      <c r="DF23" s="179">
        <v>41199</v>
      </c>
      <c r="DG23" s="184">
        <v>84607.01</v>
      </c>
      <c r="DH23" s="173">
        <f t="shared" si="14"/>
        <v>-289377.03999999998</v>
      </c>
      <c r="DJ23" s="129"/>
      <c r="DK23" s="299"/>
      <c r="DL23" s="127"/>
      <c r="DM23" s="181"/>
      <c r="DN23" s="170"/>
      <c r="DO23" s="192"/>
      <c r="DP23" s="173">
        <f t="shared" si="15"/>
        <v>0</v>
      </c>
      <c r="DR23" s="180"/>
      <c r="DS23" s="175"/>
      <c r="DT23" s="204"/>
      <c r="DU23" s="174"/>
      <c r="DV23" s="218"/>
      <c r="DW23" s="173">
        <f t="shared" si="16"/>
        <v>29306.97</v>
      </c>
      <c r="DY23" s="127"/>
      <c r="DZ23" s="127"/>
      <c r="EA23" s="211"/>
      <c r="EB23" s="170"/>
      <c r="EC23" s="210"/>
      <c r="ED23" s="173">
        <f t="shared" si="17"/>
        <v>0</v>
      </c>
      <c r="EF23" s="127"/>
      <c r="EG23" s="127"/>
      <c r="EH23" s="211"/>
      <c r="EI23" s="170"/>
      <c r="EJ23" s="210"/>
      <c r="EK23" s="173">
        <f t="shared" si="18"/>
        <v>13569.66</v>
      </c>
      <c r="EM23" s="127"/>
      <c r="EN23" s="127"/>
      <c r="EO23" s="211"/>
      <c r="EP23" s="170"/>
      <c r="EQ23" s="210"/>
      <c r="ER23" s="173">
        <f t="shared" si="19"/>
        <v>0</v>
      </c>
      <c r="ET23" s="175"/>
      <c r="EU23" s="175"/>
      <c r="EV23" s="175"/>
      <c r="EW23" s="204"/>
      <c r="EX23" s="288"/>
      <c r="EY23" s="218"/>
      <c r="EZ23" s="173">
        <f t="shared" si="20"/>
        <v>0</v>
      </c>
      <c r="FB23" s="127"/>
      <c r="FC23" s="127"/>
      <c r="FD23" s="211"/>
      <c r="FE23" s="170"/>
      <c r="FF23" s="210"/>
      <c r="FG23" s="173">
        <f t="shared" si="21"/>
        <v>25000.2</v>
      </c>
      <c r="FI23" s="127"/>
      <c r="FJ23" s="127"/>
      <c r="FK23" s="211"/>
      <c r="FL23" s="170"/>
      <c r="FM23" s="210"/>
      <c r="FN23" s="173">
        <f t="shared" si="22"/>
        <v>0</v>
      </c>
      <c r="FP23" s="127"/>
      <c r="FQ23" s="127"/>
      <c r="FR23" s="251"/>
      <c r="FS23" s="266"/>
      <c r="FT23" s="192"/>
      <c r="FU23" s="267">
        <f t="shared" si="23"/>
        <v>17110.43</v>
      </c>
      <c r="FW23" s="170"/>
      <c r="FX23" s="127"/>
      <c r="FY23" s="181"/>
      <c r="FZ23" s="229"/>
      <c r="GA23" s="283"/>
      <c r="GB23" s="173">
        <f t="shared" si="24"/>
        <v>0</v>
      </c>
      <c r="GD23" s="127"/>
      <c r="GE23" s="127"/>
      <c r="GF23" s="181"/>
      <c r="GG23" s="170"/>
      <c r="GH23" s="192"/>
      <c r="GI23" s="173">
        <f t="shared" si="25"/>
        <v>25300</v>
      </c>
      <c r="GK23" s="127"/>
      <c r="GL23" s="127"/>
      <c r="GM23" s="181"/>
      <c r="GN23" s="170"/>
      <c r="GO23" s="192"/>
      <c r="GP23" s="173">
        <f t="shared" si="26"/>
        <v>65228.52</v>
      </c>
      <c r="GR23" s="127"/>
      <c r="GS23" s="127"/>
      <c r="GT23" s="181"/>
      <c r="GU23" s="170"/>
      <c r="GV23" s="192"/>
      <c r="GW23" s="173">
        <f t="shared" si="27"/>
        <v>0</v>
      </c>
      <c r="GY23" s="127"/>
      <c r="GZ23" s="127"/>
      <c r="HA23" s="181"/>
      <c r="HB23" s="170"/>
      <c r="HC23" s="192"/>
      <c r="HD23" s="173">
        <f t="shared" si="28"/>
        <v>0</v>
      </c>
      <c r="HF23" s="126"/>
      <c r="HG23" s="170"/>
      <c r="HH23" s="268"/>
      <c r="HI23" s="198"/>
      <c r="HJ23" s="174"/>
      <c r="HK23" s="198"/>
      <c r="HL23" s="173">
        <f t="shared" si="29"/>
        <v>27686.6</v>
      </c>
      <c r="HN23" s="126"/>
      <c r="HO23" s="268"/>
      <c r="HP23" s="198"/>
      <c r="HQ23" s="174"/>
      <c r="HR23" s="198"/>
      <c r="HS23" s="173">
        <f t="shared" si="30"/>
        <v>0</v>
      </c>
      <c r="HU23" s="170"/>
      <c r="HV23" s="268"/>
      <c r="HW23" s="198"/>
      <c r="HX23" s="174"/>
      <c r="HY23" s="198"/>
      <c r="HZ23" s="173">
        <f t="shared" si="31"/>
        <v>5139.42</v>
      </c>
      <c r="IB23" s="170"/>
      <c r="IC23" s="268"/>
      <c r="ID23" s="198"/>
      <c r="IE23" s="174"/>
      <c r="IF23" s="198"/>
      <c r="IG23" s="173">
        <f t="shared" si="32"/>
        <v>0</v>
      </c>
      <c r="II23" s="170"/>
      <c r="IJ23" s="268"/>
      <c r="IK23" s="198"/>
      <c r="IL23" s="174"/>
      <c r="IM23" s="198"/>
      <c r="IN23" s="173">
        <f t="shared" si="33"/>
        <v>0</v>
      </c>
      <c r="IP23" s="170"/>
      <c r="IQ23" s="268"/>
      <c r="IR23" s="198"/>
      <c r="IS23" s="174"/>
      <c r="IT23" s="198"/>
      <c r="IU23" s="173">
        <f t="shared" si="34"/>
        <v>18014.16</v>
      </c>
      <c r="IW23" s="170"/>
      <c r="IX23" s="268"/>
      <c r="IY23" s="198"/>
      <c r="IZ23" s="174"/>
      <c r="JA23" s="198"/>
      <c r="JB23" s="173">
        <f t="shared" si="35"/>
        <v>0</v>
      </c>
      <c r="JD23" s="170"/>
      <c r="JE23" s="268"/>
      <c r="JF23" s="198"/>
      <c r="JG23" s="174"/>
      <c r="JH23" s="198"/>
      <c r="JI23" s="173">
        <f t="shared" si="36"/>
        <v>0</v>
      </c>
      <c r="JK23" s="170"/>
      <c r="JL23" s="268"/>
      <c r="JM23" s="198"/>
      <c r="JN23" s="174"/>
      <c r="JO23" s="198"/>
      <c r="JP23" s="173">
        <f t="shared" si="37"/>
        <v>0</v>
      </c>
      <c r="JR23" s="170"/>
      <c r="JS23" s="268"/>
      <c r="JT23" s="198"/>
      <c r="JU23" s="174"/>
      <c r="JV23" s="198"/>
      <c r="JW23" s="173">
        <f t="shared" si="38"/>
        <v>7803.92</v>
      </c>
      <c r="JY23" s="170"/>
      <c r="JZ23" s="268"/>
      <c r="KA23" s="198"/>
      <c r="KB23" s="174"/>
      <c r="KC23" s="198"/>
      <c r="KD23" s="173">
        <f t="shared" si="39"/>
        <v>0</v>
      </c>
      <c r="KF23" s="170"/>
      <c r="KG23" s="268"/>
      <c r="KH23" s="198"/>
      <c r="KI23" s="174"/>
      <c r="KJ23" s="198"/>
      <c r="KK23" s="173">
        <f t="shared" si="40"/>
        <v>0</v>
      </c>
      <c r="KM23" s="170"/>
      <c r="KN23" s="268"/>
      <c r="KO23" s="198"/>
      <c r="KP23" s="174"/>
      <c r="KQ23" s="198"/>
      <c r="KR23" s="173">
        <f t="shared" si="41"/>
        <v>-6505</v>
      </c>
      <c r="KT23" s="170"/>
      <c r="KU23" s="268"/>
      <c r="KV23" s="198"/>
      <c r="KW23" s="174"/>
      <c r="KX23" s="198"/>
      <c r="KY23" s="173">
        <f t="shared" si="42"/>
        <v>234</v>
      </c>
      <c r="LA23" s="170"/>
      <c r="LB23" s="268"/>
      <c r="LC23" s="198"/>
      <c r="LD23" s="174"/>
      <c r="LE23" s="198"/>
      <c r="LF23" s="173">
        <f t="shared" si="43"/>
        <v>0</v>
      </c>
      <c r="LH23" s="128"/>
      <c r="LI23" s="268"/>
      <c r="LJ23" s="198"/>
      <c r="LK23" s="174"/>
      <c r="LL23" s="198"/>
      <c r="LM23" s="173">
        <f t="shared" si="44"/>
        <v>4278.18</v>
      </c>
      <c r="LO23" s="180"/>
      <c r="LP23" s="271"/>
      <c r="LQ23" s="198"/>
      <c r="LR23" s="177"/>
      <c r="LS23" s="196"/>
      <c r="LT23" s="173">
        <f t="shared" si="45"/>
        <v>-42017.000000000015</v>
      </c>
      <c r="LV23" s="170"/>
      <c r="LW23" s="268"/>
      <c r="LX23" s="198"/>
      <c r="LY23" s="174"/>
      <c r="LZ23" s="198"/>
      <c r="MA23" s="173">
        <f t="shared" si="46"/>
        <v>720.1</v>
      </c>
      <c r="MC23" s="129"/>
      <c r="MD23" s="268"/>
      <c r="ME23" s="198"/>
      <c r="MF23" s="174"/>
      <c r="MG23" s="198"/>
      <c r="MH23" s="173">
        <f t="shared" si="47"/>
        <v>57552.92</v>
      </c>
      <c r="MJ23" s="170"/>
      <c r="MK23" s="268"/>
      <c r="ML23" s="198"/>
      <c r="MM23" s="174"/>
      <c r="MN23" s="198"/>
      <c r="MO23" s="173">
        <f t="shared" si="48"/>
        <v>3803.8</v>
      </c>
      <c r="MQ23" s="170"/>
      <c r="MR23" s="268"/>
      <c r="MS23" s="198"/>
      <c r="MT23" s="174"/>
      <c r="MU23" s="198"/>
      <c r="MV23" s="173">
        <f t="shared" si="49"/>
        <v>4431</v>
      </c>
    </row>
    <row r="24" spans="1:360">
      <c r="A24" s="127"/>
      <c r="B24" s="127"/>
      <c r="C24" s="127"/>
      <c r="D24" s="181"/>
      <c r="E24" s="170"/>
      <c r="F24" s="192"/>
      <c r="G24" s="173">
        <f t="shared" si="0"/>
        <v>-79716.759999999995</v>
      </c>
      <c r="I24" s="128">
        <v>41176</v>
      </c>
      <c r="K24" s="268">
        <v>2070</v>
      </c>
      <c r="L24" s="198">
        <v>500280</v>
      </c>
      <c r="M24" s="182"/>
      <c r="N24" s="303"/>
      <c r="O24" s="173">
        <f t="shared" si="1"/>
        <v>5149340</v>
      </c>
      <c r="Q24" s="129"/>
      <c r="R24" s="127"/>
      <c r="S24" s="127"/>
      <c r="T24" s="181"/>
      <c r="U24" s="170"/>
      <c r="V24" s="192"/>
      <c r="W24" s="173">
        <f t="shared" si="2"/>
        <v>0</v>
      </c>
      <c r="Y24" s="127"/>
      <c r="Z24" s="127"/>
      <c r="AA24" s="127"/>
      <c r="AB24" s="181"/>
      <c r="AC24" s="170"/>
      <c r="AD24" s="192"/>
      <c r="AE24" s="173">
        <f t="shared" si="3"/>
        <v>0</v>
      </c>
      <c r="AG24" s="127"/>
      <c r="AH24" s="127"/>
      <c r="AI24" s="127"/>
      <c r="AJ24" s="181"/>
      <c r="AK24" s="170"/>
      <c r="AL24" s="192"/>
      <c r="AM24" s="173">
        <f t="shared" si="4"/>
        <v>0</v>
      </c>
      <c r="AO24" s="140"/>
      <c r="AP24" s="127"/>
      <c r="AQ24" s="127"/>
      <c r="AR24" s="181"/>
      <c r="AS24" s="170"/>
      <c r="AT24" s="192"/>
      <c r="AU24" s="173">
        <f t="shared" si="5"/>
        <v>14000</v>
      </c>
      <c r="AW24" s="127"/>
      <c r="AX24" s="127"/>
      <c r="AY24" s="127"/>
      <c r="AZ24" s="181"/>
      <c r="BA24" s="170"/>
      <c r="BB24" s="192"/>
      <c r="BC24" s="173">
        <f t="shared" si="6"/>
        <v>0</v>
      </c>
      <c r="BE24" s="127"/>
      <c r="BF24" s="127"/>
      <c r="BG24" s="181"/>
      <c r="BH24" s="170"/>
      <c r="BI24" s="192"/>
      <c r="BJ24" s="173">
        <f t="shared" si="7"/>
        <v>0</v>
      </c>
      <c r="BL24" s="128"/>
      <c r="BM24" s="127"/>
      <c r="BN24" s="181"/>
      <c r="BO24" s="170"/>
      <c r="BP24" s="192"/>
      <c r="BQ24" s="173">
        <f t="shared" si="8"/>
        <v>0</v>
      </c>
      <c r="BS24" s="127"/>
      <c r="BT24" s="127"/>
      <c r="BU24" s="181"/>
      <c r="BV24" s="170"/>
      <c r="BW24" s="192"/>
      <c r="BX24" s="173">
        <f t="shared" si="9"/>
        <v>0</v>
      </c>
      <c r="BZ24" s="257"/>
      <c r="CA24" s="188"/>
      <c r="CB24" s="238"/>
      <c r="CC24" s="174"/>
      <c r="CD24" s="198"/>
      <c r="CE24" s="173">
        <f t="shared" si="10"/>
        <v>195508.69999999998</v>
      </c>
      <c r="CG24" s="174"/>
      <c r="CH24" s="175"/>
      <c r="CI24" s="195"/>
      <c r="CJ24" s="182"/>
      <c r="CK24" s="228"/>
      <c r="CL24" s="173">
        <f t="shared" si="11"/>
        <v>-15694.940000000024</v>
      </c>
      <c r="CN24" s="174"/>
      <c r="CO24" s="175"/>
      <c r="CP24" s="195"/>
      <c r="CQ24" s="174"/>
      <c r="CR24" s="198"/>
      <c r="CS24" s="173">
        <f t="shared" si="12"/>
        <v>-20250</v>
      </c>
      <c r="CU24" s="127"/>
      <c r="CV24" s="127"/>
      <c r="CW24" s="181"/>
      <c r="CX24" s="170"/>
      <c r="CY24" s="192"/>
      <c r="CZ24" s="173">
        <f t="shared" si="13"/>
        <v>6499.98</v>
      </c>
      <c r="DB24" s="174">
        <v>41198</v>
      </c>
      <c r="DC24" s="202"/>
      <c r="DD24" s="305">
        <v>2184</v>
      </c>
      <c r="DE24" s="198">
        <v>74571</v>
      </c>
      <c r="DF24" s="179">
        <v>41199</v>
      </c>
      <c r="DG24" s="184">
        <v>74571</v>
      </c>
      <c r="DH24" s="173">
        <f t="shared" si="14"/>
        <v>-289377.03999999998</v>
      </c>
      <c r="DJ24" s="129"/>
      <c r="DK24" s="299"/>
      <c r="DL24" s="127"/>
      <c r="DM24" s="181"/>
      <c r="DN24" s="170"/>
      <c r="DO24" s="192"/>
      <c r="DP24" s="173">
        <f t="shared" si="15"/>
        <v>0</v>
      </c>
      <c r="DR24" s="129"/>
      <c r="DS24" s="127"/>
      <c r="DT24" s="211"/>
      <c r="DU24" s="170"/>
      <c r="DV24" s="210"/>
      <c r="DW24" s="173">
        <f t="shared" si="16"/>
        <v>29306.97</v>
      </c>
      <c r="DY24" s="127"/>
      <c r="DZ24" s="127"/>
      <c r="EA24" s="211"/>
      <c r="EB24" s="170"/>
      <c r="EC24" s="210"/>
      <c r="ED24" s="173">
        <f t="shared" si="17"/>
        <v>0</v>
      </c>
      <c r="EF24" s="127"/>
      <c r="EG24" s="127"/>
      <c r="EH24" s="211"/>
      <c r="EI24" s="170"/>
      <c r="EJ24" s="210"/>
      <c r="EK24" s="173">
        <f t="shared" si="18"/>
        <v>13569.66</v>
      </c>
      <c r="EM24" s="127"/>
      <c r="EN24" s="127"/>
      <c r="EO24" s="211"/>
      <c r="EP24" s="170"/>
      <c r="EQ24" s="210"/>
      <c r="ER24" s="173">
        <f t="shared" si="19"/>
        <v>0</v>
      </c>
      <c r="ET24" s="127"/>
      <c r="EU24" s="127"/>
      <c r="EV24" s="127"/>
      <c r="EW24" s="211"/>
      <c r="EX24" s="306"/>
      <c r="EY24" s="210"/>
      <c r="EZ24" s="173">
        <f t="shared" si="20"/>
        <v>0</v>
      </c>
      <c r="FB24" s="127"/>
      <c r="FC24" s="127"/>
      <c r="FD24" s="211"/>
      <c r="FE24" s="170"/>
      <c r="FF24" s="210"/>
      <c r="FG24" s="173">
        <f t="shared" si="21"/>
        <v>25000.2</v>
      </c>
      <c r="FI24" s="127"/>
      <c r="FJ24" s="127"/>
      <c r="FK24" s="211"/>
      <c r="FL24" s="170"/>
      <c r="FM24" s="210"/>
      <c r="FN24" s="173">
        <f t="shared" si="22"/>
        <v>0</v>
      </c>
      <c r="FP24" s="127"/>
      <c r="FQ24" s="127"/>
      <c r="FR24" s="251"/>
      <c r="FS24" s="266"/>
      <c r="FT24" s="192"/>
      <c r="FU24" s="267">
        <f t="shared" si="23"/>
        <v>17110.43</v>
      </c>
      <c r="FW24" s="127"/>
      <c r="FX24" s="127"/>
      <c r="FY24" s="181"/>
      <c r="FZ24" s="229"/>
      <c r="GA24" s="283"/>
      <c r="GB24" s="173">
        <f t="shared" si="24"/>
        <v>0</v>
      </c>
      <c r="GD24" s="127"/>
      <c r="GE24" s="127"/>
      <c r="GF24" s="181"/>
      <c r="GG24" s="170"/>
      <c r="GH24" s="192"/>
      <c r="GI24" s="173">
        <f t="shared" si="25"/>
        <v>25300</v>
      </c>
      <c r="GK24" s="127"/>
      <c r="GL24" s="127"/>
      <c r="GM24" s="181"/>
      <c r="GN24" s="170"/>
      <c r="GO24" s="192"/>
      <c r="GP24" s="173">
        <f t="shared" si="26"/>
        <v>65228.52</v>
      </c>
      <c r="GR24" s="127"/>
      <c r="GS24" s="127"/>
      <c r="GT24" s="181"/>
      <c r="GU24" s="170"/>
      <c r="GV24" s="192"/>
      <c r="GW24" s="173">
        <f t="shared" si="27"/>
        <v>0</v>
      </c>
      <c r="GY24" s="127"/>
      <c r="GZ24" s="127"/>
      <c r="HA24" s="181"/>
      <c r="HB24" s="170"/>
      <c r="HC24" s="192"/>
      <c r="HD24" s="173">
        <f t="shared" si="28"/>
        <v>0</v>
      </c>
      <c r="HF24" s="126"/>
      <c r="HG24" s="170"/>
      <c r="HH24" s="268"/>
      <c r="HI24" s="198"/>
      <c r="HJ24" s="174"/>
      <c r="HK24" s="198"/>
      <c r="HL24" s="173">
        <f t="shared" si="29"/>
        <v>27686.6</v>
      </c>
      <c r="HN24" s="126"/>
      <c r="HO24" s="268"/>
      <c r="HP24" s="198"/>
      <c r="HQ24" s="174"/>
      <c r="HR24" s="198"/>
      <c r="HS24" s="173">
        <f t="shared" si="30"/>
        <v>0</v>
      </c>
      <c r="HU24" s="170"/>
      <c r="HV24" s="268"/>
      <c r="HW24" s="198"/>
      <c r="HX24" s="174"/>
      <c r="HY24" s="198"/>
      <c r="HZ24" s="173">
        <f t="shared" si="31"/>
        <v>5139.42</v>
      </c>
      <c r="IB24" s="170"/>
      <c r="IC24" s="268"/>
      <c r="ID24" s="198"/>
      <c r="IE24" s="174"/>
      <c r="IF24" s="198"/>
      <c r="IG24" s="173">
        <f t="shared" si="32"/>
        <v>0</v>
      </c>
      <c r="II24" s="170"/>
      <c r="IJ24" s="268"/>
      <c r="IK24" s="198"/>
      <c r="IL24" s="174"/>
      <c r="IM24" s="198"/>
      <c r="IN24" s="173">
        <f t="shared" si="33"/>
        <v>0</v>
      </c>
      <c r="IP24" s="170"/>
      <c r="IQ24" s="268"/>
      <c r="IR24" s="198"/>
      <c r="IS24" s="174"/>
      <c r="IT24" s="198"/>
      <c r="IU24" s="173">
        <f t="shared" si="34"/>
        <v>18014.16</v>
      </c>
      <c r="IW24" s="170"/>
      <c r="IX24" s="268"/>
      <c r="IY24" s="198"/>
      <c r="IZ24" s="174"/>
      <c r="JA24" s="198"/>
      <c r="JB24" s="173">
        <f t="shared" si="35"/>
        <v>0</v>
      </c>
      <c r="JD24" s="170"/>
      <c r="JE24" s="268"/>
      <c r="JF24" s="198"/>
      <c r="JG24" s="174"/>
      <c r="JH24" s="198"/>
      <c r="JI24" s="173">
        <f t="shared" si="36"/>
        <v>0</v>
      </c>
      <c r="JK24" s="170"/>
      <c r="JL24" s="268"/>
      <c r="JM24" s="198"/>
      <c r="JN24" s="174"/>
      <c r="JO24" s="198"/>
      <c r="JP24" s="173">
        <f t="shared" si="37"/>
        <v>0</v>
      </c>
      <c r="JR24" s="170"/>
      <c r="JS24" s="268"/>
      <c r="JT24" s="198"/>
      <c r="JU24" s="174"/>
      <c r="JV24" s="198"/>
      <c r="JW24" s="173">
        <f t="shared" si="38"/>
        <v>7803.92</v>
      </c>
      <c r="JY24" s="170"/>
      <c r="JZ24" s="268"/>
      <c r="KA24" s="198"/>
      <c r="KB24" s="174"/>
      <c r="KC24" s="198"/>
      <c r="KD24" s="173">
        <f t="shared" si="39"/>
        <v>0</v>
      </c>
      <c r="KF24" s="170"/>
      <c r="KG24" s="268"/>
      <c r="KH24" s="198"/>
      <c r="KI24" s="174"/>
      <c r="KJ24" s="198"/>
      <c r="KK24" s="173">
        <f t="shared" si="40"/>
        <v>0</v>
      </c>
      <c r="KM24" s="170"/>
      <c r="KN24" s="268"/>
      <c r="KO24" s="198"/>
      <c r="KP24" s="174"/>
      <c r="KQ24" s="198"/>
      <c r="KR24" s="173">
        <f t="shared" si="41"/>
        <v>-6505</v>
      </c>
      <c r="KT24" s="170"/>
      <c r="KU24" s="268"/>
      <c r="KV24" s="198"/>
      <c r="KW24" s="174"/>
      <c r="KX24" s="198"/>
      <c r="KY24" s="173">
        <f t="shared" si="42"/>
        <v>234</v>
      </c>
      <c r="LA24" s="170"/>
      <c r="LB24" s="268"/>
      <c r="LC24" s="198"/>
      <c r="LD24" s="174"/>
      <c r="LE24" s="198"/>
      <c r="LF24" s="173">
        <f t="shared" si="43"/>
        <v>0</v>
      </c>
      <c r="LH24" s="128"/>
      <c r="LI24" s="268"/>
      <c r="LJ24" s="198"/>
      <c r="LK24" s="174"/>
      <c r="LL24" s="198"/>
      <c r="LM24" s="173">
        <f t="shared" si="44"/>
        <v>4278.18</v>
      </c>
      <c r="LO24" s="180"/>
      <c r="LP24" s="271"/>
      <c r="LQ24" s="198"/>
      <c r="LR24" s="174"/>
      <c r="LS24" s="198"/>
      <c r="LT24" s="173">
        <f t="shared" si="45"/>
        <v>-42017.000000000015</v>
      </c>
      <c r="LV24" s="170"/>
      <c r="LW24" s="268"/>
      <c r="LX24" s="198"/>
      <c r="LY24" s="174"/>
      <c r="LZ24" s="198"/>
      <c r="MA24" s="173">
        <f t="shared" si="46"/>
        <v>720.1</v>
      </c>
      <c r="MC24" s="129"/>
      <c r="MD24" s="268"/>
      <c r="ME24" s="198"/>
      <c r="MF24" s="174"/>
      <c r="MG24" s="198"/>
      <c r="MH24" s="173">
        <f t="shared" si="47"/>
        <v>57552.92</v>
      </c>
      <c r="MJ24" s="170"/>
      <c r="MK24" s="268"/>
      <c r="ML24" s="198"/>
      <c r="MM24" s="174"/>
      <c r="MN24" s="198"/>
      <c r="MO24" s="173">
        <f t="shared" si="48"/>
        <v>3803.8</v>
      </c>
      <c r="MQ24" s="170"/>
      <c r="MR24" s="268"/>
      <c r="MS24" s="198"/>
      <c r="MT24" s="174"/>
      <c r="MU24" s="198"/>
      <c r="MV24" s="173">
        <f t="shared" si="49"/>
        <v>4431</v>
      </c>
    </row>
    <row r="25" spans="1:360">
      <c r="A25" s="127"/>
      <c r="B25" s="127"/>
      <c r="C25" s="127"/>
      <c r="D25" s="181"/>
      <c r="E25" s="170"/>
      <c r="F25" s="192"/>
      <c r="G25" s="173">
        <f t="shared" si="0"/>
        <v>-79716.759999999995</v>
      </c>
      <c r="I25" s="129">
        <v>41177</v>
      </c>
      <c r="J25" s="127"/>
      <c r="K25" s="268">
        <v>2081</v>
      </c>
      <c r="L25" s="192">
        <v>265464</v>
      </c>
      <c r="M25" s="182"/>
      <c r="N25" s="303"/>
      <c r="O25" s="173">
        <f t="shared" si="1"/>
        <v>5414804</v>
      </c>
      <c r="Q25" s="129"/>
      <c r="R25" s="127"/>
      <c r="S25" s="127"/>
      <c r="T25" s="181"/>
      <c r="U25" s="170"/>
      <c r="V25" s="192"/>
      <c r="W25" s="173">
        <f t="shared" si="2"/>
        <v>0</v>
      </c>
      <c r="Y25" s="127"/>
      <c r="Z25" s="127"/>
      <c r="AA25" s="127"/>
      <c r="AB25" s="181"/>
      <c r="AC25" s="170"/>
      <c r="AD25" s="192"/>
      <c r="AE25" s="173">
        <f t="shared" si="3"/>
        <v>0</v>
      </c>
      <c r="AG25" s="127"/>
      <c r="AH25" s="127"/>
      <c r="AI25" s="127"/>
      <c r="AJ25" s="181"/>
      <c r="AK25" s="170"/>
      <c r="AL25" s="192"/>
      <c r="AM25" s="173">
        <f t="shared" si="4"/>
        <v>0</v>
      </c>
      <c r="AO25" s="140"/>
      <c r="AP25" s="127"/>
      <c r="AQ25" s="127"/>
      <c r="AR25" s="181"/>
      <c r="AS25" s="170"/>
      <c r="AT25" s="192"/>
      <c r="AU25" s="173">
        <f t="shared" si="5"/>
        <v>14000</v>
      </c>
      <c r="AW25" s="127"/>
      <c r="AX25" s="127"/>
      <c r="AY25" s="127"/>
      <c r="AZ25" s="181"/>
      <c r="BA25" s="170"/>
      <c r="BB25" s="192"/>
      <c r="BC25" s="173">
        <f t="shared" si="6"/>
        <v>0</v>
      </c>
      <c r="BE25" s="127"/>
      <c r="BF25" s="127"/>
      <c r="BG25" s="181"/>
      <c r="BH25" s="170"/>
      <c r="BI25" s="192"/>
      <c r="BJ25" s="173">
        <f t="shared" si="7"/>
        <v>0</v>
      </c>
      <c r="BL25" s="128"/>
      <c r="BM25" s="127"/>
      <c r="BN25" s="181"/>
      <c r="BO25" s="170"/>
      <c r="BP25" s="192"/>
      <c r="BQ25" s="173">
        <f t="shared" si="8"/>
        <v>0</v>
      </c>
      <c r="BS25" s="127"/>
      <c r="BT25" s="127"/>
      <c r="BU25" s="181"/>
      <c r="BV25" s="170"/>
      <c r="BW25" s="192"/>
      <c r="BX25" s="173">
        <f t="shared" si="9"/>
        <v>0</v>
      </c>
      <c r="BZ25" s="257"/>
      <c r="CA25" s="188"/>
      <c r="CB25" s="238"/>
      <c r="CC25" s="174"/>
      <c r="CD25" s="198"/>
      <c r="CE25" s="173">
        <f t="shared" si="10"/>
        <v>195508.69999999998</v>
      </c>
      <c r="CG25" s="174"/>
      <c r="CH25" s="175"/>
      <c r="CI25" s="195"/>
      <c r="CJ25" s="229"/>
      <c r="CK25" s="283"/>
      <c r="CL25" s="173">
        <f t="shared" si="11"/>
        <v>-15694.940000000024</v>
      </c>
      <c r="CN25" s="174"/>
      <c r="CO25" s="175"/>
      <c r="CP25" s="195"/>
      <c r="CQ25" s="174"/>
      <c r="CR25" s="198"/>
      <c r="CS25" s="173">
        <f t="shared" si="12"/>
        <v>-20250</v>
      </c>
      <c r="CU25" s="127"/>
      <c r="CV25" s="127"/>
      <c r="CW25" s="181"/>
      <c r="CX25" s="170"/>
      <c r="CY25" s="192"/>
      <c r="CZ25" s="173">
        <f t="shared" si="13"/>
        <v>6499.98</v>
      </c>
      <c r="DB25" s="174"/>
      <c r="DC25" s="57"/>
      <c r="DD25" s="305"/>
      <c r="DE25" s="198"/>
      <c r="DF25" s="179"/>
      <c r="DG25" s="184"/>
      <c r="DH25" s="173">
        <f t="shared" si="14"/>
        <v>-289377.03999999998</v>
      </c>
      <c r="DJ25" s="129"/>
      <c r="DK25" s="127"/>
      <c r="DL25" s="127"/>
      <c r="DM25" s="181"/>
      <c r="DN25" s="170"/>
      <c r="DO25" s="192"/>
      <c r="DP25" s="173">
        <f t="shared" si="15"/>
        <v>0</v>
      </c>
      <c r="DR25" s="129"/>
      <c r="DS25" s="127"/>
      <c r="DT25" s="211"/>
      <c r="DU25" s="170"/>
      <c r="DV25" s="210"/>
      <c r="DW25" s="173">
        <f t="shared" si="16"/>
        <v>29306.97</v>
      </c>
      <c r="DY25" s="127"/>
      <c r="DZ25" s="127"/>
      <c r="EA25" s="211"/>
      <c r="EB25" s="170"/>
      <c r="EC25" s="210"/>
      <c r="ED25" s="173">
        <f t="shared" si="17"/>
        <v>0</v>
      </c>
      <c r="EF25" s="127"/>
      <c r="EG25" s="127"/>
      <c r="EH25" s="211"/>
      <c r="EI25" s="170"/>
      <c r="EJ25" s="210"/>
      <c r="EK25" s="173">
        <f t="shared" si="18"/>
        <v>13569.66</v>
      </c>
      <c r="EM25" s="127"/>
      <c r="EN25" s="127"/>
      <c r="EO25" s="211"/>
      <c r="EP25" s="170"/>
      <c r="EQ25" s="210"/>
      <c r="ER25" s="173">
        <f t="shared" si="19"/>
        <v>0</v>
      </c>
      <c r="ET25" s="127"/>
      <c r="EU25" s="127"/>
      <c r="EV25" s="127"/>
      <c r="EW25" s="211"/>
      <c r="EX25" s="306"/>
      <c r="EY25" s="210"/>
      <c r="EZ25" s="173">
        <f t="shared" si="20"/>
        <v>0</v>
      </c>
      <c r="FB25" s="127"/>
      <c r="FC25" s="127"/>
      <c r="FD25" s="211"/>
      <c r="FE25" s="170"/>
      <c r="FF25" s="210"/>
      <c r="FG25" s="173">
        <f t="shared" si="21"/>
        <v>25000.2</v>
      </c>
      <c r="FI25" s="127"/>
      <c r="FJ25" s="127"/>
      <c r="FK25" s="211"/>
      <c r="FL25" s="170"/>
      <c r="FM25" s="210"/>
      <c r="FN25" s="173">
        <f t="shared" si="22"/>
        <v>0</v>
      </c>
      <c r="FP25" s="127"/>
      <c r="FQ25" s="127"/>
      <c r="FR25" s="251"/>
      <c r="FS25" s="266"/>
      <c r="FT25" s="192"/>
      <c r="FU25" s="267">
        <f t="shared" si="23"/>
        <v>17110.43</v>
      </c>
      <c r="FW25" s="127"/>
      <c r="FX25" s="127"/>
      <c r="FY25" s="181"/>
      <c r="FZ25" s="229"/>
      <c r="GA25" s="283"/>
      <c r="GB25" s="173">
        <f t="shared" si="24"/>
        <v>0</v>
      </c>
      <c r="GD25" s="127"/>
      <c r="GE25" s="127"/>
      <c r="GF25" s="181"/>
      <c r="GG25" s="170"/>
      <c r="GH25" s="192"/>
      <c r="GI25" s="173">
        <f t="shared" si="25"/>
        <v>25300</v>
      </c>
      <c r="GK25" s="127"/>
      <c r="GL25" s="127"/>
      <c r="GM25" s="181"/>
      <c r="GN25" s="170"/>
      <c r="GO25" s="192"/>
      <c r="GP25" s="173">
        <f t="shared" si="26"/>
        <v>65228.52</v>
      </c>
      <c r="GR25" s="127"/>
      <c r="GS25" s="127"/>
      <c r="GT25" s="181"/>
      <c r="GU25" s="170"/>
      <c r="GV25" s="192"/>
      <c r="GW25" s="173">
        <f t="shared" si="27"/>
        <v>0</v>
      </c>
      <c r="GY25" s="127"/>
      <c r="GZ25" s="127"/>
      <c r="HA25" s="181"/>
      <c r="HB25" s="170"/>
      <c r="HC25" s="192"/>
      <c r="HD25" s="173">
        <f t="shared" si="28"/>
        <v>0</v>
      </c>
      <c r="HF25" s="126"/>
      <c r="HG25" s="170"/>
      <c r="HH25" s="268"/>
      <c r="HI25" s="198"/>
      <c r="HJ25" s="174"/>
      <c r="HK25" s="198"/>
      <c r="HL25" s="173">
        <f t="shared" si="29"/>
        <v>27686.6</v>
      </c>
      <c r="HN25" s="126"/>
      <c r="HO25" s="268"/>
      <c r="HP25" s="198"/>
      <c r="HQ25" s="174"/>
      <c r="HR25" s="198"/>
      <c r="HS25" s="173">
        <f t="shared" si="30"/>
        <v>0</v>
      </c>
      <c r="HU25" s="170"/>
      <c r="HV25" s="268"/>
      <c r="HW25" s="198"/>
      <c r="HX25" s="174"/>
      <c r="HY25" s="198"/>
      <c r="HZ25" s="173">
        <f t="shared" si="31"/>
        <v>5139.42</v>
      </c>
      <c r="IB25" s="170"/>
      <c r="IC25" s="268"/>
      <c r="ID25" s="198"/>
      <c r="IE25" s="174"/>
      <c r="IF25" s="198"/>
      <c r="IG25" s="173">
        <f t="shared" si="32"/>
        <v>0</v>
      </c>
      <c r="II25" s="170"/>
      <c r="IJ25" s="268"/>
      <c r="IK25" s="198"/>
      <c r="IL25" s="174"/>
      <c r="IM25" s="198"/>
      <c r="IN25" s="173">
        <f t="shared" si="33"/>
        <v>0</v>
      </c>
      <c r="IP25" s="170"/>
      <c r="IQ25" s="268"/>
      <c r="IR25" s="198"/>
      <c r="IS25" s="174"/>
      <c r="IT25" s="198"/>
      <c r="IU25" s="173">
        <f t="shared" si="34"/>
        <v>18014.16</v>
      </c>
      <c r="IW25" s="170"/>
      <c r="IX25" s="268"/>
      <c r="IY25" s="198"/>
      <c r="IZ25" s="174"/>
      <c r="JA25" s="198"/>
      <c r="JB25" s="173">
        <f t="shared" si="35"/>
        <v>0</v>
      </c>
      <c r="JD25" s="170"/>
      <c r="JE25" s="268"/>
      <c r="JF25" s="198"/>
      <c r="JG25" s="174"/>
      <c r="JH25" s="198"/>
      <c r="JI25" s="173">
        <f t="shared" si="36"/>
        <v>0</v>
      </c>
      <c r="JK25" s="170"/>
      <c r="JL25" s="268"/>
      <c r="JM25" s="198"/>
      <c r="JN25" s="174"/>
      <c r="JO25" s="198"/>
      <c r="JP25" s="173">
        <f t="shared" si="37"/>
        <v>0</v>
      </c>
      <c r="JR25" s="170"/>
      <c r="JS25" s="268"/>
      <c r="JT25" s="198"/>
      <c r="JU25" s="174"/>
      <c r="JV25" s="198"/>
      <c r="JW25" s="173">
        <f t="shared" si="38"/>
        <v>7803.92</v>
      </c>
      <c r="JY25" s="170"/>
      <c r="JZ25" s="268"/>
      <c r="KA25" s="198"/>
      <c r="KB25" s="174"/>
      <c r="KC25" s="198"/>
      <c r="KD25" s="173">
        <f t="shared" si="39"/>
        <v>0</v>
      </c>
      <c r="KF25" s="170"/>
      <c r="KG25" s="268"/>
      <c r="KH25" s="198"/>
      <c r="KI25" s="174"/>
      <c r="KJ25" s="198"/>
      <c r="KK25" s="173">
        <f t="shared" si="40"/>
        <v>0</v>
      </c>
      <c r="KM25" s="170"/>
      <c r="KN25" s="268"/>
      <c r="KO25" s="198"/>
      <c r="KP25" s="174"/>
      <c r="KQ25" s="198"/>
      <c r="KR25" s="173">
        <f t="shared" si="41"/>
        <v>-6505</v>
      </c>
      <c r="KT25" s="170"/>
      <c r="KU25" s="268"/>
      <c r="KV25" s="198"/>
      <c r="KW25" s="174"/>
      <c r="KX25" s="198"/>
      <c r="KY25" s="173">
        <f t="shared" si="42"/>
        <v>234</v>
      </c>
      <c r="LA25" s="170"/>
      <c r="LB25" s="268"/>
      <c r="LC25" s="198"/>
      <c r="LD25" s="174"/>
      <c r="LE25" s="198"/>
      <c r="LF25" s="173">
        <f t="shared" si="43"/>
        <v>0</v>
      </c>
      <c r="LH25" s="128"/>
      <c r="LI25" s="268"/>
      <c r="LJ25" s="198"/>
      <c r="LK25" s="174"/>
      <c r="LL25" s="198"/>
      <c r="LM25" s="173">
        <f t="shared" si="44"/>
        <v>4278.18</v>
      </c>
      <c r="LO25" s="180"/>
      <c r="LP25" s="271"/>
      <c r="LQ25" s="198"/>
      <c r="LR25" s="177"/>
      <c r="LS25" s="196"/>
      <c r="LT25" s="173">
        <f t="shared" si="45"/>
        <v>-42017.000000000015</v>
      </c>
      <c r="LV25" s="170"/>
      <c r="LW25" s="268"/>
      <c r="LX25" s="198"/>
      <c r="LY25" s="174"/>
      <c r="LZ25" s="198"/>
      <c r="MA25" s="173">
        <f t="shared" si="46"/>
        <v>720.1</v>
      </c>
      <c r="MC25" s="129"/>
      <c r="MD25" s="268"/>
      <c r="ME25" s="198"/>
      <c r="MF25" s="174"/>
      <c r="MG25" s="198"/>
      <c r="MH25" s="173">
        <f t="shared" si="47"/>
        <v>57552.92</v>
      </c>
      <c r="MJ25" s="170"/>
      <c r="MK25" s="268"/>
      <c r="ML25" s="198"/>
      <c r="MM25" s="174"/>
      <c r="MN25" s="198"/>
      <c r="MO25" s="173">
        <f t="shared" si="48"/>
        <v>3803.8</v>
      </c>
      <c r="MQ25" s="170"/>
      <c r="MR25" s="268"/>
      <c r="MS25" s="198"/>
      <c r="MT25" s="174"/>
      <c r="MU25" s="198"/>
      <c r="MV25" s="173">
        <f t="shared" si="49"/>
        <v>4431</v>
      </c>
    </row>
    <row r="26" spans="1:360">
      <c r="A26" s="127"/>
      <c r="B26" s="127"/>
      <c r="C26" s="127"/>
      <c r="D26" s="181"/>
      <c r="E26" s="170"/>
      <c r="F26" s="192"/>
      <c r="G26" s="173">
        <f t="shared" si="0"/>
        <v>-79716.759999999995</v>
      </c>
      <c r="I26" s="128">
        <v>41178</v>
      </c>
      <c r="K26" s="268">
        <v>2087</v>
      </c>
      <c r="L26" s="198">
        <v>185180</v>
      </c>
      <c r="M26" s="182"/>
      <c r="N26" s="303"/>
      <c r="O26" s="173">
        <f t="shared" si="1"/>
        <v>5599984</v>
      </c>
      <c r="Q26" s="129"/>
      <c r="R26" s="127"/>
      <c r="S26" s="127"/>
      <c r="T26" s="181"/>
      <c r="U26" s="170"/>
      <c r="V26" s="192"/>
      <c r="W26" s="173">
        <f t="shared" si="2"/>
        <v>0</v>
      </c>
      <c r="Y26" s="127"/>
      <c r="Z26" s="127"/>
      <c r="AA26" s="127"/>
      <c r="AB26" s="181"/>
      <c r="AC26" s="170"/>
      <c r="AD26" s="192"/>
      <c r="AE26" s="173">
        <f t="shared" si="3"/>
        <v>0</v>
      </c>
      <c r="AG26" s="127"/>
      <c r="AH26" s="127"/>
      <c r="AI26" s="127"/>
      <c r="AJ26" s="181"/>
      <c r="AK26" s="170"/>
      <c r="AL26" s="192"/>
      <c r="AM26" s="173">
        <f t="shared" si="4"/>
        <v>0</v>
      </c>
      <c r="AO26" s="140"/>
      <c r="AP26" s="127"/>
      <c r="AQ26" s="127"/>
      <c r="AR26" s="181"/>
      <c r="AS26" s="170"/>
      <c r="AT26" s="192"/>
      <c r="AU26" s="173">
        <f t="shared" si="5"/>
        <v>14000</v>
      </c>
      <c r="AW26" s="127"/>
      <c r="AX26" s="127"/>
      <c r="AY26" s="127"/>
      <c r="AZ26" s="181"/>
      <c r="BA26" s="170"/>
      <c r="BB26" s="192"/>
      <c r="BC26" s="173">
        <f t="shared" si="6"/>
        <v>0</v>
      </c>
      <c r="BE26" s="127"/>
      <c r="BF26" s="127"/>
      <c r="BG26" s="181"/>
      <c r="BH26" s="170"/>
      <c r="BI26" s="192"/>
      <c r="BJ26" s="173">
        <f t="shared" si="7"/>
        <v>0</v>
      </c>
      <c r="BL26" s="141"/>
      <c r="BM26" s="127"/>
      <c r="BN26" s="181"/>
      <c r="BO26" s="170"/>
      <c r="BP26" s="192"/>
      <c r="BQ26" s="173">
        <f t="shared" si="8"/>
        <v>0</v>
      </c>
      <c r="BS26" s="127"/>
      <c r="BT26" s="127"/>
      <c r="BU26" s="181"/>
      <c r="BV26" s="170"/>
      <c r="BW26" s="192"/>
      <c r="BX26" s="173">
        <f t="shared" si="9"/>
        <v>0</v>
      </c>
      <c r="BZ26" s="180"/>
      <c r="CA26" s="175"/>
      <c r="CB26" s="195"/>
      <c r="CC26" s="307"/>
      <c r="CD26" s="198"/>
      <c r="CE26" s="173">
        <f t="shared" si="10"/>
        <v>195508.69999999998</v>
      </c>
      <c r="CG26" s="174"/>
      <c r="CH26" s="175"/>
      <c r="CI26" s="195"/>
      <c r="CJ26" s="229"/>
      <c r="CK26" s="283"/>
      <c r="CL26" s="173">
        <f t="shared" si="11"/>
        <v>-15694.940000000024</v>
      </c>
      <c r="CN26" s="174"/>
      <c r="CO26" s="175"/>
      <c r="CP26" s="195"/>
      <c r="CQ26" s="174"/>
      <c r="CR26" s="198"/>
      <c r="CS26" s="173">
        <f t="shared" si="12"/>
        <v>-20250</v>
      </c>
      <c r="CU26" s="127"/>
      <c r="CV26" s="127"/>
      <c r="CW26" s="181"/>
      <c r="CX26" s="170"/>
      <c r="CY26" s="192"/>
      <c r="CZ26" s="173">
        <f t="shared" si="13"/>
        <v>6499.98</v>
      </c>
      <c r="DB26" s="174"/>
      <c r="DC26" s="202"/>
      <c r="DD26" s="285"/>
      <c r="DE26" s="195"/>
      <c r="DF26" s="179"/>
      <c r="DG26" s="184"/>
      <c r="DH26" s="173">
        <f t="shared" si="14"/>
        <v>-289377.03999999998</v>
      </c>
      <c r="DJ26" s="129"/>
      <c r="DK26" s="127"/>
      <c r="DL26" s="127"/>
      <c r="DM26" s="181"/>
      <c r="DN26" s="170"/>
      <c r="DO26" s="192"/>
      <c r="DP26" s="173">
        <f t="shared" si="15"/>
        <v>0</v>
      </c>
      <c r="DR26" s="129"/>
      <c r="DS26" s="127"/>
      <c r="DT26" s="211"/>
      <c r="DU26" s="170"/>
      <c r="DV26" s="210"/>
      <c r="DW26" s="173">
        <f t="shared" si="16"/>
        <v>29306.97</v>
      </c>
      <c r="DY26" s="127"/>
      <c r="DZ26" s="127"/>
      <c r="EA26" s="211"/>
      <c r="EB26" s="170"/>
      <c r="EC26" s="210"/>
      <c r="ED26" s="173">
        <f t="shared" si="17"/>
        <v>0</v>
      </c>
      <c r="EF26" s="127"/>
      <c r="EG26" s="127"/>
      <c r="EH26" s="211"/>
      <c r="EI26" s="170"/>
      <c r="EJ26" s="210"/>
      <c r="EK26" s="173">
        <f t="shared" si="18"/>
        <v>13569.66</v>
      </c>
      <c r="EM26" s="127"/>
      <c r="EN26" s="127"/>
      <c r="EO26" s="211"/>
      <c r="EP26" s="170"/>
      <c r="EQ26" s="210"/>
      <c r="ER26" s="173">
        <f t="shared" si="19"/>
        <v>0</v>
      </c>
      <c r="ET26" s="127"/>
      <c r="EU26" s="127"/>
      <c r="EV26" s="127"/>
      <c r="EW26" s="211"/>
      <c r="EX26" s="170"/>
      <c r="EY26" s="210"/>
      <c r="EZ26" s="173">
        <f t="shared" si="20"/>
        <v>0</v>
      </c>
      <c r="FB26" s="127"/>
      <c r="FC26" s="127"/>
      <c r="FD26" s="211"/>
      <c r="FE26" s="170"/>
      <c r="FF26" s="210"/>
      <c r="FG26" s="173">
        <f t="shared" si="21"/>
        <v>25000.2</v>
      </c>
      <c r="FI26" s="127"/>
      <c r="FJ26" s="127"/>
      <c r="FK26" s="211"/>
      <c r="FL26" s="170"/>
      <c r="FM26" s="210"/>
      <c r="FN26" s="173">
        <f t="shared" si="22"/>
        <v>0</v>
      </c>
      <c r="FP26" s="127"/>
      <c r="FQ26" s="127"/>
      <c r="FR26" s="251"/>
      <c r="FS26" s="266"/>
      <c r="FT26" s="192"/>
      <c r="FU26" s="267">
        <f t="shared" si="23"/>
        <v>17110.43</v>
      </c>
      <c r="FW26" s="127"/>
      <c r="FX26" s="127"/>
      <c r="FY26" s="181"/>
      <c r="FZ26" s="229"/>
      <c r="GA26" s="283"/>
      <c r="GB26" s="173">
        <f t="shared" si="24"/>
        <v>0</v>
      </c>
      <c r="GD26" s="127"/>
      <c r="GE26" s="127"/>
      <c r="GF26" s="181"/>
      <c r="GG26" s="170"/>
      <c r="GH26" s="192"/>
      <c r="GI26" s="173">
        <f t="shared" si="25"/>
        <v>25300</v>
      </c>
      <c r="GK26" s="127"/>
      <c r="GL26" s="127"/>
      <c r="GM26" s="181"/>
      <c r="GN26" s="170"/>
      <c r="GO26" s="192"/>
      <c r="GP26" s="173">
        <f t="shared" si="26"/>
        <v>65228.52</v>
      </c>
      <c r="GR26" s="127"/>
      <c r="GS26" s="127"/>
      <c r="GT26" s="181"/>
      <c r="GU26" s="170"/>
      <c r="GV26" s="192"/>
      <c r="GW26" s="173">
        <f t="shared" si="27"/>
        <v>0</v>
      </c>
      <c r="GY26" s="127"/>
      <c r="GZ26" s="127"/>
      <c r="HA26" s="181"/>
      <c r="HB26" s="170"/>
      <c r="HC26" s="192"/>
      <c r="HD26" s="173">
        <f t="shared" si="28"/>
        <v>0</v>
      </c>
      <c r="HF26" s="126"/>
      <c r="HG26" s="170"/>
      <c r="HH26" s="268"/>
      <c r="HI26" s="198"/>
      <c r="HJ26" s="174"/>
      <c r="HK26" s="198"/>
      <c r="HL26" s="173">
        <f t="shared" si="29"/>
        <v>27686.6</v>
      </c>
      <c r="HN26" s="126"/>
      <c r="HO26" s="268"/>
      <c r="HP26" s="198"/>
      <c r="HQ26" s="174"/>
      <c r="HR26" s="198"/>
      <c r="HS26" s="173">
        <f t="shared" si="30"/>
        <v>0</v>
      </c>
      <c r="HU26" s="170"/>
      <c r="HV26" s="268"/>
      <c r="HW26" s="198"/>
      <c r="HX26" s="174"/>
      <c r="HY26" s="198"/>
      <c r="HZ26" s="173">
        <f t="shared" si="31"/>
        <v>5139.42</v>
      </c>
      <c r="IB26" s="170"/>
      <c r="IC26" s="268"/>
      <c r="ID26" s="198"/>
      <c r="IE26" s="174"/>
      <c r="IF26" s="198"/>
      <c r="IG26" s="173">
        <f t="shared" si="32"/>
        <v>0</v>
      </c>
      <c r="II26" s="170"/>
      <c r="IJ26" s="268"/>
      <c r="IK26" s="198"/>
      <c r="IL26" s="174"/>
      <c r="IM26" s="198"/>
      <c r="IN26" s="173">
        <f t="shared" si="33"/>
        <v>0</v>
      </c>
      <c r="IP26" s="170"/>
      <c r="IQ26" s="268"/>
      <c r="IR26" s="198"/>
      <c r="IS26" s="174"/>
      <c r="IT26" s="198"/>
      <c r="IU26" s="173">
        <f t="shared" si="34"/>
        <v>18014.16</v>
      </c>
      <c r="IW26" s="170"/>
      <c r="IX26" s="268"/>
      <c r="IY26" s="198"/>
      <c r="IZ26" s="174"/>
      <c r="JA26" s="198"/>
      <c r="JB26" s="173">
        <f t="shared" si="35"/>
        <v>0</v>
      </c>
      <c r="JD26" s="170"/>
      <c r="JE26" s="268"/>
      <c r="JF26" s="198"/>
      <c r="JG26" s="174"/>
      <c r="JH26" s="198"/>
      <c r="JI26" s="173">
        <f t="shared" si="36"/>
        <v>0</v>
      </c>
      <c r="JK26" s="170"/>
      <c r="JL26" s="268"/>
      <c r="JM26" s="198"/>
      <c r="JN26" s="174"/>
      <c r="JO26" s="198"/>
      <c r="JP26" s="173">
        <f t="shared" si="37"/>
        <v>0</v>
      </c>
      <c r="JR26" s="170"/>
      <c r="JS26" s="268"/>
      <c r="JT26" s="198"/>
      <c r="JU26" s="174"/>
      <c r="JV26" s="198"/>
      <c r="JW26" s="173">
        <f t="shared" si="38"/>
        <v>7803.92</v>
      </c>
      <c r="JY26" s="170"/>
      <c r="JZ26" s="268"/>
      <c r="KA26" s="198"/>
      <c r="KB26" s="174"/>
      <c r="KC26" s="198"/>
      <c r="KD26" s="173">
        <f t="shared" si="39"/>
        <v>0</v>
      </c>
      <c r="KF26" s="170"/>
      <c r="KG26" s="268"/>
      <c r="KH26" s="198"/>
      <c r="KI26" s="174"/>
      <c r="KJ26" s="198"/>
      <c r="KK26" s="173">
        <f t="shared" si="40"/>
        <v>0</v>
      </c>
      <c r="KM26" s="170"/>
      <c r="KN26" s="268"/>
      <c r="KO26" s="198"/>
      <c r="KP26" s="174"/>
      <c r="KQ26" s="198"/>
      <c r="KR26" s="173">
        <f t="shared" si="41"/>
        <v>-6505</v>
      </c>
      <c r="KT26" s="170"/>
      <c r="KU26" s="268"/>
      <c r="KV26" s="198"/>
      <c r="KW26" s="174"/>
      <c r="KX26" s="198"/>
      <c r="KY26" s="173">
        <f t="shared" si="42"/>
        <v>234</v>
      </c>
      <c r="LA26" s="170"/>
      <c r="LB26" s="268"/>
      <c r="LC26" s="198"/>
      <c r="LD26" s="174"/>
      <c r="LE26" s="198"/>
      <c r="LF26" s="173">
        <f t="shared" si="43"/>
        <v>0</v>
      </c>
      <c r="LH26" s="128"/>
      <c r="LI26" s="268"/>
      <c r="LJ26" s="198"/>
      <c r="LK26" s="174"/>
      <c r="LL26" s="198"/>
      <c r="LM26" s="173">
        <f t="shared" si="44"/>
        <v>4278.18</v>
      </c>
      <c r="LO26" s="180"/>
      <c r="LP26" s="271"/>
      <c r="LQ26" s="198"/>
      <c r="LR26" s="174"/>
      <c r="LS26" s="198"/>
      <c r="LT26" s="173">
        <f t="shared" si="45"/>
        <v>-42017.000000000015</v>
      </c>
      <c r="LV26" s="170"/>
      <c r="LW26" s="268"/>
      <c r="LX26" s="198"/>
      <c r="LY26" s="174"/>
      <c r="LZ26" s="198"/>
      <c r="MA26" s="173">
        <f t="shared" si="46"/>
        <v>720.1</v>
      </c>
      <c r="MC26" s="129"/>
      <c r="MD26" s="268"/>
      <c r="ME26" s="198"/>
      <c r="MF26" s="174"/>
      <c r="MG26" s="198"/>
      <c r="MH26" s="173">
        <f t="shared" si="47"/>
        <v>57552.92</v>
      </c>
      <c r="MJ26" s="170"/>
      <c r="MK26" s="268"/>
      <c r="ML26" s="198"/>
      <c r="MM26" s="174"/>
      <c r="MN26" s="198"/>
      <c r="MO26" s="173">
        <f t="shared" si="48"/>
        <v>3803.8</v>
      </c>
      <c r="MQ26" s="170"/>
      <c r="MR26" s="268"/>
      <c r="MS26" s="198"/>
      <c r="MT26" s="174"/>
      <c r="MU26" s="198"/>
      <c r="MV26" s="173">
        <f t="shared" si="49"/>
        <v>4431</v>
      </c>
    </row>
    <row r="27" spans="1:360">
      <c r="A27" s="127"/>
      <c r="B27" s="127"/>
      <c r="C27" s="127"/>
      <c r="D27" s="181"/>
      <c r="E27" s="170"/>
      <c r="F27" s="192"/>
      <c r="G27" s="173">
        <f t="shared" si="0"/>
        <v>-79716.759999999995</v>
      </c>
      <c r="I27" s="129">
        <v>41180</v>
      </c>
      <c r="K27" s="271">
        <v>2094</v>
      </c>
      <c r="L27" s="198">
        <v>244437</v>
      </c>
      <c r="M27" s="182"/>
      <c r="N27" s="303"/>
      <c r="O27" s="173">
        <f t="shared" si="1"/>
        <v>5844421</v>
      </c>
      <c r="Q27" s="129"/>
      <c r="R27" s="127"/>
      <c r="S27" s="127"/>
      <c r="T27" s="181"/>
      <c r="U27" s="170"/>
      <c r="V27" s="192"/>
      <c r="W27" s="173">
        <f t="shared" si="2"/>
        <v>0</v>
      </c>
      <c r="Y27" s="127"/>
      <c r="Z27" s="127"/>
      <c r="AA27" s="127"/>
      <c r="AB27" s="181"/>
      <c r="AC27" s="170"/>
      <c r="AD27" s="192"/>
      <c r="AE27" s="173">
        <f t="shared" si="3"/>
        <v>0</v>
      </c>
      <c r="AG27" s="127"/>
      <c r="AH27" s="127"/>
      <c r="AI27" s="127"/>
      <c r="AJ27" s="181"/>
      <c r="AK27" s="170"/>
      <c r="AL27" s="192"/>
      <c r="AM27" s="173">
        <f t="shared" si="4"/>
        <v>0</v>
      </c>
      <c r="AO27" s="140"/>
      <c r="AP27" s="127"/>
      <c r="AQ27" s="127"/>
      <c r="AR27" s="181"/>
      <c r="AS27" s="170"/>
      <c r="AT27" s="192"/>
      <c r="AU27" s="173">
        <f t="shared" si="5"/>
        <v>14000</v>
      </c>
      <c r="AW27" s="127"/>
      <c r="AX27" s="127"/>
      <c r="AY27" s="127"/>
      <c r="AZ27" s="181"/>
      <c r="BA27" s="170"/>
      <c r="BB27" s="192"/>
      <c r="BC27" s="173">
        <f t="shared" si="6"/>
        <v>0</v>
      </c>
      <c r="BE27" s="127"/>
      <c r="BF27" s="127"/>
      <c r="BG27" s="181"/>
      <c r="BH27" s="170"/>
      <c r="BI27" s="192"/>
      <c r="BJ27" s="173">
        <f t="shared" si="7"/>
        <v>0</v>
      </c>
      <c r="BL27" s="141"/>
      <c r="BM27" s="127"/>
      <c r="BN27" s="181"/>
      <c r="BO27" s="170"/>
      <c r="BP27" s="192"/>
      <c r="BQ27" s="173">
        <f t="shared" si="8"/>
        <v>0</v>
      </c>
      <c r="BS27" s="127"/>
      <c r="BT27" s="127"/>
      <c r="BU27" s="181"/>
      <c r="BV27" s="170"/>
      <c r="BW27" s="192"/>
      <c r="BX27" s="173">
        <f t="shared" si="9"/>
        <v>0</v>
      </c>
      <c r="BZ27" s="180"/>
      <c r="CA27" s="175"/>
      <c r="CB27" s="195"/>
      <c r="CC27" s="174"/>
      <c r="CD27" s="198"/>
      <c r="CE27" s="173">
        <f t="shared" si="10"/>
        <v>195508.69999999998</v>
      </c>
      <c r="CG27" s="174"/>
      <c r="CH27" s="175"/>
      <c r="CI27" s="195"/>
      <c r="CJ27" s="170"/>
      <c r="CK27" s="192"/>
      <c r="CL27" s="173">
        <f t="shared" si="11"/>
        <v>-15694.940000000024</v>
      </c>
      <c r="CN27" s="174"/>
      <c r="CO27" s="175"/>
      <c r="CP27" s="195"/>
      <c r="CQ27" s="174"/>
      <c r="CR27" s="198"/>
      <c r="CS27" s="173">
        <f t="shared" si="12"/>
        <v>-20250</v>
      </c>
      <c r="CU27" s="127"/>
      <c r="CV27" s="127"/>
      <c r="CW27" s="181"/>
      <c r="CX27" s="170"/>
      <c r="CY27" s="192"/>
      <c r="CZ27" s="173">
        <f t="shared" si="13"/>
        <v>6499.98</v>
      </c>
      <c r="DB27" s="174"/>
      <c r="DC27" s="57"/>
      <c r="DD27" s="175"/>
      <c r="DE27" s="195"/>
      <c r="DF27" s="179"/>
      <c r="DG27" s="198"/>
      <c r="DH27" s="173">
        <f t="shared" si="14"/>
        <v>-289377.03999999998</v>
      </c>
      <c r="DJ27" s="129"/>
      <c r="DK27" s="127"/>
      <c r="DL27" s="127"/>
      <c r="DM27" s="181"/>
      <c r="DN27" s="170"/>
      <c r="DO27" s="192"/>
      <c r="DP27" s="173">
        <f t="shared" si="15"/>
        <v>0</v>
      </c>
      <c r="DR27" s="129"/>
      <c r="DS27" s="127"/>
      <c r="DT27" s="211"/>
      <c r="DU27" s="170"/>
      <c r="DV27" s="210"/>
      <c r="DW27" s="173">
        <f t="shared" si="16"/>
        <v>29306.97</v>
      </c>
      <c r="DY27" s="127"/>
      <c r="DZ27" s="127"/>
      <c r="EA27" s="211"/>
      <c r="EB27" s="170"/>
      <c r="EC27" s="210"/>
      <c r="ED27" s="173">
        <f t="shared" si="17"/>
        <v>0</v>
      </c>
      <c r="EF27" s="127"/>
      <c r="EG27" s="127"/>
      <c r="EH27" s="211"/>
      <c r="EI27" s="170"/>
      <c r="EJ27" s="210"/>
      <c r="EK27" s="173">
        <f t="shared" si="18"/>
        <v>13569.66</v>
      </c>
      <c r="EM27" s="127"/>
      <c r="EN27" s="127"/>
      <c r="EO27" s="211"/>
      <c r="EP27" s="170"/>
      <c r="EQ27" s="210"/>
      <c r="ER27" s="173">
        <f t="shared" si="19"/>
        <v>0</v>
      </c>
      <c r="ET27" s="127"/>
      <c r="EU27" s="127"/>
      <c r="EV27" s="127"/>
      <c r="EW27" s="211"/>
      <c r="EX27" s="170"/>
      <c r="EY27" s="210"/>
      <c r="EZ27" s="173">
        <f t="shared" si="20"/>
        <v>0</v>
      </c>
      <c r="FB27" s="127"/>
      <c r="FC27" s="127"/>
      <c r="FD27" s="211"/>
      <c r="FE27" s="170"/>
      <c r="FF27" s="210"/>
      <c r="FG27" s="173">
        <f t="shared" si="21"/>
        <v>25000.2</v>
      </c>
      <c r="FI27" s="127"/>
      <c r="FJ27" s="127"/>
      <c r="FK27" s="211"/>
      <c r="FL27" s="170"/>
      <c r="FM27" s="210"/>
      <c r="FN27" s="173">
        <f t="shared" si="22"/>
        <v>0</v>
      </c>
      <c r="FP27" s="127"/>
      <c r="FQ27" s="127"/>
      <c r="FR27" s="251"/>
      <c r="FS27" s="266"/>
      <c r="FT27" s="192"/>
      <c r="FU27" s="267">
        <f t="shared" si="23"/>
        <v>17110.43</v>
      </c>
      <c r="FW27" s="127"/>
      <c r="FX27" s="127"/>
      <c r="FY27" s="181"/>
      <c r="FZ27" s="170"/>
      <c r="GA27" s="192"/>
      <c r="GB27" s="173">
        <f t="shared" si="24"/>
        <v>0</v>
      </c>
      <c r="GD27" s="127"/>
      <c r="GE27" s="127"/>
      <c r="GF27" s="181"/>
      <c r="GG27" s="170"/>
      <c r="GH27" s="192"/>
      <c r="GI27" s="173">
        <f t="shared" si="25"/>
        <v>25300</v>
      </c>
      <c r="GK27" s="127"/>
      <c r="GL27" s="127"/>
      <c r="GM27" s="181"/>
      <c r="GN27" s="170"/>
      <c r="GO27" s="192"/>
      <c r="GP27" s="173">
        <f t="shared" si="26"/>
        <v>65228.52</v>
      </c>
      <c r="GR27" s="127"/>
      <c r="GS27" s="127"/>
      <c r="GT27" s="181"/>
      <c r="GU27" s="170"/>
      <c r="GV27" s="192"/>
      <c r="GW27" s="173">
        <f t="shared" si="27"/>
        <v>0</v>
      </c>
      <c r="GY27" s="127"/>
      <c r="GZ27" s="127"/>
      <c r="HA27" s="181"/>
      <c r="HB27" s="170"/>
      <c r="HC27" s="192"/>
      <c r="HD27" s="173">
        <f t="shared" si="28"/>
        <v>0</v>
      </c>
      <c r="HF27" s="126"/>
      <c r="HG27" s="170"/>
      <c r="HH27" s="268"/>
      <c r="HI27" s="198"/>
      <c r="HJ27" s="237"/>
      <c r="HK27" s="198"/>
      <c r="HL27" s="173">
        <f t="shared" si="29"/>
        <v>27686.6</v>
      </c>
      <c r="HN27" s="126"/>
      <c r="HO27" s="268"/>
      <c r="HP27" s="198"/>
      <c r="HQ27" s="237"/>
      <c r="HR27" s="198"/>
      <c r="HS27" s="173">
        <f t="shared" si="30"/>
        <v>0</v>
      </c>
      <c r="HU27" s="170"/>
      <c r="HV27" s="268"/>
      <c r="HW27" s="198"/>
      <c r="HX27" s="237"/>
      <c r="HY27" s="198"/>
      <c r="HZ27" s="173">
        <f t="shared" si="31"/>
        <v>5139.42</v>
      </c>
      <c r="IB27" s="170"/>
      <c r="IC27" s="268"/>
      <c r="ID27" s="198"/>
      <c r="IE27" s="237"/>
      <c r="IF27" s="198"/>
      <c r="IG27" s="173">
        <f t="shared" si="32"/>
        <v>0</v>
      </c>
      <c r="II27" s="170"/>
      <c r="IJ27" s="268"/>
      <c r="IK27" s="198"/>
      <c r="IL27" s="237"/>
      <c r="IM27" s="198"/>
      <c r="IN27" s="173">
        <f t="shared" si="33"/>
        <v>0</v>
      </c>
      <c r="IP27" s="170"/>
      <c r="IQ27" s="268"/>
      <c r="IR27" s="198"/>
      <c r="IS27" s="237"/>
      <c r="IT27" s="198"/>
      <c r="IU27" s="173">
        <f t="shared" si="34"/>
        <v>18014.16</v>
      </c>
      <c r="IW27" s="170"/>
      <c r="IX27" s="268"/>
      <c r="IY27" s="198"/>
      <c r="IZ27" s="237"/>
      <c r="JA27" s="198"/>
      <c r="JB27" s="173">
        <f t="shared" si="35"/>
        <v>0</v>
      </c>
      <c r="JD27" s="170"/>
      <c r="JE27" s="268"/>
      <c r="JF27" s="198"/>
      <c r="JG27" s="237"/>
      <c r="JH27" s="198"/>
      <c r="JI27" s="173">
        <f t="shared" si="36"/>
        <v>0</v>
      </c>
      <c r="JK27" s="170"/>
      <c r="JL27" s="268"/>
      <c r="JM27" s="198"/>
      <c r="JN27" s="237"/>
      <c r="JO27" s="198"/>
      <c r="JP27" s="173">
        <f t="shared" si="37"/>
        <v>0</v>
      </c>
      <c r="JR27" s="170"/>
      <c r="JS27" s="268"/>
      <c r="JT27" s="198"/>
      <c r="JU27" s="237"/>
      <c r="JV27" s="198"/>
      <c r="JW27" s="173">
        <f t="shared" si="38"/>
        <v>7803.92</v>
      </c>
      <c r="JY27" s="170"/>
      <c r="JZ27" s="268"/>
      <c r="KA27" s="198"/>
      <c r="KB27" s="237"/>
      <c r="KC27" s="198"/>
      <c r="KD27" s="173">
        <f t="shared" si="39"/>
        <v>0</v>
      </c>
      <c r="KF27" s="170"/>
      <c r="KG27" s="268"/>
      <c r="KH27" s="198"/>
      <c r="KI27" s="237"/>
      <c r="KJ27" s="198"/>
      <c r="KK27" s="173">
        <f t="shared" si="40"/>
        <v>0</v>
      </c>
      <c r="KM27" s="170"/>
      <c r="KN27" s="268"/>
      <c r="KO27" s="198"/>
      <c r="KP27" s="237"/>
      <c r="KQ27" s="198"/>
      <c r="KR27" s="173">
        <f t="shared" si="41"/>
        <v>-6505</v>
      </c>
      <c r="KT27" s="170"/>
      <c r="KU27" s="268"/>
      <c r="KV27" s="198"/>
      <c r="KW27" s="237"/>
      <c r="KX27" s="198"/>
      <c r="KY27" s="173">
        <f t="shared" si="42"/>
        <v>234</v>
      </c>
      <c r="LA27" s="170"/>
      <c r="LB27" s="268"/>
      <c r="LC27" s="198"/>
      <c r="LD27" s="237"/>
      <c r="LE27" s="198"/>
      <c r="LF27" s="173">
        <f t="shared" si="43"/>
        <v>0</v>
      </c>
      <c r="LH27" s="128"/>
      <c r="LI27" s="268"/>
      <c r="LJ27" s="198"/>
      <c r="LK27" s="237"/>
      <c r="LL27" s="198"/>
      <c r="LM27" s="173">
        <f t="shared" si="44"/>
        <v>4278.18</v>
      </c>
      <c r="LO27" s="180"/>
      <c r="LP27" s="271"/>
      <c r="LQ27" s="198"/>
      <c r="LR27" s="237"/>
      <c r="LS27" s="198"/>
      <c r="LT27" s="173">
        <f t="shared" si="45"/>
        <v>-42017.000000000015</v>
      </c>
      <c r="LV27" s="170"/>
      <c r="LW27" s="268"/>
      <c r="LX27" s="198"/>
      <c r="LY27" s="237"/>
      <c r="LZ27" s="198"/>
      <c r="MA27" s="173">
        <f t="shared" si="46"/>
        <v>720.1</v>
      </c>
      <c r="MC27" s="129"/>
      <c r="MD27" s="268"/>
      <c r="ME27" s="198"/>
      <c r="MF27" s="237"/>
      <c r="MG27" s="198"/>
      <c r="MH27" s="173">
        <f t="shared" si="47"/>
        <v>57552.92</v>
      </c>
      <c r="MJ27" s="170"/>
      <c r="MK27" s="268"/>
      <c r="ML27" s="198"/>
      <c r="MM27" s="237"/>
      <c r="MN27" s="198"/>
      <c r="MO27" s="173">
        <f t="shared" si="48"/>
        <v>3803.8</v>
      </c>
      <c r="MQ27" s="170"/>
      <c r="MR27" s="268"/>
      <c r="MS27" s="198"/>
      <c r="MT27" s="237"/>
      <c r="MU27" s="198"/>
      <c r="MV27" s="173">
        <f t="shared" si="49"/>
        <v>4431</v>
      </c>
    </row>
    <row r="28" spans="1:360">
      <c r="A28" s="127"/>
      <c r="B28" s="127"/>
      <c r="C28" s="127"/>
      <c r="D28" s="181"/>
      <c r="E28" s="170"/>
      <c r="F28" s="192"/>
      <c r="G28" s="173">
        <f t="shared" si="0"/>
        <v>-79716.759999999995</v>
      </c>
      <c r="I28" s="129">
        <v>41180</v>
      </c>
      <c r="K28" s="271">
        <v>2095</v>
      </c>
      <c r="L28" s="198">
        <v>254529</v>
      </c>
      <c r="M28" s="182"/>
      <c r="N28" s="303"/>
      <c r="O28" s="173">
        <f t="shared" si="1"/>
        <v>6098950</v>
      </c>
      <c r="Q28" s="129"/>
      <c r="R28" s="127"/>
      <c r="S28" s="127"/>
      <c r="T28" s="181"/>
      <c r="U28" s="170"/>
      <c r="V28" s="192"/>
      <c r="W28" s="173">
        <f t="shared" si="2"/>
        <v>0</v>
      </c>
      <c r="Y28" s="127"/>
      <c r="Z28" s="127"/>
      <c r="AA28" s="127"/>
      <c r="AB28" s="181"/>
      <c r="AC28" s="170"/>
      <c r="AD28" s="192"/>
      <c r="AE28" s="173">
        <f t="shared" si="3"/>
        <v>0</v>
      </c>
      <c r="AG28" s="127"/>
      <c r="AH28" s="127"/>
      <c r="AI28" s="127"/>
      <c r="AJ28" s="181"/>
      <c r="AK28" s="170"/>
      <c r="AL28" s="192"/>
      <c r="AM28" s="173">
        <f t="shared" si="4"/>
        <v>0</v>
      </c>
      <c r="AO28" s="140"/>
      <c r="AP28" s="127"/>
      <c r="AQ28" s="127"/>
      <c r="AR28" s="181"/>
      <c r="AS28" s="170"/>
      <c r="AT28" s="192"/>
      <c r="AU28" s="173">
        <f t="shared" si="5"/>
        <v>14000</v>
      </c>
      <c r="AW28" s="127"/>
      <c r="AX28" s="127"/>
      <c r="AY28" s="127"/>
      <c r="AZ28" s="181"/>
      <c r="BA28" s="170"/>
      <c r="BB28" s="192"/>
      <c r="BC28" s="173">
        <f t="shared" si="6"/>
        <v>0</v>
      </c>
      <c r="BE28" s="127"/>
      <c r="BF28" s="127"/>
      <c r="BG28" s="181"/>
      <c r="BH28" s="170"/>
      <c r="BI28" s="192"/>
      <c r="BJ28" s="173">
        <f t="shared" si="7"/>
        <v>0</v>
      </c>
      <c r="BL28" s="141"/>
      <c r="BM28" s="127"/>
      <c r="BN28" s="181"/>
      <c r="BO28" s="170"/>
      <c r="BP28" s="192"/>
      <c r="BQ28" s="173">
        <f t="shared" si="8"/>
        <v>0</v>
      </c>
      <c r="BS28" s="127"/>
      <c r="BT28" s="127"/>
      <c r="BU28" s="181"/>
      <c r="BV28" s="170"/>
      <c r="BW28" s="192"/>
      <c r="BX28" s="173">
        <f t="shared" si="9"/>
        <v>0</v>
      </c>
      <c r="BZ28" s="180"/>
      <c r="CA28" s="175"/>
      <c r="CB28" s="195"/>
      <c r="CC28" s="174"/>
      <c r="CD28" s="198"/>
      <c r="CE28" s="173">
        <f t="shared" si="10"/>
        <v>195508.69999999998</v>
      </c>
      <c r="CG28" s="174"/>
      <c r="CH28" s="175"/>
      <c r="CI28" s="195"/>
      <c r="CJ28" s="170"/>
      <c r="CK28" s="192"/>
      <c r="CL28" s="173">
        <f t="shared" si="11"/>
        <v>-15694.940000000024</v>
      </c>
      <c r="CN28" s="174"/>
      <c r="CO28" s="175"/>
      <c r="CP28" s="195"/>
      <c r="CQ28" s="174"/>
      <c r="CR28" s="198"/>
      <c r="CS28" s="173">
        <f t="shared" si="12"/>
        <v>-20250</v>
      </c>
      <c r="CU28" s="127"/>
      <c r="CV28" s="127"/>
      <c r="CW28" s="181"/>
      <c r="CX28" s="170"/>
      <c r="CY28" s="192"/>
      <c r="CZ28" s="173">
        <f t="shared" si="13"/>
        <v>6499.98</v>
      </c>
      <c r="DB28" s="174"/>
      <c r="DC28" s="202"/>
      <c r="DD28" s="175"/>
      <c r="DE28" s="195"/>
      <c r="DF28" s="177"/>
      <c r="DG28" s="198"/>
      <c r="DH28" s="173">
        <f t="shared" si="14"/>
        <v>-289377.03999999998</v>
      </c>
      <c r="DJ28" s="129"/>
      <c r="DK28" s="127"/>
      <c r="DL28" s="127"/>
      <c r="DM28" s="181"/>
      <c r="DN28" s="170"/>
      <c r="DO28" s="192"/>
      <c r="DP28" s="173">
        <f t="shared" si="15"/>
        <v>0</v>
      </c>
      <c r="DR28" s="129"/>
      <c r="DS28" s="127"/>
      <c r="DT28" s="211"/>
      <c r="DU28" s="170"/>
      <c r="DV28" s="210"/>
      <c r="DW28" s="173">
        <f t="shared" si="16"/>
        <v>29306.97</v>
      </c>
      <c r="DY28" s="127"/>
      <c r="DZ28" s="127"/>
      <c r="EA28" s="211"/>
      <c r="EB28" s="170"/>
      <c r="EC28" s="210"/>
      <c r="ED28" s="173">
        <f t="shared" si="17"/>
        <v>0</v>
      </c>
      <c r="EF28" s="127"/>
      <c r="EG28" s="127"/>
      <c r="EH28" s="211"/>
      <c r="EI28" s="170"/>
      <c r="EJ28" s="210"/>
      <c r="EK28" s="173">
        <f t="shared" si="18"/>
        <v>13569.66</v>
      </c>
      <c r="EM28" s="127"/>
      <c r="EN28" s="127"/>
      <c r="EO28" s="211"/>
      <c r="EP28" s="170"/>
      <c r="EQ28" s="210"/>
      <c r="ER28" s="173">
        <f t="shared" si="19"/>
        <v>0</v>
      </c>
      <c r="ET28" s="127"/>
      <c r="EU28" s="127"/>
      <c r="EV28" s="127"/>
      <c r="EW28" s="211"/>
      <c r="EX28" s="170"/>
      <c r="EY28" s="210"/>
      <c r="EZ28" s="173">
        <f t="shared" si="20"/>
        <v>0</v>
      </c>
      <c r="FB28" s="127"/>
      <c r="FC28" s="127"/>
      <c r="FD28" s="211"/>
      <c r="FE28" s="170"/>
      <c r="FF28" s="210"/>
      <c r="FG28" s="173">
        <f t="shared" si="21"/>
        <v>25000.2</v>
      </c>
      <c r="FI28" s="127"/>
      <c r="FJ28" s="127"/>
      <c r="FK28" s="211"/>
      <c r="FL28" s="170"/>
      <c r="FM28" s="210"/>
      <c r="FN28" s="173">
        <f t="shared" si="22"/>
        <v>0</v>
      </c>
      <c r="FP28" s="127"/>
      <c r="FQ28" s="127"/>
      <c r="FR28" s="251"/>
      <c r="FS28" s="266"/>
      <c r="FT28" s="192"/>
      <c r="FU28" s="267">
        <f t="shared" si="23"/>
        <v>17110.43</v>
      </c>
      <c r="FW28" s="127"/>
      <c r="FX28" s="127"/>
      <c r="FY28" s="181"/>
      <c r="FZ28" s="170"/>
      <c r="GA28" s="192"/>
      <c r="GB28" s="173">
        <f t="shared" si="24"/>
        <v>0</v>
      </c>
      <c r="GD28" s="127"/>
      <c r="GE28" s="127"/>
      <c r="GF28" s="181"/>
      <c r="GG28" s="170"/>
      <c r="GH28" s="192"/>
      <c r="GI28" s="173">
        <f t="shared" si="25"/>
        <v>25300</v>
      </c>
      <c r="GK28" s="127"/>
      <c r="GL28" s="127"/>
      <c r="GM28" s="181"/>
      <c r="GN28" s="170"/>
      <c r="GO28" s="192"/>
      <c r="GP28" s="173">
        <f t="shared" si="26"/>
        <v>65228.52</v>
      </c>
      <c r="GR28" s="127"/>
      <c r="GS28" s="127"/>
      <c r="GT28" s="181"/>
      <c r="GU28" s="170"/>
      <c r="GV28" s="192"/>
      <c r="GW28" s="173">
        <f t="shared" si="27"/>
        <v>0</v>
      </c>
      <c r="GY28" s="127"/>
      <c r="GZ28" s="127"/>
      <c r="HA28" s="181"/>
      <c r="HB28" s="170"/>
      <c r="HC28" s="192"/>
      <c r="HD28" s="173">
        <f t="shared" si="28"/>
        <v>0</v>
      </c>
      <c r="HF28" s="126"/>
      <c r="HG28" s="170"/>
      <c r="HH28" s="268"/>
      <c r="HI28" s="192"/>
      <c r="HJ28" s="237"/>
      <c r="HK28" s="192"/>
      <c r="HL28" s="173">
        <f t="shared" si="29"/>
        <v>27686.6</v>
      </c>
      <c r="HN28" s="126"/>
      <c r="HO28" s="268"/>
      <c r="HP28" s="192"/>
      <c r="HQ28" s="237"/>
      <c r="HR28" s="192"/>
      <c r="HS28" s="173">
        <f t="shared" si="30"/>
        <v>0</v>
      </c>
      <c r="HU28" s="170"/>
      <c r="HV28" s="268"/>
      <c r="HW28" s="192"/>
      <c r="HX28" s="237"/>
      <c r="HY28" s="192"/>
      <c r="HZ28" s="173">
        <f t="shared" si="31"/>
        <v>5139.42</v>
      </c>
      <c r="IB28" s="170"/>
      <c r="IC28" s="268"/>
      <c r="ID28" s="192"/>
      <c r="IE28" s="237"/>
      <c r="IF28" s="192"/>
      <c r="IG28" s="173">
        <f t="shared" si="32"/>
        <v>0</v>
      </c>
      <c r="II28" s="170"/>
      <c r="IJ28" s="268"/>
      <c r="IK28" s="192"/>
      <c r="IL28" s="237"/>
      <c r="IM28" s="192"/>
      <c r="IN28" s="173">
        <f t="shared" si="33"/>
        <v>0</v>
      </c>
      <c r="IP28" s="170"/>
      <c r="IQ28" s="268"/>
      <c r="IR28" s="192"/>
      <c r="IS28" s="237"/>
      <c r="IT28" s="192"/>
      <c r="IU28" s="173">
        <f t="shared" si="34"/>
        <v>18014.16</v>
      </c>
      <c r="IW28" s="170"/>
      <c r="IX28" s="268"/>
      <c r="IY28" s="192"/>
      <c r="IZ28" s="237"/>
      <c r="JA28" s="192"/>
      <c r="JB28" s="173">
        <f t="shared" si="35"/>
        <v>0</v>
      </c>
      <c r="JD28" s="170"/>
      <c r="JE28" s="268"/>
      <c r="JF28" s="192"/>
      <c r="JG28" s="237"/>
      <c r="JH28" s="192"/>
      <c r="JI28" s="173">
        <f t="shared" si="36"/>
        <v>0</v>
      </c>
      <c r="JK28" s="170"/>
      <c r="JL28" s="268"/>
      <c r="JM28" s="192"/>
      <c r="JN28" s="237"/>
      <c r="JO28" s="192"/>
      <c r="JP28" s="173">
        <f t="shared" si="37"/>
        <v>0</v>
      </c>
      <c r="JR28" s="170"/>
      <c r="JS28" s="268"/>
      <c r="JT28" s="192"/>
      <c r="JU28" s="237"/>
      <c r="JV28" s="192"/>
      <c r="JW28" s="173">
        <f t="shared" si="38"/>
        <v>7803.92</v>
      </c>
      <c r="JY28" s="170"/>
      <c r="JZ28" s="268"/>
      <c r="KA28" s="192"/>
      <c r="KB28" s="237"/>
      <c r="KC28" s="192"/>
      <c r="KD28" s="173">
        <f t="shared" si="39"/>
        <v>0</v>
      </c>
      <c r="KF28" s="170"/>
      <c r="KG28" s="268"/>
      <c r="KH28" s="192"/>
      <c r="KI28" s="237"/>
      <c r="KJ28" s="192"/>
      <c r="KK28" s="173">
        <f t="shared" si="40"/>
        <v>0</v>
      </c>
      <c r="KM28" s="170"/>
      <c r="KN28" s="268"/>
      <c r="KO28" s="192"/>
      <c r="KP28" s="237"/>
      <c r="KQ28" s="192"/>
      <c r="KR28" s="173">
        <f t="shared" si="41"/>
        <v>-6505</v>
      </c>
      <c r="KT28" s="170"/>
      <c r="KU28" s="268"/>
      <c r="KV28" s="192"/>
      <c r="KW28" s="237"/>
      <c r="KX28" s="192"/>
      <c r="KY28" s="173">
        <f t="shared" si="42"/>
        <v>234</v>
      </c>
      <c r="LA28" s="170"/>
      <c r="LB28" s="268"/>
      <c r="LC28" s="192"/>
      <c r="LD28" s="237"/>
      <c r="LE28" s="192"/>
      <c r="LF28" s="173">
        <f t="shared" si="43"/>
        <v>0</v>
      </c>
      <c r="LH28" s="128"/>
      <c r="LI28" s="268"/>
      <c r="LJ28" s="192"/>
      <c r="LK28" s="237"/>
      <c r="LL28" s="192"/>
      <c r="LM28" s="173">
        <f t="shared" si="44"/>
        <v>4278.18</v>
      </c>
      <c r="LO28" s="180"/>
      <c r="LP28" s="271"/>
      <c r="LQ28" s="198"/>
      <c r="LR28" s="237"/>
      <c r="LS28" s="192"/>
      <c r="LT28" s="173">
        <f t="shared" si="45"/>
        <v>-42017.000000000015</v>
      </c>
      <c r="LV28" s="170"/>
      <c r="LW28" s="268"/>
      <c r="LX28" s="192"/>
      <c r="LY28" s="237"/>
      <c r="LZ28" s="192"/>
      <c r="MA28" s="173">
        <f t="shared" si="46"/>
        <v>720.1</v>
      </c>
      <c r="MC28" s="129"/>
      <c r="MD28" s="268"/>
      <c r="ME28" s="192"/>
      <c r="MF28" s="237"/>
      <c r="MG28" s="192"/>
      <c r="MH28" s="173">
        <f t="shared" si="47"/>
        <v>57552.92</v>
      </c>
      <c r="MJ28" s="170"/>
      <c r="MK28" s="268"/>
      <c r="ML28" s="192"/>
      <c r="MM28" s="237"/>
      <c r="MN28" s="192"/>
      <c r="MO28" s="173">
        <f t="shared" si="48"/>
        <v>3803.8</v>
      </c>
      <c r="MQ28" s="170"/>
      <c r="MR28" s="268"/>
      <c r="MS28" s="192"/>
      <c r="MT28" s="237"/>
      <c r="MU28" s="192"/>
      <c r="MV28" s="173">
        <f t="shared" si="49"/>
        <v>4431</v>
      </c>
    </row>
    <row r="29" spans="1:360">
      <c r="A29" s="127"/>
      <c r="B29" s="127"/>
      <c r="C29" s="127"/>
      <c r="D29" s="181"/>
      <c r="E29" s="170"/>
      <c r="F29" s="192"/>
      <c r="G29" s="173">
        <f t="shared" si="0"/>
        <v>-79716.759999999995</v>
      </c>
      <c r="I29" s="129">
        <v>41176</v>
      </c>
      <c r="J29" s="127"/>
      <c r="K29" s="268">
        <v>2096</v>
      </c>
      <c r="L29" s="192">
        <v>241402</v>
      </c>
      <c r="M29" s="182"/>
      <c r="N29" s="303"/>
      <c r="O29" s="173">
        <f t="shared" si="1"/>
        <v>6340352</v>
      </c>
      <c r="Q29" s="129"/>
      <c r="R29" s="127"/>
      <c r="S29" s="127"/>
      <c r="T29" s="181"/>
      <c r="U29" s="170"/>
      <c r="V29" s="192"/>
      <c r="W29" s="173">
        <f t="shared" si="2"/>
        <v>0</v>
      </c>
      <c r="Y29" s="127"/>
      <c r="Z29" s="127"/>
      <c r="AA29" s="127"/>
      <c r="AB29" s="181"/>
      <c r="AC29" s="170"/>
      <c r="AD29" s="192"/>
      <c r="AE29" s="173">
        <f t="shared" si="3"/>
        <v>0</v>
      </c>
      <c r="AG29" s="127"/>
      <c r="AH29" s="127"/>
      <c r="AI29" s="127"/>
      <c r="AJ29" s="181"/>
      <c r="AK29" s="170"/>
      <c r="AL29" s="192"/>
      <c r="AM29" s="173">
        <f t="shared" si="4"/>
        <v>0</v>
      </c>
      <c r="AO29" s="140"/>
      <c r="AP29" s="127"/>
      <c r="AQ29" s="127"/>
      <c r="AR29" s="181"/>
      <c r="AS29" s="170"/>
      <c r="AT29" s="192"/>
      <c r="AU29" s="173">
        <f t="shared" si="5"/>
        <v>14000</v>
      </c>
      <c r="AW29" s="127"/>
      <c r="AX29" s="127"/>
      <c r="AY29" s="127"/>
      <c r="AZ29" s="181"/>
      <c r="BA29" s="170"/>
      <c r="BB29" s="192"/>
      <c r="BC29" s="173">
        <f t="shared" si="6"/>
        <v>0</v>
      </c>
      <c r="BE29" s="127"/>
      <c r="BF29" s="127"/>
      <c r="BG29" s="181"/>
      <c r="BH29" s="170"/>
      <c r="BI29" s="192"/>
      <c r="BJ29" s="173">
        <f t="shared" si="7"/>
        <v>0</v>
      </c>
      <c r="BL29" s="141"/>
      <c r="BM29" s="127"/>
      <c r="BN29" s="181"/>
      <c r="BO29" s="170"/>
      <c r="BP29" s="192"/>
      <c r="BQ29" s="173">
        <f t="shared" si="8"/>
        <v>0</v>
      </c>
      <c r="BS29" s="127"/>
      <c r="BT29" s="127"/>
      <c r="BU29" s="181"/>
      <c r="BV29" s="170"/>
      <c r="BW29" s="192"/>
      <c r="BX29" s="173">
        <f t="shared" si="9"/>
        <v>0</v>
      </c>
      <c r="BZ29" s="180"/>
      <c r="CA29" s="175"/>
      <c r="CB29" s="195"/>
      <c r="CC29" s="174"/>
      <c r="CD29" s="198"/>
      <c r="CE29" s="173">
        <f t="shared" si="10"/>
        <v>195508.69999999998</v>
      </c>
      <c r="CG29" s="174"/>
      <c r="CH29" s="175"/>
      <c r="CI29" s="195"/>
      <c r="CJ29" s="170"/>
      <c r="CK29" s="192"/>
      <c r="CL29" s="173">
        <f t="shared" si="11"/>
        <v>-15694.940000000024</v>
      </c>
      <c r="CN29" s="127"/>
      <c r="CO29" s="127"/>
      <c r="CP29" s="181"/>
      <c r="CQ29" s="170"/>
      <c r="CR29" s="192"/>
      <c r="CS29" s="173">
        <f t="shared" si="12"/>
        <v>-20250</v>
      </c>
      <c r="CU29" s="127"/>
      <c r="CV29" s="127"/>
      <c r="CW29" s="181"/>
      <c r="CX29" s="170"/>
      <c r="CY29" s="192"/>
      <c r="CZ29" s="173">
        <f t="shared" si="13"/>
        <v>6499.98</v>
      </c>
      <c r="DB29" s="174"/>
      <c r="DC29" s="202"/>
      <c r="DD29" s="175"/>
      <c r="DE29" s="195"/>
      <c r="DF29" s="177"/>
      <c r="DG29" s="198"/>
      <c r="DH29" s="173">
        <f t="shared" si="14"/>
        <v>-289377.03999999998</v>
      </c>
      <c r="DJ29" s="129"/>
      <c r="DK29" s="127"/>
      <c r="DL29" s="127"/>
      <c r="DM29" s="181"/>
      <c r="DN29" s="170"/>
      <c r="DO29" s="192"/>
      <c r="DP29" s="173">
        <f t="shared" si="15"/>
        <v>0</v>
      </c>
      <c r="DR29" s="129"/>
      <c r="DS29" s="127"/>
      <c r="DT29" s="211"/>
      <c r="DU29" s="170"/>
      <c r="DV29" s="210"/>
      <c r="DW29" s="173">
        <f t="shared" si="16"/>
        <v>29306.97</v>
      </c>
      <c r="DY29" s="127"/>
      <c r="DZ29" s="127"/>
      <c r="EA29" s="211"/>
      <c r="EB29" s="170"/>
      <c r="EC29" s="210"/>
      <c r="ED29" s="173">
        <f t="shared" si="17"/>
        <v>0</v>
      </c>
      <c r="EF29" s="127"/>
      <c r="EG29" s="127"/>
      <c r="EH29" s="211"/>
      <c r="EI29" s="170"/>
      <c r="EJ29" s="210"/>
      <c r="EK29" s="173">
        <f t="shared" si="18"/>
        <v>13569.66</v>
      </c>
      <c r="EM29" s="127"/>
      <c r="EN29" s="127"/>
      <c r="EO29" s="211"/>
      <c r="EP29" s="170"/>
      <c r="EQ29" s="210"/>
      <c r="ER29" s="173">
        <f t="shared" si="19"/>
        <v>0</v>
      </c>
      <c r="ET29" s="127"/>
      <c r="EU29" s="127"/>
      <c r="EV29" s="127"/>
      <c r="EW29" s="211"/>
      <c r="EX29" s="170"/>
      <c r="EY29" s="210"/>
      <c r="EZ29" s="173">
        <f t="shared" si="20"/>
        <v>0</v>
      </c>
      <c r="FB29" s="127"/>
      <c r="FC29" s="127"/>
      <c r="FD29" s="211"/>
      <c r="FE29" s="170"/>
      <c r="FF29" s="210"/>
      <c r="FG29" s="173">
        <f t="shared" si="21"/>
        <v>25000.2</v>
      </c>
      <c r="FI29" s="127"/>
      <c r="FJ29" s="127"/>
      <c r="FK29" s="211"/>
      <c r="FL29" s="170"/>
      <c r="FM29" s="210"/>
      <c r="FN29" s="173">
        <f t="shared" si="22"/>
        <v>0</v>
      </c>
      <c r="FP29" s="127"/>
      <c r="FQ29" s="127"/>
      <c r="FR29" s="251"/>
      <c r="FS29" s="266"/>
      <c r="FT29" s="192"/>
      <c r="FU29" s="267">
        <f t="shared" si="23"/>
        <v>17110.43</v>
      </c>
      <c r="FW29" s="127"/>
      <c r="FX29" s="127"/>
      <c r="FY29" s="181"/>
      <c r="FZ29" s="170"/>
      <c r="GA29" s="192"/>
      <c r="GB29" s="173">
        <f t="shared" si="24"/>
        <v>0</v>
      </c>
      <c r="GD29" s="127"/>
      <c r="GE29" s="127"/>
      <c r="GF29" s="181"/>
      <c r="GG29" s="170"/>
      <c r="GH29" s="192"/>
      <c r="GI29" s="173">
        <f t="shared" si="25"/>
        <v>25300</v>
      </c>
      <c r="GK29" s="127"/>
      <c r="GL29" s="127"/>
      <c r="GM29" s="181"/>
      <c r="GN29" s="170"/>
      <c r="GO29" s="192"/>
      <c r="GP29" s="173">
        <f t="shared" si="26"/>
        <v>65228.52</v>
      </c>
      <c r="GR29" s="127"/>
      <c r="GS29" s="127"/>
      <c r="GT29" s="181"/>
      <c r="GU29" s="170"/>
      <c r="GV29" s="192"/>
      <c r="GW29" s="173">
        <f t="shared" si="27"/>
        <v>0</v>
      </c>
      <c r="GY29" s="127"/>
      <c r="GZ29" s="127"/>
      <c r="HA29" s="181"/>
      <c r="HB29" s="170"/>
      <c r="HC29" s="192"/>
      <c r="HD29" s="173">
        <f t="shared" si="28"/>
        <v>0</v>
      </c>
      <c r="HF29" s="126"/>
      <c r="HG29" s="170"/>
      <c r="HH29" s="268"/>
      <c r="HI29" s="192"/>
      <c r="HJ29" s="237"/>
      <c r="HK29" s="192"/>
      <c r="HL29" s="173">
        <f t="shared" si="29"/>
        <v>27686.6</v>
      </c>
      <c r="HN29" s="126"/>
      <c r="HO29" s="268"/>
      <c r="HP29" s="192"/>
      <c r="HQ29" s="237"/>
      <c r="HR29" s="192"/>
      <c r="HS29" s="173">
        <f t="shared" si="30"/>
        <v>0</v>
      </c>
      <c r="HU29" s="170"/>
      <c r="HV29" s="268"/>
      <c r="HW29" s="192"/>
      <c r="HX29" s="237"/>
      <c r="HY29" s="192"/>
      <c r="HZ29" s="173">
        <f t="shared" si="31"/>
        <v>5139.42</v>
      </c>
      <c r="IB29" s="170"/>
      <c r="IC29" s="268"/>
      <c r="ID29" s="192"/>
      <c r="IE29" s="237"/>
      <c r="IF29" s="192"/>
      <c r="IG29" s="173">
        <f t="shared" si="32"/>
        <v>0</v>
      </c>
      <c r="II29" s="170"/>
      <c r="IJ29" s="268"/>
      <c r="IK29" s="192"/>
      <c r="IL29" s="237"/>
      <c r="IM29" s="192"/>
      <c r="IN29" s="173">
        <f t="shared" si="33"/>
        <v>0</v>
      </c>
      <c r="IP29" s="170"/>
      <c r="IQ29" s="268"/>
      <c r="IR29" s="192"/>
      <c r="IS29" s="237"/>
      <c r="IT29" s="192"/>
      <c r="IU29" s="173">
        <f t="shared" si="34"/>
        <v>18014.16</v>
      </c>
      <c r="IW29" s="170"/>
      <c r="IX29" s="268"/>
      <c r="IY29" s="192"/>
      <c r="IZ29" s="237"/>
      <c r="JA29" s="192"/>
      <c r="JB29" s="173">
        <f t="shared" si="35"/>
        <v>0</v>
      </c>
      <c r="JD29" s="170"/>
      <c r="JE29" s="268"/>
      <c r="JF29" s="192"/>
      <c r="JG29" s="237"/>
      <c r="JH29" s="192"/>
      <c r="JI29" s="173">
        <f t="shared" si="36"/>
        <v>0</v>
      </c>
      <c r="JK29" s="170"/>
      <c r="JL29" s="268"/>
      <c r="JM29" s="192"/>
      <c r="JN29" s="237"/>
      <c r="JO29" s="192"/>
      <c r="JP29" s="173">
        <f t="shared" si="37"/>
        <v>0</v>
      </c>
      <c r="JR29" s="170"/>
      <c r="JS29" s="268"/>
      <c r="JT29" s="192"/>
      <c r="JU29" s="237"/>
      <c r="JV29" s="192"/>
      <c r="JW29" s="173">
        <f t="shared" si="38"/>
        <v>7803.92</v>
      </c>
      <c r="JY29" s="170"/>
      <c r="JZ29" s="268"/>
      <c r="KA29" s="192"/>
      <c r="KB29" s="237"/>
      <c r="KC29" s="192"/>
      <c r="KD29" s="173">
        <f t="shared" si="39"/>
        <v>0</v>
      </c>
      <c r="KF29" s="170"/>
      <c r="KG29" s="268"/>
      <c r="KH29" s="192"/>
      <c r="KI29" s="237"/>
      <c r="KJ29" s="192"/>
      <c r="KK29" s="173">
        <f t="shared" si="40"/>
        <v>0</v>
      </c>
      <c r="KM29" s="170"/>
      <c r="KN29" s="268"/>
      <c r="KO29" s="192"/>
      <c r="KP29" s="237"/>
      <c r="KQ29" s="192"/>
      <c r="KR29" s="173">
        <f t="shared" si="41"/>
        <v>-6505</v>
      </c>
      <c r="KT29" s="170"/>
      <c r="KU29" s="268"/>
      <c r="KV29" s="192"/>
      <c r="KW29" s="237"/>
      <c r="KX29" s="192"/>
      <c r="KY29" s="173">
        <f t="shared" si="42"/>
        <v>234</v>
      </c>
      <c r="LA29" s="170"/>
      <c r="LB29" s="268"/>
      <c r="LC29" s="192"/>
      <c r="LD29" s="237"/>
      <c r="LE29" s="192"/>
      <c r="LF29" s="173">
        <f t="shared" si="43"/>
        <v>0</v>
      </c>
      <c r="LH29" s="128"/>
      <c r="LI29" s="268"/>
      <c r="LJ29" s="192"/>
      <c r="LK29" s="237"/>
      <c r="LL29" s="192"/>
      <c r="LM29" s="173">
        <f t="shared" si="44"/>
        <v>4278.18</v>
      </c>
      <c r="LO29" s="180"/>
      <c r="LP29" s="271"/>
      <c r="LQ29" s="198"/>
      <c r="LR29" s="237"/>
      <c r="LS29" s="192"/>
      <c r="LT29" s="173">
        <f t="shared" si="45"/>
        <v>-42017.000000000015</v>
      </c>
      <c r="LV29" s="170"/>
      <c r="LW29" s="268"/>
      <c r="LX29" s="192"/>
      <c r="LY29" s="237"/>
      <c r="LZ29" s="192"/>
      <c r="MA29" s="173">
        <f t="shared" si="46"/>
        <v>720.1</v>
      </c>
      <c r="MC29" s="129"/>
      <c r="MD29" s="268"/>
      <c r="ME29" s="192"/>
      <c r="MF29" s="237"/>
      <c r="MG29" s="192"/>
      <c r="MH29" s="173">
        <f t="shared" si="47"/>
        <v>57552.92</v>
      </c>
      <c r="MJ29" s="170"/>
      <c r="MK29" s="268"/>
      <c r="ML29" s="192"/>
      <c r="MM29" s="237"/>
      <c r="MN29" s="192"/>
      <c r="MO29" s="173">
        <f t="shared" si="48"/>
        <v>3803.8</v>
      </c>
      <c r="MQ29" s="170"/>
      <c r="MR29" s="268"/>
      <c r="MS29" s="192"/>
      <c r="MT29" s="237"/>
      <c r="MU29" s="192"/>
      <c r="MV29" s="173">
        <f t="shared" si="49"/>
        <v>4431</v>
      </c>
    </row>
    <row r="30" spans="1:360">
      <c r="A30" s="127"/>
      <c r="B30" s="127"/>
      <c r="C30" s="127"/>
      <c r="D30" s="181"/>
      <c r="E30" s="170"/>
      <c r="F30" s="192"/>
      <c r="G30" s="173">
        <f t="shared" si="0"/>
        <v>-79716.759999999995</v>
      </c>
      <c r="I30" s="129">
        <v>41181</v>
      </c>
      <c r="K30" s="268">
        <v>2097</v>
      </c>
      <c r="L30" s="198">
        <v>404336</v>
      </c>
      <c r="M30" s="199"/>
      <c r="N30" s="308"/>
      <c r="O30" s="173">
        <f t="shared" si="1"/>
        <v>6744688</v>
      </c>
      <c r="Q30" s="129"/>
      <c r="R30" s="127"/>
      <c r="S30" s="127"/>
      <c r="T30" s="181"/>
      <c r="U30" s="170"/>
      <c r="V30" s="192"/>
      <c r="W30" s="173">
        <f t="shared" si="2"/>
        <v>0</v>
      </c>
      <c r="Y30" s="127"/>
      <c r="Z30" s="127"/>
      <c r="AA30" s="127"/>
      <c r="AB30" s="181"/>
      <c r="AC30" s="170"/>
      <c r="AD30" s="192"/>
      <c r="AE30" s="173">
        <f t="shared" si="3"/>
        <v>0</v>
      </c>
      <c r="AG30" s="127"/>
      <c r="AH30" s="127"/>
      <c r="AI30" s="127"/>
      <c r="AJ30" s="181"/>
      <c r="AK30" s="170"/>
      <c r="AL30" s="192"/>
      <c r="AM30" s="173">
        <f t="shared" si="4"/>
        <v>0</v>
      </c>
      <c r="AO30" s="140"/>
      <c r="AP30" s="127"/>
      <c r="AQ30" s="127"/>
      <c r="AR30" s="181"/>
      <c r="AS30" s="170"/>
      <c r="AT30" s="192"/>
      <c r="AU30" s="173">
        <f t="shared" si="5"/>
        <v>14000</v>
      </c>
      <c r="AW30" s="127"/>
      <c r="AX30" s="127"/>
      <c r="AY30" s="127"/>
      <c r="AZ30" s="181"/>
      <c r="BA30" s="170"/>
      <c r="BB30" s="192"/>
      <c r="BC30" s="173">
        <f t="shared" si="6"/>
        <v>0</v>
      </c>
      <c r="BE30" s="127"/>
      <c r="BF30" s="127"/>
      <c r="BG30" s="181"/>
      <c r="BH30" s="170"/>
      <c r="BI30" s="192"/>
      <c r="BJ30" s="173">
        <f t="shared" si="7"/>
        <v>0</v>
      </c>
      <c r="BL30" s="141"/>
      <c r="BM30" s="127"/>
      <c r="BN30" s="181"/>
      <c r="BO30" s="170"/>
      <c r="BP30" s="192"/>
      <c r="BQ30" s="173">
        <f t="shared" si="8"/>
        <v>0</v>
      </c>
      <c r="BS30" s="127"/>
      <c r="BT30" s="127"/>
      <c r="BU30" s="181"/>
      <c r="BV30" s="170"/>
      <c r="BW30" s="192"/>
      <c r="BX30" s="173">
        <f t="shared" si="9"/>
        <v>0</v>
      </c>
      <c r="BZ30" s="180"/>
      <c r="CA30" s="175"/>
      <c r="CB30" s="195"/>
      <c r="CC30" s="174"/>
      <c r="CD30" s="198"/>
      <c r="CE30" s="173">
        <f t="shared" si="10"/>
        <v>195508.69999999998</v>
      </c>
      <c r="CG30" s="174"/>
      <c r="CH30" s="175"/>
      <c r="CI30" s="195"/>
      <c r="CJ30" s="170"/>
      <c r="CK30" s="192"/>
      <c r="CL30" s="173">
        <f t="shared" si="11"/>
        <v>-15694.940000000024</v>
      </c>
      <c r="CN30" s="127"/>
      <c r="CO30" s="127"/>
      <c r="CP30" s="181"/>
      <c r="CQ30" s="170"/>
      <c r="CR30" s="192"/>
      <c r="CS30" s="173">
        <f t="shared" si="12"/>
        <v>-20250</v>
      </c>
      <c r="CU30" s="127"/>
      <c r="CV30" s="127"/>
      <c r="CW30" s="181"/>
      <c r="CX30" s="170"/>
      <c r="CY30" s="192"/>
      <c r="CZ30" s="173">
        <f t="shared" si="13"/>
        <v>6499.98</v>
      </c>
      <c r="DB30" s="58"/>
      <c r="DC30" s="202"/>
      <c r="DD30" s="175"/>
      <c r="DE30" s="195"/>
      <c r="DF30" s="177"/>
      <c r="DG30" s="198"/>
      <c r="DH30" s="173">
        <f t="shared" si="14"/>
        <v>-289377.03999999998</v>
      </c>
      <c r="DJ30" s="129"/>
      <c r="DK30" s="127"/>
      <c r="DL30" s="127"/>
      <c r="DM30" s="181"/>
      <c r="DN30" s="170"/>
      <c r="DO30" s="192"/>
      <c r="DP30" s="173">
        <f t="shared" si="15"/>
        <v>0</v>
      </c>
      <c r="DR30" s="129"/>
      <c r="DS30" s="127"/>
      <c r="DT30" s="211"/>
      <c r="DU30" s="170"/>
      <c r="DV30" s="210"/>
      <c r="DW30" s="173">
        <f t="shared" si="16"/>
        <v>29306.97</v>
      </c>
      <c r="DY30" s="127"/>
      <c r="DZ30" s="127"/>
      <c r="EA30" s="211"/>
      <c r="EB30" s="170"/>
      <c r="EC30" s="210"/>
      <c r="ED30" s="173">
        <f t="shared" si="17"/>
        <v>0</v>
      </c>
      <c r="EF30" s="127"/>
      <c r="EG30" s="127"/>
      <c r="EH30" s="211"/>
      <c r="EI30" s="170"/>
      <c r="EJ30" s="210"/>
      <c r="EK30" s="173">
        <f t="shared" si="18"/>
        <v>13569.66</v>
      </c>
      <c r="EM30" s="127"/>
      <c r="EN30" s="127"/>
      <c r="EO30" s="211"/>
      <c r="EP30" s="170"/>
      <c r="EQ30" s="210"/>
      <c r="ER30" s="173">
        <f t="shared" si="19"/>
        <v>0</v>
      </c>
      <c r="ET30" s="127"/>
      <c r="EU30" s="127"/>
      <c r="EV30" s="127"/>
      <c r="EW30" s="211"/>
      <c r="EX30" s="170"/>
      <c r="EY30" s="210"/>
      <c r="EZ30" s="173">
        <f t="shared" si="20"/>
        <v>0</v>
      </c>
      <c r="FB30" s="127"/>
      <c r="FC30" s="127"/>
      <c r="FD30" s="211"/>
      <c r="FE30" s="170"/>
      <c r="FF30" s="210"/>
      <c r="FG30" s="173">
        <f t="shared" si="21"/>
        <v>25000.2</v>
      </c>
      <c r="FI30" s="127"/>
      <c r="FJ30" s="127"/>
      <c r="FK30" s="211"/>
      <c r="FL30" s="170"/>
      <c r="FM30" s="210"/>
      <c r="FN30" s="173">
        <f t="shared" si="22"/>
        <v>0</v>
      </c>
      <c r="FP30" s="127"/>
      <c r="FQ30" s="127"/>
      <c r="FR30" s="251"/>
      <c r="FS30" s="266"/>
      <c r="FT30" s="192"/>
      <c r="FU30" s="267">
        <f t="shared" si="23"/>
        <v>17110.43</v>
      </c>
      <c r="FW30" s="127"/>
      <c r="FX30" s="127"/>
      <c r="FY30" s="181"/>
      <c r="FZ30" s="170"/>
      <c r="GA30" s="192"/>
      <c r="GB30" s="173">
        <f t="shared" si="24"/>
        <v>0</v>
      </c>
      <c r="GD30" s="127"/>
      <c r="GE30" s="127"/>
      <c r="GF30" s="181"/>
      <c r="GG30" s="170"/>
      <c r="GH30" s="192"/>
      <c r="GI30" s="173">
        <f t="shared" si="25"/>
        <v>25300</v>
      </c>
      <c r="GK30" s="127"/>
      <c r="GL30" s="127"/>
      <c r="GM30" s="181"/>
      <c r="GN30" s="170"/>
      <c r="GO30" s="192"/>
      <c r="GP30" s="173">
        <f t="shared" si="26"/>
        <v>65228.52</v>
      </c>
      <c r="GR30" s="127"/>
      <c r="GS30" s="127"/>
      <c r="GT30" s="181"/>
      <c r="GU30" s="170"/>
      <c r="GV30" s="192"/>
      <c r="GW30" s="173">
        <f t="shared" si="27"/>
        <v>0</v>
      </c>
      <c r="GY30" s="127"/>
      <c r="GZ30" s="127"/>
      <c r="HA30" s="181"/>
      <c r="HB30" s="170"/>
      <c r="HC30" s="192"/>
      <c r="HD30" s="173">
        <f t="shared" si="28"/>
        <v>0</v>
      </c>
      <c r="HF30" s="126"/>
      <c r="HG30" s="170"/>
      <c r="HH30" s="127"/>
      <c r="HI30" s="181"/>
      <c r="HJ30" s="237"/>
      <c r="HK30" s="192"/>
      <c r="HL30" s="173">
        <f t="shared" si="29"/>
        <v>27686.6</v>
      </c>
      <c r="HN30" s="126"/>
      <c r="HO30" s="127"/>
      <c r="HP30" s="181"/>
      <c r="HQ30" s="237"/>
      <c r="HR30" s="192"/>
      <c r="HS30" s="173">
        <f t="shared" si="30"/>
        <v>0</v>
      </c>
      <c r="HU30" s="170"/>
      <c r="HV30" s="127"/>
      <c r="HW30" s="181"/>
      <c r="HX30" s="237"/>
      <c r="HY30" s="192"/>
      <c r="HZ30" s="173">
        <f t="shared" si="31"/>
        <v>5139.42</v>
      </c>
      <c r="IB30" s="170"/>
      <c r="IC30" s="127"/>
      <c r="ID30" s="181"/>
      <c r="IE30" s="237"/>
      <c r="IF30" s="192"/>
      <c r="IG30" s="173">
        <f t="shared" si="32"/>
        <v>0</v>
      </c>
      <c r="II30" s="170"/>
      <c r="IJ30" s="127"/>
      <c r="IK30" s="181"/>
      <c r="IL30" s="237"/>
      <c r="IM30" s="192"/>
      <c r="IN30" s="173">
        <f t="shared" si="33"/>
        <v>0</v>
      </c>
      <c r="IP30" s="170"/>
      <c r="IQ30" s="127"/>
      <c r="IR30" s="181"/>
      <c r="IS30" s="237"/>
      <c r="IT30" s="192"/>
      <c r="IU30" s="173">
        <f t="shared" si="34"/>
        <v>18014.16</v>
      </c>
      <c r="IW30" s="170"/>
      <c r="IX30" s="127"/>
      <c r="IY30" s="181"/>
      <c r="IZ30" s="237"/>
      <c r="JA30" s="192"/>
      <c r="JB30" s="173">
        <f t="shared" si="35"/>
        <v>0</v>
      </c>
      <c r="JD30" s="170"/>
      <c r="JE30" s="127"/>
      <c r="JF30" s="181"/>
      <c r="JG30" s="237"/>
      <c r="JH30" s="192"/>
      <c r="JI30" s="173">
        <f t="shared" si="36"/>
        <v>0</v>
      </c>
      <c r="JK30" s="170"/>
      <c r="JL30" s="127"/>
      <c r="JM30" s="181"/>
      <c r="JN30" s="237"/>
      <c r="JO30" s="192"/>
      <c r="JP30" s="173">
        <f t="shared" si="37"/>
        <v>0</v>
      </c>
      <c r="JR30" s="170"/>
      <c r="JS30" s="127"/>
      <c r="JT30" s="181"/>
      <c r="JU30" s="237"/>
      <c r="JV30" s="192"/>
      <c r="JW30" s="173">
        <f t="shared" si="38"/>
        <v>7803.92</v>
      </c>
      <c r="JY30" s="170"/>
      <c r="JZ30" s="127"/>
      <c r="KA30" s="181"/>
      <c r="KB30" s="237"/>
      <c r="KC30" s="192"/>
      <c r="KD30" s="173">
        <f t="shared" si="39"/>
        <v>0</v>
      </c>
      <c r="KF30" s="170"/>
      <c r="KG30" s="127"/>
      <c r="KH30" s="181"/>
      <c r="KI30" s="237"/>
      <c r="KJ30" s="192"/>
      <c r="KK30" s="173">
        <f t="shared" si="40"/>
        <v>0</v>
      </c>
      <c r="KM30" s="170"/>
      <c r="KN30" s="127"/>
      <c r="KO30" s="181"/>
      <c r="KP30" s="237"/>
      <c r="KQ30" s="192"/>
      <c r="KR30" s="173">
        <f t="shared" si="41"/>
        <v>-6505</v>
      </c>
      <c r="KT30" s="170"/>
      <c r="KU30" s="127"/>
      <c r="KV30" s="181"/>
      <c r="KW30" s="237"/>
      <c r="KX30" s="192"/>
      <c r="KY30" s="173">
        <f t="shared" si="42"/>
        <v>234</v>
      </c>
      <c r="LA30" s="170"/>
      <c r="LB30" s="127"/>
      <c r="LC30" s="181"/>
      <c r="LD30" s="237"/>
      <c r="LE30" s="192"/>
      <c r="LF30" s="173">
        <f t="shared" si="43"/>
        <v>0</v>
      </c>
      <c r="LH30" s="128"/>
      <c r="LI30" s="127"/>
      <c r="LJ30" s="181"/>
      <c r="LK30" s="237"/>
      <c r="LL30" s="192"/>
      <c r="LM30" s="173">
        <f t="shared" si="44"/>
        <v>4278.18</v>
      </c>
      <c r="LO30" s="180"/>
      <c r="LP30" s="175"/>
      <c r="LQ30" s="195"/>
      <c r="LR30" s="237"/>
      <c r="LS30" s="192"/>
      <c r="LT30" s="173">
        <f t="shared" si="45"/>
        <v>-42017.000000000015</v>
      </c>
      <c r="LV30" s="170"/>
      <c r="LW30" s="127"/>
      <c r="LX30" s="181"/>
      <c r="LY30" s="237"/>
      <c r="LZ30" s="192"/>
      <c r="MA30" s="173">
        <f t="shared" si="46"/>
        <v>720.1</v>
      </c>
      <c r="MC30" s="129"/>
      <c r="MD30" s="127"/>
      <c r="ME30" s="181"/>
      <c r="MF30" s="237"/>
      <c r="MG30" s="192"/>
      <c r="MH30" s="173">
        <f t="shared" si="47"/>
        <v>57552.92</v>
      </c>
      <c r="MJ30" s="170"/>
      <c r="MK30" s="127"/>
      <c r="ML30" s="181"/>
      <c r="MM30" s="237"/>
      <c r="MN30" s="192"/>
      <c r="MO30" s="173">
        <f t="shared" si="48"/>
        <v>3803.8</v>
      </c>
      <c r="MQ30" s="170"/>
      <c r="MR30" s="127"/>
      <c r="MS30" s="181"/>
      <c r="MT30" s="237"/>
      <c r="MU30" s="192"/>
      <c r="MV30" s="173">
        <f t="shared" si="49"/>
        <v>4431</v>
      </c>
    </row>
    <row r="31" spans="1:360">
      <c r="A31" s="127"/>
      <c r="B31" s="127"/>
      <c r="C31" s="127"/>
      <c r="D31" s="181"/>
      <c r="E31" s="170"/>
      <c r="F31" s="192"/>
      <c r="G31" s="173">
        <f t="shared" si="0"/>
        <v>-79716.759999999995</v>
      </c>
      <c r="I31" s="128"/>
      <c r="K31" s="268"/>
      <c r="M31" s="199"/>
      <c r="N31" s="308"/>
      <c r="O31" s="173">
        <f t="shared" si="1"/>
        <v>6744688</v>
      </c>
      <c r="Q31" s="129"/>
      <c r="R31" s="127"/>
      <c r="S31" s="127"/>
      <c r="T31" s="181"/>
      <c r="U31" s="170"/>
      <c r="V31" s="192"/>
      <c r="W31" s="173">
        <f t="shared" si="2"/>
        <v>0</v>
      </c>
      <c r="Y31" s="127"/>
      <c r="Z31" s="127"/>
      <c r="AA31" s="127"/>
      <c r="AB31" s="181"/>
      <c r="AC31" s="170"/>
      <c r="AD31" s="192"/>
      <c r="AE31" s="173">
        <f t="shared" si="3"/>
        <v>0</v>
      </c>
      <c r="AG31" s="127"/>
      <c r="AH31" s="127"/>
      <c r="AI31" s="127"/>
      <c r="AJ31" s="181"/>
      <c r="AK31" s="170"/>
      <c r="AL31" s="192"/>
      <c r="AM31" s="173">
        <f t="shared" si="4"/>
        <v>0</v>
      </c>
      <c r="AO31" s="140"/>
      <c r="AP31" s="127"/>
      <c r="AQ31" s="127"/>
      <c r="AR31" s="181"/>
      <c r="AS31" s="170"/>
      <c r="AT31" s="192"/>
      <c r="AU31" s="173">
        <f t="shared" si="5"/>
        <v>14000</v>
      </c>
      <c r="AW31" s="127"/>
      <c r="AX31" s="127"/>
      <c r="AY31" s="127"/>
      <c r="AZ31" s="181"/>
      <c r="BA31" s="170"/>
      <c r="BB31" s="192"/>
      <c r="BC31" s="173">
        <f t="shared" si="6"/>
        <v>0</v>
      </c>
      <c r="BE31" s="127"/>
      <c r="BF31" s="127"/>
      <c r="BG31" s="181"/>
      <c r="BH31" s="170"/>
      <c r="BI31" s="192"/>
      <c r="BJ31" s="173">
        <f t="shared" si="7"/>
        <v>0</v>
      </c>
      <c r="BL31" s="141"/>
      <c r="BM31" s="127"/>
      <c r="BN31" s="181"/>
      <c r="BO31" s="170"/>
      <c r="BP31" s="192"/>
      <c r="BQ31" s="173">
        <f t="shared" si="8"/>
        <v>0</v>
      </c>
      <c r="BS31" s="127"/>
      <c r="BT31" s="127"/>
      <c r="BU31" s="181"/>
      <c r="BV31" s="170"/>
      <c r="BW31" s="192"/>
      <c r="BX31" s="173">
        <f t="shared" si="9"/>
        <v>0</v>
      </c>
      <c r="BZ31" s="180"/>
      <c r="CA31" s="175"/>
      <c r="CB31" s="195"/>
      <c r="CC31" s="174"/>
      <c r="CD31" s="198"/>
      <c r="CE31" s="173">
        <f t="shared" si="10"/>
        <v>195508.69999999998</v>
      </c>
      <c r="CG31" s="127"/>
      <c r="CH31" s="127"/>
      <c r="CI31" s="181"/>
      <c r="CJ31" s="170"/>
      <c r="CK31" s="192"/>
      <c r="CL31" s="173">
        <f t="shared" si="11"/>
        <v>-15694.940000000024</v>
      </c>
      <c r="CN31" s="127"/>
      <c r="CO31" s="127"/>
      <c r="CP31" s="181"/>
      <c r="CQ31" s="170"/>
      <c r="CR31" s="192"/>
      <c r="CS31" s="173">
        <f t="shared" si="12"/>
        <v>-20250</v>
      </c>
      <c r="CU31" s="127"/>
      <c r="CV31" s="127"/>
      <c r="CW31" s="181"/>
      <c r="CX31" s="170"/>
      <c r="CY31" s="192"/>
      <c r="CZ31" s="173">
        <f t="shared" si="13"/>
        <v>6499.98</v>
      </c>
      <c r="DB31" s="58"/>
      <c r="DC31" s="202"/>
      <c r="DD31" s="175"/>
      <c r="DE31" s="195"/>
      <c r="DF31" s="177"/>
      <c r="DG31" s="198"/>
      <c r="DH31" s="173">
        <f t="shared" si="14"/>
        <v>-289377.03999999998</v>
      </c>
      <c r="DJ31" s="129"/>
      <c r="DK31" s="127"/>
      <c r="DL31" s="127"/>
      <c r="DM31" s="181"/>
      <c r="DN31" s="170"/>
      <c r="DO31" s="192"/>
      <c r="DP31" s="173">
        <f t="shared" si="15"/>
        <v>0</v>
      </c>
      <c r="DR31" s="129"/>
      <c r="DS31" s="127"/>
      <c r="DT31" s="211"/>
      <c r="DU31" s="170"/>
      <c r="DV31" s="210"/>
      <c r="DW31" s="173">
        <f t="shared" si="16"/>
        <v>29306.97</v>
      </c>
      <c r="DY31" s="127"/>
      <c r="DZ31" s="127"/>
      <c r="EA31" s="211"/>
      <c r="EB31" s="170"/>
      <c r="EC31" s="210"/>
      <c r="ED31" s="173">
        <f t="shared" si="17"/>
        <v>0</v>
      </c>
      <c r="EF31" s="127"/>
      <c r="EG31" s="127"/>
      <c r="EH31" s="211"/>
      <c r="EI31" s="170"/>
      <c r="EJ31" s="210"/>
      <c r="EK31" s="173">
        <f t="shared" si="18"/>
        <v>13569.66</v>
      </c>
      <c r="EM31" s="127"/>
      <c r="EN31" s="127"/>
      <c r="EO31" s="211"/>
      <c r="EP31" s="170"/>
      <c r="EQ31" s="210"/>
      <c r="ER31" s="173">
        <f t="shared" si="19"/>
        <v>0</v>
      </c>
      <c r="ET31" s="127"/>
      <c r="EU31" s="127"/>
      <c r="EV31" s="127"/>
      <c r="EW31" s="211"/>
      <c r="EX31" s="170"/>
      <c r="EY31" s="210"/>
      <c r="EZ31" s="173">
        <f t="shared" si="20"/>
        <v>0</v>
      </c>
      <c r="FB31" s="127"/>
      <c r="FC31" s="127"/>
      <c r="FD31" s="211"/>
      <c r="FE31" s="170"/>
      <c r="FF31" s="210"/>
      <c r="FG31" s="173">
        <f t="shared" si="21"/>
        <v>25000.2</v>
      </c>
      <c r="FI31" s="127"/>
      <c r="FJ31" s="127"/>
      <c r="FK31" s="211"/>
      <c r="FL31" s="170"/>
      <c r="FM31" s="210"/>
      <c r="FN31" s="173">
        <f t="shared" si="22"/>
        <v>0</v>
      </c>
      <c r="FP31" s="127"/>
      <c r="FQ31" s="127"/>
      <c r="FR31" s="251"/>
      <c r="FS31" s="266"/>
      <c r="FT31" s="192"/>
      <c r="FU31" s="267">
        <f t="shared" si="23"/>
        <v>17110.43</v>
      </c>
      <c r="FW31" s="127"/>
      <c r="FX31" s="127"/>
      <c r="FY31" s="181"/>
      <c r="FZ31" s="170"/>
      <c r="GA31" s="192"/>
      <c r="GB31" s="173">
        <f t="shared" si="24"/>
        <v>0</v>
      </c>
      <c r="GD31" s="127"/>
      <c r="GE31" s="127"/>
      <c r="GF31" s="181"/>
      <c r="GG31" s="170"/>
      <c r="GH31" s="192"/>
      <c r="GI31" s="173">
        <f t="shared" si="25"/>
        <v>25300</v>
      </c>
      <c r="GK31" s="127"/>
      <c r="GL31" s="127"/>
      <c r="GM31" s="181"/>
      <c r="GN31" s="170"/>
      <c r="GO31" s="192"/>
      <c r="GP31" s="173">
        <f t="shared" si="26"/>
        <v>65228.52</v>
      </c>
      <c r="GR31" s="127"/>
      <c r="GS31" s="127"/>
      <c r="GT31" s="181"/>
      <c r="GU31" s="170"/>
      <c r="GV31" s="192"/>
      <c r="GW31" s="173">
        <f t="shared" si="27"/>
        <v>0</v>
      </c>
      <c r="GY31" s="127"/>
      <c r="GZ31" s="127"/>
      <c r="HA31" s="181"/>
      <c r="HB31" s="170"/>
      <c r="HC31" s="192"/>
      <c r="HD31" s="173">
        <f t="shared" si="28"/>
        <v>0</v>
      </c>
      <c r="HF31" s="126"/>
      <c r="HG31" s="170"/>
      <c r="HH31" s="127"/>
      <c r="HI31" s="181"/>
      <c r="HJ31" s="237"/>
      <c r="HK31" s="192"/>
      <c r="HL31" s="173">
        <f t="shared" si="29"/>
        <v>27686.6</v>
      </c>
      <c r="HN31" s="126"/>
      <c r="HO31" s="127"/>
      <c r="HP31" s="181"/>
      <c r="HQ31" s="237"/>
      <c r="HR31" s="192"/>
      <c r="HS31" s="173">
        <f t="shared" si="30"/>
        <v>0</v>
      </c>
      <c r="HU31" s="170"/>
      <c r="HV31" s="127"/>
      <c r="HW31" s="181"/>
      <c r="HX31" s="237"/>
      <c r="HY31" s="192"/>
      <c r="HZ31" s="173">
        <f t="shared" si="31"/>
        <v>5139.42</v>
      </c>
      <c r="IB31" s="170"/>
      <c r="IC31" s="127"/>
      <c r="ID31" s="181"/>
      <c r="IE31" s="237"/>
      <c r="IF31" s="192"/>
      <c r="IG31" s="173">
        <f t="shared" si="32"/>
        <v>0</v>
      </c>
      <c r="II31" s="170"/>
      <c r="IJ31" s="127"/>
      <c r="IK31" s="181"/>
      <c r="IL31" s="237"/>
      <c r="IM31" s="192"/>
      <c r="IN31" s="173">
        <f t="shared" si="33"/>
        <v>0</v>
      </c>
      <c r="IP31" s="170"/>
      <c r="IQ31" s="127"/>
      <c r="IR31" s="181"/>
      <c r="IS31" s="237"/>
      <c r="IT31" s="192"/>
      <c r="IU31" s="173">
        <f t="shared" si="34"/>
        <v>18014.16</v>
      </c>
      <c r="IW31" s="170"/>
      <c r="IX31" s="127"/>
      <c r="IY31" s="181"/>
      <c r="IZ31" s="237"/>
      <c r="JA31" s="192"/>
      <c r="JB31" s="173">
        <f t="shared" si="35"/>
        <v>0</v>
      </c>
      <c r="JD31" s="170"/>
      <c r="JE31" s="127"/>
      <c r="JF31" s="181"/>
      <c r="JG31" s="237"/>
      <c r="JH31" s="192"/>
      <c r="JI31" s="173">
        <f t="shared" si="36"/>
        <v>0</v>
      </c>
      <c r="JK31" s="170"/>
      <c r="JL31" s="127"/>
      <c r="JM31" s="181"/>
      <c r="JN31" s="237"/>
      <c r="JO31" s="192"/>
      <c r="JP31" s="173">
        <f t="shared" si="37"/>
        <v>0</v>
      </c>
      <c r="JR31" s="170"/>
      <c r="JS31" s="127"/>
      <c r="JT31" s="181"/>
      <c r="JU31" s="237"/>
      <c r="JV31" s="192"/>
      <c r="JW31" s="173">
        <f t="shared" si="38"/>
        <v>7803.92</v>
      </c>
      <c r="JY31" s="170"/>
      <c r="JZ31" s="127"/>
      <c r="KA31" s="181"/>
      <c r="KB31" s="237"/>
      <c r="KC31" s="192"/>
      <c r="KD31" s="173">
        <f t="shared" si="39"/>
        <v>0</v>
      </c>
      <c r="KF31" s="170"/>
      <c r="KG31" s="127"/>
      <c r="KH31" s="181"/>
      <c r="KI31" s="237"/>
      <c r="KJ31" s="192"/>
      <c r="KK31" s="173">
        <f t="shared" si="40"/>
        <v>0</v>
      </c>
      <c r="KM31" s="170"/>
      <c r="KN31" s="127"/>
      <c r="KO31" s="181"/>
      <c r="KP31" s="237"/>
      <c r="KQ31" s="192"/>
      <c r="KR31" s="173">
        <f t="shared" si="41"/>
        <v>-6505</v>
      </c>
      <c r="KT31" s="170"/>
      <c r="KU31" s="127"/>
      <c r="KV31" s="181"/>
      <c r="KW31" s="237"/>
      <c r="KX31" s="192"/>
      <c r="KY31" s="173">
        <f t="shared" si="42"/>
        <v>234</v>
      </c>
      <c r="LA31" s="170"/>
      <c r="LB31" s="127"/>
      <c r="LC31" s="181"/>
      <c r="LD31" s="237"/>
      <c r="LE31" s="192"/>
      <c r="LF31" s="173">
        <f t="shared" si="43"/>
        <v>0</v>
      </c>
      <c r="LH31" s="128"/>
      <c r="LI31" s="127"/>
      <c r="LJ31" s="181"/>
      <c r="LK31" s="237"/>
      <c r="LL31" s="192"/>
      <c r="LM31" s="173">
        <f t="shared" si="44"/>
        <v>4278.18</v>
      </c>
      <c r="LO31" s="129"/>
      <c r="LP31" s="127"/>
      <c r="LQ31" s="181"/>
      <c r="LR31" s="237"/>
      <c r="LS31" s="192"/>
      <c r="LT31" s="173">
        <f t="shared" si="45"/>
        <v>-42017.000000000015</v>
      </c>
      <c r="LV31" s="170"/>
      <c r="LW31" s="127"/>
      <c r="LX31" s="181"/>
      <c r="LY31" s="237"/>
      <c r="LZ31" s="192"/>
      <c r="MA31" s="173">
        <f t="shared" si="46"/>
        <v>720.1</v>
      </c>
      <c r="MC31" s="129"/>
      <c r="MD31" s="127"/>
      <c r="ME31" s="181"/>
      <c r="MF31" s="237"/>
      <c r="MG31" s="192"/>
      <c r="MH31" s="173">
        <f t="shared" si="47"/>
        <v>57552.92</v>
      </c>
      <c r="MJ31" s="170"/>
      <c r="MK31" s="127"/>
      <c r="ML31" s="181"/>
      <c r="MM31" s="237"/>
      <c r="MN31" s="192"/>
      <c r="MO31" s="173">
        <f t="shared" si="48"/>
        <v>3803.8</v>
      </c>
      <c r="MQ31" s="170"/>
      <c r="MR31" s="127"/>
      <c r="MS31" s="181"/>
      <c r="MT31" s="237"/>
      <c r="MU31" s="192"/>
      <c r="MV31" s="173">
        <f t="shared" si="49"/>
        <v>4431</v>
      </c>
    </row>
    <row r="32" spans="1:360">
      <c r="A32" s="127"/>
      <c r="B32" s="127"/>
      <c r="C32" s="127"/>
      <c r="D32" s="181"/>
      <c r="E32" s="170"/>
      <c r="F32" s="192"/>
      <c r="G32" s="173">
        <f t="shared" si="0"/>
        <v>-79716.759999999995</v>
      </c>
      <c r="I32" s="129"/>
      <c r="J32" s="127"/>
      <c r="K32" s="127"/>
      <c r="L32" s="181"/>
      <c r="M32" s="199"/>
      <c r="N32" s="308"/>
      <c r="O32" s="173">
        <f t="shared" si="1"/>
        <v>6744688</v>
      </c>
      <c r="Q32" s="129"/>
      <c r="R32" s="127"/>
      <c r="S32" s="127"/>
      <c r="T32" s="181"/>
      <c r="U32" s="170"/>
      <c r="V32" s="192"/>
      <c r="W32" s="173">
        <f t="shared" si="2"/>
        <v>0</v>
      </c>
      <c r="Y32" s="127"/>
      <c r="Z32" s="127"/>
      <c r="AA32" s="127"/>
      <c r="AB32" s="181"/>
      <c r="AC32" s="170"/>
      <c r="AD32" s="192"/>
      <c r="AE32" s="173">
        <f t="shared" si="3"/>
        <v>0</v>
      </c>
      <c r="AG32" s="127"/>
      <c r="AH32" s="127"/>
      <c r="AI32" s="127"/>
      <c r="AJ32" s="181"/>
      <c r="AK32" s="170"/>
      <c r="AL32" s="192"/>
      <c r="AM32" s="173">
        <f t="shared" si="4"/>
        <v>0</v>
      </c>
      <c r="AO32" s="140"/>
      <c r="AP32" s="127"/>
      <c r="AQ32" s="127"/>
      <c r="AR32" s="181"/>
      <c r="AS32" s="170"/>
      <c r="AT32" s="192"/>
      <c r="AU32" s="173">
        <f t="shared" si="5"/>
        <v>14000</v>
      </c>
      <c r="AW32" s="127"/>
      <c r="AX32" s="127"/>
      <c r="AY32" s="127"/>
      <c r="AZ32" s="181"/>
      <c r="BA32" s="170"/>
      <c r="BB32" s="192"/>
      <c r="BC32" s="173">
        <f t="shared" si="6"/>
        <v>0</v>
      </c>
      <c r="BE32" s="127"/>
      <c r="BF32" s="127"/>
      <c r="BG32" s="181"/>
      <c r="BH32" s="170"/>
      <c r="BI32" s="192"/>
      <c r="BJ32" s="173">
        <f t="shared" si="7"/>
        <v>0</v>
      </c>
      <c r="BL32" s="141"/>
      <c r="BM32" s="127"/>
      <c r="BN32" s="181"/>
      <c r="BO32" s="170"/>
      <c r="BP32" s="192"/>
      <c r="BQ32" s="173">
        <f t="shared" si="8"/>
        <v>0</v>
      </c>
      <c r="BS32" s="127"/>
      <c r="BT32" s="127"/>
      <c r="BU32" s="181"/>
      <c r="BV32" s="170"/>
      <c r="BW32" s="192"/>
      <c r="BX32" s="173">
        <f t="shared" si="9"/>
        <v>0</v>
      </c>
      <c r="BZ32" s="129"/>
      <c r="CA32" s="127"/>
      <c r="CB32" s="181"/>
      <c r="CC32" s="170"/>
      <c r="CD32" s="192"/>
      <c r="CE32" s="173">
        <f t="shared" si="10"/>
        <v>195508.69999999998</v>
      </c>
      <c r="CG32" s="127"/>
      <c r="CH32" s="127"/>
      <c r="CI32" s="181"/>
      <c r="CJ32" s="170"/>
      <c r="CK32" s="192"/>
      <c r="CL32" s="173">
        <f t="shared" si="11"/>
        <v>-15694.940000000024</v>
      </c>
      <c r="CN32" s="127"/>
      <c r="CO32" s="127"/>
      <c r="CP32" s="181"/>
      <c r="CQ32" s="170"/>
      <c r="CR32" s="192"/>
      <c r="CS32" s="173">
        <f t="shared" si="12"/>
        <v>-20250</v>
      </c>
      <c r="CU32" s="127"/>
      <c r="CV32" s="127"/>
      <c r="CW32" s="181"/>
      <c r="CX32" s="170"/>
      <c r="CY32" s="192"/>
      <c r="CZ32" s="173">
        <f t="shared" si="13"/>
        <v>6499.98</v>
      </c>
      <c r="DB32" s="174"/>
      <c r="DC32" s="202"/>
      <c r="DD32" s="175"/>
      <c r="DE32" s="195"/>
      <c r="DF32" s="177"/>
      <c r="DG32" s="198"/>
      <c r="DH32" s="173">
        <f t="shared" si="14"/>
        <v>-289377.03999999998</v>
      </c>
      <c r="DJ32" s="129"/>
      <c r="DK32" s="127"/>
      <c r="DL32" s="127"/>
      <c r="DM32" s="181"/>
      <c r="DN32" s="170"/>
      <c r="DO32" s="192"/>
      <c r="DP32" s="173">
        <f t="shared" si="15"/>
        <v>0</v>
      </c>
      <c r="DR32" s="129"/>
      <c r="DS32" s="127"/>
      <c r="DT32" s="211"/>
      <c r="DU32" s="170"/>
      <c r="DV32" s="210"/>
      <c r="DW32" s="173">
        <f t="shared" si="16"/>
        <v>29306.97</v>
      </c>
      <c r="DY32" s="127"/>
      <c r="DZ32" s="127"/>
      <c r="EA32" s="211"/>
      <c r="EB32" s="170"/>
      <c r="EC32" s="210"/>
      <c r="ED32" s="173">
        <f t="shared" si="17"/>
        <v>0</v>
      </c>
      <c r="EF32" s="127"/>
      <c r="EG32" s="127"/>
      <c r="EH32" s="211"/>
      <c r="EI32" s="170"/>
      <c r="EJ32" s="210"/>
      <c r="EK32" s="173">
        <f t="shared" si="18"/>
        <v>13569.66</v>
      </c>
      <c r="EM32" s="127"/>
      <c r="EN32" s="127"/>
      <c r="EO32" s="211"/>
      <c r="EP32" s="170"/>
      <c r="EQ32" s="210"/>
      <c r="ER32" s="173">
        <f t="shared" si="19"/>
        <v>0</v>
      </c>
      <c r="ET32" s="127"/>
      <c r="EU32" s="127"/>
      <c r="EV32" s="127"/>
      <c r="EW32" s="211"/>
      <c r="EX32" s="170"/>
      <c r="EY32" s="210"/>
      <c r="EZ32" s="173">
        <f t="shared" si="20"/>
        <v>0</v>
      </c>
      <c r="FB32" s="127"/>
      <c r="FC32" s="127"/>
      <c r="FD32" s="211"/>
      <c r="FE32" s="170"/>
      <c r="FF32" s="210"/>
      <c r="FG32" s="173">
        <f t="shared" si="21"/>
        <v>25000.2</v>
      </c>
      <c r="FI32" s="127"/>
      <c r="FJ32" s="127"/>
      <c r="FK32" s="211"/>
      <c r="FL32" s="170"/>
      <c r="FM32" s="210"/>
      <c r="FN32" s="173">
        <f t="shared" si="22"/>
        <v>0</v>
      </c>
      <c r="FP32" s="127"/>
      <c r="FQ32" s="127"/>
      <c r="FR32" s="251"/>
      <c r="FS32" s="266"/>
      <c r="FT32" s="192"/>
      <c r="FU32" s="267">
        <f t="shared" si="23"/>
        <v>17110.43</v>
      </c>
      <c r="FW32" s="127"/>
      <c r="FX32" s="127"/>
      <c r="FY32" s="181"/>
      <c r="FZ32" s="170"/>
      <c r="GA32" s="192"/>
      <c r="GB32" s="173">
        <f t="shared" si="24"/>
        <v>0</v>
      </c>
      <c r="GD32" s="127"/>
      <c r="GE32" s="127"/>
      <c r="GF32" s="181"/>
      <c r="GG32" s="170"/>
      <c r="GH32" s="192"/>
      <c r="GI32" s="173">
        <f t="shared" si="25"/>
        <v>25300</v>
      </c>
      <c r="GK32" s="127"/>
      <c r="GL32" s="127"/>
      <c r="GM32" s="181"/>
      <c r="GN32" s="170"/>
      <c r="GO32" s="192"/>
      <c r="GP32" s="173">
        <f t="shared" si="26"/>
        <v>65228.52</v>
      </c>
      <c r="GR32" s="127"/>
      <c r="GS32" s="127"/>
      <c r="GT32" s="181"/>
      <c r="GU32" s="170"/>
      <c r="GV32" s="192"/>
      <c r="GW32" s="173">
        <f t="shared" si="27"/>
        <v>0</v>
      </c>
      <c r="GY32" s="127"/>
      <c r="GZ32" s="127"/>
      <c r="HA32" s="181"/>
      <c r="HB32" s="170"/>
      <c r="HC32" s="192"/>
      <c r="HD32" s="173">
        <f t="shared" si="28"/>
        <v>0</v>
      </c>
      <c r="HF32" s="126"/>
      <c r="HG32" s="170"/>
      <c r="HH32" s="127"/>
      <c r="HI32" s="181"/>
      <c r="HJ32" s="237"/>
      <c r="HK32" s="192"/>
      <c r="HL32" s="173">
        <f t="shared" si="29"/>
        <v>27686.6</v>
      </c>
      <c r="HN32" s="126"/>
      <c r="HO32" s="127"/>
      <c r="HP32" s="181"/>
      <c r="HQ32" s="237"/>
      <c r="HR32" s="192"/>
      <c r="HS32" s="173">
        <f t="shared" si="30"/>
        <v>0</v>
      </c>
      <c r="HU32" s="170"/>
      <c r="HV32" s="127"/>
      <c r="HW32" s="181"/>
      <c r="HX32" s="237"/>
      <c r="HY32" s="192"/>
      <c r="HZ32" s="173">
        <f t="shared" si="31"/>
        <v>5139.42</v>
      </c>
      <c r="IB32" s="170"/>
      <c r="IC32" s="127"/>
      <c r="ID32" s="181"/>
      <c r="IE32" s="237"/>
      <c r="IF32" s="192"/>
      <c r="IG32" s="173">
        <f t="shared" si="32"/>
        <v>0</v>
      </c>
      <c r="II32" s="170"/>
      <c r="IJ32" s="127"/>
      <c r="IK32" s="181"/>
      <c r="IL32" s="237"/>
      <c r="IM32" s="192"/>
      <c r="IN32" s="173">
        <f t="shared" si="33"/>
        <v>0</v>
      </c>
      <c r="IP32" s="170"/>
      <c r="IQ32" s="127"/>
      <c r="IR32" s="181"/>
      <c r="IS32" s="237"/>
      <c r="IT32" s="192"/>
      <c r="IU32" s="173">
        <f t="shared" si="34"/>
        <v>18014.16</v>
      </c>
      <c r="IW32" s="170"/>
      <c r="IX32" s="127"/>
      <c r="IY32" s="181"/>
      <c r="IZ32" s="237"/>
      <c r="JA32" s="192"/>
      <c r="JB32" s="173">
        <f t="shared" si="35"/>
        <v>0</v>
      </c>
      <c r="JD32" s="170"/>
      <c r="JE32" s="127"/>
      <c r="JF32" s="181"/>
      <c r="JG32" s="237"/>
      <c r="JH32" s="192"/>
      <c r="JI32" s="173">
        <f t="shared" si="36"/>
        <v>0</v>
      </c>
      <c r="JK32" s="170"/>
      <c r="JL32" s="127"/>
      <c r="JM32" s="181"/>
      <c r="JN32" s="237"/>
      <c r="JO32" s="192"/>
      <c r="JP32" s="173">
        <f t="shared" si="37"/>
        <v>0</v>
      </c>
      <c r="JR32" s="170"/>
      <c r="JS32" s="127"/>
      <c r="JT32" s="181"/>
      <c r="JU32" s="237"/>
      <c r="JV32" s="192"/>
      <c r="JW32" s="173">
        <f t="shared" si="38"/>
        <v>7803.92</v>
      </c>
      <c r="JY32" s="170"/>
      <c r="JZ32" s="127"/>
      <c r="KA32" s="181"/>
      <c r="KB32" s="237"/>
      <c r="KC32" s="192"/>
      <c r="KD32" s="173">
        <f t="shared" si="39"/>
        <v>0</v>
      </c>
      <c r="KF32" s="170"/>
      <c r="KG32" s="127"/>
      <c r="KH32" s="181"/>
      <c r="KI32" s="237"/>
      <c r="KJ32" s="192"/>
      <c r="KK32" s="173">
        <f t="shared" si="40"/>
        <v>0</v>
      </c>
      <c r="KM32" s="170"/>
      <c r="KN32" s="127"/>
      <c r="KO32" s="181"/>
      <c r="KP32" s="237"/>
      <c r="KQ32" s="192"/>
      <c r="KR32" s="173">
        <f t="shared" si="41"/>
        <v>-6505</v>
      </c>
      <c r="KT32" s="170"/>
      <c r="KU32" s="127"/>
      <c r="KV32" s="181"/>
      <c r="KW32" s="237"/>
      <c r="KX32" s="192"/>
      <c r="KY32" s="173">
        <f t="shared" si="42"/>
        <v>234</v>
      </c>
      <c r="LA32" s="170"/>
      <c r="LB32" s="127"/>
      <c r="LC32" s="181"/>
      <c r="LD32" s="237"/>
      <c r="LE32" s="192"/>
      <c r="LF32" s="173">
        <f t="shared" si="43"/>
        <v>0</v>
      </c>
      <c r="LH32" s="128"/>
      <c r="LI32" s="127"/>
      <c r="LJ32" s="181"/>
      <c r="LK32" s="237"/>
      <c r="LL32" s="192"/>
      <c r="LM32" s="173">
        <f t="shared" si="44"/>
        <v>4278.18</v>
      </c>
      <c r="LO32" s="129"/>
      <c r="LP32" s="127"/>
      <c r="LQ32" s="181"/>
      <c r="LR32" s="237"/>
      <c r="LS32" s="192"/>
      <c r="LT32" s="173">
        <f t="shared" si="45"/>
        <v>-42017.000000000015</v>
      </c>
      <c r="LV32" s="170"/>
      <c r="LW32" s="127"/>
      <c r="LX32" s="181"/>
      <c r="LY32" s="237"/>
      <c r="LZ32" s="192"/>
      <c r="MA32" s="173">
        <f t="shared" si="46"/>
        <v>720.1</v>
      </c>
      <c r="MC32" s="129"/>
      <c r="MD32" s="127"/>
      <c r="ME32" s="181"/>
      <c r="MF32" s="237"/>
      <c r="MG32" s="192"/>
      <c r="MH32" s="173">
        <f t="shared" si="47"/>
        <v>57552.92</v>
      </c>
      <c r="MJ32" s="170"/>
      <c r="MK32" s="127"/>
      <c r="ML32" s="181"/>
      <c r="MM32" s="237"/>
      <c r="MN32" s="192"/>
      <c r="MO32" s="173">
        <f t="shared" si="48"/>
        <v>3803.8</v>
      </c>
      <c r="MQ32" s="170"/>
      <c r="MR32" s="127"/>
      <c r="MS32" s="181"/>
      <c r="MT32" s="237"/>
      <c r="MU32" s="192"/>
      <c r="MV32" s="173">
        <f t="shared" si="49"/>
        <v>4431</v>
      </c>
    </row>
    <row r="33" spans="1:360">
      <c r="A33" s="127"/>
      <c r="B33" s="127"/>
      <c r="C33" s="127"/>
      <c r="D33" s="181"/>
      <c r="E33" s="170"/>
      <c r="F33" s="192"/>
      <c r="G33" s="173">
        <f t="shared" si="0"/>
        <v>-79716.759999999995</v>
      </c>
      <c r="I33" s="128"/>
      <c r="J33" s="127"/>
      <c r="K33" s="127"/>
      <c r="L33" s="181"/>
      <c r="M33" s="199"/>
      <c r="N33" s="308"/>
      <c r="O33" s="173">
        <f t="shared" si="1"/>
        <v>6744688</v>
      </c>
      <c r="Q33" s="129"/>
      <c r="R33" s="127"/>
      <c r="S33" s="127"/>
      <c r="T33" s="181"/>
      <c r="U33" s="170"/>
      <c r="V33" s="192"/>
      <c r="W33" s="173">
        <f t="shared" si="2"/>
        <v>0</v>
      </c>
      <c r="Y33" s="127"/>
      <c r="Z33" s="127"/>
      <c r="AA33" s="127"/>
      <c r="AB33" s="181"/>
      <c r="AC33" s="170"/>
      <c r="AD33" s="192"/>
      <c r="AE33" s="173">
        <f t="shared" si="3"/>
        <v>0</v>
      </c>
      <c r="AG33" s="127"/>
      <c r="AH33" s="127"/>
      <c r="AI33" s="127"/>
      <c r="AJ33" s="181"/>
      <c r="AK33" s="170"/>
      <c r="AL33" s="192"/>
      <c r="AM33" s="173">
        <f t="shared" si="4"/>
        <v>0</v>
      </c>
      <c r="AO33" s="140"/>
      <c r="AP33" s="127"/>
      <c r="AQ33" s="127"/>
      <c r="AR33" s="181"/>
      <c r="AS33" s="170"/>
      <c r="AT33" s="192"/>
      <c r="AU33" s="173">
        <f t="shared" si="5"/>
        <v>14000</v>
      </c>
      <c r="AW33" s="127"/>
      <c r="AX33" s="127"/>
      <c r="AY33" s="127"/>
      <c r="AZ33" s="181"/>
      <c r="BA33" s="170"/>
      <c r="BB33" s="192"/>
      <c r="BC33" s="173">
        <f t="shared" si="6"/>
        <v>0</v>
      </c>
      <c r="BE33" s="127"/>
      <c r="BF33" s="127"/>
      <c r="BG33" s="181"/>
      <c r="BH33" s="170"/>
      <c r="BI33" s="192"/>
      <c r="BJ33" s="173">
        <f t="shared" si="7"/>
        <v>0</v>
      </c>
      <c r="BL33" s="141"/>
      <c r="BM33" s="127"/>
      <c r="BN33" s="181"/>
      <c r="BO33" s="170"/>
      <c r="BP33" s="192"/>
      <c r="BQ33" s="173">
        <f t="shared" si="8"/>
        <v>0</v>
      </c>
      <c r="BS33" s="127"/>
      <c r="BT33" s="127"/>
      <c r="BU33" s="181"/>
      <c r="BV33" s="170"/>
      <c r="BW33" s="192"/>
      <c r="BX33" s="173">
        <f t="shared" si="9"/>
        <v>0</v>
      </c>
      <c r="BZ33" s="129"/>
      <c r="CA33" s="127"/>
      <c r="CB33" s="181"/>
      <c r="CC33" s="170"/>
      <c r="CD33" s="192"/>
      <c r="CE33" s="173">
        <f t="shared" si="10"/>
        <v>195508.69999999998</v>
      </c>
      <c r="CG33" s="127"/>
      <c r="CH33" s="127"/>
      <c r="CI33" s="181"/>
      <c r="CJ33" s="170"/>
      <c r="CK33" s="192"/>
      <c r="CL33" s="173">
        <f t="shared" si="11"/>
        <v>-15694.940000000024</v>
      </c>
      <c r="CN33" s="127"/>
      <c r="CO33" s="127"/>
      <c r="CP33" s="181"/>
      <c r="CQ33" s="170"/>
      <c r="CR33" s="192"/>
      <c r="CS33" s="173">
        <f t="shared" si="12"/>
        <v>-20250</v>
      </c>
      <c r="CU33" s="127"/>
      <c r="CV33" s="127"/>
      <c r="CW33" s="181"/>
      <c r="CX33" s="170"/>
      <c r="CY33" s="192"/>
      <c r="CZ33" s="173">
        <f t="shared" si="13"/>
        <v>6499.98</v>
      </c>
      <c r="DB33" s="174"/>
      <c r="DC33" s="202"/>
      <c r="DD33" s="175"/>
      <c r="DE33" s="195"/>
      <c r="DF33" s="58"/>
      <c r="DG33" s="220"/>
      <c r="DH33" s="173">
        <f t="shared" si="14"/>
        <v>-289377.03999999998</v>
      </c>
      <c r="DJ33" s="129"/>
      <c r="DK33" s="127"/>
      <c r="DL33" s="127"/>
      <c r="DM33" s="181"/>
      <c r="DN33" s="170"/>
      <c r="DO33" s="192"/>
      <c r="DP33" s="173">
        <f t="shared" si="15"/>
        <v>0</v>
      </c>
      <c r="DR33" s="129"/>
      <c r="DS33" s="127"/>
      <c r="DT33" s="211"/>
      <c r="DU33" s="170"/>
      <c r="DV33" s="210"/>
      <c r="DW33" s="173">
        <f t="shared" si="16"/>
        <v>29306.97</v>
      </c>
      <c r="DY33" s="127"/>
      <c r="DZ33" s="127"/>
      <c r="EA33" s="211"/>
      <c r="EB33" s="170"/>
      <c r="EC33" s="210"/>
      <c r="ED33" s="173">
        <f t="shared" si="17"/>
        <v>0</v>
      </c>
      <c r="EF33" s="127"/>
      <c r="EG33" s="127"/>
      <c r="EH33" s="211"/>
      <c r="EI33" s="170"/>
      <c r="EJ33" s="210"/>
      <c r="EK33" s="173">
        <f t="shared" si="18"/>
        <v>13569.66</v>
      </c>
      <c r="EM33" s="127"/>
      <c r="EN33" s="127"/>
      <c r="EO33" s="211"/>
      <c r="EP33" s="170"/>
      <c r="EQ33" s="210"/>
      <c r="ER33" s="173">
        <f t="shared" si="19"/>
        <v>0</v>
      </c>
      <c r="ET33" s="127"/>
      <c r="EU33" s="127"/>
      <c r="EV33" s="127"/>
      <c r="EW33" s="211"/>
      <c r="EX33" s="170"/>
      <c r="EY33" s="210"/>
      <c r="EZ33" s="173">
        <f t="shared" si="20"/>
        <v>0</v>
      </c>
      <c r="FB33" s="127"/>
      <c r="FC33" s="127"/>
      <c r="FD33" s="211"/>
      <c r="FE33" s="170"/>
      <c r="FF33" s="210"/>
      <c r="FG33" s="173">
        <f t="shared" si="21"/>
        <v>25000.2</v>
      </c>
      <c r="FI33" s="127"/>
      <c r="FJ33" s="127"/>
      <c r="FK33" s="211"/>
      <c r="FL33" s="170"/>
      <c r="FM33" s="210"/>
      <c r="FN33" s="173">
        <f t="shared" si="22"/>
        <v>0</v>
      </c>
      <c r="FP33" s="127"/>
      <c r="FQ33" s="127"/>
      <c r="FR33" s="251"/>
      <c r="FS33" s="266"/>
      <c r="FT33" s="192"/>
      <c r="FU33" s="267">
        <f t="shared" si="23"/>
        <v>17110.43</v>
      </c>
      <c r="FW33" s="127"/>
      <c r="FX33" s="127"/>
      <c r="FY33" s="181"/>
      <c r="FZ33" s="170"/>
      <c r="GA33" s="192"/>
      <c r="GB33" s="173">
        <f t="shared" si="24"/>
        <v>0</v>
      </c>
      <c r="GD33" s="127"/>
      <c r="GE33" s="127"/>
      <c r="GF33" s="181"/>
      <c r="GG33" s="170"/>
      <c r="GH33" s="192"/>
      <c r="GI33" s="173">
        <f t="shared" si="25"/>
        <v>25300</v>
      </c>
      <c r="GK33" s="127"/>
      <c r="GL33" s="127"/>
      <c r="GM33" s="181"/>
      <c r="GN33" s="170"/>
      <c r="GO33" s="192"/>
      <c r="GP33" s="173">
        <f t="shared" si="26"/>
        <v>65228.52</v>
      </c>
      <c r="GR33" s="127"/>
      <c r="GS33" s="127"/>
      <c r="GT33" s="181"/>
      <c r="GU33" s="170"/>
      <c r="GV33" s="192"/>
      <c r="GW33" s="173">
        <f t="shared" si="27"/>
        <v>0</v>
      </c>
      <c r="GY33" s="127"/>
      <c r="GZ33" s="127"/>
      <c r="HA33" s="181"/>
      <c r="HB33" s="170"/>
      <c r="HC33" s="192"/>
      <c r="HD33" s="173">
        <f t="shared" si="28"/>
        <v>0</v>
      </c>
      <c r="HF33" s="126"/>
      <c r="HG33" s="170"/>
      <c r="HH33" s="127"/>
      <c r="HI33" s="181"/>
      <c r="HJ33" s="237"/>
      <c r="HK33" s="192"/>
      <c r="HL33" s="173">
        <f t="shared" si="29"/>
        <v>27686.6</v>
      </c>
      <c r="HN33" s="126"/>
      <c r="HO33" s="127"/>
      <c r="HP33" s="181"/>
      <c r="HQ33" s="237"/>
      <c r="HR33" s="192"/>
      <c r="HS33" s="173">
        <f t="shared" si="30"/>
        <v>0</v>
      </c>
      <c r="HU33" s="170"/>
      <c r="HV33" s="127"/>
      <c r="HW33" s="181"/>
      <c r="HX33" s="237"/>
      <c r="HY33" s="192"/>
      <c r="HZ33" s="173">
        <f t="shared" si="31"/>
        <v>5139.42</v>
      </c>
      <c r="IB33" s="170"/>
      <c r="IC33" s="127"/>
      <c r="ID33" s="181"/>
      <c r="IE33" s="237"/>
      <c r="IF33" s="192"/>
      <c r="IG33" s="173">
        <f t="shared" si="32"/>
        <v>0</v>
      </c>
      <c r="II33" s="170"/>
      <c r="IJ33" s="127"/>
      <c r="IK33" s="181"/>
      <c r="IL33" s="237"/>
      <c r="IM33" s="192"/>
      <c r="IN33" s="173">
        <f t="shared" si="33"/>
        <v>0</v>
      </c>
      <c r="IP33" s="170"/>
      <c r="IQ33" s="127"/>
      <c r="IR33" s="181"/>
      <c r="IS33" s="237"/>
      <c r="IT33" s="192"/>
      <c r="IU33" s="173">
        <f t="shared" si="34"/>
        <v>18014.16</v>
      </c>
      <c r="IW33" s="170"/>
      <c r="IX33" s="127"/>
      <c r="IY33" s="181"/>
      <c r="IZ33" s="237"/>
      <c r="JA33" s="192"/>
      <c r="JB33" s="173">
        <f t="shared" si="35"/>
        <v>0</v>
      </c>
      <c r="JD33" s="170"/>
      <c r="JE33" s="127"/>
      <c r="JF33" s="181"/>
      <c r="JG33" s="237"/>
      <c r="JH33" s="192"/>
      <c r="JI33" s="173">
        <f t="shared" si="36"/>
        <v>0</v>
      </c>
      <c r="JK33" s="170"/>
      <c r="JL33" s="127"/>
      <c r="JM33" s="181"/>
      <c r="JN33" s="237"/>
      <c r="JO33" s="192"/>
      <c r="JP33" s="173">
        <f t="shared" si="37"/>
        <v>0</v>
      </c>
      <c r="JR33" s="170"/>
      <c r="JS33" s="127"/>
      <c r="JT33" s="181"/>
      <c r="JU33" s="237"/>
      <c r="JV33" s="192"/>
      <c r="JW33" s="173">
        <f t="shared" si="38"/>
        <v>7803.92</v>
      </c>
      <c r="JY33" s="170"/>
      <c r="JZ33" s="127"/>
      <c r="KA33" s="181"/>
      <c r="KB33" s="237"/>
      <c r="KC33" s="192"/>
      <c r="KD33" s="173">
        <f t="shared" si="39"/>
        <v>0</v>
      </c>
      <c r="KF33" s="170"/>
      <c r="KG33" s="127"/>
      <c r="KH33" s="181"/>
      <c r="KI33" s="237"/>
      <c r="KJ33" s="192"/>
      <c r="KK33" s="173">
        <f t="shared" si="40"/>
        <v>0</v>
      </c>
      <c r="KM33" s="170"/>
      <c r="KN33" s="127"/>
      <c r="KO33" s="181"/>
      <c r="KP33" s="237"/>
      <c r="KQ33" s="192"/>
      <c r="KR33" s="173">
        <f t="shared" si="41"/>
        <v>-6505</v>
      </c>
      <c r="KT33" s="170"/>
      <c r="KU33" s="127"/>
      <c r="KV33" s="181"/>
      <c r="KW33" s="237"/>
      <c r="KX33" s="192"/>
      <c r="KY33" s="173">
        <f t="shared" si="42"/>
        <v>234</v>
      </c>
      <c r="LA33" s="170"/>
      <c r="LB33" s="127"/>
      <c r="LC33" s="181"/>
      <c r="LD33" s="237"/>
      <c r="LE33" s="192"/>
      <c r="LF33" s="173">
        <f t="shared" si="43"/>
        <v>0</v>
      </c>
      <c r="LH33" s="128"/>
      <c r="LI33" s="127"/>
      <c r="LJ33" s="181"/>
      <c r="LK33" s="237"/>
      <c r="LL33" s="192"/>
      <c r="LM33" s="173">
        <f t="shared" si="44"/>
        <v>4278.18</v>
      </c>
      <c r="LO33" s="129"/>
      <c r="LP33" s="127"/>
      <c r="LQ33" s="181"/>
      <c r="LR33" s="237"/>
      <c r="LS33" s="192"/>
      <c r="LT33" s="173">
        <f t="shared" si="45"/>
        <v>-42017.000000000015</v>
      </c>
      <c r="LV33" s="170"/>
      <c r="LW33" s="127"/>
      <c r="LX33" s="181"/>
      <c r="LY33" s="237"/>
      <c r="LZ33" s="192"/>
      <c r="MA33" s="173">
        <f t="shared" si="46"/>
        <v>720.1</v>
      </c>
      <c r="MC33" s="129"/>
      <c r="MD33" s="127"/>
      <c r="ME33" s="181"/>
      <c r="MF33" s="237"/>
      <c r="MG33" s="192"/>
      <c r="MH33" s="173">
        <f t="shared" si="47"/>
        <v>57552.92</v>
      </c>
      <c r="MJ33" s="170"/>
      <c r="MK33" s="127"/>
      <c r="ML33" s="181"/>
      <c r="MM33" s="237"/>
      <c r="MN33" s="192"/>
      <c r="MO33" s="173">
        <f t="shared" si="48"/>
        <v>3803.8</v>
      </c>
      <c r="MQ33" s="170"/>
      <c r="MR33" s="127"/>
      <c r="MS33" s="181"/>
      <c r="MT33" s="237"/>
      <c r="MU33" s="192"/>
      <c r="MV33" s="173">
        <f t="shared" si="49"/>
        <v>4431</v>
      </c>
    </row>
    <row r="34" spans="1:360">
      <c r="A34" s="127"/>
      <c r="B34" s="127"/>
      <c r="C34" s="127"/>
      <c r="D34" s="181"/>
      <c r="E34" s="170"/>
      <c r="F34" s="192"/>
      <c r="G34" s="173">
        <f t="shared" si="0"/>
        <v>-79716.759999999995</v>
      </c>
      <c r="I34" s="128"/>
      <c r="J34" s="127"/>
      <c r="K34" s="127"/>
      <c r="L34" s="181"/>
      <c r="M34" s="199"/>
      <c r="N34" s="308"/>
      <c r="O34" s="173">
        <f t="shared" si="1"/>
        <v>6744688</v>
      </c>
      <c r="Q34" s="129"/>
      <c r="R34" s="127"/>
      <c r="S34" s="127"/>
      <c r="T34" s="181"/>
      <c r="U34" s="170"/>
      <c r="V34" s="192"/>
      <c r="W34" s="173">
        <f t="shared" si="2"/>
        <v>0</v>
      </c>
      <c r="Y34" s="127"/>
      <c r="Z34" s="127"/>
      <c r="AA34" s="127"/>
      <c r="AB34" s="181"/>
      <c r="AC34" s="170"/>
      <c r="AD34" s="192"/>
      <c r="AE34" s="173">
        <f t="shared" si="3"/>
        <v>0</v>
      </c>
      <c r="AG34" s="127"/>
      <c r="AH34" s="127"/>
      <c r="AI34" s="127"/>
      <c r="AJ34" s="181"/>
      <c r="AK34" s="170"/>
      <c r="AL34" s="192"/>
      <c r="AM34" s="173">
        <f t="shared" si="4"/>
        <v>0</v>
      </c>
      <c r="AO34" s="140"/>
      <c r="AP34" s="127"/>
      <c r="AQ34" s="127"/>
      <c r="AR34" s="181"/>
      <c r="AS34" s="170"/>
      <c r="AT34" s="192"/>
      <c r="AU34" s="173">
        <f t="shared" si="5"/>
        <v>14000</v>
      </c>
      <c r="AW34" s="127"/>
      <c r="AX34" s="127"/>
      <c r="AY34" s="127"/>
      <c r="AZ34" s="181"/>
      <c r="BA34" s="170"/>
      <c r="BB34" s="192"/>
      <c r="BC34" s="173">
        <f t="shared" si="6"/>
        <v>0</v>
      </c>
      <c r="BE34" s="127"/>
      <c r="BF34" s="127"/>
      <c r="BG34" s="181"/>
      <c r="BH34" s="170"/>
      <c r="BI34" s="192"/>
      <c r="BJ34" s="173">
        <f t="shared" si="7"/>
        <v>0</v>
      </c>
      <c r="BL34" s="141"/>
      <c r="BM34" s="127"/>
      <c r="BN34" s="181"/>
      <c r="BO34" s="170"/>
      <c r="BP34" s="192"/>
      <c r="BQ34" s="173">
        <f t="shared" si="8"/>
        <v>0</v>
      </c>
      <c r="BS34" s="127"/>
      <c r="BT34" s="127"/>
      <c r="BU34" s="181"/>
      <c r="BV34" s="170"/>
      <c r="BW34" s="192"/>
      <c r="BX34" s="173">
        <f t="shared" si="9"/>
        <v>0</v>
      </c>
      <c r="BZ34" s="129"/>
      <c r="CA34" s="127"/>
      <c r="CB34" s="181"/>
      <c r="CC34" s="170"/>
      <c r="CD34" s="192"/>
      <c r="CE34" s="173">
        <f t="shared" si="10"/>
        <v>195508.69999999998</v>
      </c>
      <c r="CG34" s="127"/>
      <c r="CH34" s="127"/>
      <c r="CI34" s="181"/>
      <c r="CJ34" s="170"/>
      <c r="CK34" s="192"/>
      <c r="CL34" s="173">
        <f t="shared" si="11"/>
        <v>-15694.940000000024</v>
      </c>
      <c r="CN34" s="127"/>
      <c r="CO34" s="127"/>
      <c r="CP34" s="181"/>
      <c r="CQ34" s="170"/>
      <c r="CR34" s="192"/>
      <c r="CS34" s="173">
        <f t="shared" si="12"/>
        <v>-20250</v>
      </c>
      <c r="CU34" s="127"/>
      <c r="CV34" s="127"/>
      <c r="CW34" s="181"/>
      <c r="CX34" s="170"/>
      <c r="CY34" s="192"/>
      <c r="CZ34" s="173">
        <f t="shared" si="13"/>
        <v>6499.98</v>
      </c>
      <c r="DB34" s="174"/>
      <c r="DC34" s="175"/>
      <c r="DD34" s="175"/>
      <c r="DE34" s="195"/>
      <c r="DF34" s="58"/>
      <c r="DG34" s="198"/>
      <c r="DH34" s="173">
        <f t="shared" si="14"/>
        <v>-289377.03999999998</v>
      </c>
      <c r="DJ34" s="129"/>
      <c r="DK34" s="127"/>
      <c r="DL34" s="127"/>
      <c r="DM34" s="181"/>
      <c r="DN34" s="170"/>
      <c r="DO34" s="192"/>
      <c r="DP34" s="173">
        <f t="shared" si="15"/>
        <v>0</v>
      </c>
      <c r="DR34" s="129"/>
      <c r="DS34" s="127"/>
      <c r="DT34" s="211"/>
      <c r="DU34" s="170"/>
      <c r="DV34" s="192"/>
      <c r="DW34" s="173">
        <f t="shared" si="16"/>
        <v>29306.97</v>
      </c>
      <c r="DY34" s="127"/>
      <c r="DZ34" s="127"/>
      <c r="EA34" s="211"/>
      <c r="EB34" s="170"/>
      <c r="EC34" s="192"/>
      <c r="ED34" s="173">
        <f t="shared" si="17"/>
        <v>0</v>
      </c>
      <c r="EF34" s="127"/>
      <c r="EG34" s="127"/>
      <c r="EH34" s="211"/>
      <c r="EI34" s="170"/>
      <c r="EJ34" s="192"/>
      <c r="EK34" s="173">
        <f t="shared" si="18"/>
        <v>13569.66</v>
      </c>
      <c r="EM34" s="127"/>
      <c r="EN34" s="127"/>
      <c r="EO34" s="211"/>
      <c r="EP34" s="170"/>
      <c r="EQ34" s="192"/>
      <c r="ER34" s="173">
        <f t="shared" si="19"/>
        <v>0</v>
      </c>
      <c r="ET34" s="127"/>
      <c r="EU34" s="127"/>
      <c r="EV34" s="127"/>
      <c r="EW34" s="211"/>
      <c r="EX34" s="170"/>
      <c r="EY34" s="192"/>
      <c r="EZ34" s="173">
        <f t="shared" si="20"/>
        <v>0</v>
      </c>
      <c r="FB34" s="127"/>
      <c r="FC34" s="127"/>
      <c r="FD34" s="211"/>
      <c r="FE34" s="170"/>
      <c r="FF34" s="192"/>
      <c r="FG34" s="173">
        <f t="shared" si="21"/>
        <v>25000.2</v>
      </c>
      <c r="FI34" s="127"/>
      <c r="FJ34" s="127"/>
      <c r="FK34" s="211"/>
      <c r="FL34" s="170"/>
      <c r="FM34" s="192"/>
      <c r="FN34" s="173">
        <f t="shared" si="22"/>
        <v>0</v>
      </c>
      <c r="FP34" s="127"/>
      <c r="FQ34" s="127"/>
      <c r="FR34" s="251"/>
      <c r="FS34" s="266"/>
      <c r="FT34" s="192"/>
      <c r="FU34" s="267">
        <f t="shared" si="23"/>
        <v>17110.43</v>
      </c>
      <c r="FW34" s="127"/>
      <c r="FX34" s="127"/>
      <c r="FY34" s="181"/>
      <c r="FZ34" s="170"/>
      <c r="GA34" s="192"/>
      <c r="GB34" s="173">
        <f t="shared" si="24"/>
        <v>0</v>
      </c>
      <c r="GD34" s="127"/>
      <c r="GE34" s="127"/>
      <c r="GF34" s="181"/>
      <c r="GG34" s="170"/>
      <c r="GH34" s="192"/>
      <c r="GI34" s="173">
        <f t="shared" si="25"/>
        <v>25300</v>
      </c>
      <c r="GK34" s="127"/>
      <c r="GL34" s="127"/>
      <c r="GM34" s="181"/>
      <c r="GN34" s="170"/>
      <c r="GO34" s="192"/>
      <c r="GP34" s="173">
        <f t="shared" si="26"/>
        <v>65228.52</v>
      </c>
      <c r="GR34" s="127"/>
      <c r="GS34" s="127"/>
      <c r="GT34" s="181"/>
      <c r="GU34" s="170"/>
      <c r="GV34" s="192"/>
      <c r="GW34" s="173">
        <f t="shared" si="27"/>
        <v>0</v>
      </c>
      <c r="GY34" s="127"/>
      <c r="GZ34" s="127"/>
      <c r="HA34" s="181"/>
      <c r="HB34" s="170"/>
      <c r="HC34" s="192"/>
      <c r="HD34" s="173">
        <f t="shared" si="28"/>
        <v>0</v>
      </c>
      <c r="HF34" s="309"/>
      <c r="HG34" s="237"/>
      <c r="HH34" s="127"/>
      <c r="HI34" s="181"/>
      <c r="HJ34" s="170"/>
      <c r="HK34" s="192"/>
      <c r="HL34" s="173">
        <f t="shared" si="29"/>
        <v>27686.6</v>
      </c>
      <c r="HN34" s="309"/>
      <c r="HO34" s="127"/>
      <c r="HP34" s="181"/>
      <c r="HQ34" s="170"/>
      <c r="HR34" s="192"/>
      <c r="HS34" s="173">
        <f t="shared" si="30"/>
        <v>0</v>
      </c>
      <c r="HU34" s="237"/>
      <c r="HV34" s="127"/>
      <c r="HW34" s="181"/>
      <c r="HX34" s="170"/>
      <c r="HY34" s="192"/>
      <c r="HZ34" s="173">
        <f t="shared" si="31"/>
        <v>5139.42</v>
      </c>
      <c r="IB34" s="237"/>
      <c r="IC34" s="127"/>
      <c r="ID34" s="181"/>
      <c r="IE34" s="170"/>
      <c r="IF34" s="192"/>
      <c r="IG34" s="173">
        <f t="shared" si="32"/>
        <v>0</v>
      </c>
      <c r="II34" s="237"/>
      <c r="IJ34" s="127"/>
      <c r="IK34" s="181"/>
      <c r="IL34" s="170"/>
      <c r="IM34" s="192"/>
      <c r="IN34" s="173">
        <f t="shared" si="33"/>
        <v>0</v>
      </c>
      <c r="IP34" s="237"/>
      <c r="IQ34" s="127"/>
      <c r="IR34" s="181"/>
      <c r="IS34" s="170"/>
      <c r="IT34" s="192"/>
      <c r="IU34" s="173">
        <f t="shared" si="34"/>
        <v>18014.16</v>
      </c>
      <c r="IW34" s="237"/>
      <c r="IX34" s="127"/>
      <c r="IY34" s="181"/>
      <c r="IZ34" s="170"/>
      <c r="JA34" s="192"/>
      <c r="JB34" s="173">
        <f t="shared" si="35"/>
        <v>0</v>
      </c>
      <c r="JD34" s="237"/>
      <c r="JE34" s="127"/>
      <c r="JF34" s="181"/>
      <c r="JG34" s="170"/>
      <c r="JH34" s="192"/>
      <c r="JI34" s="173">
        <f t="shared" si="36"/>
        <v>0</v>
      </c>
      <c r="JK34" s="237"/>
      <c r="JL34" s="127"/>
      <c r="JM34" s="181"/>
      <c r="JN34" s="170"/>
      <c r="JO34" s="192"/>
      <c r="JP34" s="173">
        <f t="shared" si="37"/>
        <v>0</v>
      </c>
      <c r="JR34" s="237"/>
      <c r="JS34" s="127"/>
      <c r="JT34" s="181"/>
      <c r="JU34" s="170"/>
      <c r="JV34" s="192"/>
      <c r="JW34" s="173">
        <f t="shared" si="38"/>
        <v>7803.92</v>
      </c>
      <c r="JY34" s="237"/>
      <c r="JZ34" s="127"/>
      <c r="KA34" s="181"/>
      <c r="KB34" s="170"/>
      <c r="KC34" s="192"/>
      <c r="KD34" s="173">
        <f t="shared" si="39"/>
        <v>0</v>
      </c>
      <c r="KF34" s="237"/>
      <c r="KG34" s="127"/>
      <c r="KH34" s="181"/>
      <c r="KI34" s="170"/>
      <c r="KJ34" s="192"/>
      <c r="KK34" s="173">
        <f t="shared" si="40"/>
        <v>0</v>
      </c>
      <c r="KM34" s="237"/>
      <c r="KN34" s="127"/>
      <c r="KO34" s="181"/>
      <c r="KP34" s="170"/>
      <c r="KQ34" s="192"/>
      <c r="KR34" s="173">
        <f t="shared" si="41"/>
        <v>-6505</v>
      </c>
      <c r="KT34" s="237"/>
      <c r="KU34" s="127"/>
      <c r="KV34" s="181"/>
      <c r="KW34" s="170"/>
      <c r="KX34" s="192"/>
      <c r="KY34" s="173">
        <f t="shared" si="42"/>
        <v>234</v>
      </c>
      <c r="LA34" s="237"/>
      <c r="LB34" s="127"/>
      <c r="LC34" s="181"/>
      <c r="LD34" s="170"/>
      <c r="LE34" s="192"/>
      <c r="LF34" s="173">
        <f t="shared" si="43"/>
        <v>0</v>
      </c>
      <c r="LH34" s="309"/>
      <c r="LI34" s="127"/>
      <c r="LJ34" s="181"/>
      <c r="LK34" s="170"/>
      <c r="LL34" s="192"/>
      <c r="LM34" s="173">
        <f t="shared" si="44"/>
        <v>4278.18</v>
      </c>
      <c r="LO34" s="310"/>
      <c r="LP34" s="127"/>
      <c r="LQ34" s="181"/>
      <c r="LR34" s="170"/>
      <c r="LS34" s="192"/>
      <c r="LT34" s="173">
        <f t="shared" si="45"/>
        <v>-42017.000000000015</v>
      </c>
      <c r="LV34" s="237"/>
      <c r="LW34" s="127"/>
      <c r="LX34" s="181"/>
      <c r="LY34" s="170"/>
      <c r="LZ34" s="192"/>
      <c r="MA34" s="173">
        <f t="shared" si="46"/>
        <v>720.1</v>
      </c>
      <c r="MC34" s="310"/>
      <c r="MD34" s="127"/>
      <c r="ME34" s="181"/>
      <c r="MF34" s="170"/>
      <c r="MG34" s="192"/>
      <c r="MH34" s="173">
        <f t="shared" si="47"/>
        <v>57552.92</v>
      </c>
      <c r="MJ34" s="237"/>
      <c r="MK34" s="127"/>
      <c r="ML34" s="181"/>
      <c r="MM34" s="170"/>
      <c r="MN34" s="192"/>
      <c r="MO34" s="173">
        <f t="shared" si="48"/>
        <v>3803.8</v>
      </c>
      <c r="MQ34" s="237"/>
      <c r="MR34" s="127"/>
      <c r="MS34" s="181"/>
      <c r="MT34" s="170"/>
      <c r="MU34" s="192"/>
      <c r="MV34" s="173">
        <f t="shared" si="49"/>
        <v>4431</v>
      </c>
    </row>
    <row r="35" spans="1:360">
      <c r="A35" s="127"/>
      <c r="B35" s="127"/>
      <c r="C35" s="127"/>
      <c r="D35" s="181"/>
      <c r="E35" s="170"/>
      <c r="F35" s="192"/>
      <c r="G35" s="173">
        <f t="shared" si="0"/>
        <v>-79716.759999999995</v>
      </c>
      <c r="I35" s="128"/>
      <c r="J35" s="127"/>
      <c r="K35" s="127"/>
      <c r="L35" s="181"/>
      <c r="M35" s="170"/>
      <c r="N35" s="210"/>
      <c r="O35" s="173">
        <f t="shared" si="1"/>
        <v>6744688</v>
      </c>
      <c r="Q35" s="129"/>
      <c r="R35" s="127"/>
      <c r="S35" s="127"/>
      <c r="T35" s="181"/>
      <c r="U35" s="170"/>
      <c r="V35" s="192"/>
      <c r="W35" s="173">
        <f t="shared" si="2"/>
        <v>0</v>
      </c>
      <c r="Y35" s="127"/>
      <c r="Z35" s="127"/>
      <c r="AA35" s="127"/>
      <c r="AB35" s="181"/>
      <c r="AC35" s="170"/>
      <c r="AD35" s="192"/>
      <c r="AE35" s="173">
        <f t="shared" si="3"/>
        <v>0</v>
      </c>
      <c r="AG35" s="127"/>
      <c r="AH35" s="127"/>
      <c r="AI35" s="127"/>
      <c r="AJ35" s="181"/>
      <c r="AK35" s="170"/>
      <c r="AL35" s="192"/>
      <c r="AM35" s="173">
        <f t="shared" si="4"/>
        <v>0</v>
      </c>
      <c r="AO35" s="140"/>
      <c r="AP35" s="127"/>
      <c r="AQ35" s="127"/>
      <c r="AR35" s="181"/>
      <c r="AS35" s="170"/>
      <c r="AT35" s="192"/>
      <c r="AU35" s="173">
        <f t="shared" si="5"/>
        <v>14000</v>
      </c>
      <c r="AW35" s="127"/>
      <c r="AX35" s="127"/>
      <c r="AY35" s="127"/>
      <c r="AZ35" s="181"/>
      <c r="BA35" s="170"/>
      <c r="BB35" s="192"/>
      <c r="BC35" s="173">
        <f t="shared" si="6"/>
        <v>0</v>
      </c>
      <c r="BE35" s="127"/>
      <c r="BF35" s="127"/>
      <c r="BG35" s="181"/>
      <c r="BH35" s="170"/>
      <c r="BI35" s="192"/>
      <c r="BJ35" s="173">
        <f t="shared" si="7"/>
        <v>0</v>
      </c>
      <c r="BL35" s="141"/>
      <c r="BM35" s="127"/>
      <c r="BN35" s="181"/>
      <c r="BO35" s="170"/>
      <c r="BP35" s="192"/>
      <c r="BQ35" s="173">
        <f t="shared" si="8"/>
        <v>0</v>
      </c>
      <c r="BS35" s="127"/>
      <c r="BT35" s="127"/>
      <c r="BU35" s="181"/>
      <c r="BV35" s="170"/>
      <c r="BW35" s="192"/>
      <c r="BX35" s="173">
        <f t="shared" si="9"/>
        <v>0</v>
      </c>
      <c r="BZ35" s="129"/>
      <c r="CA35" s="127"/>
      <c r="CB35" s="181"/>
      <c r="CC35" s="170"/>
      <c r="CD35" s="192"/>
      <c r="CE35" s="173">
        <f t="shared" si="10"/>
        <v>195508.69999999998</v>
      </c>
      <c r="CG35" s="127"/>
      <c r="CH35" s="127"/>
      <c r="CI35" s="181"/>
      <c r="CJ35" s="170"/>
      <c r="CK35" s="192"/>
      <c r="CL35" s="173">
        <f t="shared" si="11"/>
        <v>-15694.940000000024</v>
      </c>
      <c r="CN35" s="127"/>
      <c r="CO35" s="127"/>
      <c r="CP35" s="181"/>
      <c r="CQ35" s="170"/>
      <c r="CR35" s="192"/>
      <c r="CS35" s="173">
        <f t="shared" si="12"/>
        <v>-20250</v>
      </c>
      <c r="CU35" s="127"/>
      <c r="CV35" s="127"/>
      <c r="CW35" s="181"/>
      <c r="CX35" s="170"/>
      <c r="CY35" s="192"/>
      <c r="CZ35" s="173">
        <f t="shared" si="13"/>
        <v>6499.98</v>
      </c>
      <c r="DB35" s="174"/>
      <c r="DC35" s="202"/>
      <c r="DD35" s="175"/>
      <c r="DE35" s="195"/>
      <c r="DF35" s="58"/>
      <c r="DG35" s="220"/>
      <c r="DH35" s="173">
        <f t="shared" si="14"/>
        <v>-289377.03999999998</v>
      </c>
      <c r="DJ35" s="129"/>
      <c r="DK35" s="127"/>
      <c r="DL35" s="127"/>
      <c r="DM35" s="181"/>
      <c r="DN35" s="170"/>
      <c r="DO35" s="192"/>
      <c r="DP35" s="173">
        <f t="shared" si="15"/>
        <v>0</v>
      </c>
      <c r="DR35" s="129"/>
      <c r="DS35" s="127"/>
      <c r="DT35" s="211"/>
      <c r="DU35" s="170"/>
      <c r="DV35" s="192"/>
      <c r="DW35" s="173">
        <f t="shared" si="16"/>
        <v>29306.97</v>
      </c>
      <c r="DY35" s="127"/>
      <c r="DZ35" s="127"/>
      <c r="EA35" s="211"/>
      <c r="EB35" s="170"/>
      <c r="EC35" s="192"/>
      <c r="ED35" s="173">
        <f t="shared" si="17"/>
        <v>0</v>
      </c>
      <c r="EF35" s="127"/>
      <c r="EG35" s="127"/>
      <c r="EH35" s="211"/>
      <c r="EI35" s="170"/>
      <c r="EJ35" s="192"/>
      <c r="EK35" s="173">
        <f t="shared" si="18"/>
        <v>13569.66</v>
      </c>
      <c r="EM35" s="127"/>
      <c r="EN35" s="127"/>
      <c r="EO35" s="211"/>
      <c r="EP35" s="170"/>
      <c r="EQ35" s="192"/>
      <c r="ER35" s="173">
        <f t="shared" si="19"/>
        <v>0</v>
      </c>
      <c r="ET35" s="127"/>
      <c r="EU35" s="127"/>
      <c r="EV35" s="127"/>
      <c r="EW35" s="211"/>
      <c r="EX35" s="170"/>
      <c r="EY35" s="192"/>
      <c r="EZ35" s="173">
        <f t="shared" si="20"/>
        <v>0</v>
      </c>
      <c r="FB35" s="127"/>
      <c r="FC35" s="127"/>
      <c r="FD35" s="211"/>
      <c r="FE35" s="170"/>
      <c r="FF35" s="192"/>
      <c r="FG35" s="173">
        <f t="shared" si="21"/>
        <v>25000.2</v>
      </c>
      <c r="FI35" s="127"/>
      <c r="FJ35" s="127"/>
      <c r="FK35" s="211"/>
      <c r="FL35" s="170"/>
      <c r="FM35" s="192"/>
      <c r="FN35" s="173">
        <f t="shared" si="22"/>
        <v>0</v>
      </c>
      <c r="FP35" s="127"/>
      <c r="FQ35" s="127"/>
      <c r="FR35" s="251"/>
      <c r="FS35" s="266"/>
      <c r="FT35" s="192"/>
      <c r="FU35" s="267">
        <f t="shared" si="23"/>
        <v>17110.43</v>
      </c>
      <c r="FW35" s="127"/>
      <c r="FX35" s="127"/>
      <c r="FY35" s="181"/>
      <c r="FZ35" s="170"/>
      <c r="GA35" s="192"/>
      <c r="GB35" s="173">
        <f t="shared" si="24"/>
        <v>0</v>
      </c>
      <c r="GD35" s="127"/>
      <c r="GE35" s="127"/>
      <c r="GF35" s="181"/>
      <c r="GG35" s="170"/>
      <c r="GH35" s="192"/>
      <c r="GI35" s="173">
        <f t="shared" si="25"/>
        <v>25300</v>
      </c>
      <c r="GK35" s="127"/>
      <c r="GL35" s="127"/>
      <c r="GM35" s="181"/>
      <c r="GN35" s="170"/>
      <c r="GO35" s="192"/>
      <c r="GP35" s="173">
        <f t="shared" si="26"/>
        <v>65228.52</v>
      </c>
      <c r="GR35" s="127"/>
      <c r="GS35" s="127"/>
      <c r="GT35" s="181"/>
      <c r="GU35" s="170"/>
      <c r="GV35" s="192"/>
      <c r="GW35" s="173">
        <f t="shared" si="27"/>
        <v>0</v>
      </c>
      <c r="GY35" s="127"/>
      <c r="GZ35" s="127"/>
      <c r="HA35" s="181"/>
      <c r="HB35" s="170"/>
      <c r="HC35" s="192"/>
      <c r="HD35" s="173">
        <f t="shared" si="28"/>
        <v>0</v>
      </c>
      <c r="HF35" s="309"/>
      <c r="HG35" s="237"/>
      <c r="HH35" s="127"/>
      <c r="HI35" s="181"/>
      <c r="HJ35" s="170"/>
      <c r="HK35" s="192"/>
      <c r="HL35" s="173">
        <f t="shared" si="29"/>
        <v>27686.6</v>
      </c>
      <c r="HN35" s="309"/>
      <c r="HO35" s="127"/>
      <c r="HP35" s="181"/>
      <c r="HQ35" s="170"/>
      <c r="HR35" s="192"/>
      <c r="HS35" s="173">
        <f t="shared" si="30"/>
        <v>0</v>
      </c>
      <c r="HU35" s="237"/>
      <c r="HV35" s="127"/>
      <c r="HW35" s="181"/>
      <c r="HX35" s="170"/>
      <c r="HY35" s="192"/>
      <c r="HZ35" s="173">
        <f t="shared" si="31"/>
        <v>5139.42</v>
      </c>
      <c r="IB35" s="237"/>
      <c r="IC35" s="127"/>
      <c r="ID35" s="181"/>
      <c r="IE35" s="170"/>
      <c r="IF35" s="192"/>
      <c r="IG35" s="173">
        <f t="shared" si="32"/>
        <v>0</v>
      </c>
      <c r="II35" s="237"/>
      <c r="IJ35" s="127"/>
      <c r="IK35" s="181"/>
      <c r="IL35" s="170"/>
      <c r="IM35" s="192"/>
      <c r="IN35" s="173">
        <f t="shared" si="33"/>
        <v>0</v>
      </c>
      <c r="IP35" s="237"/>
      <c r="IQ35" s="127"/>
      <c r="IR35" s="181"/>
      <c r="IS35" s="170"/>
      <c r="IT35" s="192"/>
      <c r="IU35" s="173">
        <f t="shared" si="34"/>
        <v>18014.16</v>
      </c>
      <c r="IW35" s="237"/>
      <c r="IX35" s="127"/>
      <c r="IY35" s="181"/>
      <c r="IZ35" s="170"/>
      <c r="JA35" s="192"/>
      <c r="JB35" s="173">
        <f t="shared" si="35"/>
        <v>0</v>
      </c>
      <c r="JD35" s="237"/>
      <c r="JE35" s="127"/>
      <c r="JF35" s="181"/>
      <c r="JG35" s="170"/>
      <c r="JH35" s="192"/>
      <c r="JI35" s="173">
        <f t="shared" si="36"/>
        <v>0</v>
      </c>
      <c r="JK35" s="237"/>
      <c r="JL35" s="127"/>
      <c r="JM35" s="181"/>
      <c r="JN35" s="170"/>
      <c r="JO35" s="192"/>
      <c r="JP35" s="173">
        <f t="shared" si="37"/>
        <v>0</v>
      </c>
      <c r="JR35" s="237"/>
      <c r="JS35" s="127"/>
      <c r="JT35" s="181"/>
      <c r="JU35" s="170"/>
      <c r="JV35" s="192"/>
      <c r="JW35" s="173">
        <f t="shared" si="38"/>
        <v>7803.92</v>
      </c>
      <c r="JY35" s="237"/>
      <c r="JZ35" s="127"/>
      <c r="KA35" s="181"/>
      <c r="KB35" s="170"/>
      <c r="KC35" s="192"/>
      <c r="KD35" s="173">
        <f t="shared" si="39"/>
        <v>0</v>
      </c>
      <c r="KF35" s="237"/>
      <c r="KG35" s="127"/>
      <c r="KH35" s="181"/>
      <c r="KI35" s="170"/>
      <c r="KJ35" s="192"/>
      <c r="KK35" s="173">
        <f t="shared" si="40"/>
        <v>0</v>
      </c>
      <c r="KM35" s="237"/>
      <c r="KN35" s="127"/>
      <c r="KO35" s="181"/>
      <c r="KP35" s="170"/>
      <c r="KQ35" s="192"/>
      <c r="KR35" s="173">
        <f t="shared" si="41"/>
        <v>-6505</v>
      </c>
      <c r="KT35" s="237"/>
      <c r="KU35" s="127"/>
      <c r="KV35" s="181"/>
      <c r="KW35" s="170"/>
      <c r="KX35" s="192"/>
      <c r="KY35" s="173">
        <f t="shared" si="42"/>
        <v>234</v>
      </c>
      <c r="LA35" s="237"/>
      <c r="LB35" s="127"/>
      <c r="LC35" s="181"/>
      <c r="LD35" s="170"/>
      <c r="LE35" s="192"/>
      <c r="LF35" s="173">
        <f t="shared" si="43"/>
        <v>0</v>
      </c>
      <c r="LH35" s="309"/>
      <c r="LI35" s="127"/>
      <c r="LJ35" s="181"/>
      <c r="LK35" s="170"/>
      <c r="LL35" s="192"/>
      <c r="LM35" s="173">
        <f t="shared" si="44"/>
        <v>4278.18</v>
      </c>
      <c r="LO35" s="310"/>
      <c r="LP35" s="127"/>
      <c r="LQ35" s="181"/>
      <c r="LR35" s="170"/>
      <c r="LS35" s="192"/>
      <c r="LT35" s="173">
        <f t="shared" si="45"/>
        <v>-42017.000000000015</v>
      </c>
      <c r="LV35" s="237"/>
      <c r="LW35" s="127"/>
      <c r="LX35" s="181"/>
      <c r="LY35" s="170"/>
      <c r="LZ35" s="192"/>
      <c r="MA35" s="173">
        <f t="shared" si="46"/>
        <v>720.1</v>
      </c>
      <c r="MC35" s="310"/>
      <c r="MD35" s="127"/>
      <c r="ME35" s="181"/>
      <c r="MF35" s="170"/>
      <c r="MG35" s="192"/>
      <c r="MH35" s="173">
        <f t="shared" si="47"/>
        <v>57552.92</v>
      </c>
      <c r="MJ35" s="237"/>
      <c r="MK35" s="127"/>
      <c r="ML35" s="181"/>
      <c r="MM35" s="170"/>
      <c r="MN35" s="192"/>
      <c r="MO35" s="173">
        <f t="shared" si="48"/>
        <v>3803.8</v>
      </c>
      <c r="MQ35" s="237"/>
      <c r="MR35" s="127"/>
      <c r="MS35" s="181"/>
      <c r="MT35" s="170"/>
      <c r="MU35" s="192"/>
      <c r="MV35" s="173">
        <f t="shared" si="49"/>
        <v>4431</v>
      </c>
    </row>
    <row r="36" spans="1:360">
      <c r="A36" s="127"/>
      <c r="B36" s="127"/>
      <c r="C36" s="127"/>
      <c r="D36" s="181"/>
      <c r="E36" s="170"/>
      <c r="F36" s="192"/>
      <c r="G36" s="173">
        <f t="shared" si="0"/>
        <v>-79716.759999999995</v>
      </c>
      <c r="I36" s="128"/>
      <c r="J36" s="127"/>
      <c r="K36" s="269"/>
      <c r="L36" s="181"/>
      <c r="M36" s="170"/>
      <c r="N36" s="210"/>
      <c r="O36" s="173">
        <f t="shared" si="1"/>
        <v>6744688</v>
      </c>
      <c r="Q36" s="129"/>
      <c r="R36" s="127"/>
      <c r="S36" s="127"/>
      <c r="T36" s="181"/>
      <c r="U36" s="170"/>
      <c r="V36" s="192"/>
      <c r="W36" s="173">
        <f t="shared" si="2"/>
        <v>0</v>
      </c>
      <c r="Y36" s="127"/>
      <c r="Z36" s="127"/>
      <c r="AA36" s="127"/>
      <c r="AB36" s="181"/>
      <c r="AC36" s="170"/>
      <c r="AD36" s="192"/>
      <c r="AE36" s="173">
        <f t="shared" si="3"/>
        <v>0</v>
      </c>
      <c r="AG36" s="127"/>
      <c r="AH36" s="127"/>
      <c r="AI36" s="127"/>
      <c r="AJ36" s="181"/>
      <c r="AK36" s="170"/>
      <c r="AL36" s="192"/>
      <c r="AM36" s="173">
        <f t="shared" si="4"/>
        <v>0</v>
      </c>
      <c r="AO36" s="140"/>
      <c r="AP36" s="127"/>
      <c r="AQ36" s="127"/>
      <c r="AR36" s="181"/>
      <c r="AS36" s="170"/>
      <c r="AT36" s="192"/>
      <c r="AU36" s="173">
        <f t="shared" si="5"/>
        <v>14000</v>
      </c>
      <c r="AW36" s="127"/>
      <c r="AX36" s="127"/>
      <c r="AY36" s="127"/>
      <c r="AZ36" s="181"/>
      <c r="BA36" s="170"/>
      <c r="BB36" s="192"/>
      <c r="BC36" s="173">
        <f t="shared" si="6"/>
        <v>0</v>
      </c>
      <c r="BE36" s="127"/>
      <c r="BF36" s="127"/>
      <c r="BG36" s="181"/>
      <c r="BH36" s="170"/>
      <c r="BI36" s="192"/>
      <c r="BJ36" s="173">
        <f t="shared" si="7"/>
        <v>0</v>
      </c>
      <c r="BL36" s="141"/>
      <c r="BM36" s="127"/>
      <c r="BN36" s="181"/>
      <c r="BO36" s="170"/>
      <c r="BP36" s="192"/>
      <c r="BQ36" s="173">
        <f t="shared" si="8"/>
        <v>0</v>
      </c>
      <c r="BS36" s="127"/>
      <c r="BT36" s="127"/>
      <c r="BU36" s="181"/>
      <c r="BV36" s="170"/>
      <c r="BW36" s="192"/>
      <c r="BX36" s="173">
        <f t="shared" si="9"/>
        <v>0</v>
      </c>
      <c r="BZ36" s="129"/>
      <c r="CA36" s="127"/>
      <c r="CB36" s="181"/>
      <c r="CC36" s="170"/>
      <c r="CD36" s="192"/>
      <c r="CE36" s="173">
        <f t="shared" si="10"/>
        <v>195508.69999999998</v>
      </c>
      <c r="CG36" s="127"/>
      <c r="CH36" s="127"/>
      <c r="CI36" s="181"/>
      <c r="CJ36" s="170"/>
      <c r="CK36" s="192"/>
      <c r="CL36" s="173">
        <f t="shared" si="11"/>
        <v>-15694.940000000024</v>
      </c>
      <c r="CN36" s="127"/>
      <c r="CO36" s="127"/>
      <c r="CP36" s="181"/>
      <c r="CQ36" s="170"/>
      <c r="CR36" s="192"/>
      <c r="CS36" s="173">
        <f t="shared" si="12"/>
        <v>-20250</v>
      </c>
      <c r="CU36" s="127"/>
      <c r="CV36" s="127"/>
      <c r="CW36" s="181"/>
      <c r="CX36" s="170"/>
      <c r="CY36" s="192"/>
      <c r="CZ36" s="173">
        <f t="shared" si="13"/>
        <v>6499.98</v>
      </c>
      <c r="DB36" s="174"/>
      <c r="DC36" s="202"/>
      <c r="DD36" s="175"/>
      <c r="DE36" s="195"/>
      <c r="DF36" s="179"/>
      <c r="DG36" s="184"/>
      <c r="DH36" s="173">
        <f t="shared" si="14"/>
        <v>-289377.03999999998</v>
      </c>
      <c r="DJ36" s="129"/>
      <c r="DK36" s="127"/>
      <c r="DL36" s="127"/>
      <c r="DM36" s="181"/>
      <c r="DN36" s="170"/>
      <c r="DO36" s="192"/>
      <c r="DP36" s="173">
        <f t="shared" si="15"/>
        <v>0</v>
      </c>
      <c r="DR36" s="129"/>
      <c r="DS36" s="127"/>
      <c r="DT36" s="181"/>
      <c r="DU36" s="170"/>
      <c r="DV36" s="192"/>
      <c r="DW36" s="173">
        <f t="shared" si="16"/>
        <v>29306.97</v>
      </c>
      <c r="DY36" s="127"/>
      <c r="DZ36" s="127"/>
      <c r="EA36" s="181"/>
      <c r="EB36" s="170"/>
      <c r="EC36" s="192"/>
      <c r="ED36" s="173">
        <f t="shared" si="17"/>
        <v>0</v>
      </c>
      <c r="EF36" s="127"/>
      <c r="EG36" s="127"/>
      <c r="EH36" s="181"/>
      <c r="EI36" s="170"/>
      <c r="EJ36" s="192"/>
      <c r="EK36" s="173">
        <f t="shared" si="18"/>
        <v>13569.66</v>
      </c>
      <c r="EM36" s="127"/>
      <c r="EN36" s="127"/>
      <c r="EO36" s="181"/>
      <c r="EP36" s="170"/>
      <c r="EQ36" s="192"/>
      <c r="ER36" s="173">
        <f t="shared" si="19"/>
        <v>0</v>
      </c>
      <c r="ET36" s="127"/>
      <c r="EU36" s="127"/>
      <c r="EV36" s="127"/>
      <c r="EW36" s="181"/>
      <c r="EX36" s="170"/>
      <c r="EY36" s="192"/>
      <c r="EZ36" s="173">
        <f t="shared" si="20"/>
        <v>0</v>
      </c>
      <c r="FB36" s="127"/>
      <c r="FC36" s="127"/>
      <c r="FD36" s="181"/>
      <c r="FE36" s="170"/>
      <c r="FF36" s="192"/>
      <c r="FG36" s="173">
        <f t="shared" si="21"/>
        <v>25000.2</v>
      </c>
      <c r="FI36" s="127"/>
      <c r="FJ36" s="127"/>
      <c r="FK36" s="181"/>
      <c r="FL36" s="170"/>
      <c r="FM36" s="192"/>
      <c r="FN36" s="173">
        <f t="shared" si="22"/>
        <v>0</v>
      </c>
      <c r="FP36" s="127"/>
      <c r="FQ36" s="127"/>
      <c r="FR36" s="251"/>
      <c r="FS36" s="266"/>
      <c r="FT36" s="192"/>
      <c r="FU36" s="267">
        <f t="shared" si="23"/>
        <v>17110.43</v>
      </c>
      <c r="FW36" s="127"/>
      <c r="FX36" s="127"/>
      <c r="FY36" s="181"/>
      <c r="FZ36" s="170"/>
      <c r="GA36" s="192"/>
      <c r="GB36" s="173">
        <f t="shared" si="24"/>
        <v>0</v>
      </c>
      <c r="GD36" s="127"/>
      <c r="GE36" s="127"/>
      <c r="GF36" s="181"/>
      <c r="GG36" s="170"/>
      <c r="GH36" s="192"/>
      <c r="GI36" s="173">
        <f t="shared" si="25"/>
        <v>25300</v>
      </c>
      <c r="GK36" s="127"/>
      <c r="GL36" s="127"/>
      <c r="GM36" s="181"/>
      <c r="GN36" s="170"/>
      <c r="GO36" s="192"/>
      <c r="GP36" s="173">
        <f t="shared" si="26"/>
        <v>65228.52</v>
      </c>
      <c r="GR36" s="127"/>
      <c r="GS36" s="127"/>
      <c r="GT36" s="181"/>
      <c r="GU36" s="170"/>
      <c r="GV36" s="192"/>
      <c r="GW36" s="173">
        <f t="shared" si="27"/>
        <v>0</v>
      </c>
      <c r="GY36" s="127"/>
      <c r="GZ36" s="127"/>
      <c r="HA36" s="181"/>
      <c r="HB36" s="170"/>
      <c r="HC36" s="192"/>
      <c r="HD36" s="173">
        <f t="shared" si="28"/>
        <v>0</v>
      </c>
      <c r="HF36" s="126"/>
      <c r="HG36" s="170"/>
      <c r="HH36" s="127"/>
      <c r="HI36" s="181"/>
      <c r="HJ36" s="170"/>
      <c r="HK36" s="192"/>
      <c r="HL36" s="173">
        <f t="shared" si="29"/>
        <v>27686.6</v>
      </c>
      <c r="HN36" s="126"/>
      <c r="HO36" s="127"/>
      <c r="HP36" s="181"/>
      <c r="HQ36" s="170"/>
      <c r="HR36" s="192"/>
      <c r="HS36" s="173">
        <f t="shared" si="30"/>
        <v>0</v>
      </c>
      <c r="HU36" s="170"/>
      <c r="HV36" s="127"/>
      <c r="HW36" s="181"/>
      <c r="HX36" s="170"/>
      <c r="HY36" s="192"/>
      <c r="HZ36" s="173">
        <f t="shared" si="31"/>
        <v>5139.42</v>
      </c>
      <c r="IB36" s="170"/>
      <c r="IC36" s="127"/>
      <c r="ID36" s="181"/>
      <c r="IE36" s="170"/>
      <c r="IF36" s="192"/>
      <c r="IG36" s="173">
        <f t="shared" si="32"/>
        <v>0</v>
      </c>
      <c r="II36" s="170"/>
      <c r="IJ36" s="127"/>
      <c r="IK36" s="181"/>
      <c r="IL36" s="170"/>
      <c r="IM36" s="192"/>
      <c r="IN36" s="173">
        <f t="shared" si="33"/>
        <v>0</v>
      </c>
      <c r="IP36" s="170"/>
      <c r="IQ36" s="127"/>
      <c r="IR36" s="181"/>
      <c r="IS36" s="170"/>
      <c r="IT36" s="192"/>
      <c r="IU36" s="173">
        <f t="shared" si="34"/>
        <v>18014.16</v>
      </c>
      <c r="IW36" s="170"/>
      <c r="IX36" s="127"/>
      <c r="IY36" s="181"/>
      <c r="IZ36" s="170"/>
      <c r="JA36" s="192"/>
      <c r="JB36" s="173">
        <f t="shared" si="35"/>
        <v>0</v>
      </c>
      <c r="JD36" s="170"/>
      <c r="JE36" s="127"/>
      <c r="JF36" s="181"/>
      <c r="JG36" s="170"/>
      <c r="JH36" s="192"/>
      <c r="JI36" s="173">
        <f t="shared" si="36"/>
        <v>0</v>
      </c>
      <c r="JK36" s="170"/>
      <c r="JL36" s="127"/>
      <c r="JM36" s="181"/>
      <c r="JN36" s="170"/>
      <c r="JO36" s="192"/>
      <c r="JP36" s="173">
        <f t="shared" si="37"/>
        <v>0</v>
      </c>
      <c r="JR36" s="170"/>
      <c r="JS36" s="127"/>
      <c r="JT36" s="181"/>
      <c r="JU36" s="170"/>
      <c r="JV36" s="192"/>
      <c r="JW36" s="173">
        <f t="shared" si="38"/>
        <v>7803.92</v>
      </c>
      <c r="JY36" s="170"/>
      <c r="JZ36" s="127"/>
      <c r="KA36" s="181"/>
      <c r="KB36" s="170"/>
      <c r="KC36" s="192"/>
      <c r="KD36" s="173">
        <f t="shared" si="39"/>
        <v>0</v>
      </c>
      <c r="KF36" s="170"/>
      <c r="KG36" s="127"/>
      <c r="KH36" s="181"/>
      <c r="KI36" s="170"/>
      <c r="KJ36" s="192"/>
      <c r="KK36" s="173">
        <f t="shared" si="40"/>
        <v>0</v>
      </c>
      <c r="KM36" s="170"/>
      <c r="KN36" s="127"/>
      <c r="KO36" s="181"/>
      <c r="KP36" s="170"/>
      <c r="KQ36" s="192"/>
      <c r="KR36" s="173">
        <f t="shared" si="41"/>
        <v>-6505</v>
      </c>
      <c r="KT36" s="170"/>
      <c r="KU36" s="127"/>
      <c r="KV36" s="181"/>
      <c r="KW36" s="170"/>
      <c r="KX36" s="192"/>
      <c r="KY36" s="173">
        <f t="shared" si="42"/>
        <v>234</v>
      </c>
      <c r="LA36" s="170"/>
      <c r="LB36" s="127"/>
      <c r="LC36" s="181"/>
      <c r="LD36" s="170"/>
      <c r="LE36" s="192"/>
      <c r="LF36" s="173">
        <f t="shared" si="43"/>
        <v>0</v>
      </c>
      <c r="LH36" s="128"/>
      <c r="LI36" s="127"/>
      <c r="LJ36" s="181"/>
      <c r="LK36" s="170"/>
      <c r="LL36" s="192"/>
      <c r="LM36" s="173">
        <f t="shared" si="44"/>
        <v>4278.18</v>
      </c>
      <c r="LO36" s="170"/>
      <c r="LP36" s="127"/>
      <c r="LQ36" s="181"/>
      <c r="LR36" s="170"/>
      <c r="LS36" s="192"/>
      <c r="LT36" s="173">
        <f t="shared" si="45"/>
        <v>-42017.000000000015</v>
      </c>
      <c r="LV36" s="170"/>
      <c r="LW36" s="127"/>
      <c r="LX36" s="181"/>
      <c r="LY36" s="170"/>
      <c r="LZ36" s="192"/>
      <c r="MA36" s="173">
        <f t="shared" si="46"/>
        <v>720.1</v>
      </c>
      <c r="MC36" s="129"/>
      <c r="MD36" s="127"/>
      <c r="ME36" s="181"/>
      <c r="MF36" s="170"/>
      <c r="MG36" s="192"/>
      <c r="MH36" s="173">
        <f t="shared" si="47"/>
        <v>57552.92</v>
      </c>
      <c r="MJ36" s="170"/>
      <c r="MK36" s="127"/>
      <c r="ML36" s="181"/>
      <c r="MM36" s="170"/>
      <c r="MN36" s="192"/>
      <c r="MO36" s="173">
        <f t="shared" si="48"/>
        <v>3803.8</v>
      </c>
      <c r="MQ36" s="170"/>
      <c r="MR36" s="127"/>
      <c r="MS36" s="181"/>
      <c r="MT36" s="170"/>
      <c r="MU36" s="192"/>
      <c r="MV36" s="173">
        <f t="shared" si="49"/>
        <v>4431</v>
      </c>
    </row>
    <row r="37" spans="1:360">
      <c r="A37" s="127"/>
      <c r="B37" s="127"/>
      <c r="C37" s="127"/>
      <c r="D37" s="181"/>
      <c r="E37" s="170"/>
      <c r="F37" s="192"/>
      <c r="G37" s="173">
        <f t="shared" si="0"/>
        <v>-79716.759999999995</v>
      </c>
      <c r="I37" s="128"/>
      <c r="K37" s="127"/>
      <c r="L37" s="195"/>
      <c r="N37" s="119"/>
      <c r="O37" s="173">
        <f t="shared" si="1"/>
        <v>6744688</v>
      </c>
      <c r="Q37" s="129"/>
      <c r="R37" s="127"/>
      <c r="S37" s="127"/>
      <c r="T37" s="181"/>
      <c r="U37" s="170"/>
      <c r="V37" s="192"/>
      <c r="W37" s="173">
        <f t="shared" si="2"/>
        <v>0</v>
      </c>
      <c r="Y37" s="127"/>
      <c r="Z37" s="127"/>
      <c r="AA37" s="127"/>
      <c r="AB37" s="181"/>
      <c r="AC37" s="170"/>
      <c r="AD37" s="192"/>
      <c r="AE37" s="173">
        <f t="shared" si="3"/>
        <v>0</v>
      </c>
      <c r="AG37" s="127"/>
      <c r="AH37" s="127"/>
      <c r="AI37" s="127"/>
      <c r="AJ37" s="181"/>
      <c r="AK37" s="170"/>
      <c r="AL37" s="192"/>
      <c r="AM37" s="173">
        <f t="shared" si="4"/>
        <v>0</v>
      </c>
      <c r="AO37" s="140"/>
      <c r="AP37" s="127"/>
      <c r="AQ37" s="127"/>
      <c r="AR37" s="181"/>
      <c r="AS37" s="170"/>
      <c r="AT37" s="192"/>
      <c r="AU37" s="173">
        <f t="shared" si="5"/>
        <v>14000</v>
      </c>
      <c r="AW37" s="127"/>
      <c r="AX37" s="127"/>
      <c r="AY37" s="127"/>
      <c r="AZ37" s="181"/>
      <c r="BA37" s="170"/>
      <c r="BB37" s="192"/>
      <c r="BC37" s="173">
        <f t="shared" si="6"/>
        <v>0</v>
      </c>
      <c r="BE37" s="127"/>
      <c r="BF37" s="127"/>
      <c r="BG37" s="181"/>
      <c r="BH37" s="170"/>
      <c r="BI37" s="192"/>
      <c r="BJ37" s="173">
        <f t="shared" si="7"/>
        <v>0</v>
      </c>
      <c r="BL37" s="141"/>
      <c r="BM37" s="127"/>
      <c r="BN37" s="181"/>
      <c r="BO37" s="170"/>
      <c r="BP37" s="192"/>
      <c r="BQ37" s="173">
        <f t="shared" si="8"/>
        <v>0</v>
      </c>
      <c r="BS37" s="127"/>
      <c r="BT37" s="127"/>
      <c r="BU37" s="181"/>
      <c r="BV37" s="170"/>
      <c r="BW37" s="192"/>
      <c r="BX37" s="173">
        <f t="shared" si="9"/>
        <v>0</v>
      </c>
      <c r="BZ37" s="129"/>
      <c r="CA37" s="127"/>
      <c r="CB37" s="181"/>
      <c r="CC37" s="170"/>
      <c r="CD37" s="192"/>
      <c r="CE37" s="173">
        <f t="shared" si="10"/>
        <v>195508.69999999998</v>
      </c>
      <c r="CG37" s="127"/>
      <c r="CH37" s="127"/>
      <c r="CI37" s="181"/>
      <c r="CJ37" s="170"/>
      <c r="CK37" s="192"/>
      <c r="CL37" s="173">
        <f t="shared" si="11"/>
        <v>-15694.940000000024</v>
      </c>
      <c r="CN37" s="127"/>
      <c r="CO37" s="127"/>
      <c r="CP37" s="181"/>
      <c r="CQ37" s="170"/>
      <c r="CR37" s="192"/>
      <c r="CS37" s="173">
        <f t="shared" si="12"/>
        <v>-20250</v>
      </c>
      <c r="CU37" s="127"/>
      <c r="CV37" s="127"/>
      <c r="CW37" s="181"/>
      <c r="CX37" s="170"/>
      <c r="CY37" s="192"/>
      <c r="CZ37" s="173">
        <f t="shared" si="13"/>
        <v>6499.98</v>
      </c>
      <c r="DB37" s="174"/>
      <c r="DC37" s="202"/>
      <c r="DD37" s="175"/>
      <c r="DE37" s="195"/>
      <c r="DF37" s="179"/>
      <c r="DG37" s="184"/>
      <c r="DH37" s="173">
        <f t="shared" si="14"/>
        <v>-289377.03999999998</v>
      </c>
      <c r="DJ37" s="129"/>
      <c r="DK37" s="127"/>
      <c r="DL37" s="127"/>
      <c r="DM37" s="181"/>
      <c r="DN37" s="170"/>
      <c r="DO37" s="192"/>
      <c r="DP37" s="173">
        <f t="shared" si="15"/>
        <v>0</v>
      </c>
      <c r="DR37" s="129"/>
      <c r="DS37" s="127"/>
      <c r="DT37" s="181"/>
      <c r="DU37" s="170"/>
      <c r="DV37" s="192"/>
      <c r="DW37" s="173">
        <f t="shared" si="16"/>
        <v>29306.97</v>
      </c>
      <c r="DY37" s="127"/>
      <c r="DZ37" s="127"/>
      <c r="EA37" s="181"/>
      <c r="EB37" s="170"/>
      <c r="EC37" s="192"/>
      <c r="ED37" s="173">
        <f t="shared" si="17"/>
        <v>0</v>
      </c>
      <c r="EF37" s="127"/>
      <c r="EG37" s="127"/>
      <c r="EH37" s="181"/>
      <c r="EI37" s="170"/>
      <c r="EJ37" s="192"/>
      <c r="EK37" s="173">
        <f t="shared" si="18"/>
        <v>13569.66</v>
      </c>
      <c r="EM37" s="127"/>
      <c r="EN37" s="127"/>
      <c r="EO37" s="181"/>
      <c r="EP37" s="170"/>
      <c r="EQ37" s="192"/>
      <c r="ER37" s="173">
        <f t="shared" si="19"/>
        <v>0</v>
      </c>
      <c r="ET37" s="127"/>
      <c r="EU37" s="127"/>
      <c r="EV37" s="127"/>
      <c r="EW37" s="181"/>
      <c r="EX37" s="170"/>
      <c r="EY37" s="192"/>
      <c r="EZ37" s="173">
        <f t="shared" si="20"/>
        <v>0</v>
      </c>
      <c r="FB37" s="127"/>
      <c r="FC37" s="127"/>
      <c r="FD37" s="181"/>
      <c r="FE37" s="170"/>
      <c r="FF37" s="192"/>
      <c r="FG37" s="173">
        <f t="shared" si="21"/>
        <v>25000.2</v>
      </c>
      <c r="FI37" s="127"/>
      <c r="FJ37" s="127"/>
      <c r="FK37" s="181"/>
      <c r="FL37" s="170"/>
      <c r="FM37" s="192"/>
      <c r="FN37" s="173">
        <f t="shared" si="22"/>
        <v>0</v>
      </c>
      <c r="FP37" s="127"/>
      <c r="FQ37" s="127"/>
      <c r="FR37" s="251"/>
      <c r="FS37" s="266"/>
      <c r="FT37" s="192"/>
      <c r="FU37" s="267">
        <f t="shared" si="23"/>
        <v>17110.43</v>
      </c>
      <c r="FW37" s="127"/>
      <c r="FX37" s="127"/>
      <c r="FY37" s="181"/>
      <c r="FZ37" s="170"/>
      <c r="GA37" s="192"/>
      <c r="GB37" s="173">
        <f t="shared" si="24"/>
        <v>0</v>
      </c>
      <c r="GD37" s="127"/>
      <c r="GE37" s="127"/>
      <c r="GF37" s="181"/>
      <c r="GG37" s="170"/>
      <c r="GH37" s="192"/>
      <c r="GI37" s="173">
        <f t="shared" si="25"/>
        <v>25300</v>
      </c>
      <c r="GK37" s="127"/>
      <c r="GL37" s="127"/>
      <c r="GM37" s="181"/>
      <c r="GN37" s="170"/>
      <c r="GO37" s="192"/>
      <c r="GP37" s="173">
        <f t="shared" si="26"/>
        <v>65228.52</v>
      </c>
      <c r="GR37" s="127"/>
      <c r="GS37" s="127"/>
      <c r="GT37" s="181"/>
      <c r="GU37" s="170"/>
      <c r="GV37" s="192"/>
      <c r="GW37" s="173">
        <f t="shared" si="27"/>
        <v>0</v>
      </c>
      <c r="GY37" s="127"/>
      <c r="GZ37" s="127"/>
      <c r="HA37" s="181"/>
      <c r="HB37" s="170"/>
      <c r="HC37" s="192"/>
      <c r="HD37" s="173">
        <f t="shared" si="28"/>
        <v>0</v>
      </c>
      <c r="HF37" s="126"/>
      <c r="HG37" s="170"/>
      <c r="HH37" s="127"/>
      <c r="HI37" s="181"/>
      <c r="HJ37" s="170"/>
      <c r="HK37" s="192"/>
      <c r="HL37" s="173">
        <f t="shared" si="29"/>
        <v>27686.6</v>
      </c>
      <c r="HN37" s="126"/>
      <c r="HO37" s="127"/>
      <c r="HP37" s="181"/>
      <c r="HQ37" s="170"/>
      <c r="HR37" s="192"/>
      <c r="HS37" s="173">
        <f t="shared" si="30"/>
        <v>0</v>
      </c>
      <c r="HU37" s="170"/>
      <c r="HV37" s="127"/>
      <c r="HW37" s="181"/>
      <c r="HX37" s="170"/>
      <c r="HY37" s="192"/>
      <c r="HZ37" s="173">
        <f t="shared" si="31"/>
        <v>5139.42</v>
      </c>
      <c r="IB37" s="170"/>
      <c r="IC37" s="127"/>
      <c r="ID37" s="181"/>
      <c r="IE37" s="170"/>
      <c r="IF37" s="192"/>
      <c r="IG37" s="173">
        <f t="shared" si="32"/>
        <v>0</v>
      </c>
      <c r="II37" s="170"/>
      <c r="IJ37" s="127"/>
      <c r="IK37" s="181"/>
      <c r="IL37" s="170"/>
      <c r="IM37" s="192"/>
      <c r="IN37" s="173">
        <f t="shared" si="33"/>
        <v>0</v>
      </c>
      <c r="IP37" s="170"/>
      <c r="IQ37" s="127"/>
      <c r="IR37" s="181"/>
      <c r="IS37" s="170"/>
      <c r="IT37" s="192"/>
      <c r="IU37" s="173">
        <f t="shared" si="34"/>
        <v>18014.16</v>
      </c>
      <c r="IW37" s="170"/>
      <c r="IX37" s="127"/>
      <c r="IY37" s="181"/>
      <c r="IZ37" s="170"/>
      <c r="JA37" s="192"/>
      <c r="JB37" s="173">
        <f t="shared" si="35"/>
        <v>0</v>
      </c>
      <c r="JD37" s="170"/>
      <c r="JE37" s="127"/>
      <c r="JF37" s="181"/>
      <c r="JG37" s="170"/>
      <c r="JH37" s="192"/>
      <c r="JI37" s="173">
        <f t="shared" si="36"/>
        <v>0</v>
      </c>
      <c r="JK37" s="170"/>
      <c r="JL37" s="127"/>
      <c r="JM37" s="181"/>
      <c r="JN37" s="170"/>
      <c r="JO37" s="192"/>
      <c r="JP37" s="173">
        <f t="shared" si="37"/>
        <v>0</v>
      </c>
      <c r="JR37" s="170"/>
      <c r="JS37" s="127"/>
      <c r="JT37" s="181"/>
      <c r="JU37" s="170"/>
      <c r="JV37" s="192"/>
      <c r="JW37" s="173">
        <f t="shared" si="38"/>
        <v>7803.92</v>
      </c>
      <c r="JY37" s="170"/>
      <c r="JZ37" s="127"/>
      <c r="KA37" s="181"/>
      <c r="KB37" s="170"/>
      <c r="KC37" s="192"/>
      <c r="KD37" s="173">
        <f t="shared" si="39"/>
        <v>0</v>
      </c>
      <c r="KF37" s="170"/>
      <c r="KG37" s="127"/>
      <c r="KH37" s="181"/>
      <c r="KI37" s="170"/>
      <c r="KJ37" s="192"/>
      <c r="KK37" s="173">
        <f t="shared" si="40"/>
        <v>0</v>
      </c>
      <c r="KM37" s="170"/>
      <c r="KN37" s="127"/>
      <c r="KO37" s="181"/>
      <c r="KP37" s="170"/>
      <c r="KQ37" s="192"/>
      <c r="KR37" s="173">
        <f t="shared" si="41"/>
        <v>-6505</v>
      </c>
      <c r="KT37" s="170"/>
      <c r="KU37" s="127"/>
      <c r="KV37" s="181"/>
      <c r="KW37" s="170"/>
      <c r="KX37" s="192"/>
      <c r="KY37" s="173">
        <f t="shared" si="42"/>
        <v>234</v>
      </c>
      <c r="LA37" s="170"/>
      <c r="LB37" s="127"/>
      <c r="LC37" s="181"/>
      <c r="LD37" s="170"/>
      <c r="LE37" s="192"/>
      <c r="LF37" s="173">
        <f t="shared" si="43"/>
        <v>0</v>
      </c>
      <c r="LH37" s="128"/>
      <c r="LI37" s="127"/>
      <c r="LJ37" s="181"/>
      <c r="LK37" s="170"/>
      <c r="LL37" s="192"/>
      <c r="LM37" s="173">
        <f t="shared" si="44"/>
        <v>4278.18</v>
      </c>
      <c r="LO37" s="170"/>
      <c r="LP37" s="127"/>
      <c r="LQ37" s="181"/>
      <c r="LR37" s="170"/>
      <c r="LS37" s="192"/>
      <c r="LT37" s="173">
        <f t="shared" si="45"/>
        <v>-42017.000000000015</v>
      </c>
      <c r="LV37" s="170"/>
      <c r="LW37" s="127"/>
      <c r="LX37" s="181"/>
      <c r="LY37" s="170"/>
      <c r="LZ37" s="192"/>
      <c r="MA37" s="173">
        <f t="shared" si="46"/>
        <v>720.1</v>
      </c>
      <c r="MC37" s="129"/>
      <c r="MD37" s="127"/>
      <c r="ME37" s="181"/>
      <c r="MF37" s="170"/>
      <c r="MG37" s="192"/>
      <c r="MH37" s="173">
        <f t="shared" si="47"/>
        <v>57552.92</v>
      </c>
      <c r="MJ37" s="170"/>
      <c r="MK37" s="127"/>
      <c r="ML37" s="181"/>
      <c r="MM37" s="170"/>
      <c r="MN37" s="192"/>
      <c r="MO37" s="173">
        <f t="shared" si="48"/>
        <v>3803.8</v>
      </c>
      <c r="MQ37" s="170"/>
      <c r="MR37" s="127"/>
      <c r="MS37" s="181"/>
      <c r="MT37" s="170"/>
      <c r="MU37" s="192"/>
      <c r="MV37" s="173">
        <f t="shared" si="49"/>
        <v>4431</v>
      </c>
    </row>
    <row r="38" spans="1:360">
      <c r="A38" s="127"/>
      <c r="B38" s="127"/>
      <c r="C38" s="127"/>
      <c r="D38" s="181"/>
      <c r="E38" s="170"/>
      <c r="F38" s="192"/>
      <c r="G38" s="173">
        <f t="shared" si="0"/>
        <v>-79716.759999999995</v>
      </c>
      <c r="I38" s="128"/>
      <c r="K38" s="127"/>
      <c r="L38" s="195"/>
      <c r="N38" s="119"/>
      <c r="O38" s="173">
        <f t="shared" si="1"/>
        <v>6744688</v>
      </c>
      <c r="Q38" s="129"/>
      <c r="R38" s="127"/>
      <c r="S38" s="127"/>
      <c r="T38" s="181"/>
      <c r="U38" s="170"/>
      <c r="V38" s="192"/>
      <c r="W38" s="173">
        <f t="shared" si="2"/>
        <v>0</v>
      </c>
      <c r="Y38" s="127"/>
      <c r="Z38" s="127"/>
      <c r="AA38" s="127"/>
      <c r="AB38" s="181"/>
      <c r="AC38" s="170"/>
      <c r="AD38" s="192"/>
      <c r="AE38" s="173">
        <f t="shared" si="3"/>
        <v>0</v>
      </c>
      <c r="AG38" s="127"/>
      <c r="AH38" s="127"/>
      <c r="AI38" s="127"/>
      <c r="AJ38" s="181"/>
      <c r="AK38" s="170"/>
      <c r="AL38" s="192"/>
      <c r="AM38" s="173">
        <f t="shared" si="4"/>
        <v>0</v>
      </c>
      <c r="AO38" s="140"/>
      <c r="AP38" s="127"/>
      <c r="AQ38" s="127"/>
      <c r="AR38" s="181"/>
      <c r="AS38" s="170"/>
      <c r="AT38" s="192"/>
      <c r="AU38" s="173">
        <f t="shared" si="5"/>
        <v>14000</v>
      </c>
      <c r="AW38" s="127"/>
      <c r="AX38" s="127"/>
      <c r="AY38" s="127"/>
      <c r="AZ38" s="181"/>
      <c r="BA38" s="170"/>
      <c r="BB38" s="192"/>
      <c r="BC38" s="173">
        <f t="shared" si="6"/>
        <v>0</v>
      </c>
      <c r="BE38" s="127"/>
      <c r="BF38" s="127"/>
      <c r="BG38" s="181"/>
      <c r="BH38" s="170"/>
      <c r="BI38" s="192"/>
      <c r="BJ38" s="173">
        <f t="shared" si="7"/>
        <v>0</v>
      </c>
      <c r="BL38" s="141"/>
      <c r="BM38" s="127"/>
      <c r="BN38" s="181"/>
      <c r="BO38" s="170"/>
      <c r="BP38" s="192"/>
      <c r="BQ38" s="173">
        <f t="shared" si="8"/>
        <v>0</v>
      </c>
      <c r="BS38" s="127"/>
      <c r="BT38" s="127"/>
      <c r="BU38" s="181"/>
      <c r="BV38" s="170"/>
      <c r="BW38" s="192"/>
      <c r="BX38" s="173">
        <f t="shared" si="9"/>
        <v>0</v>
      </c>
      <c r="BZ38" s="129"/>
      <c r="CA38" s="127"/>
      <c r="CB38" s="181"/>
      <c r="CC38" s="170"/>
      <c r="CD38" s="192"/>
      <c r="CE38" s="173">
        <f t="shared" si="10"/>
        <v>195508.69999999998</v>
      </c>
      <c r="CG38" s="127"/>
      <c r="CH38" s="127"/>
      <c r="CI38" s="181"/>
      <c r="CJ38" s="170"/>
      <c r="CK38" s="192"/>
      <c r="CL38" s="173">
        <f t="shared" si="11"/>
        <v>-15694.940000000024</v>
      </c>
      <c r="CN38" s="127"/>
      <c r="CO38" s="127"/>
      <c r="CP38" s="181"/>
      <c r="CQ38" s="170"/>
      <c r="CR38" s="192"/>
      <c r="CS38" s="173">
        <f t="shared" si="12"/>
        <v>-20250</v>
      </c>
      <c r="CU38" s="127"/>
      <c r="CV38" s="127"/>
      <c r="CW38" s="181"/>
      <c r="CX38" s="170"/>
      <c r="CY38" s="192"/>
      <c r="CZ38" s="173">
        <f t="shared" si="13"/>
        <v>6499.98</v>
      </c>
      <c r="DB38" s="174"/>
      <c r="DC38" s="175"/>
      <c r="DD38" s="175"/>
      <c r="DE38" s="195"/>
      <c r="DF38" s="177"/>
      <c r="DG38" s="198"/>
      <c r="DH38" s="173">
        <f t="shared" si="14"/>
        <v>-289377.03999999998</v>
      </c>
      <c r="DJ38" s="129"/>
      <c r="DK38" s="127"/>
      <c r="DL38" s="127"/>
      <c r="DM38" s="181"/>
      <c r="DN38" s="170"/>
      <c r="DO38" s="192"/>
      <c r="DP38" s="173">
        <f t="shared" si="15"/>
        <v>0</v>
      </c>
      <c r="DR38" s="129"/>
      <c r="DS38" s="127"/>
      <c r="DT38" s="181"/>
      <c r="DU38" s="170"/>
      <c r="DV38" s="192"/>
      <c r="DW38" s="173">
        <f t="shared" si="16"/>
        <v>29306.97</v>
      </c>
      <c r="DY38" s="127"/>
      <c r="DZ38" s="127"/>
      <c r="EA38" s="181"/>
      <c r="EB38" s="170"/>
      <c r="EC38" s="192"/>
      <c r="ED38" s="173">
        <f t="shared" si="17"/>
        <v>0</v>
      </c>
      <c r="EF38" s="127"/>
      <c r="EG38" s="127"/>
      <c r="EH38" s="181"/>
      <c r="EI38" s="170"/>
      <c r="EJ38" s="192"/>
      <c r="EK38" s="173">
        <f t="shared" si="18"/>
        <v>13569.66</v>
      </c>
      <c r="EM38" s="127"/>
      <c r="EN38" s="127"/>
      <c r="EO38" s="181"/>
      <c r="EP38" s="170"/>
      <c r="EQ38" s="192"/>
      <c r="ER38" s="173">
        <f t="shared" si="19"/>
        <v>0</v>
      </c>
      <c r="ET38" s="127"/>
      <c r="EU38" s="127"/>
      <c r="EV38" s="127"/>
      <c r="EW38" s="181"/>
      <c r="EX38" s="170"/>
      <c r="EY38" s="192"/>
      <c r="EZ38" s="173">
        <f t="shared" si="20"/>
        <v>0</v>
      </c>
      <c r="FB38" s="127"/>
      <c r="FC38" s="127"/>
      <c r="FD38" s="181"/>
      <c r="FE38" s="170"/>
      <c r="FF38" s="192"/>
      <c r="FG38" s="173">
        <f t="shared" si="21"/>
        <v>25000.2</v>
      </c>
      <c r="FI38" s="127"/>
      <c r="FJ38" s="127"/>
      <c r="FK38" s="181"/>
      <c r="FL38" s="170"/>
      <c r="FM38" s="192"/>
      <c r="FN38" s="173">
        <f t="shared" si="22"/>
        <v>0</v>
      </c>
      <c r="FP38" s="127"/>
      <c r="FQ38" s="127"/>
      <c r="FR38" s="251"/>
      <c r="FS38" s="266"/>
      <c r="FT38" s="192"/>
      <c r="FU38" s="267">
        <f t="shared" si="23"/>
        <v>17110.43</v>
      </c>
      <c r="FW38" s="127"/>
      <c r="FX38" s="127"/>
      <c r="FY38" s="181"/>
      <c r="FZ38" s="170"/>
      <c r="GA38" s="192"/>
      <c r="GB38" s="173">
        <f t="shared" si="24"/>
        <v>0</v>
      </c>
      <c r="GD38" s="127"/>
      <c r="GE38" s="127"/>
      <c r="GF38" s="181"/>
      <c r="GG38" s="170"/>
      <c r="GH38" s="192"/>
      <c r="GI38" s="173">
        <f t="shared" si="25"/>
        <v>25300</v>
      </c>
      <c r="GK38" s="127"/>
      <c r="GL38" s="127"/>
      <c r="GM38" s="181"/>
      <c r="GN38" s="170"/>
      <c r="GO38" s="192"/>
      <c r="GP38" s="173">
        <f t="shared" si="26"/>
        <v>65228.52</v>
      </c>
      <c r="GR38" s="127"/>
      <c r="GS38" s="127"/>
      <c r="GT38" s="181"/>
      <c r="GU38" s="170"/>
      <c r="GV38" s="192"/>
      <c r="GW38" s="173">
        <f t="shared" si="27"/>
        <v>0</v>
      </c>
      <c r="GY38" s="127"/>
      <c r="GZ38" s="127"/>
      <c r="HA38" s="181"/>
      <c r="HB38" s="170"/>
      <c r="HC38" s="192"/>
      <c r="HD38" s="173">
        <f t="shared" si="28"/>
        <v>0</v>
      </c>
      <c r="HF38" s="126"/>
      <c r="HG38" s="170"/>
      <c r="HH38" s="127"/>
      <c r="HI38" s="195"/>
      <c r="HJ38" s="170"/>
      <c r="HK38" s="192"/>
      <c r="HL38" s="173">
        <f t="shared" si="29"/>
        <v>27686.6</v>
      </c>
      <c r="HN38" s="126"/>
      <c r="HO38" s="127"/>
      <c r="HP38" s="195"/>
      <c r="HQ38" s="266"/>
      <c r="HR38" s="192"/>
      <c r="HS38" s="173">
        <f t="shared" si="30"/>
        <v>0</v>
      </c>
      <c r="HU38" s="170"/>
      <c r="HV38" s="127"/>
      <c r="HW38" s="195"/>
      <c r="HX38" s="266"/>
      <c r="HY38" s="192"/>
      <c r="HZ38" s="173">
        <f t="shared" si="31"/>
        <v>5139.42</v>
      </c>
      <c r="IB38" s="170"/>
      <c r="IC38" s="127"/>
      <c r="ID38" s="195"/>
      <c r="IE38" s="266"/>
      <c r="IF38" s="192"/>
      <c r="IG38" s="173">
        <f t="shared" si="32"/>
        <v>0</v>
      </c>
      <c r="II38" s="170"/>
      <c r="IJ38" s="127"/>
      <c r="IK38" s="195"/>
      <c r="IL38" s="266"/>
      <c r="IM38" s="192"/>
      <c r="IN38" s="173">
        <f t="shared" si="33"/>
        <v>0</v>
      </c>
      <c r="IP38" s="170"/>
      <c r="IQ38" s="127"/>
      <c r="IR38" s="195"/>
      <c r="IS38" s="266"/>
      <c r="IT38" s="192"/>
      <c r="IU38" s="173">
        <f t="shared" si="34"/>
        <v>18014.16</v>
      </c>
      <c r="IW38" s="170"/>
      <c r="IX38" s="127"/>
      <c r="IY38" s="195"/>
      <c r="IZ38" s="266"/>
      <c r="JA38" s="192"/>
      <c r="JB38" s="173">
        <f t="shared" si="35"/>
        <v>0</v>
      </c>
      <c r="JD38" s="170"/>
      <c r="JE38" s="127"/>
      <c r="JF38" s="195"/>
      <c r="JG38" s="266"/>
      <c r="JH38" s="192"/>
      <c r="JI38" s="173">
        <f t="shared" si="36"/>
        <v>0</v>
      </c>
      <c r="JK38" s="170"/>
      <c r="JL38" s="127"/>
      <c r="JM38" s="195"/>
      <c r="JN38" s="266"/>
      <c r="JO38" s="192"/>
      <c r="JP38" s="173">
        <f t="shared" si="37"/>
        <v>0</v>
      </c>
      <c r="JR38" s="170"/>
      <c r="JS38" s="127"/>
      <c r="JT38" s="195"/>
      <c r="JU38" s="266"/>
      <c r="JV38" s="192"/>
      <c r="JW38" s="173">
        <f t="shared" si="38"/>
        <v>7803.92</v>
      </c>
      <c r="JY38" s="170"/>
      <c r="JZ38" s="127"/>
      <c r="KA38" s="195"/>
      <c r="KB38" s="266"/>
      <c r="KC38" s="192"/>
      <c r="KD38" s="173">
        <f t="shared" si="39"/>
        <v>0</v>
      </c>
      <c r="KF38" s="170"/>
      <c r="KG38" s="127"/>
      <c r="KH38" s="195"/>
      <c r="KI38" s="266"/>
      <c r="KJ38" s="192"/>
      <c r="KK38" s="173">
        <f t="shared" si="40"/>
        <v>0</v>
      </c>
      <c r="KM38" s="170"/>
      <c r="KN38" s="127"/>
      <c r="KO38" s="195"/>
      <c r="KP38" s="266"/>
      <c r="KQ38" s="192"/>
      <c r="KR38" s="173">
        <f t="shared" si="41"/>
        <v>-6505</v>
      </c>
      <c r="KT38" s="170"/>
      <c r="KU38" s="127"/>
      <c r="KV38" s="195"/>
      <c r="KW38" s="266"/>
      <c r="KX38" s="192"/>
      <c r="KY38" s="173">
        <f t="shared" si="42"/>
        <v>234</v>
      </c>
      <c r="LA38" s="170"/>
      <c r="LB38" s="127"/>
      <c r="LC38" s="195"/>
      <c r="LD38" s="266"/>
      <c r="LE38" s="192"/>
      <c r="LF38" s="173">
        <f t="shared" si="43"/>
        <v>0</v>
      </c>
      <c r="LH38" s="128"/>
      <c r="LI38" s="127"/>
      <c r="LJ38" s="195"/>
      <c r="LK38" s="266"/>
      <c r="LL38" s="192"/>
      <c r="LM38" s="173">
        <f t="shared" si="44"/>
        <v>4278.18</v>
      </c>
      <c r="LO38" s="170"/>
      <c r="LP38" s="127"/>
      <c r="LQ38" s="195"/>
      <c r="LR38" s="266"/>
      <c r="LS38" s="192"/>
      <c r="LT38" s="173">
        <f t="shared" si="45"/>
        <v>-42017.000000000015</v>
      </c>
      <c r="LV38" s="170"/>
      <c r="LW38" s="127"/>
      <c r="LX38" s="195"/>
      <c r="LY38" s="266"/>
      <c r="LZ38" s="192"/>
      <c r="MA38" s="173">
        <f t="shared" si="46"/>
        <v>720.1</v>
      </c>
      <c r="MC38" s="129"/>
      <c r="MD38" s="127"/>
      <c r="ME38" s="195"/>
      <c r="MF38" s="266"/>
      <c r="MG38" s="192"/>
      <c r="MH38" s="173">
        <f t="shared" si="47"/>
        <v>57552.92</v>
      </c>
      <c r="MJ38" s="170"/>
      <c r="MK38" s="127"/>
      <c r="ML38" s="195"/>
      <c r="MM38" s="266"/>
      <c r="MN38" s="192"/>
      <c r="MO38" s="173">
        <f t="shared" si="48"/>
        <v>3803.8</v>
      </c>
      <c r="MQ38" s="170"/>
      <c r="MR38" s="127"/>
      <c r="MS38" s="195"/>
      <c r="MT38" s="266"/>
      <c r="MU38" s="192"/>
      <c r="MV38" s="173">
        <f t="shared" si="49"/>
        <v>4431</v>
      </c>
    </row>
    <row r="39" spans="1:360">
      <c r="A39" s="127"/>
      <c r="B39" s="127"/>
      <c r="C39" s="127"/>
      <c r="D39" s="181"/>
      <c r="E39" s="170"/>
      <c r="F39" s="192"/>
      <c r="G39" s="173">
        <f t="shared" si="0"/>
        <v>-79716.759999999995</v>
      </c>
      <c r="I39" s="128"/>
      <c r="J39" s="127"/>
      <c r="K39" s="127"/>
      <c r="L39" s="181"/>
      <c r="M39" s="170"/>
      <c r="N39" s="210"/>
      <c r="O39" s="173">
        <f t="shared" si="1"/>
        <v>6744688</v>
      </c>
      <c r="Q39" s="129"/>
      <c r="R39" s="127"/>
      <c r="S39" s="127"/>
      <c r="T39" s="181"/>
      <c r="U39" s="170"/>
      <c r="V39" s="192"/>
      <c r="W39" s="173">
        <f t="shared" si="2"/>
        <v>0</v>
      </c>
      <c r="Y39" s="127"/>
      <c r="Z39" s="127"/>
      <c r="AA39" s="127"/>
      <c r="AB39" s="181"/>
      <c r="AC39" s="170"/>
      <c r="AD39" s="192"/>
      <c r="AE39" s="173">
        <f t="shared" si="3"/>
        <v>0</v>
      </c>
      <c r="AG39" s="127"/>
      <c r="AH39" s="127"/>
      <c r="AI39" s="127"/>
      <c r="AJ39" s="181"/>
      <c r="AK39" s="170"/>
      <c r="AL39" s="192"/>
      <c r="AM39" s="173">
        <f t="shared" si="4"/>
        <v>0</v>
      </c>
      <c r="AO39" s="140"/>
      <c r="AP39" s="127"/>
      <c r="AQ39" s="127"/>
      <c r="AR39" s="181"/>
      <c r="AS39" s="170"/>
      <c r="AT39" s="192"/>
      <c r="AU39" s="173">
        <f t="shared" si="5"/>
        <v>14000</v>
      </c>
      <c r="AW39" s="127"/>
      <c r="AX39" s="127"/>
      <c r="AY39" s="127"/>
      <c r="AZ39" s="181"/>
      <c r="BA39" s="170"/>
      <c r="BB39" s="192"/>
      <c r="BC39" s="173">
        <f t="shared" si="6"/>
        <v>0</v>
      </c>
      <c r="BE39" s="127"/>
      <c r="BF39" s="127"/>
      <c r="BG39" s="181"/>
      <c r="BH39" s="170"/>
      <c r="BI39" s="192"/>
      <c r="BJ39" s="173">
        <f t="shared" si="7"/>
        <v>0</v>
      </c>
      <c r="BL39" s="141"/>
      <c r="BM39" s="127"/>
      <c r="BN39" s="181"/>
      <c r="BO39" s="170"/>
      <c r="BP39" s="192"/>
      <c r="BQ39" s="173">
        <f t="shared" si="8"/>
        <v>0</v>
      </c>
      <c r="BS39" s="127"/>
      <c r="BT39" s="127"/>
      <c r="BU39" s="181"/>
      <c r="BV39" s="170"/>
      <c r="BW39" s="192"/>
      <c r="BX39" s="173">
        <f t="shared" si="9"/>
        <v>0</v>
      </c>
      <c r="BZ39" s="129"/>
      <c r="CA39" s="127"/>
      <c r="CB39" s="181"/>
      <c r="CC39" s="170"/>
      <c r="CD39" s="192"/>
      <c r="CE39" s="173">
        <f t="shared" si="10"/>
        <v>195508.69999999998</v>
      </c>
      <c r="CG39" s="127"/>
      <c r="CH39" s="127"/>
      <c r="CI39" s="181"/>
      <c r="CJ39" s="170"/>
      <c r="CK39" s="192"/>
      <c r="CL39" s="173">
        <f t="shared" si="11"/>
        <v>-15694.940000000024</v>
      </c>
      <c r="CN39" s="127"/>
      <c r="CO39" s="127"/>
      <c r="CP39" s="181"/>
      <c r="CQ39" s="170"/>
      <c r="CR39" s="192"/>
      <c r="CS39" s="173">
        <f t="shared" si="12"/>
        <v>-20250</v>
      </c>
      <c r="CU39" s="127"/>
      <c r="CV39" s="127"/>
      <c r="CW39" s="181"/>
      <c r="CX39" s="170"/>
      <c r="CY39" s="192"/>
      <c r="CZ39" s="173">
        <f t="shared" si="13"/>
        <v>6499.98</v>
      </c>
      <c r="DB39" s="174"/>
      <c r="DC39" s="175"/>
      <c r="DD39" s="175"/>
      <c r="DE39" s="195"/>
      <c r="DF39" s="177"/>
      <c r="DG39" s="198"/>
      <c r="DH39" s="173">
        <f t="shared" si="14"/>
        <v>-289377.03999999998</v>
      </c>
      <c r="DJ39" s="129"/>
      <c r="DK39" s="127"/>
      <c r="DL39" s="127"/>
      <c r="DM39" s="181"/>
      <c r="DN39" s="170"/>
      <c r="DO39" s="192"/>
      <c r="DP39" s="173">
        <f t="shared" si="15"/>
        <v>0</v>
      </c>
      <c r="DR39" s="129"/>
      <c r="DS39" s="127"/>
      <c r="DT39" s="181"/>
      <c r="DU39" s="170"/>
      <c r="DV39" s="192"/>
      <c r="DW39" s="173">
        <f t="shared" si="16"/>
        <v>29306.97</v>
      </c>
      <c r="DY39" s="127"/>
      <c r="DZ39" s="127"/>
      <c r="EA39" s="181"/>
      <c r="EB39" s="170"/>
      <c r="EC39" s="192"/>
      <c r="ED39" s="173">
        <f t="shared" si="17"/>
        <v>0</v>
      </c>
      <c r="EF39" s="127"/>
      <c r="EG39" s="127"/>
      <c r="EH39" s="181"/>
      <c r="EI39" s="170"/>
      <c r="EJ39" s="192"/>
      <c r="EK39" s="173">
        <f t="shared" si="18"/>
        <v>13569.66</v>
      </c>
      <c r="EM39" s="127"/>
      <c r="EN39" s="127"/>
      <c r="EO39" s="181"/>
      <c r="EP39" s="170"/>
      <c r="EQ39" s="192"/>
      <c r="ER39" s="173">
        <f t="shared" si="19"/>
        <v>0</v>
      </c>
      <c r="ET39" s="127"/>
      <c r="EU39" s="127"/>
      <c r="EV39" s="127"/>
      <c r="EW39" s="181"/>
      <c r="EX39" s="170"/>
      <c r="EY39" s="192"/>
      <c r="EZ39" s="173">
        <f t="shared" si="20"/>
        <v>0</v>
      </c>
      <c r="FB39" s="127"/>
      <c r="FC39" s="127"/>
      <c r="FD39" s="181"/>
      <c r="FE39" s="170"/>
      <c r="FF39" s="192"/>
      <c r="FG39" s="173">
        <f t="shared" si="21"/>
        <v>25000.2</v>
      </c>
      <c r="FI39" s="127"/>
      <c r="FJ39" s="127"/>
      <c r="FK39" s="181"/>
      <c r="FL39" s="170"/>
      <c r="FM39" s="192"/>
      <c r="FN39" s="173">
        <f t="shared" si="22"/>
        <v>0</v>
      </c>
      <c r="FP39" s="127"/>
      <c r="FQ39" s="127"/>
      <c r="FR39" s="251"/>
      <c r="FS39" s="266"/>
      <c r="FT39" s="192"/>
      <c r="FU39" s="267">
        <f t="shared" si="23"/>
        <v>17110.43</v>
      </c>
      <c r="FW39" s="127"/>
      <c r="FX39" s="127"/>
      <c r="FY39" s="181"/>
      <c r="FZ39" s="170"/>
      <c r="GA39" s="192"/>
      <c r="GB39" s="173">
        <f t="shared" si="24"/>
        <v>0</v>
      </c>
      <c r="GD39" s="127"/>
      <c r="GE39" s="127"/>
      <c r="GF39" s="181"/>
      <c r="GG39" s="170"/>
      <c r="GH39" s="192"/>
      <c r="GI39" s="173">
        <f t="shared" si="25"/>
        <v>25300</v>
      </c>
      <c r="GK39" s="127"/>
      <c r="GL39" s="127"/>
      <c r="GM39" s="181"/>
      <c r="GN39" s="170"/>
      <c r="GO39" s="192"/>
      <c r="GP39" s="173">
        <f t="shared" si="26"/>
        <v>65228.52</v>
      </c>
      <c r="GR39" s="127"/>
      <c r="GS39" s="127"/>
      <c r="GT39" s="181"/>
      <c r="GU39" s="170"/>
      <c r="GV39" s="192"/>
      <c r="GW39" s="173">
        <f t="shared" si="27"/>
        <v>0</v>
      </c>
      <c r="GY39" s="127"/>
      <c r="GZ39" s="127"/>
      <c r="HA39" s="181"/>
      <c r="HB39" s="170"/>
      <c r="HC39" s="192"/>
      <c r="HD39" s="173">
        <f t="shared" si="28"/>
        <v>0</v>
      </c>
      <c r="HF39" s="126"/>
      <c r="HG39" s="127"/>
      <c r="HH39" s="127"/>
      <c r="HI39" s="311"/>
      <c r="HJ39" s="266"/>
      <c r="HK39" s="192"/>
      <c r="HL39" s="173">
        <f t="shared" si="29"/>
        <v>27686.6</v>
      </c>
      <c r="HN39" s="126"/>
      <c r="HO39" s="127"/>
      <c r="HP39" s="311"/>
      <c r="HQ39" s="266"/>
      <c r="HR39" s="192"/>
      <c r="HS39" s="173">
        <f t="shared" si="30"/>
        <v>0</v>
      </c>
      <c r="HU39" s="127"/>
      <c r="HV39" s="127"/>
      <c r="HW39" s="311"/>
      <c r="HX39" s="266"/>
      <c r="HY39" s="192"/>
      <c r="HZ39" s="173">
        <f t="shared" si="31"/>
        <v>5139.42</v>
      </c>
      <c r="IB39" s="127"/>
      <c r="IC39" s="127"/>
      <c r="ID39" s="311"/>
      <c r="IE39" s="266"/>
      <c r="IF39" s="192"/>
      <c r="IG39" s="173">
        <f t="shared" si="32"/>
        <v>0</v>
      </c>
      <c r="II39" s="127"/>
      <c r="IJ39" s="127"/>
      <c r="IK39" s="311"/>
      <c r="IL39" s="266"/>
      <c r="IM39" s="192"/>
      <c r="IN39" s="173">
        <f t="shared" si="33"/>
        <v>0</v>
      </c>
      <c r="IP39" s="127"/>
      <c r="IQ39" s="127"/>
      <c r="IR39" s="311"/>
      <c r="IS39" s="266"/>
      <c r="IT39" s="192"/>
      <c r="IU39" s="173">
        <f t="shared" si="34"/>
        <v>18014.16</v>
      </c>
      <c r="IW39" s="127"/>
      <c r="IX39" s="127"/>
      <c r="IY39" s="311"/>
      <c r="IZ39" s="266"/>
      <c r="JA39" s="192"/>
      <c r="JB39" s="173">
        <f t="shared" si="35"/>
        <v>0</v>
      </c>
      <c r="JD39" s="127"/>
      <c r="JE39" s="127"/>
      <c r="JF39" s="311"/>
      <c r="JG39" s="266"/>
      <c r="JH39" s="192"/>
      <c r="JI39" s="173">
        <f t="shared" si="36"/>
        <v>0</v>
      </c>
      <c r="JK39" s="127"/>
      <c r="JL39" s="127"/>
      <c r="JM39" s="311"/>
      <c r="JN39" s="266"/>
      <c r="JO39" s="192"/>
      <c r="JP39" s="173">
        <f t="shared" si="37"/>
        <v>0</v>
      </c>
      <c r="JR39" s="127"/>
      <c r="JS39" s="127"/>
      <c r="JT39" s="311"/>
      <c r="JU39" s="266"/>
      <c r="JV39" s="192"/>
      <c r="JW39" s="173">
        <f t="shared" si="38"/>
        <v>7803.92</v>
      </c>
      <c r="JY39" s="127"/>
      <c r="JZ39" s="127"/>
      <c r="KA39" s="311"/>
      <c r="KB39" s="266"/>
      <c r="KC39" s="192"/>
      <c r="KD39" s="173">
        <f t="shared" si="39"/>
        <v>0</v>
      </c>
      <c r="KF39" s="127"/>
      <c r="KG39" s="127"/>
      <c r="KH39" s="311"/>
      <c r="KI39" s="266"/>
      <c r="KJ39" s="192"/>
      <c r="KK39" s="173">
        <f t="shared" si="40"/>
        <v>0</v>
      </c>
      <c r="KM39" s="127"/>
      <c r="KN39" s="127"/>
      <c r="KO39" s="311"/>
      <c r="KP39" s="266"/>
      <c r="KQ39" s="192"/>
      <c r="KR39" s="173">
        <f t="shared" si="41"/>
        <v>-6505</v>
      </c>
      <c r="KT39" s="127"/>
      <c r="KU39" s="127"/>
      <c r="KV39" s="311"/>
      <c r="KW39" s="266"/>
      <c r="KX39" s="192"/>
      <c r="KY39" s="173">
        <f t="shared" si="42"/>
        <v>234</v>
      </c>
      <c r="LA39" s="127"/>
      <c r="LB39" s="127"/>
      <c r="LC39" s="311"/>
      <c r="LD39" s="266"/>
      <c r="LE39" s="192"/>
      <c r="LF39" s="173">
        <f t="shared" si="43"/>
        <v>0</v>
      </c>
      <c r="LH39" s="128"/>
      <c r="LI39" s="127"/>
      <c r="LJ39" s="311"/>
      <c r="LK39" s="266"/>
      <c r="LL39" s="192"/>
      <c r="LM39" s="173">
        <f t="shared" si="44"/>
        <v>4278.18</v>
      </c>
      <c r="LO39" s="127"/>
      <c r="LP39" s="127"/>
      <c r="LQ39" s="311"/>
      <c r="LR39" s="266"/>
      <c r="LS39" s="192"/>
      <c r="LT39" s="173">
        <f t="shared" si="45"/>
        <v>-42017.000000000015</v>
      </c>
      <c r="LV39" s="127"/>
      <c r="LW39" s="127"/>
      <c r="LX39" s="311"/>
      <c r="LY39" s="266"/>
      <c r="LZ39" s="192"/>
      <c r="MA39" s="173">
        <f t="shared" si="46"/>
        <v>720.1</v>
      </c>
      <c r="MC39" s="129"/>
      <c r="MD39" s="127"/>
      <c r="ME39" s="311"/>
      <c r="MF39" s="266"/>
      <c r="MG39" s="192"/>
      <c r="MH39" s="173">
        <f t="shared" si="47"/>
        <v>57552.92</v>
      </c>
      <c r="MJ39" s="127"/>
      <c r="MK39" s="127"/>
      <c r="ML39" s="311"/>
      <c r="MM39" s="266"/>
      <c r="MN39" s="192"/>
      <c r="MO39" s="173">
        <f t="shared" si="48"/>
        <v>3803.8</v>
      </c>
      <c r="MQ39" s="127"/>
      <c r="MR39" s="127"/>
      <c r="MS39" s="311"/>
      <c r="MT39" s="266"/>
      <c r="MU39" s="192"/>
      <c r="MV39" s="173">
        <f t="shared" si="49"/>
        <v>4431</v>
      </c>
    </row>
    <row r="40" spans="1:360">
      <c r="A40" s="127"/>
      <c r="B40" s="127"/>
      <c r="C40" s="127"/>
      <c r="D40" s="181"/>
      <c r="E40" s="170"/>
      <c r="F40" s="192"/>
      <c r="G40" s="173">
        <f t="shared" si="0"/>
        <v>-79716.759999999995</v>
      </c>
      <c r="I40" s="128"/>
      <c r="K40" s="127"/>
      <c r="L40" s="195"/>
      <c r="M40" s="170"/>
      <c r="N40" s="210"/>
      <c r="O40" s="173">
        <f t="shared" si="1"/>
        <v>6744688</v>
      </c>
      <c r="Q40" s="129"/>
      <c r="R40" s="127"/>
      <c r="S40" s="127"/>
      <c r="T40" s="181"/>
      <c r="U40" s="170"/>
      <c r="V40" s="192"/>
      <c r="W40" s="173">
        <f t="shared" si="2"/>
        <v>0</v>
      </c>
      <c r="Y40" s="127"/>
      <c r="Z40" s="127"/>
      <c r="AA40" s="127"/>
      <c r="AB40" s="181"/>
      <c r="AC40" s="170"/>
      <c r="AD40" s="192"/>
      <c r="AE40" s="173">
        <f t="shared" si="3"/>
        <v>0</v>
      </c>
      <c r="AG40" s="127"/>
      <c r="AH40" s="127"/>
      <c r="AI40" s="127"/>
      <c r="AJ40" s="181"/>
      <c r="AK40" s="170"/>
      <c r="AL40" s="192"/>
      <c r="AM40" s="173">
        <f t="shared" si="4"/>
        <v>0</v>
      </c>
      <c r="AO40" s="140"/>
      <c r="AP40" s="127"/>
      <c r="AQ40" s="127"/>
      <c r="AR40" s="181"/>
      <c r="AS40" s="170"/>
      <c r="AT40" s="192"/>
      <c r="AU40" s="173">
        <f t="shared" si="5"/>
        <v>14000</v>
      </c>
      <c r="AW40" s="127"/>
      <c r="AX40" s="127"/>
      <c r="AY40" s="127"/>
      <c r="AZ40" s="181"/>
      <c r="BA40" s="170"/>
      <c r="BB40" s="192"/>
      <c r="BC40" s="173">
        <f t="shared" si="6"/>
        <v>0</v>
      </c>
      <c r="BE40" s="127"/>
      <c r="BF40" s="127"/>
      <c r="BG40" s="181"/>
      <c r="BH40" s="170"/>
      <c r="BI40" s="192"/>
      <c r="BJ40" s="173">
        <f t="shared" si="7"/>
        <v>0</v>
      </c>
      <c r="BL40" s="141"/>
      <c r="BM40" s="127"/>
      <c r="BN40" s="181"/>
      <c r="BO40" s="170"/>
      <c r="BP40" s="192"/>
      <c r="BQ40" s="173">
        <f t="shared" si="8"/>
        <v>0</v>
      </c>
      <c r="BS40" s="127"/>
      <c r="BT40" s="127"/>
      <c r="BU40" s="181"/>
      <c r="BV40" s="170"/>
      <c r="BW40" s="192"/>
      <c r="BX40" s="173">
        <f t="shared" si="9"/>
        <v>0</v>
      </c>
      <c r="BZ40" s="129"/>
      <c r="CA40" s="127"/>
      <c r="CB40" s="181"/>
      <c r="CC40" s="170"/>
      <c r="CD40" s="192"/>
      <c r="CE40" s="173">
        <f t="shared" si="10"/>
        <v>195508.69999999998</v>
      </c>
      <c r="CG40" s="127"/>
      <c r="CH40" s="127"/>
      <c r="CI40" s="181"/>
      <c r="CJ40" s="170"/>
      <c r="CK40" s="192"/>
      <c r="CL40" s="173">
        <f t="shared" si="11"/>
        <v>-15694.940000000024</v>
      </c>
      <c r="CN40" s="127"/>
      <c r="CO40" s="127"/>
      <c r="CP40" s="181"/>
      <c r="CQ40" s="170"/>
      <c r="CR40" s="192"/>
      <c r="CS40" s="173">
        <f t="shared" si="12"/>
        <v>-20250</v>
      </c>
      <c r="CU40" s="127"/>
      <c r="CV40" s="127"/>
      <c r="CW40" s="181"/>
      <c r="CX40" s="170"/>
      <c r="CY40" s="192"/>
      <c r="CZ40" s="173">
        <f t="shared" si="13"/>
        <v>6499.98</v>
      </c>
      <c r="DB40" s="174"/>
      <c r="DC40" s="175"/>
      <c r="DD40" s="175"/>
      <c r="DE40" s="195"/>
      <c r="DF40" s="177"/>
      <c r="DG40" s="220"/>
      <c r="DH40" s="173">
        <f t="shared" si="14"/>
        <v>-289377.03999999998</v>
      </c>
      <c r="DJ40" s="129"/>
      <c r="DK40" s="127"/>
      <c r="DL40" s="127"/>
      <c r="DM40" s="181"/>
      <c r="DN40" s="170"/>
      <c r="DO40" s="192"/>
      <c r="DP40" s="173">
        <f t="shared" si="15"/>
        <v>0</v>
      </c>
      <c r="DR40" s="129"/>
      <c r="DS40" s="127"/>
      <c r="DT40" s="181"/>
      <c r="DU40" s="170"/>
      <c r="DV40" s="192"/>
      <c r="DW40" s="173">
        <f t="shared" si="16"/>
        <v>29306.97</v>
      </c>
      <c r="DY40" s="127"/>
      <c r="DZ40" s="127"/>
      <c r="EA40" s="181"/>
      <c r="EB40" s="170"/>
      <c r="EC40" s="192"/>
      <c r="ED40" s="173">
        <f t="shared" si="17"/>
        <v>0</v>
      </c>
      <c r="EF40" s="127"/>
      <c r="EG40" s="127"/>
      <c r="EH40" s="181"/>
      <c r="EI40" s="170"/>
      <c r="EJ40" s="192"/>
      <c r="EK40" s="173">
        <f t="shared" si="18"/>
        <v>13569.66</v>
      </c>
      <c r="EM40" s="127"/>
      <c r="EN40" s="127"/>
      <c r="EO40" s="181"/>
      <c r="EP40" s="170"/>
      <c r="EQ40" s="192"/>
      <c r="ER40" s="173">
        <f t="shared" si="19"/>
        <v>0</v>
      </c>
      <c r="ET40" s="127"/>
      <c r="EU40" s="127"/>
      <c r="EV40" s="127"/>
      <c r="EW40" s="181"/>
      <c r="EX40" s="170"/>
      <c r="EY40" s="192"/>
      <c r="EZ40" s="173">
        <f t="shared" si="20"/>
        <v>0</v>
      </c>
      <c r="FB40" s="127"/>
      <c r="FC40" s="127"/>
      <c r="FD40" s="181"/>
      <c r="FE40" s="170"/>
      <c r="FF40" s="192"/>
      <c r="FG40" s="173">
        <f t="shared" si="21"/>
        <v>25000.2</v>
      </c>
      <c r="FI40" s="127"/>
      <c r="FJ40" s="127"/>
      <c r="FK40" s="181"/>
      <c r="FL40" s="170"/>
      <c r="FM40" s="192"/>
      <c r="FN40" s="173">
        <f t="shared" si="22"/>
        <v>0</v>
      </c>
      <c r="FP40" s="127"/>
      <c r="FQ40" s="127"/>
      <c r="FR40" s="251"/>
      <c r="FS40" s="266"/>
      <c r="FT40" s="192"/>
      <c r="FU40" s="267">
        <f t="shared" si="23"/>
        <v>17110.43</v>
      </c>
      <c r="FW40" s="127"/>
      <c r="FX40" s="127"/>
      <c r="FY40" s="181"/>
      <c r="FZ40" s="170"/>
      <c r="GA40" s="192"/>
      <c r="GB40" s="173">
        <f t="shared" si="24"/>
        <v>0</v>
      </c>
      <c r="GD40" s="127"/>
      <c r="GE40" s="127"/>
      <c r="GF40" s="181"/>
      <c r="GG40" s="170"/>
      <c r="GH40" s="192"/>
      <c r="GI40" s="173">
        <f t="shared" si="25"/>
        <v>25300</v>
      </c>
      <c r="GK40" s="127"/>
      <c r="GL40" s="127"/>
      <c r="GM40" s="181"/>
      <c r="GN40" s="170"/>
      <c r="GO40" s="192"/>
      <c r="GP40" s="173">
        <f t="shared" si="26"/>
        <v>65228.52</v>
      </c>
      <c r="GR40" s="127"/>
      <c r="GS40" s="127"/>
      <c r="GT40" s="181"/>
      <c r="GU40" s="170"/>
      <c r="GV40" s="192"/>
      <c r="GW40" s="173">
        <f t="shared" si="27"/>
        <v>0</v>
      </c>
      <c r="GY40" s="127"/>
      <c r="GZ40" s="127"/>
      <c r="HA40" s="181"/>
      <c r="HB40" s="170"/>
      <c r="HC40" s="192"/>
      <c r="HD40" s="173">
        <f t="shared" si="28"/>
        <v>0</v>
      </c>
      <c r="HF40" s="126"/>
      <c r="HG40" s="127"/>
      <c r="HH40" s="127"/>
      <c r="HI40" s="311"/>
      <c r="HJ40" s="266"/>
      <c r="HK40" s="192"/>
      <c r="HL40" s="173">
        <f t="shared" si="29"/>
        <v>27686.6</v>
      </c>
      <c r="HN40" s="126"/>
      <c r="HO40" s="127"/>
      <c r="HP40" s="311"/>
      <c r="HQ40" s="266"/>
      <c r="HR40" s="192"/>
      <c r="HS40" s="173">
        <f t="shared" si="30"/>
        <v>0</v>
      </c>
      <c r="HU40" s="127"/>
      <c r="HV40" s="127"/>
      <c r="HW40" s="311"/>
      <c r="HX40" s="266"/>
      <c r="HY40" s="192"/>
      <c r="HZ40" s="173">
        <f t="shared" si="31"/>
        <v>5139.42</v>
      </c>
      <c r="IB40" s="127"/>
      <c r="IC40" s="127"/>
      <c r="ID40" s="311"/>
      <c r="IE40" s="266"/>
      <c r="IF40" s="192"/>
      <c r="IG40" s="173">
        <f t="shared" si="32"/>
        <v>0</v>
      </c>
      <c r="II40" s="127"/>
      <c r="IJ40" s="127"/>
      <c r="IK40" s="311"/>
      <c r="IL40" s="266"/>
      <c r="IM40" s="192"/>
      <c r="IN40" s="173">
        <f t="shared" si="33"/>
        <v>0</v>
      </c>
      <c r="IP40" s="127"/>
      <c r="IQ40" s="127"/>
      <c r="IR40" s="311"/>
      <c r="IS40" s="266"/>
      <c r="IT40" s="192"/>
      <c r="IU40" s="173">
        <f t="shared" si="34"/>
        <v>18014.16</v>
      </c>
      <c r="IW40" s="127"/>
      <c r="IX40" s="127"/>
      <c r="IY40" s="311"/>
      <c r="IZ40" s="266"/>
      <c r="JA40" s="192"/>
      <c r="JB40" s="173">
        <f t="shared" si="35"/>
        <v>0</v>
      </c>
      <c r="JD40" s="127"/>
      <c r="JE40" s="127"/>
      <c r="JF40" s="311"/>
      <c r="JG40" s="266"/>
      <c r="JH40" s="192"/>
      <c r="JI40" s="173">
        <f t="shared" si="36"/>
        <v>0</v>
      </c>
      <c r="JK40" s="127"/>
      <c r="JL40" s="127"/>
      <c r="JM40" s="311"/>
      <c r="JN40" s="266"/>
      <c r="JO40" s="192"/>
      <c r="JP40" s="173">
        <f t="shared" si="37"/>
        <v>0</v>
      </c>
      <c r="JR40" s="127"/>
      <c r="JS40" s="127"/>
      <c r="JT40" s="311"/>
      <c r="JU40" s="266"/>
      <c r="JV40" s="192"/>
      <c r="JW40" s="173">
        <f t="shared" si="38"/>
        <v>7803.92</v>
      </c>
      <c r="JY40" s="127"/>
      <c r="JZ40" s="127"/>
      <c r="KA40" s="311"/>
      <c r="KB40" s="266"/>
      <c r="KC40" s="192"/>
      <c r="KD40" s="173">
        <f t="shared" si="39"/>
        <v>0</v>
      </c>
      <c r="KF40" s="127"/>
      <c r="KG40" s="127"/>
      <c r="KH40" s="311"/>
      <c r="KI40" s="266"/>
      <c r="KJ40" s="192"/>
      <c r="KK40" s="173">
        <f t="shared" si="40"/>
        <v>0</v>
      </c>
      <c r="KM40" s="127"/>
      <c r="KN40" s="127"/>
      <c r="KO40" s="311"/>
      <c r="KP40" s="266"/>
      <c r="KQ40" s="192"/>
      <c r="KR40" s="173">
        <f t="shared" si="41"/>
        <v>-6505</v>
      </c>
      <c r="KT40" s="127"/>
      <c r="KU40" s="127"/>
      <c r="KV40" s="311"/>
      <c r="KW40" s="266"/>
      <c r="KX40" s="192"/>
      <c r="KY40" s="173">
        <f t="shared" si="42"/>
        <v>234</v>
      </c>
      <c r="LA40" s="127"/>
      <c r="LB40" s="127"/>
      <c r="LC40" s="311"/>
      <c r="LD40" s="266"/>
      <c r="LE40" s="192"/>
      <c r="LF40" s="173">
        <f t="shared" si="43"/>
        <v>0</v>
      </c>
      <c r="LH40" s="128"/>
      <c r="LI40" s="127"/>
      <c r="LJ40" s="311"/>
      <c r="LK40" s="266"/>
      <c r="LL40" s="192"/>
      <c r="LM40" s="173">
        <f t="shared" si="44"/>
        <v>4278.18</v>
      </c>
      <c r="LO40" s="127"/>
      <c r="LP40" s="127"/>
      <c r="LQ40" s="311"/>
      <c r="LR40" s="266"/>
      <c r="LS40" s="192"/>
      <c r="LT40" s="173">
        <f t="shared" si="45"/>
        <v>-42017.000000000015</v>
      </c>
      <c r="LV40" s="127"/>
      <c r="LW40" s="127"/>
      <c r="LX40" s="311"/>
      <c r="LY40" s="266"/>
      <c r="LZ40" s="192"/>
      <c r="MA40" s="173">
        <f t="shared" si="46"/>
        <v>720.1</v>
      </c>
      <c r="MC40" s="129"/>
      <c r="MD40" s="127"/>
      <c r="ME40" s="311"/>
      <c r="MF40" s="266"/>
      <c r="MG40" s="192"/>
      <c r="MH40" s="173">
        <f t="shared" si="47"/>
        <v>57552.92</v>
      </c>
      <c r="MJ40" s="127"/>
      <c r="MK40" s="127"/>
      <c r="ML40" s="311"/>
      <c r="MM40" s="266"/>
      <c r="MN40" s="192"/>
      <c r="MO40" s="173">
        <f t="shared" si="48"/>
        <v>3803.8</v>
      </c>
      <c r="MQ40" s="127"/>
      <c r="MR40" s="127"/>
      <c r="MS40" s="311"/>
      <c r="MT40" s="266"/>
      <c r="MU40" s="192"/>
      <c r="MV40" s="173">
        <f t="shared" si="49"/>
        <v>4431</v>
      </c>
    </row>
    <row r="41" spans="1:360">
      <c r="A41" s="127"/>
      <c r="B41" s="127"/>
      <c r="C41" s="127"/>
      <c r="D41" s="181"/>
      <c r="E41" s="170"/>
      <c r="F41" s="192"/>
      <c r="G41" s="173">
        <f t="shared" si="0"/>
        <v>-79716.759999999995</v>
      </c>
      <c r="I41" s="128"/>
      <c r="K41" s="127"/>
      <c r="L41" s="195"/>
      <c r="N41" s="119"/>
      <c r="O41" s="173">
        <f t="shared" si="1"/>
        <v>6744688</v>
      </c>
      <c r="Q41" s="129"/>
      <c r="R41" s="127"/>
      <c r="S41" s="127"/>
      <c r="T41" s="181"/>
      <c r="U41" s="170"/>
      <c r="V41" s="192"/>
      <c r="W41" s="173">
        <f t="shared" si="2"/>
        <v>0</v>
      </c>
      <c r="Y41" s="127"/>
      <c r="Z41" s="127"/>
      <c r="AA41" s="127"/>
      <c r="AB41" s="181"/>
      <c r="AC41" s="170"/>
      <c r="AD41" s="192"/>
      <c r="AE41" s="173">
        <f t="shared" si="3"/>
        <v>0</v>
      </c>
      <c r="AG41" s="127"/>
      <c r="AH41" s="127"/>
      <c r="AI41" s="127"/>
      <c r="AJ41" s="181"/>
      <c r="AK41" s="170"/>
      <c r="AL41" s="192"/>
      <c r="AM41" s="173">
        <f t="shared" si="4"/>
        <v>0</v>
      </c>
      <c r="AO41" s="140"/>
      <c r="AP41" s="127"/>
      <c r="AQ41" s="127"/>
      <c r="AR41" s="181"/>
      <c r="AS41" s="170"/>
      <c r="AT41" s="192"/>
      <c r="AU41" s="173">
        <f t="shared" si="5"/>
        <v>14000</v>
      </c>
      <c r="AW41" s="127"/>
      <c r="AX41" s="127"/>
      <c r="AY41" s="127"/>
      <c r="AZ41" s="181"/>
      <c r="BA41" s="170"/>
      <c r="BB41" s="192"/>
      <c r="BC41" s="173">
        <f t="shared" si="6"/>
        <v>0</v>
      </c>
      <c r="BE41" s="127"/>
      <c r="BF41" s="127"/>
      <c r="BG41" s="181"/>
      <c r="BH41" s="170"/>
      <c r="BI41" s="192"/>
      <c r="BJ41" s="173">
        <f t="shared" si="7"/>
        <v>0</v>
      </c>
      <c r="BL41" s="141"/>
      <c r="BM41" s="127"/>
      <c r="BN41" s="181"/>
      <c r="BO41" s="170"/>
      <c r="BP41" s="192"/>
      <c r="BQ41" s="173">
        <f t="shared" si="8"/>
        <v>0</v>
      </c>
      <c r="BS41" s="127"/>
      <c r="BT41" s="127"/>
      <c r="BU41" s="181"/>
      <c r="BV41" s="170"/>
      <c r="BW41" s="192"/>
      <c r="BX41" s="173">
        <f t="shared" si="9"/>
        <v>0</v>
      </c>
      <c r="BZ41" s="129"/>
      <c r="CA41" s="127"/>
      <c r="CB41" s="181"/>
      <c r="CC41" s="170"/>
      <c r="CD41" s="192"/>
      <c r="CE41" s="173">
        <f t="shared" si="10"/>
        <v>195508.69999999998</v>
      </c>
      <c r="CG41" s="127"/>
      <c r="CH41" s="127"/>
      <c r="CI41" s="181"/>
      <c r="CJ41" s="170"/>
      <c r="CK41" s="192"/>
      <c r="CL41" s="173">
        <f t="shared" si="11"/>
        <v>-15694.940000000024</v>
      </c>
      <c r="CN41" s="127"/>
      <c r="CO41" s="127"/>
      <c r="CP41" s="181"/>
      <c r="CQ41" s="170"/>
      <c r="CR41" s="192"/>
      <c r="CS41" s="173">
        <f t="shared" si="12"/>
        <v>-20250</v>
      </c>
      <c r="CU41" s="127"/>
      <c r="CV41" s="127"/>
      <c r="CW41" s="181"/>
      <c r="CX41" s="170"/>
      <c r="CY41" s="192"/>
      <c r="CZ41" s="173">
        <f t="shared" si="13"/>
        <v>6499.98</v>
      </c>
      <c r="DB41" s="174"/>
      <c r="DC41" s="175"/>
      <c r="DD41" s="175"/>
      <c r="DE41" s="195"/>
      <c r="DF41" s="177"/>
      <c r="DG41" s="198"/>
      <c r="DH41" s="173">
        <f t="shared" si="14"/>
        <v>-289377.03999999998</v>
      </c>
      <c r="DJ41" s="129"/>
      <c r="DK41" s="127"/>
      <c r="DL41" s="127"/>
      <c r="DM41" s="181"/>
      <c r="DN41" s="170"/>
      <c r="DO41" s="192"/>
      <c r="DP41" s="173">
        <f t="shared" si="15"/>
        <v>0</v>
      </c>
      <c r="DR41" s="129"/>
      <c r="DS41" s="127"/>
      <c r="DT41" s="181"/>
      <c r="DU41" s="170"/>
      <c r="DV41" s="192"/>
      <c r="DW41" s="173">
        <f t="shared" si="16"/>
        <v>29306.97</v>
      </c>
      <c r="DY41" s="127"/>
      <c r="DZ41" s="127"/>
      <c r="EA41" s="181"/>
      <c r="EB41" s="170"/>
      <c r="EC41" s="192"/>
      <c r="ED41" s="173">
        <f t="shared" si="17"/>
        <v>0</v>
      </c>
      <c r="EF41" s="127"/>
      <c r="EG41" s="127"/>
      <c r="EH41" s="181"/>
      <c r="EI41" s="170"/>
      <c r="EJ41" s="192"/>
      <c r="EK41" s="173">
        <f t="shared" si="18"/>
        <v>13569.66</v>
      </c>
      <c r="EM41" s="127"/>
      <c r="EN41" s="127"/>
      <c r="EO41" s="181"/>
      <c r="EP41" s="170"/>
      <c r="EQ41" s="192"/>
      <c r="ER41" s="173">
        <f t="shared" si="19"/>
        <v>0</v>
      </c>
      <c r="ET41" s="127"/>
      <c r="EU41" s="127"/>
      <c r="EV41" s="127"/>
      <c r="EW41" s="181"/>
      <c r="EX41" s="170"/>
      <c r="EY41" s="192"/>
      <c r="EZ41" s="173">
        <f t="shared" si="20"/>
        <v>0</v>
      </c>
      <c r="FB41" s="127"/>
      <c r="FC41" s="127"/>
      <c r="FD41" s="181"/>
      <c r="FE41" s="170"/>
      <c r="FF41" s="192"/>
      <c r="FG41" s="173">
        <f t="shared" si="21"/>
        <v>25000.2</v>
      </c>
      <c r="FI41" s="127"/>
      <c r="FJ41" s="127"/>
      <c r="FK41" s="181"/>
      <c r="FL41" s="170"/>
      <c r="FM41" s="192"/>
      <c r="FN41" s="173">
        <f t="shared" si="22"/>
        <v>0</v>
      </c>
      <c r="FP41" s="127"/>
      <c r="FQ41" s="127"/>
      <c r="FR41" s="251"/>
      <c r="FS41" s="266"/>
      <c r="FT41" s="192"/>
      <c r="FU41" s="267">
        <f t="shared" si="23"/>
        <v>17110.43</v>
      </c>
      <c r="FW41" s="127"/>
      <c r="FX41" s="127"/>
      <c r="FY41" s="181"/>
      <c r="FZ41" s="170"/>
      <c r="GA41" s="192"/>
      <c r="GB41" s="173">
        <f t="shared" si="24"/>
        <v>0</v>
      </c>
      <c r="GD41" s="127"/>
      <c r="GE41" s="127"/>
      <c r="GF41" s="181"/>
      <c r="GG41" s="170"/>
      <c r="GH41" s="192"/>
      <c r="GI41" s="173">
        <f t="shared" si="25"/>
        <v>25300</v>
      </c>
      <c r="GK41" s="127"/>
      <c r="GL41" s="127"/>
      <c r="GM41" s="181"/>
      <c r="GN41" s="170"/>
      <c r="GO41" s="192"/>
      <c r="GP41" s="173">
        <f t="shared" si="26"/>
        <v>65228.52</v>
      </c>
      <c r="GR41" s="127"/>
      <c r="GS41" s="127"/>
      <c r="GT41" s="181"/>
      <c r="GU41" s="170"/>
      <c r="GV41" s="192"/>
      <c r="GW41" s="173">
        <f t="shared" si="27"/>
        <v>0</v>
      </c>
      <c r="GY41" s="127"/>
      <c r="GZ41" s="127"/>
      <c r="HA41" s="181"/>
      <c r="HB41" s="170"/>
      <c r="HC41" s="192"/>
      <c r="HD41" s="173">
        <f t="shared" si="28"/>
        <v>0</v>
      </c>
      <c r="HF41" s="126"/>
      <c r="HG41" s="127"/>
      <c r="HH41" s="127"/>
      <c r="HI41" s="311"/>
      <c r="HJ41" s="266"/>
      <c r="HK41" s="192"/>
      <c r="HL41" s="173">
        <f t="shared" si="29"/>
        <v>27686.6</v>
      </c>
      <c r="HN41" s="126"/>
      <c r="HO41" s="127"/>
      <c r="HP41" s="311"/>
      <c r="HQ41" s="266"/>
      <c r="HR41" s="192"/>
      <c r="HS41" s="173">
        <f t="shared" si="30"/>
        <v>0</v>
      </c>
      <c r="HU41" s="127"/>
      <c r="HV41" s="127"/>
      <c r="HW41" s="311"/>
      <c r="HX41" s="266"/>
      <c r="HY41" s="192"/>
      <c r="HZ41" s="173">
        <f t="shared" si="31"/>
        <v>5139.42</v>
      </c>
      <c r="IB41" s="127"/>
      <c r="IC41" s="127"/>
      <c r="ID41" s="311"/>
      <c r="IE41" s="266"/>
      <c r="IF41" s="192"/>
      <c r="IG41" s="173">
        <f t="shared" si="32"/>
        <v>0</v>
      </c>
      <c r="II41" s="127"/>
      <c r="IJ41" s="127"/>
      <c r="IK41" s="311"/>
      <c r="IL41" s="266"/>
      <c r="IM41" s="192"/>
      <c r="IN41" s="173">
        <f t="shared" si="33"/>
        <v>0</v>
      </c>
      <c r="IP41" s="127"/>
      <c r="IQ41" s="127"/>
      <c r="IR41" s="311"/>
      <c r="IS41" s="266"/>
      <c r="IT41" s="192"/>
      <c r="IU41" s="173">
        <f t="shared" si="34"/>
        <v>18014.16</v>
      </c>
      <c r="IW41" s="127"/>
      <c r="IX41" s="127"/>
      <c r="IY41" s="311"/>
      <c r="IZ41" s="266"/>
      <c r="JA41" s="192"/>
      <c r="JB41" s="173">
        <f t="shared" si="35"/>
        <v>0</v>
      </c>
      <c r="JD41" s="127"/>
      <c r="JE41" s="127"/>
      <c r="JF41" s="311"/>
      <c r="JG41" s="266"/>
      <c r="JH41" s="192"/>
      <c r="JI41" s="173">
        <f t="shared" si="36"/>
        <v>0</v>
      </c>
      <c r="JK41" s="127"/>
      <c r="JL41" s="127"/>
      <c r="JM41" s="311"/>
      <c r="JN41" s="266"/>
      <c r="JO41" s="192"/>
      <c r="JP41" s="173">
        <f t="shared" si="37"/>
        <v>0</v>
      </c>
      <c r="JR41" s="127"/>
      <c r="JS41" s="127"/>
      <c r="JT41" s="311"/>
      <c r="JU41" s="266"/>
      <c r="JV41" s="192"/>
      <c r="JW41" s="173">
        <f t="shared" si="38"/>
        <v>7803.92</v>
      </c>
      <c r="JY41" s="127"/>
      <c r="JZ41" s="127"/>
      <c r="KA41" s="311"/>
      <c r="KB41" s="266"/>
      <c r="KC41" s="192"/>
      <c r="KD41" s="173">
        <f t="shared" si="39"/>
        <v>0</v>
      </c>
      <c r="KF41" s="127"/>
      <c r="KG41" s="127"/>
      <c r="KH41" s="311"/>
      <c r="KI41" s="266"/>
      <c r="KJ41" s="192"/>
      <c r="KK41" s="173">
        <f t="shared" si="40"/>
        <v>0</v>
      </c>
      <c r="KM41" s="127"/>
      <c r="KN41" s="127"/>
      <c r="KO41" s="311"/>
      <c r="KP41" s="266"/>
      <c r="KQ41" s="192"/>
      <c r="KR41" s="173">
        <f t="shared" si="41"/>
        <v>-6505</v>
      </c>
      <c r="KT41" s="127"/>
      <c r="KU41" s="127"/>
      <c r="KV41" s="311"/>
      <c r="KW41" s="266"/>
      <c r="KX41" s="192"/>
      <c r="KY41" s="173">
        <f t="shared" si="42"/>
        <v>234</v>
      </c>
      <c r="LA41" s="127"/>
      <c r="LB41" s="127"/>
      <c r="LC41" s="311"/>
      <c r="LD41" s="266"/>
      <c r="LE41" s="192"/>
      <c r="LF41" s="173">
        <f t="shared" si="43"/>
        <v>0</v>
      </c>
      <c r="LH41" s="128"/>
      <c r="LI41" s="127"/>
      <c r="LJ41" s="311"/>
      <c r="LK41" s="266"/>
      <c r="LL41" s="192"/>
      <c r="LM41" s="173">
        <f t="shared" si="44"/>
        <v>4278.18</v>
      </c>
      <c r="LO41" s="127"/>
      <c r="LP41" s="127"/>
      <c r="LQ41" s="311"/>
      <c r="LR41" s="266"/>
      <c r="LS41" s="192"/>
      <c r="LT41" s="173">
        <f t="shared" si="45"/>
        <v>-42017.000000000015</v>
      </c>
      <c r="LV41" s="127"/>
      <c r="LW41" s="127"/>
      <c r="LX41" s="311"/>
      <c r="LY41" s="266"/>
      <c r="LZ41" s="192"/>
      <c r="MA41" s="173">
        <f t="shared" si="46"/>
        <v>720.1</v>
      </c>
      <c r="MC41" s="129"/>
      <c r="MD41" s="127"/>
      <c r="ME41" s="311"/>
      <c r="MF41" s="266"/>
      <c r="MG41" s="192"/>
      <c r="MH41" s="173">
        <f t="shared" si="47"/>
        <v>57552.92</v>
      </c>
      <c r="MJ41" s="127"/>
      <c r="MK41" s="127"/>
      <c r="ML41" s="311"/>
      <c r="MM41" s="266"/>
      <c r="MN41" s="192"/>
      <c r="MO41" s="173">
        <f t="shared" si="48"/>
        <v>3803.8</v>
      </c>
      <c r="MQ41" s="127"/>
      <c r="MR41" s="127"/>
      <c r="MS41" s="311"/>
      <c r="MT41" s="266"/>
      <c r="MU41" s="192"/>
      <c r="MV41" s="173">
        <f t="shared" si="49"/>
        <v>4431</v>
      </c>
    </row>
    <row r="42" spans="1:360">
      <c r="A42" s="127"/>
      <c r="B42" s="127"/>
      <c r="C42" s="127"/>
      <c r="D42" s="181"/>
      <c r="E42" s="170"/>
      <c r="F42" s="192"/>
      <c r="G42" s="173">
        <f t="shared" si="0"/>
        <v>-79716.759999999995</v>
      </c>
      <c r="I42" s="128"/>
      <c r="K42" s="268"/>
      <c r="L42" s="198"/>
      <c r="M42" s="170"/>
      <c r="N42" s="210"/>
      <c r="O42" s="173">
        <f t="shared" si="1"/>
        <v>6744688</v>
      </c>
      <c r="Q42" s="129"/>
      <c r="R42" s="127"/>
      <c r="S42" s="127"/>
      <c r="T42" s="181"/>
      <c r="U42" s="170"/>
      <c r="V42" s="192"/>
      <c r="W42" s="173">
        <f t="shared" si="2"/>
        <v>0</v>
      </c>
      <c r="Y42" s="127"/>
      <c r="Z42" s="127"/>
      <c r="AA42" s="127"/>
      <c r="AB42" s="181"/>
      <c r="AC42" s="170"/>
      <c r="AD42" s="192"/>
      <c r="AE42" s="173">
        <f t="shared" si="3"/>
        <v>0</v>
      </c>
      <c r="AG42" s="127"/>
      <c r="AH42" s="127"/>
      <c r="AI42" s="127"/>
      <c r="AJ42" s="181"/>
      <c r="AK42" s="170"/>
      <c r="AL42" s="192"/>
      <c r="AM42" s="173">
        <f t="shared" si="4"/>
        <v>0</v>
      </c>
      <c r="AO42" s="140"/>
      <c r="AP42" s="127"/>
      <c r="AQ42" s="127"/>
      <c r="AR42" s="181"/>
      <c r="AS42" s="170"/>
      <c r="AT42" s="192"/>
      <c r="AU42" s="173">
        <f t="shared" si="5"/>
        <v>14000</v>
      </c>
      <c r="AW42" s="127"/>
      <c r="AX42" s="127"/>
      <c r="AY42" s="127"/>
      <c r="AZ42" s="181"/>
      <c r="BA42" s="170"/>
      <c r="BB42" s="192"/>
      <c r="BC42" s="173">
        <f t="shared" si="6"/>
        <v>0</v>
      </c>
      <c r="BE42" s="127"/>
      <c r="BF42" s="127"/>
      <c r="BG42" s="181"/>
      <c r="BH42" s="170"/>
      <c r="BI42" s="192"/>
      <c r="BJ42" s="173">
        <f t="shared" si="7"/>
        <v>0</v>
      </c>
      <c r="BL42" s="141"/>
      <c r="BM42" s="127"/>
      <c r="BN42" s="181"/>
      <c r="BO42" s="170"/>
      <c r="BP42" s="192"/>
      <c r="BQ42" s="173">
        <f t="shared" si="8"/>
        <v>0</v>
      </c>
      <c r="BS42" s="127"/>
      <c r="BT42" s="127"/>
      <c r="BU42" s="181"/>
      <c r="BV42" s="170"/>
      <c r="BW42" s="192"/>
      <c r="BX42" s="173">
        <f t="shared" si="9"/>
        <v>0</v>
      </c>
      <c r="BZ42" s="129"/>
      <c r="CA42" s="127"/>
      <c r="CB42" s="181"/>
      <c r="CC42" s="170"/>
      <c r="CD42" s="192"/>
      <c r="CE42" s="173">
        <f t="shared" si="10"/>
        <v>195508.69999999998</v>
      </c>
      <c r="CG42" s="127"/>
      <c r="CH42" s="127"/>
      <c r="CI42" s="181"/>
      <c r="CJ42" s="170"/>
      <c r="CK42" s="192"/>
      <c r="CL42" s="173">
        <f t="shared" si="11"/>
        <v>-15694.940000000024</v>
      </c>
      <c r="CN42" s="127"/>
      <c r="CO42" s="127"/>
      <c r="CP42" s="181"/>
      <c r="CQ42" s="170"/>
      <c r="CR42" s="192"/>
      <c r="CS42" s="173">
        <f t="shared" si="12"/>
        <v>-20250</v>
      </c>
      <c r="CU42" s="127"/>
      <c r="CV42" s="127"/>
      <c r="CW42" s="181"/>
      <c r="CX42" s="170"/>
      <c r="CY42" s="192"/>
      <c r="CZ42" s="173">
        <f t="shared" si="13"/>
        <v>6499.98</v>
      </c>
      <c r="DB42" s="174"/>
      <c r="DC42" s="175"/>
      <c r="DD42" s="271"/>
      <c r="DE42" s="198"/>
      <c r="DF42" s="177"/>
      <c r="DG42" s="198"/>
      <c r="DH42" s="173">
        <f t="shared" si="14"/>
        <v>-289377.03999999998</v>
      </c>
      <c r="DJ42" s="129"/>
      <c r="DK42" s="127"/>
      <c r="DL42" s="127"/>
      <c r="DM42" s="181"/>
      <c r="DN42" s="170"/>
      <c r="DO42" s="192"/>
      <c r="DP42" s="173">
        <f t="shared" si="15"/>
        <v>0</v>
      </c>
      <c r="DR42" s="129"/>
      <c r="DS42" s="127"/>
      <c r="DT42" s="181"/>
      <c r="DU42" s="170"/>
      <c r="DV42" s="192"/>
      <c r="DW42" s="173">
        <f t="shared" si="16"/>
        <v>29306.97</v>
      </c>
      <c r="DY42" s="127"/>
      <c r="DZ42" s="127"/>
      <c r="EA42" s="181"/>
      <c r="EB42" s="170"/>
      <c r="EC42" s="192"/>
      <c r="ED42" s="173">
        <f t="shared" si="17"/>
        <v>0</v>
      </c>
      <c r="EF42" s="127"/>
      <c r="EG42" s="127"/>
      <c r="EH42" s="181"/>
      <c r="EI42" s="170"/>
      <c r="EJ42" s="192"/>
      <c r="EK42" s="173">
        <f t="shared" si="18"/>
        <v>13569.66</v>
      </c>
      <c r="EM42" s="127"/>
      <c r="EN42" s="127"/>
      <c r="EO42" s="181"/>
      <c r="EP42" s="170"/>
      <c r="EQ42" s="192"/>
      <c r="ER42" s="173">
        <f t="shared" si="19"/>
        <v>0</v>
      </c>
      <c r="ET42" s="127"/>
      <c r="EU42" s="127"/>
      <c r="EV42" s="127"/>
      <c r="EW42" s="181"/>
      <c r="EX42" s="170"/>
      <c r="EY42" s="192"/>
      <c r="EZ42" s="173">
        <f t="shared" si="20"/>
        <v>0</v>
      </c>
      <c r="FB42" s="127"/>
      <c r="FC42" s="127"/>
      <c r="FD42" s="181"/>
      <c r="FE42" s="170"/>
      <c r="FF42" s="192"/>
      <c r="FG42" s="173">
        <f t="shared" si="21"/>
        <v>25000.2</v>
      </c>
      <c r="FI42" s="127"/>
      <c r="FJ42" s="127"/>
      <c r="FK42" s="181"/>
      <c r="FL42" s="170"/>
      <c r="FM42" s="192"/>
      <c r="FN42" s="173">
        <f t="shared" si="22"/>
        <v>0</v>
      </c>
      <c r="FP42" s="127"/>
      <c r="FQ42" s="127"/>
      <c r="FR42" s="251"/>
      <c r="FS42" s="266"/>
      <c r="FT42" s="192"/>
      <c r="FU42" s="267">
        <f t="shared" si="23"/>
        <v>17110.43</v>
      </c>
      <c r="FW42" s="127"/>
      <c r="FX42" s="127"/>
      <c r="FY42" s="181"/>
      <c r="FZ42" s="170"/>
      <c r="GA42" s="192"/>
      <c r="GB42" s="173">
        <f t="shared" si="24"/>
        <v>0</v>
      </c>
      <c r="GD42" s="127"/>
      <c r="GE42" s="127"/>
      <c r="GF42" s="181"/>
      <c r="GG42" s="170"/>
      <c r="GH42" s="192"/>
      <c r="GI42" s="173">
        <f t="shared" si="25"/>
        <v>25300</v>
      </c>
      <c r="GK42" s="127"/>
      <c r="GL42" s="127"/>
      <c r="GM42" s="181"/>
      <c r="GN42" s="170"/>
      <c r="GO42" s="192"/>
      <c r="GP42" s="173">
        <f t="shared" si="26"/>
        <v>65228.52</v>
      </c>
      <c r="GR42" s="127"/>
      <c r="GS42" s="127"/>
      <c r="GT42" s="181"/>
      <c r="GU42" s="170"/>
      <c r="GV42" s="192"/>
      <c r="GW42" s="173">
        <f t="shared" si="27"/>
        <v>0</v>
      </c>
      <c r="GY42" s="127"/>
      <c r="GZ42" s="127"/>
      <c r="HA42" s="181"/>
      <c r="HB42" s="170"/>
      <c r="HC42" s="192"/>
      <c r="HD42" s="173">
        <f t="shared" si="28"/>
        <v>0</v>
      </c>
      <c r="HF42" s="126"/>
      <c r="HG42" s="127"/>
      <c r="HH42" s="127"/>
      <c r="HI42" s="311"/>
      <c r="HJ42" s="266"/>
      <c r="HK42" s="192"/>
      <c r="HL42" s="173">
        <f t="shared" si="29"/>
        <v>27686.6</v>
      </c>
      <c r="HN42" s="126"/>
      <c r="HO42" s="127"/>
      <c r="HP42" s="311"/>
      <c r="HQ42" s="266"/>
      <c r="HR42" s="192"/>
      <c r="HS42" s="173">
        <f t="shared" si="30"/>
        <v>0</v>
      </c>
      <c r="HU42" s="127"/>
      <c r="HV42" s="127"/>
      <c r="HW42" s="311"/>
      <c r="HX42" s="266"/>
      <c r="HY42" s="192"/>
      <c r="HZ42" s="173">
        <f t="shared" si="31"/>
        <v>5139.42</v>
      </c>
      <c r="IB42" s="127"/>
      <c r="IC42" s="127"/>
      <c r="ID42" s="311"/>
      <c r="IE42" s="266"/>
      <c r="IF42" s="192"/>
      <c r="IG42" s="173">
        <f t="shared" si="32"/>
        <v>0</v>
      </c>
      <c r="II42" s="127"/>
      <c r="IJ42" s="127"/>
      <c r="IK42" s="311"/>
      <c r="IL42" s="266"/>
      <c r="IM42" s="192"/>
      <c r="IN42" s="173">
        <f t="shared" si="33"/>
        <v>0</v>
      </c>
      <c r="IP42" s="127"/>
      <c r="IQ42" s="127"/>
      <c r="IR42" s="311"/>
      <c r="IS42" s="266"/>
      <c r="IT42" s="192"/>
      <c r="IU42" s="173">
        <f t="shared" si="34"/>
        <v>18014.16</v>
      </c>
      <c r="IW42" s="127"/>
      <c r="IX42" s="127"/>
      <c r="IY42" s="311"/>
      <c r="IZ42" s="266"/>
      <c r="JA42" s="192"/>
      <c r="JB42" s="173">
        <f t="shared" si="35"/>
        <v>0</v>
      </c>
      <c r="JD42" s="127"/>
      <c r="JE42" s="127"/>
      <c r="JF42" s="311"/>
      <c r="JG42" s="266"/>
      <c r="JH42" s="192"/>
      <c r="JI42" s="173">
        <f t="shared" si="36"/>
        <v>0</v>
      </c>
      <c r="JK42" s="127"/>
      <c r="JL42" s="127"/>
      <c r="JM42" s="311"/>
      <c r="JN42" s="266"/>
      <c r="JO42" s="192"/>
      <c r="JP42" s="173">
        <f t="shared" si="37"/>
        <v>0</v>
      </c>
      <c r="JR42" s="127"/>
      <c r="JS42" s="127"/>
      <c r="JT42" s="311"/>
      <c r="JU42" s="266"/>
      <c r="JV42" s="192"/>
      <c r="JW42" s="173">
        <f t="shared" si="38"/>
        <v>7803.92</v>
      </c>
      <c r="JY42" s="127"/>
      <c r="JZ42" s="127"/>
      <c r="KA42" s="311"/>
      <c r="KB42" s="266"/>
      <c r="KC42" s="192"/>
      <c r="KD42" s="173">
        <f t="shared" si="39"/>
        <v>0</v>
      </c>
      <c r="KF42" s="127"/>
      <c r="KG42" s="127"/>
      <c r="KH42" s="311"/>
      <c r="KI42" s="266"/>
      <c r="KJ42" s="192"/>
      <c r="KK42" s="173">
        <f t="shared" si="40"/>
        <v>0</v>
      </c>
      <c r="KM42" s="127"/>
      <c r="KN42" s="127"/>
      <c r="KO42" s="311"/>
      <c r="KP42" s="266"/>
      <c r="KQ42" s="192"/>
      <c r="KR42" s="173">
        <f t="shared" si="41"/>
        <v>-6505</v>
      </c>
      <c r="KT42" s="127"/>
      <c r="KU42" s="127"/>
      <c r="KV42" s="311"/>
      <c r="KW42" s="266"/>
      <c r="KX42" s="192"/>
      <c r="KY42" s="173">
        <f t="shared" si="42"/>
        <v>234</v>
      </c>
      <c r="LA42" s="127"/>
      <c r="LB42" s="127"/>
      <c r="LC42" s="311"/>
      <c r="LD42" s="266"/>
      <c r="LE42" s="192"/>
      <c r="LF42" s="173">
        <f t="shared" si="43"/>
        <v>0</v>
      </c>
      <c r="LH42" s="128"/>
      <c r="LI42" s="127"/>
      <c r="LJ42" s="311"/>
      <c r="LK42" s="266"/>
      <c r="LL42" s="192"/>
      <c r="LM42" s="173">
        <f t="shared" si="44"/>
        <v>4278.18</v>
      </c>
      <c r="LO42" s="127"/>
      <c r="LP42" s="127"/>
      <c r="LQ42" s="311"/>
      <c r="LR42" s="266"/>
      <c r="LS42" s="192"/>
      <c r="LT42" s="173">
        <f t="shared" si="45"/>
        <v>-42017.000000000015</v>
      </c>
      <c r="LV42" s="127"/>
      <c r="LW42" s="127"/>
      <c r="LX42" s="311"/>
      <c r="LY42" s="266"/>
      <c r="LZ42" s="192"/>
      <c r="MA42" s="173">
        <f t="shared" si="46"/>
        <v>720.1</v>
      </c>
      <c r="MC42" s="129"/>
      <c r="MD42" s="127"/>
      <c r="ME42" s="311"/>
      <c r="MF42" s="266"/>
      <c r="MG42" s="192"/>
      <c r="MH42" s="173">
        <f t="shared" si="47"/>
        <v>57552.92</v>
      </c>
      <c r="MJ42" s="127"/>
      <c r="MK42" s="127"/>
      <c r="ML42" s="311"/>
      <c r="MM42" s="266"/>
      <c r="MN42" s="192"/>
      <c r="MO42" s="173">
        <f t="shared" si="48"/>
        <v>3803.8</v>
      </c>
      <c r="MQ42" s="127"/>
      <c r="MR42" s="127"/>
      <c r="MS42" s="311"/>
      <c r="MT42" s="266"/>
      <c r="MU42" s="192"/>
      <c r="MV42" s="173">
        <f t="shared" si="49"/>
        <v>4431</v>
      </c>
    </row>
    <row r="43" spans="1:360">
      <c r="A43" s="127"/>
      <c r="B43" s="127"/>
      <c r="C43" s="127"/>
      <c r="D43" s="181"/>
      <c r="E43" s="170"/>
      <c r="F43" s="192"/>
      <c r="G43" s="173">
        <f t="shared" si="0"/>
        <v>-79716.759999999995</v>
      </c>
      <c r="I43" s="128"/>
      <c r="K43" s="268"/>
      <c r="L43" s="198"/>
      <c r="N43" s="119"/>
      <c r="O43" s="312">
        <f t="shared" si="1"/>
        <v>6744688</v>
      </c>
      <c r="Q43" s="129"/>
      <c r="R43" s="127"/>
      <c r="S43" s="127"/>
      <c r="T43" s="181"/>
      <c r="U43" s="170"/>
      <c r="V43" s="192"/>
      <c r="W43" s="173">
        <f t="shared" si="2"/>
        <v>0</v>
      </c>
      <c r="Y43" s="127"/>
      <c r="Z43" s="127"/>
      <c r="AA43" s="127"/>
      <c r="AB43" s="181"/>
      <c r="AC43" s="170"/>
      <c r="AD43" s="192"/>
      <c r="AE43" s="173">
        <f t="shared" si="3"/>
        <v>0</v>
      </c>
      <c r="AG43" s="127"/>
      <c r="AH43" s="127"/>
      <c r="AI43" s="127"/>
      <c r="AJ43" s="181"/>
      <c r="AK43" s="170"/>
      <c r="AL43" s="192"/>
      <c r="AM43" s="173">
        <f t="shared" si="4"/>
        <v>0</v>
      </c>
      <c r="AO43" s="140"/>
      <c r="AP43" s="127"/>
      <c r="AQ43" s="127"/>
      <c r="AR43" s="181"/>
      <c r="AS43" s="170"/>
      <c r="AT43" s="192"/>
      <c r="AU43" s="173">
        <f t="shared" si="5"/>
        <v>14000</v>
      </c>
      <c r="AW43" s="127"/>
      <c r="AX43" s="127"/>
      <c r="AY43" s="127"/>
      <c r="AZ43" s="181"/>
      <c r="BA43" s="170"/>
      <c r="BB43" s="192"/>
      <c r="BC43" s="173">
        <f t="shared" si="6"/>
        <v>0</v>
      </c>
      <c r="BE43" s="127"/>
      <c r="BF43" s="127"/>
      <c r="BG43" s="181"/>
      <c r="BH43" s="170"/>
      <c r="BI43" s="192"/>
      <c r="BJ43" s="173">
        <f t="shared" si="7"/>
        <v>0</v>
      </c>
      <c r="BL43" s="141"/>
      <c r="BM43" s="127"/>
      <c r="BN43" s="181"/>
      <c r="BO43" s="170"/>
      <c r="BP43" s="192"/>
      <c r="BQ43" s="173">
        <f t="shared" si="8"/>
        <v>0</v>
      </c>
      <c r="BS43" s="127"/>
      <c r="BT43" s="127"/>
      <c r="BU43" s="181"/>
      <c r="BV43" s="170"/>
      <c r="BW43" s="192"/>
      <c r="BX43" s="173">
        <f t="shared" si="9"/>
        <v>0</v>
      </c>
      <c r="BZ43" s="129"/>
      <c r="CA43" s="127"/>
      <c r="CB43" s="181"/>
      <c r="CC43" s="170"/>
      <c r="CD43" s="192"/>
      <c r="CE43" s="173">
        <f t="shared" si="10"/>
        <v>195508.69999999998</v>
      </c>
      <c r="CG43" s="127"/>
      <c r="CH43" s="127"/>
      <c r="CI43" s="181"/>
      <c r="CJ43" s="170"/>
      <c r="CK43" s="192"/>
      <c r="CL43" s="173">
        <f t="shared" si="11"/>
        <v>-15694.940000000024</v>
      </c>
      <c r="CN43" s="127"/>
      <c r="CO43" s="127"/>
      <c r="CP43" s="181"/>
      <c r="CQ43" s="170"/>
      <c r="CR43" s="192"/>
      <c r="CS43" s="173">
        <f t="shared" si="12"/>
        <v>-20250</v>
      </c>
      <c r="CU43" s="127"/>
      <c r="CV43" s="127"/>
      <c r="CW43" s="181"/>
      <c r="CX43" s="170"/>
      <c r="CY43" s="192"/>
      <c r="CZ43" s="173">
        <f t="shared" si="13"/>
        <v>6499.98</v>
      </c>
      <c r="DB43" s="174"/>
      <c r="DC43" s="175"/>
      <c r="DD43" s="271"/>
      <c r="DE43" s="198"/>
      <c r="DF43" s="177"/>
      <c r="DG43" s="198"/>
      <c r="DH43" s="173">
        <f t="shared" si="14"/>
        <v>-289377.03999999998</v>
      </c>
      <c r="DJ43" s="129"/>
      <c r="DK43" s="127"/>
      <c r="DL43" s="127"/>
      <c r="DM43" s="181"/>
      <c r="DN43" s="170"/>
      <c r="DO43" s="192"/>
      <c r="DP43" s="173">
        <f t="shared" si="15"/>
        <v>0</v>
      </c>
      <c r="DR43" s="129"/>
      <c r="DS43" s="127"/>
      <c r="DT43" s="181"/>
      <c r="DU43" s="170"/>
      <c r="DV43" s="192"/>
      <c r="DW43" s="173">
        <f t="shared" si="16"/>
        <v>29306.97</v>
      </c>
      <c r="DY43" s="127"/>
      <c r="DZ43" s="127"/>
      <c r="EA43" s="181"/>
      <c r="EB43" s="170"/>
      <c r="EC43" s="192"/>
      <c r="ED43" s="173">
        <f t="shared" si="17"/>
        <v>0</v>
      </c>
      <c r="EF43" s="127"/>
      <c r="EG43" s="127"/>
      <c r="EH43" s="181"/>
      <c r="EI43" s="170"/>
      <c r="EJ43" s="192"/>
      <c r="EK43" s="173">
        <f t="shared" si="18"/>
        <v>13569.66</v>
      </c>
      <c r="EM43" s="127"/>
      <c r="EN43" s="127"/>
      <c r="EO43" s="181"/>
      <c r="EP43" s="170"/>
      <c r="EQ43" s="192"/>
      <c r="ER43" s="173">
        <f t="shared" si="19"/>
        <v>0</v>
      </c>
      <c r="ET43" s="127"/>
      <c r="EU43" s="127"/>
      <c r="EV43" s="127"/>
      <c r="EW43" s="181"/>
      <c r="EX43" s="170"/>
      <c r="EY43" s="192"/>
      <c r="EZ43" s="173">
        <f t="shared" si="20"/>
        <v>0</v>
      </c>
      <c r="FB43" s="127"/>
      <c r="FC43" s="127"/>
      <c r="FD43" s="181"/>
      <c r="FE43" s="170"/>
      <c r="FF43" s="192"/>
      <c r="FG43" s="173">
        <f t="shared" si="21"/>
        <v>25000.2</v>
      </c>
      <c r="FI43" s="127"/>
      <c r="FJ43" s="127"/>
      <c r="FK43" s="181"/>
      <c r="FL43" s="170"/>
      <c r="FM43" s="192"/>
      <c r="FN43" s="173">
        <f t="shared" si="22"/>
        <v>0</v>
      </c>
      <c r="FP43" s="127"/>
      <c r="FQ43" s="127"/>
      <c r="FR43" s="251"/>
      <c r="FS43" s="266"/>
      <c r="FT43" s="192"/>
      <c r="FU43" s="267">
        <f t="shared" si="23"/>
        <v>17110.43</v>
      </c>
      <c r="FW43" s="127"/>
      <c r="FX43" s="127"/>
      <c r="FY43" s="181"/>
      <c r="FZ43" s="170"/>
      <c r="GA43" s="192"/>
      <c r="GB43" s="173">
        <f t="shared" si="24"/>
        <v>0</v>
      </c>
      <c r="GD43" s="127"/>
      <c r="GE43" s="127"/>
      <c r="GF43" s="181"/>
      <c r="GG43" s="170"/>
      <c r="GH43" s="192"/>
      <c r="GI43" s="173">
        <f t="shared" si="25"/>
        <v>25300</v>
      </c>
      <c r="GK43" s="127"/>
      <c r="GL43" s="127"/>
      <c r="GM43" s="181"/>
      <c r="GN43" s="170"/>
      <c r="GO43" s="192"/>
      <c r="GP43" s="173">
        <f t="shared" si="26"/>
        <v>65228.52</v>
      </c>
      <c r="GR43" s="127"/>
      <c r="GS43" s="127"/>
      <c r="GT43" s="181"/>
      <c r="GU43" s="170"/>
      <c r="GV43" s="192"/>
      <c r="GW43" s="173">
        <f t="shared" si="27"/>
        <v>0</v>
      </c>
      <c r="GY43" s="127"/>
      <c r="GZ43" s="127"/>
      <c r="HA43" s="181"/>
      <c r="HB43" s="170"/>
      <c r="HC43" s="192"/>
      <c r="HD43" s="173">
        <f t="shared" si="28"/>
        <v>0</v>
      </c>
      <c r="HF43" s="126"/>
      <c r="HG43" s="170"/>
      <c r="HH43" s="127"/>
      <c r="HI43" s="181"/>
      <c r="HJ43" s="266"/>
      <c r="HK43" s="192"/>
      <c r="HL43" s="173">
        <f t="shared" si="29"/>
        <v>27686.6</v>
      </c>
      <c r="HN43" s="126"/>
      <c r="HO43" s="127"/>
      <c r="HP43" s="181"/>
      <c r="HQ43" s="266"/>
      <c r="HR43" s="192"/>
      <c r="HS43" s="173">
        <f t="shared" si="30"/>
        <v>0</v>
      </c>
      <c r="HU43" s="170"/>
      <c r="HV43" s="127"/>
      <c r="HW43" s="181"/>
      <c r="HX43" s="266"/>
      <c r="HY43" s="192"/>
      <c r="HZ43" s="173">
        <f t="shared" si="31"/>
        <v>5139.42</v>
      </c>
      <c r="IB43" s="170"/>
      <c r="IC43" s="127"/>
      <c r="ID43" s="181"/>
      <c r="IE43" s="266"/>
      <c r="IF43" s="192"/>
      <c r="IG43" s="173">
        <f t="shared" si="32"/>
        <v>0</v>
      </c>
      <c r="II43" s="170"/>
      <c r="IJ43" s="127"/>
      <c r="IK43" s="181"/>
      <c r="IL43" s="266"/>
      <c r="IM43" s="192"/>
      <c r="IN43" s="173">
        <f t="shared" si="33"/>
        <v>0</v>
      </c>
      <c r="IP43" s="170"/>
      <c r="IQ43" s="127"/>
      <c r="IR43" s="181"/>
      <c r="IS43" s="266"/>
      <c r="IT43" s="192"/>
      <c r="IU43" s="173">
        <f t="shared" si="34"/>
        <v>18014.16</v>
      </c>
      <c r="IW43" s="170"/>
      <c r="IX43" s="127"/>
      <c r="IY43" s="181"/>
      <c r="IZ43" s="266"/>
      <c r="JA43" s="192"/>
      <c r="JB43" s="173">
        <f t="shared" si="35"/>
        <v>0</v>
      </c>
      <c r="JD43" s="170"/>
      <c r="JE43" s="127"/>
      <c r="JF43" s="181"/>
      <c r="JG43" s="266"/>
      <c r="JH43" s="192"/>
      <c r="JI43" s="173">
        <f t="shared" si="36"/>
        <v>0</v>
      </c>
      <c r="JK43" s="170"/>
      <c r="JL43" s="127"/>
      <c r="JM43" s="181"/>
      <c r="JN43" s="266"/>
      <c r="JO43" s="192"/>
      <c r="JP43" s="173">
        <f t="shared" si="37"/>
        <v>0</v>
      </c>
      <c r="JR43" s="170"/>
      <c r="JS43" s="127"/>
      <c r="JT43" s="181"/>
      <c r="JU43" s="266"/>
      <c r="JV43" s="192"/>
      <c r="JW43" s="173">
        <f t="shared" si="38"/>
        <v>7803.92</v>
      </c>
      <c r="JY43" s="170"/>
      <c r="JZ43" s="127"/>
      <c r="KA43" s="181"/>
      <c r="KB43" s="266"/>
      <c r="KC43" s="192"/>
      <c r="KD43" s="173">
        <f t="shared" si="39"/>
        <v>0</v>
      </c>
      <c r="KF43" s="170"/>
      <c r="KG43" s="127"/>
      <c r="KH43" s="181"/>
      <c r="KI43" s="266"/>
      <c r="KJ43" s="192"/>
      <c r="KK43" s="173">
        <f t="shared" si="40"/>
        <v>0</v>
      </c>
      <c r="KM43" s="170"/>
      <c r="KN43" s="127"/>
      <c r="KO43" s="181"/>
      <c r="KP43" s="266"/>
      <c r="KQ43" s="192"/>
      <c r="KR43" s="173">
        <f t="shared" si="41"/>
        <v>-6505</v>
      </c>
      <c r="KT43" s="170"/>
      <c r="KU43" s="127"/>
      <c r="KV43" s="181"/>
      <c r="KW43" s="266"/>
      <c r="KX43" s="192"/>
      <c r="KY43" s="173">
        <f t="shared" si="42"/>
        <v>234</v>
      </c>
      <c r="LA43" s="170"/>
      <c r="LB43" s="127"/>
      <c r="LC43" s="181"/>
      <c r="LD43" s="266"/>
      <c r="LE43" s="192"/>
      <c r="LF43" s="173">
        <f t="shared" si="43"/>
        <v>0</v>
      </c>
      <c r="LH43" s="128"/>
      <c r="LI43" s="127"/>
      <c r="LJ43" s="181"/>
      <c r="LK43" s="266"/>
      <c r="LL43" s="192"/>
      <c r="LM43" s="173">
        <f t="shared" si="44"/>
        <v>4278.18</v>
      </c>
      <c r="LO43" s="170"/>
      <c r="LP43" s="127"/>
      <c r="LQ43" s="181"/>
      <c r="LR43" s="266"/>
      <c r="LS43" s="192"/>
      <c r="LT43" s="173">
        <f t="shared" si="45"/>
        <v>-42017.000000000015</v>
      </c>
      <c r="LV43" s="170"/>
      <c r="LW43" s="127"/>
      <c r="LX43" s="181"/>
      <c r="LY43" s="266"/>
      <c r="LZ43" s="192"/>
      <c r="MA43" s="173">
        <f t="shared" si="46"/>
        <v>720.1</v>
      </c>
      <c r="MC43" s="129"/>
      <c r="MD43" s="127"/>
      <c r="ME43" s="181"/>
      <c r="MF43" s="266"/>
      <c r="MG43" s="192"/>
      <c r="MH43" s="173">
        <f t="shared" si="47"/>
        <v>57552.92</v>
      </c>
      <c r="MJ43" s="170"/>
      <c r="MK43" s="127"/>
      <c r="ML43" s="181"/>
      <c r="MM43" s="266"/>
      <c r="MN43" s="192"/>
      <c r="MO43" s="173">
        <f t="shared" si="48"/>
        <v>3803.8</v>
      </c>
      <c r="MQ43" s="170"/>
      <c r="MR43" s="127"/>
      <c r="MS43" s="181"/>
      <c r="MT43" s="266"/>
      <c r="MU43" s="192"/>
      <c r="MV43" s="173">
        <f t="shared" si="49"/>
        <v>4431</v>
      </c>
    </row>
    <row r="44" spans="1:360" ht="15.75" thickBot="1">
      <c r="A44" s="127"/>
      <c r="B44" s="127"/>
      <c r="C44" s="127"/>
      <c r="D44" s="313"/>
      <c r="E44" s="314"/>
      <c r="F44" s="314"/>
      <c r="G44" s="315"/>
      <c r="I44" s="128"/>
      <c r="J44" s="127"/>
      <c r="K44" s="268"/>
      <c r="L44" s="192"/>
      <c r="M44" s="170"/>
      <c r="N44" s="210"/>
      <c r="O44" s="277">
        <f t="shared" si="1"/>
        <v>6744688</v>
      </c>
      <c r="Q44" s="129"/>
      <c r="R44" s="127"/>
      <c r="S44" s="127"/>
      <c r="T44" s="313"/>
      <c r="U44" s="314"/>
      <c r="V44" s="314"/>
      <c r="W44" s="315"/>
      <c r="Y44" s="127"/>
      <c r="Z44" s="127"/>
      <c r="AA44" s="127"/>
      <c r="AB44" s="313"/>
      <c r="AC44" s="314"/>
      <c r="AD44" s="314"/>
      <c r="AE44" s="315"/>
      <c r="AG44" s="127"/>
      <c r="AH44" s="127"/>
      <c r="AI44" s="127"/>
      <c r="AJ44" s="313"/>
      <c r="AK44" s="314"/>
      <c r="AL44" s="314"/>
      <c r="AM44" s="315"/>
      <c r="AO44" s="140"/>
      <c r="AP44" s="127"/>
      <c r="AQ44" s="127"/>
      <c r="AR44" s="313"/>
      <c r="AS44" s="314"/>
      <c r="AT44" s="314"/>
      <c r="AU44" s="315"/>
      <c r="AW44" s="127"/>
      <c r="AX44" s="127"/>
      <c r="AY44" s="127"/>
      <c r="AZ44" s="313"/>
      <c r="BA44" s="314"/>
      <c r="BB44" s="314"/>
      <c r="BC44" s="315"/>
      <c r="BE44" s="127"/>
      <c r="BF44" s="127"/>
      <c r="BG44" s="313"/>
      <c r="BH44" s="314"/>
      <c r="BI44" s="314"/>
      <c r="BJ44" s="315"/>
      <c r="BL44" s="141"/>
      <c r="BM44" s="127"/>
      <c r="BN44" s="313"/>
      <c r="BO44" s="314"/>
      <c r="BP44" s="314"/>
      <c r="BQ44" s="315"/>
      <c r="BS44" s="127"/>
      <c r="BT44" s="127"/>
      <c r="BU44" s="313"/>
      <c r="BV44" s="314"/>
      <c r="BW44" s="314"/>
      <c r="BX44" s="315"/>
      <c r="BZ44" s="129"/>
      <c r="CA44" s="127"/>
      <c r="CB44" s="313"/>
      <c r="CC44" s="314"/>
      <c r="CD44" s="314"/>
      <c r="CE44" s="315"/>
      <c r="CG44" s="127"/>
      <c r="CH44" s="127"/>
      <c r="CI44" s="313"/>
      <c r="CJ44" s="314"/>
      <c r="CK44" s="314"/>
      <c r="CL44" s="315"/>
      <c r="CN44" s="127"/>
      <c r="CO44" s="127"/>
      <c r="CP44" s="313"/>
      <c r="CQ44" s="314"/>
      <c r="CR44" s="314"/>
      <c r="CS44" s="315"/>
      <c r="CU44" s="127"/>
      <c r="CV44" s="127"/>
      <c r="CW44" s="313"/>
      <c r="CX44" s="314"/>
      <c r="CY44" s="314"/>
      <c r="CZ44" s="315"/>
      <c r="DB44" s="174"/>
      <c r="DC44" s="175"/>
      <c r="DD44" s="271"/>
      <c r="DE44" s="198"/>
      <c r="DF44" s="177"/>
      <c r="DG44" s="198"/>
      <c r="DH44" s="173">
        <f t="shared" si="14"/>
        <v>-289377.03999999998</v>
      </c>
      <c r="DJ44" s="129"/>
      <c r="DK44" s="127"/>
      <c r="DL44" s="127"/>
      <c r="DM44" s="313"/>
      <c r="DN44" s="314"/>
      <c r="DO44" s="314"/>
      <c r="DP44" s="315"/>
      <c r="DR44" s="129"/>
      <c r="DS44" s="127"/>
      <c r="DT44" s="313"/>
      <c r="DU44" s="314"/>
      <c r="DV44" s="314"/>
      <c r="DW44" s="315"/>
      <c r="DY44" s="127"/>
      <c r="DZ44" s="127"/>
      <c r="EA44" s="313"/>
      <c r="EB44" s="314"/>
      <c r="EC44" s="314"/>
      <c r="ED44" s="315"/>
      <c r="EF44" s="127"/>
      <c r="EG44" s="127"/>
      <c r="EH44" s="313"/>
      <c r="EI44" s="314"/>
      <c r="EJ44" s="314"/>
      <c r="EK44" s="315"/>
      <c r="EM44" s="127"/>
      <c r="EN44" s="127"/>
      <c r="EO44" s="313"/>
      <c r="EP44" s="314"/>
      <c r="EQ44" s="314"/>
      <c r="ER44" s="315"/>
      <c r="ET44" s="127"/>
      <c r="EU44" s="127"/>
      <c r="EV44" s="127"/>
      <c r="EW44" s="313"/>
      <c r="EX44" s="314"/>
      <c r="EY44" s="314"/>
      <c r="EZ44" s="315"/>
      <c r="FB44" s="127"/>
      <c r="FC44" s="127"/>
      <c r="FD44" s="313"/>
      <c r="FE44" s="314"/>
      <c r="FF44" s="314"/>
      <c r="FG44" s="315"/>
      <c r="FI44" s="127"/>
      <c r="FJ44" s="127"/>
      <c r="FK44" s="313"/>
      <c r="FL44" s="314"/>
      <c r="FM44" s="314"/>
      <c r="FN44" s="315"/>
      <c r="FP44" s="127"/>
      <c r="FQ44" s="127"/>
      <c r="FR44" s="316"/>
      <c r="FS44" s="317"/>
      <c r="FT44" s="317"/>
      <c r="FU44" s="318"/>
      <c r="FW44" s="127"/>
      <c r="FX44" s="127"/>
      <c r="FY44" s="313"/>
      <c r="FZ44" s="314"/>
      <c r="GA44" s="314"/>
      <c r="GB44" s="315"/>
      <c r="GD44" s="127"/>
      <c r="GE44" s="127"/>
      <c r="GF44" s="313"/>
      <c r="GG44" s="314"/>
      <c r="GH44" s="314"/>
      <c r="GI44" s="315"/>
      <c r="GK44" s="127"/>
      <c r="GL44" s="127"/>
      <c r="GM44" s="313"/>
      <c r="GN44" s="314"/>
      <c r="GO44" s="314"/>
      <c r="GP44" s="315"/>
      <c r="GR44" s="127"/>
      <c r="GS44" s="127"/>
      <c r="GT44" s="313"/>
      <c r="GU44" s="314"/>
      <c r="GV44" s="314"/>
      <c r="GW44" s="315"/>
      <c r="GY44" s="127"/>
      <c r="GZ44" s="127"/>
      <c r="HA44" s="313"/>
      <c r="HB44" s="314"/>
      <c r="HC44" s="314"/>
      <c r="HD44" s="315"/>
      <c r="HF44" s="126"/>
      <c r="HG44" s="127"/>
      <c r="HH44" s="127"/>
      <c r="HI44" s="319"/>
      <c r="HJ44" s="320"/>
      <c r="HK44" s="320"/>
      <c r="HL44" s="321"/>
      <c r="HN44" s="126"/>
      <c r="HO44" s="127"/>
      <c r="HP44" s="319"/>
      <c r="HQ44" s="320"/>
      <c r="HR44" s="320"/>
      <c r="HS44" s="321"/>
      <c r="HU44" s="127"/>
      <c r="HV44" s="127"/>
      <c r="HW44" s="319"/>
      <c r="HX44" s="320"/>
      <c r="HY44" s="320"/>
      <c r="HZ44" s="321"/>
      <c r="IB44" s="127"/>
      <c r="IC44" s="127"/>
      <c r="ID44" s="319"/>
      <c r="IE44" s="320"/>
      <c r="IF44" s="320"/>
      <c r="IG44" s="321"/>
      <c r="II44" s="127"/>
      <c r="IJ44" s="127"/>
      <c r="IK44" s="319"/>
      <c r="IL44" s="320"/>
      <c r="IM44" s="320"/>
      <c r="IN44" s="321"/>
      <c r="IP44" s="127"/>
      <c r="IQ44" s="127"/>
      <c r="IR44" s="319"/>
      <c r="IS44" s="320"/>
      <c r="IT44" s="320"/>
      <c r="IU44" s="321"/>
      <c r="IW44" s="127"/>
      <c r="IX44" s="127"/>
      <c r="IY44" s="319"/>
      <c r="IZ44" s="320"/>
      <c r="JA44" s="320"/>
      <c r="JB44" s="321"/>
      <c r="JD44" s="127"/>
      <c r="JE44" s="127"/>
      <c r="JF44" s="319"/>
      <c r="JG44" s="320"/>
      <c r="JH44" s="320"/>
      <c r="JI44" s="321"/>
      <c r="JK44" s="127"/>
      <c r="JL44" s="127"/>
      <c r="JM44" s="319"/>
      <c r="JN44" s="320"/>
      <c r="JO44" s="320"/>
      <c r="JP44" s="321"/>
      <c r="JR44" s="127"/>
      <c r="JS44" s="127"/>
      <c r="JT44" s="319"/>
      <c r="JU44" s="320"/>
      <c r="JV44" s="320"/>
      <c r="JW44" s="321"/>
      <c r="JY44" s="127"/>
      <c r="JZ44" s="127"/>
      <c r="KA44" s="319"/>
      <c r="KB44" s="320"/>
      <c r="KC44" s="320"/>
      <c r="KD44" s="321"/>
      <c r="KF44" s="127"/>
      <c r="KG44" s="127"/>
      <c r="KH44" s="319"/>
      <c r="KI44" s="320"/>
      <c r="KJ44" s="320"/>
      <c r="KK44" s="321"/>
      <c r="KM44" s="127"/>
      <c r="KN44" s="127"/>
      <c r="KO44" s="319"/>
      <c r="KP44" s="320"/>
      <c r="KQ44" s="320"/>
      <c r="KR44" s="321"/>
      <c r="KT44" s="127"/>
      <c r="KU44" s="127"/>
      <c r="KV44" s="319"/>
      <c r="KW44" s="320"/>
      <c r="KX44" s="320"/>
      <c r="KY44" s="321"/>
      <c r="LA44" s="127"/>
      <c r="LB44" s="127"/>
      <c r="LC44" s="319"/>
      <c r="LD44" s="320"/>
      <c r="LE44" s="320"/>
      <c r="LF44" s="321"/>
      <c r="LH44" s="128"/>
      <c r="LI44" s="127"/>
      <c r="LJ44" s="319"/>
      <c r="LK44" s="320"/>
      <c r="LL44" s="320"/>
      <c r="LM44" s="321"/>
      <c r="LO44" s="127"/>
      <c r="LP44" s="127"/>
      <c r="LQ44" s="319"/>
      <c r="LR44" s="320"/>
      <c r="LS44" s="320"/>
      <c r="LT44" s="321"/>
      <c r="LV44" s="127"/>
      <c r="LW44" s="127"/>
      <c r="LX44" s="319"/>
      <c r="LY44" s="320"/>
      <c r="LZ44" s="320"/>
      <c r="MA44" s="321"/>
      <c r="MC44" s="129"/>
      <c r="MD44" s="127"/>
      <c r="ME44" s="319"/>
      <c r="MF44" s="320"/>
      <c r="MG44" s="320"/>
      <c r="MH44" s="321"/>
      <c r="MJ44" s="127"/>
      <c r="MK44" s="127"/>
      <c r="ML44" s="319"/>
      <c r="MM44" s="320"/>
      <c r="MN44" s="320"/>
      <c r="MO44" s="321"/>
      <c r="MQ44" s="127"/>
      <c r="MR44" s="127"/>
      <c r="MS44" s="319"/>
      <c r="MT44" s="320"/>
      <c r="MU44" s="320"/>
      <c r="MV44" s="321"/>
    </row>
    <row r="45" spans="1:360" ht="15.75" thickTop="1">
      <c r="A45" s="127"/>
      <c r="B45" s="127"/>
      <c r="C45" s="127"/>
      <c r="I45" s="128"/>
      <c r="K45" s="268"/>
      <c r="L45" s="198"/>
      <c r="N45" s="119"/>
      <c r="O45" s="277">
        <f t="shared" si="1"/>
        <v>6744688</v>
      </c>
      <c r="DB45" s="174"/>
      <c r="DC45" s="57"/>
      <c r="DD45" s="271"/>
      <c r="DE45" s="198"/>
      <c r="DF45" s="324"/>
      <c r="DG45" s="198"/>
      <c r="DH45" s="173">
        <f t="shared" si="14"/>
        <v>-289377.03999999998</v>
      </c>
      <c r="DR45" s="129"/>
      <c r="DS45" s="127"/>
      <c r="DY45" s="127"/>
      <c r="DZ45" s="127"/>
      <c r="EF45" s="127"/>
      <c r="EG45" s="127"/>
      <c r="EM45" s="127"/>
      <c r="EN45" s="127"/>
      <c r="ET45" s="127"/>
      <c r="EU45" s="127"/>
      <c r="EV45" s="127"/>
      <c r="FB45" s="127"/>
      <c r="FC45" s="127"/>
      <c r="FI45" s="127"/>
      <c r="FJ45" s="127"/>
      <c r="GY45" s="127"/>
      <c r="GZ45" s="127"/>
      <c r="HF45" s="126"/>
      <c r="HG45" s="170"/>
      <c r="HH45" s="127"/>
      <c r="HI45" s="198"/>
      <c r="HJ45" s="229"/>
      <c r="HK45" s="194"/>
      <c r="HL45" s="325"/>
      <c r="HN45" s="126"/>
      <c r="HO45" s="127"/>
      <c r="HP45" s="198"/>
      <c r="HQ45" s="229"/>
      <c r="HR45" s="194"/>
      <c r="HS45" s="192"/>
      <c r="HU45" s="170"/>
      <c r="HV45" s="127"/>
      <c r="HW45" s="198"/>
      <c r="HX45" s="229"/>
      <c r="HY45" s="194"/>
      <c r="HZ45" s="192"/>
      <c r="IB45" s="170"/>
      <c r="IC45" s="127"/>
      <c r="ID45" s="198"/>
      <c r="IE45" s="229"/>
      <c r="IF45" s="194"/>
      <c r="IG45" s="192"/>
      <c r="II45" s="170"/>
      <c r="IJ45" s="127"/>
      <c r="IK45" s="198"/>
      <c r="IL45" s="229"/>
      <c r="IM45" s="194"/>
      <c r="IN45" s="192"/>
      <c r="IP45" s="170"/>
      <c r="IQ45" s="127"/>
      <c r="IR45" s="198"/>
      <c r="IS45" s="229"/>
      <c r="IT45" s="194"/>
      <c r="IU45" s="192"/>
      <c r="IW45" s="170"/>
      <c r="IX45" s="127"/>
      <c r="IY45" s="198"/>
      <c r="IZ45" s="229"/>
      <c r="JA45" s="194"/>
      <c r="JB45" s="192"/>
      <c r="JD45" s="170"/>
      <c r="JE45" s="127"/>
      <c r="JF45" s="198"/>
      <c r="JG45" s="229"/>
      <c r="JH45" s="194"/>
      <c r="JI45" s="192"/>
      <c r="JK45" s="170"/>
      <c r="JL45" s="127"/>
      <c r="JM45" s="198"/>
      <c r="JN45" s="229"/>
      <c r="JO45" s="194"/>
      <c r="JP45" s="192"/>
      <c r="JR45" s="170"/>
      <c r="JS45" s="127"/>
      <c r="JT45" s="198"/>
      <c r="JU45" s="229"/>
      <c r="JV45" s="194"/>
      <c r="JW45" s="192"/>
      <c r="JY45" s="170"/>
      <c r="JZ45" s="127"/>
      <c r="KA45" s="198"/>
      <c r="KB45" s="229"/>
      <c r="KC45" s="194"/>
      <c r="KD45" s="192"/>
      <c r="KF45" s="170"/>
      <c r="KG45" s="127"/>
      <c r="KH45" s="198"/>
      <c r="KI45" s="229"/>
      <c r="KJ45" s="194"/>
      <c r="KK45" s="192"/>
      <c r="KM45" s="170"/>
      <c r="KN45" s="127"/>
      <c r="KO45" s="198"/>
      <c r="KP45" s="229"/>
      <c r="KQ45" s="194"/>
      <c r="KR45" s="192"/>
      <c r="KT45" s="170"/>
      <c r="KU45" s="127"/>
      <c r="KV45" s="198"/>
      <c r="KW45" s="229"/>
      <c r="KX45" s="194"/>
      <c r="KY45" s="192"/>
      <c r="LA45" s="170"/>
      <c r="LB45" s="127"/>
      <c r="LC45" s="198"/>
      <c r="LD45" s="229"/>
      <c r="LE45" s="194"/>
      <c r="LF45" s="192"/>
      <c r="LH45" s="128"/>
      <c r="LI45" s="127"/>
      <c r="LJ45" s="198"/>
      <c r="LK45" s="229"/>
      <c r="LL45" s="194"/>
      <c r="LM45" s="192"/>
      <c r="LO45" s="170"/>
      <c r="LP45" s="127"/>
      <c r="LQ45" s="198"/>
      <c r="LR45" s="229"/>
      <c r="LS45" s="194"/>
      <c r="LT45" s="192"/>
      <c r="LV45" s="170"/>
      <c r="LW45" s="127"/>
      <c r="LX45" s="198"/>
      <c r="LY45" s="229"/>
      <c r="LZ45" s="194"/>
      <c r="MA45" s="192"/>
      <c r="MC45" s="129"/>
      <c r="MD45" s="127"/>
      <c r="ME45" s="198"/>
      <c r="MF45" s="229"/>
      <c r="MG45" s="194"/>
      <c r="MH45" s="192"/>
      <c r="MJ45" s="170"/>
      <c r="MK45" s="127"/>
      <c r="ML45" s="198"/>
      <c r="MM45" s="229"/>
      <c r="MN45" s="194"/>
      <c r="MO45" s="192"/>
      <c r="MQ45" s="170"/>
      <c r="MR45" s="127"/>
      <c r="MS45" s="198"/>
      <c r="MT45" s="229"/>
      <c r="MU45" s="194"/>
      <c r="MV45" s="192"/>
    </row>
    <row r="46" spans="1:360">
      <c r="I46" s="128"/>
      <c r="K46" s="268"/>
      <c r="L46" s="198"/>
      <c r="N46" s="119"/>
      <c r="O46" s="277">
        <f t="shared" si="1"/>
        <v>6744688</v>
      </c>
      <c r="DB46" s="174"/>
      <c r="DC46" s="57"/>
      <c r="DD46" s="271"/>
      <c r="DE46" s="198"/>
      <c r="DF46" s="324"/>
      <c r="DG46" s="198"/>
      <c r="DH46" s="173">
        <f t="shared" si="14"/>
        <v>-289377.03999999998</v>
      </c>
      <c r="DR46" s="129"/>
      <c r="DS46" s="127"/>
      <c r="DY46" s="127"/>
      <c r="DZ46" s="127"/>
      <c r="EF46" s="127"/>
      <c r="EG46" s="127"/>
      <c r="EM46" s="127"/>
      <c r="EN46" s="127"/>
      <c r="ET46" s="127"/>
      <c r="EU46" s="127"/>
      <c r="EV46" s="127"/>
      <c r="FB46" s="127"/>
      <c r="FC46" s="127"/>
      <c r="FI46" s="127"/>
      <c r="FJ46" s="127"/>
      <c r="GY46" s="127"/>
      <c r="GZ46" s="127"/>
      <c r="HF46" s="126"/>
      <c r="HG46" s="127"/>
      <c r="HH46" s="127"/>
      <c r="HK46" s="194"/>
      <c r="HL46" s="192"/>
      <c r="HN46" s="126"/>
      <c r="HO46" s="127"/>
      <c r="HR46" s="194"/>
      <c r="HS46" s="192"/>
      <c r="HU46" s="127"/>
      <c r="HV46" s="127"/>
      <c r="HY46" s="194"/>
      <c r="HZ46" s="192"/>
      <c r="IB46" s="127"/>
      <c r="IC46" s="127"/>
      <c r="IF46" s="194"/>
      <c r="IG46" s="192"/>
      <c r="IP46" s="127"/>
      <c r="IQ46" s="127"/>
      <c r="IT46" s="194"/>
      <c r="IU46" s="192"/>
      <c r="JK46" s="127"/>
      <c r="JL46" s="127"/>
      <c r="JO46" s="194"/>
      <c r="JP46" s="192"/>
      <c r="JR46" s="127"/>
      <c r="JS46" s="127"/>
      <c r="JV46" s="194"/>
      <c r="JW46" s="192"/>
      <c r="JY46" s="127"/>
      <c r="JZ46" s="127"/>
      <c r="KC46" s="194"/>
      <c r="KD46" s="192"/>
      <c r="KF46" s="127"/>
      <c r="KG46" s="127"/>
      <c r="KJ46" s="194"/>
      <c r="KK46" s="192"/>
      <c r="KM46" s="127"/>
      <c r="KN46" s="127"/>
      <c r="KQ46" s="194"/>
      <c r="KR46" s="192"/>
      <c r="KT46" s="127"/>
      <c r="KU46" s="127"/>
      <c r="KX46" s="194"/>
      <c r="KY46" s="192"/>
      <c r="LA46" s="127"/>
      <c r="LB46" s="127"/>
      <c r="LE46" s="194"/>
      <c r="LF46" s="192"/>
      <c r="LH46" s="128"/>
      <c r="LI46" s="127"/>
      <c r="LL46" s="194"/>
      <c r="LM46" s="192"/>
      <c r="LO46" s="127"/>
      <c r="LP46" s="127"/>
      <c r="LS46" s="194"/>
      <c r="LT46" s="192"/>
      <c r="LV46" s="127"/>
      <c r="LW46" s="127"/>
      <c r="LZ46" s="194"/>
      <c r="MA46" s="192"/>
      <c r="MJ46" s="127"/>
      <c r="MK46" s="127"/>
      <c r="MN46" s="194"/>
      <c r="MO46" s="192"/>
      <c r="MQ46" s="127"/>
      <c r="MR46" s="127"/>
      <c r="MU46" s="194"/>
      <c r="MV46" s="192"/>
    </row>
    <row r="47" spans="1:360">
      <c r="I47" s="180"/>
      <c r="J47" s="57"/>
      <c r="K47" s="271"/>
      <c r="L47" s="198"/>
      <c r="M47" s="250"/>
      <c r="N47" s="203"/>
      <c r="O47" s="277">
        <f t="shared" si="1"/>
        <v>6744688</v>
      </c>
      <c r="DB47" s="174"/>
      <c r="DC47" s="57"/>
      <c r="DD47" s="271"/>
      <c r="DE47" s="198"/>
      <c r="DF47" s="324"/>
      <c r="DG47" s="198"/>
      <c r="DH47" s="173">
        <f t="shared" si="14"/>
        <v>-289377.03999999998</v>
      </c>
      <c r="HF47" s="126"/>
      <c r="HG47" s="170"/>
      <c r="HH47" s="213"/>
      <c r="HI47" s="198"/>
      <c r="HJ47" s="197"/>
      <c r="HK47" s="194"/>
      <c r="HL47" s="192"/>
      <c r="HN47" s="126"/>
      <c r="HO47" s="213"/>
      <c r="HP47" s="198"/>
      <c r="HQ47" s="197"/>
      <c r="HR47" s="194"/>
      <c r="HS47" s="192"/>
    </row>
    <row r="48" spans="1:360">
      <c r="I48" s="216"/>
      <c r="J48" s="57"/>
      <c r="K48" s="271"/>
      <c r="L48" s="198"/>
      <c r="M48" s="250"/>
      <c r="N48" s="203"/>
      <c r="O48" s="277">
        <f t="shared" si="1"/>
        <v>6744688</v>
      </c>
      <c r="DB48" s="174"/>
      <c r="DC48" s="57"/>
      <c r="DD48" s="271"/>
      <c r="DE48" s="198"/>
      <c r="DF48" s="324"/>
      <c r="DG48" s="198"/>
      <c r="DH48" s="173">
        <f t="shared" si="14"/>
        <v>-289377.03999999998</v>
      </c>
      <c r="HF48" s="126"/>
      <c r="HG48" s="127"/>
      <c r="HH48" s="127"/>
      <c r="HK48" s="194"/>
      <c r="HL48" s="192"/>
      <c r="HN48" s="126"/>
      <c r="HO48" s="127"/>
      <c r="HR48" s="194"/>
      <c r="HS48" s="192"/>
    </row>
    <row r="49" spans="9:227">
      <c r="I49" s="128"/>
      <c r="J49" s="127"/>
      <c r="K49" s="268"/>
      <c r="L49" s="192"/>
      <c r="M49" s="170"/>
      <c r="N49" s="210"/>
      <c r="O49" s="277">
        <f t="shared" si="1"/>
        <v>6744688</v>
      </c>
      <c r="DB49" s="174"/>
      <c r="DC49" s="57"/>
      <c r="DD49" s="271"/>
      <c r="DE49" s="198"/>
      <c r="DF49" s="324"/>
      <c r="DG49" s="198"/>
      <c r="DH49" s="173">
        <f t="shared" si="14"/>
        <v>-289377.03999999998</v>
      </c>
      <c r="HF49" s="126"/>
      <c r="HG49" s="127"/>
      <c r="HH49" s="127"/>
      <c r="HK49" s="194"/>
      <c r="HL49" s="192"/>
      <c r="HN49" s="126"/>
      <c r="HO49" s="127"/>
      <c r="HR49" s="194"/>
      <c r="HS49" s="192"/>
    </row>
    <row r="50" spans="9:227">
      <c r="I50" s="129"/>
      <c r="J50" s="127"/>
      <c r="K50" s="268"/>
      <c r="L50" s="192"/>
      <c r="M50" s="170"/>
      <c r="N50" s="210"/>
      <c r="O50" s="277">
        <f t="shared" si="1"/>
        <v>6744688</v>
      </c>
      <c r="DB50" s="174"/>
      <c r="DC50" s="57"/>
      <c r="DD50" s="271"/>
      <c r="DE50" s="198"/>
      <c r="DF50" s="324"/>
      <c r="DG50" s="198"/>
      <c r="DH50" s="173">
        <f t="shared" si="14"/>
        <v>-289377.03999999998</v>
      </c>
      <c r="HF50" s="126"/>
      <c r="HG50" s="127"/>
      <c r="HH50" s="127"/>
      <c r="HK50" s="194"/>
      <c r="HL50" s="192"/>
      <c r="HN50" s="126"/>
      <c r="HO50" s="127"/>
      <c r="HR50" s="194"/>
      <c r="HS50" s="192"/>
    </row>
    <row r="51" spans="9:227">
      <c r="I51" s="129"/>
      <c r="J51" s="127"/>
      <c r="K51" s="268"/>
      <c r="L51" s="192"/>
      <c r="M51" s="170"/>
      <c r="N51" s="210"/>
      <c r="O51" s="277">
        <f t="shared" si="1"/>
        <v>6744688</v>
      </c>
      <c r="DB51" s="174"/>
      <c r="DC51" s="57"/>
      <c r="DD51" s="271"/>
      <c r="DE51" s="198"/>
      <c r="DF51" s="327"/>
      <c r="DH51" s="173">
        <f t="shared" si="14"/>
        <v>-289377.03999999998</v>
      </c>
      <c r="HF51" s="126"/>
      <c r="HG51" s="127"/>
      <c r="HH51" s="127"/>
      <c r="HK51" s="194"/>
      <c r="HL51" s="192"/>
      <c r="HN51" s="126"/>
      <c r="HO51" s="127"/>
      <c r="HR51" s="194"/>
      <c r="HS51" s="192"/>
    </row>
    <row r="52" spans="9:227">
      <c r="I52" s="128"/>
      <c r="K52" s="268"/>
      <c r="L52" s="198"/>
      <c r="N52" s="119"/>
      <c r="O52" s="277">
        <f t="shared" si="1"/>
        <v>6744688</v>
      </c>
      <c r="DB52" s="174"/>
      <c r="DC52" s="57"/>
      <c r="DD52" s="271"/>
      <c r="DE52" s="198"/>
      <c r="DF52" s="327"/>
      <c r="DH52" s="173">
        <f t="shared" si="14"/>
        <v>-289377.03999999998</v>
      </c>
      <c r="HF52" s="126"/>
      <c r="HG52" s="127"/>
      <c r="HH52" s="127"/>
      <c r="HK52" s="194"/>
      <c r="HL52" s="192"/>
      <c r="HN52" s="126"/>
      <c r="HO52" s="127"/>
      <c r="HR52" s="194"/>
      <c r="HS52" s="192"/>
    </row>
    <row r="53" spans="9:227">
      <c r="I53" s="129"/>
      <c r="J53" s="127"/>
      <c r="K53" s="268"/>
      <c r="L53" s="192"/>
      <c r="M53" s="192"/>
      <c r="N53" s="210"/>
      <c r="O53" s="277">
        <f t="shared" si="1"/>
        <v>6744688</v>
      </c>
      <c r="DB53" s="127"/>
      <c r="DD53" s="268"/>
      <c r="DF53" s="327"/>
      <c r="DH53" s="173">
        <f t="shared" si="14"/>
        <v>-289377.03999999998</v>
      </c>
      <c r="HF53" s="126"/>
      <c r="HG53" s="127"/>
      <c r="HH53" s="127"/>
      <c r="HK53" s="194"/>
      <c r="HL53" s="192"/>
      <c r="HN53" s="126"/>
      <c r="HO53" s="127"/>
      <c r="HR53" s="194"/>
      <c r="HS53" s="192"/>
    </row>
    <row r="54" spans="9:227">
      <c r="I54" s="128"/>
      <c r="K54" s="268"/>
      <c r="L54" s="198"/>
      <c r="N54" s="119"/>
      <c r="O54" s="277">
        <f t="shared" si="1"/>
        <v>6744688</v>
      </c>
      <c r="DB54" s="127" t="s">
        <v>159</v>
      </c>
      <c r="DD54" s="268"/>
      <c r="DF54" s="327"/>
      <c r="DH54" s="173">
        <f t="shared" si="14"/>
        <v>-289377.03999999998</v>
      </c>
      <c r="HF54" s="126"/>
      <c r="HG54" s="127"/>
      <c r="HH54" s="127"/>
      <c r="HK54" s="194"/>
      <c r="HL54" s="192"/>
      <c r="HN54" s="126"/>
      <c r="HO54" s="127"/>
      <c r="HR54" s="194"/>
      <c r="HS54" s="192"/>
    </row>
    <row r="55" spans="9:227">
      <c r="I55" s="129"/>
      <c r="K55" s="271"/>
      <c r="L55" s="198"/>
      <c r="N55" s="119"/>
      <c r="O55" s="277">
        <f t="shared" si="1"/>
        <v>6744688</v>
      </c>
      <c r="DB55" s="127"/>
      <c r="DD55" s="268"/>
      <c r="DF55" s="327"/>
      <c r="DH55" s="173">
        <f t="shared" si="14"/>
        <v>-289377.03999999998</v>
      </c>
      <c r="HF55" s="126"/>
      <c r="HG55" s="127"/>
      <c r="HH55" s="127"/>
      <c r="HK55" s="194"/>
      <c r="HL55" s="192"/>
      <c r="HN55" s="126"/>
      <c r="HO55" s="127"/>
      <c r="HR55" s="194"/>
      <c r="HS55" s="192"/>
    </row>
    <row r="56" spans="9:227">
      <c r="I56" s="129"/>
      <c r="K56" s="271"/>
      <c r="L56" s="198"/>
      <c r="N56" s="119"/>
      <c r="O56" s="277">
        <f t="shared" si="1"/>
        <v>6744688</v>
      </c>
      <c r="DB56" s="127"/>
      <c r="DD56" s="268"/>
      <c r="DF56" s="327"/>
      <c r="DH56" s="173">
        <f t="shared" si="14"/>
        <v>-289377.03999999998</v>
      </c>
      <c r="HF56" s="126"/>
      <c r="HG56" s="127"/>
      <c r="HH56" s="127"/>
      <c r="HK56" s="194"/>
      <c r="HL56" s="192"/>
      <c r="HN56" s="126"/>
      <c r="HO56" s="127"/>
      <c r="HR56" s="194"/>
      <c r="HS56" s="192"/>
    </row>
    <row r="57" spans="9:227">
      <c r="I57" s="129"/>
      <c r="J57" s="127"/>
      <c r="K57" s="268"/>
      <c r="L57" s="192"/>
      <c r="N57" s="119"/>
      <c r="O57" s="277">
        <f t="shared" si="1"/>
        <v>6744688</v>
      </c>
      <c r="DB57" s="127"/>
      <c r="DD57" s="328"/>
      <c r="DF57" s="327"/>
      <c r="DH57" s="173">
        <f t="shared" si="14"/>
        <v>-289377.03999999998</v>
      </c>
      <c r="HF57" s="126"/>
      <c r="HG57" s="127"/>
      <c r="HH57" s="127"/>
      <c r="HK57" s="194"/>
      <c r="HL57" s="192"/>
      <c r="HN57" s="126"/>
      <c r="HO57" s="127"/>
      <c r="HR57" s="194"/>
      <c r="HS57" s="192"/>
    </row>
    <row r="58" spans="9:227">
      <c r="I58" s="129"/>
      <c r="K58" s="268"/>
      <c r="L58" s="198"/>
      <c r="N58" s="119"/>
      <c r="O58" s="277">
        <f t="shared" si="1"/>
        <v>6744688</v>
      </c>
      <c r="DB58" s="127"/>
      <c r="DD58" s="328"/>
      <c r="DF58" s="327"/>
      <c r="DH58" s="173">
        <f t="shared" si="14"/>
        <v>-289377.03999999998</v>
      </c>
      <c r="HF58" s="126"/>
      <c r="HG58" s="127"/>
      <c r="HH58" s="127"/>
      <c r="HK58" s="194"/>
      <c r="HL58" s="192"/>
      <c r="HN58" s="126"/>
      <c r="HO58" s="127"/>
      <c r="HR58" s="194"/>
      <c r="HS58" s="192"/>
    </row>
    <row r="59" spans="9:227">
      <c r="I59" s="128"/>
      <c r="K59" s="268"/>
      <c r="N59" s="119"/>
      <c r="O59" s="277">
        <f t="shared" si="1"/>
        <v>6744688</v>
      </c>
      <c r="DB59" s="127"/>
      <c r="DD59" s="328"/>
      <c r="DF59" s="327"/>
      <c r="DH59" s="173">
        <f t="shared" si="14"/>
        <v>-289377.03999999998</v>
      </c>
      <c r="HF59" s="126"/>
      <c r="HG59" s="127"/>
      <c r="HH59" s="127"/>
      <c r="HK59" s="194"/>
      <c r="HL59" s="192"/>
      <c r="HN59" s="126"/>
      <c r="HO59" s="127"/>
      <c r="HR59" s="194"/>
      <c r="HS59" s="192"/>
    </row>
    <row r="60" spans="9:227">
      <c r="I60" s="128"/>
      <c r="K60" s="268"/>
      <c r="N60" s="119"/>
      <c r="O60" s="277">
        <f t="shared" si="1"/>
        <v>6744688</v>
      </c>
      <c r="DB60" s="127"/>
      <c r="DD60" s="328"/>
      <c r="DF60" s="327"/>
      <c r="DH60" s="173">
        <f t="shared" si="14"/>
        <v>-289377.03999999998</v>
      </c>
      <c r="HF60" s="126"/>
      <c r="HG60" s="127"/>
      <c r="HH60" s="127"/>
      <c r="HK60" s="194"/>
      <c r="HL60" s="192"/>
      <c r="HN60" s="126"/>
      <c r="HO60" s="127"/>
      <c r="HR60" s="194"/>
      <c r="HS60" s="192"/>
    </row>
    <row r="61" spans="9:227">
      <c r="I61" s="326"/>
      <c r="K61" s="268"/>
      <c r="N61" s="119"/>
      <c r="O61" s="277">
        <f t="shared" si="1"/>
        <v>6744688</v>
      </c>
      <c r="DB61" s="127"/>
      <c r="DD61" s="328"/>
      <c r="DF61" s="327"/>
      <c r="DH61" s="173">
        <f t="shared" si="14"/>
        <v>-289377.03999999998</v>
      </c>
      <c r="HF61" s="126"/>
      <c r="HG61" s="127"/>
      <c r="HH61" s="127"/>
      <c r="HK61" s="194"/>
      <c r="HL61" s="192"/>
      <c r="HN61" s="126"/>
      <c r="HO61" s="127"/>
      <c r="HR61" s="194"/>
      <c r="HS61" s="192"/>
    </row>
    <row r="62" spans="9:227">
      <c r="I62" s="326"/>
      <c r="K62" s="268"/>
      <c r="N62" s="119"/>
      <c r="O62" s="277">
        <f t="shared" si="1"/>
        <v>6744688</v>
      </c>
      <c r="DB62" s="127"/>
      <c r="DD62" s="328"/>
      <c r="DF62" s="327"/>
      <c r="DH62" s="173">
        <f t="shared" si="14"/>
        <v>-289377.03999999998</v>
      </c>
      <c r="HF62" s="126"/>
      <c r="HG62" s="127"/>
      <c r="HH62" s="127"/>
      <c r="HK62" s="194"/>
      <c r="HL62" s="192"/>
      <c r="HN62" s="126"/>
      <c r="HO62" s="127"/>
      <c r="HR62" s="194"/>
      <c r="HS62" s="192"/>
    </row>
    <row r="63" spans="9:227">
      <c r="I63" s="326"/>
      <c r="K63" s="328"/>
      <c r="N63" s="119"/>
      <c r="O63" s="277">
        <f t="shared" si="1"/>
        <v>6744688</v>
      </c>
      <c r="DD63" s="328"/>
      <c r="DF63" s="327"/>
      <c r="DH63" s="173">
        <f t="shared" si="14"/>
        <v>-289377.03999999998</v>
      </c>
      <c r="HF63" s="126"/>
      <c r="HG63" s="127"/>
      <c r="HH63" s="127"/>
      <c r="HK63" s="194"/>
      <c r="HL63" s="192"/>
      <c r="HN63" s="126"/>
      <c r="HO63" s="127"/>
      <c r="HR63" s="194"/>
      <c r="HS63" s="192"/>
    </row>
    <row r="64" spans="9:227">
      <c r="I64" s="326"/>
      <c r="K64" s="328"/>
      <c r="N64" s="119"/>
      <c r="O64" s="277">
        <f t="shared" si="1"/>
        <v>6744688</v>
      </c>
      <c r="DD64" s="328"/>
      <c r="DH64" s="173">
        <f t="shared" si="14"/>
        <v>-289377.03999999998</v>
      </c>
      <c r="HF64" s="126"/>
      <c r="HG64" s="127"/>
      <c r="HH64" s="127"/>
      <c r="HK64" s="194"/>
      <c r="HL64" s="192"/>
      <c r="HN64" s="126"/>
      <c r="HO64" s="127"/>
      <c r="HR64" s="194"/>
      <c r="HS64" s="192"/>
    </row>
    <row r="65" spans="1:227" ht="19.5" thickBot="1">
      <c r="G65" s="329">
        <f>G43+O80+CZ43+DH65+DW43+FU43+GB43+HD43+HL43+HS43+JW43+KD43+KK43+KR43+LM43+MA43+MO43+JP43+ER43+GI43+EZ43+BJ43+BQ43+BC43+CS43+IU43+IG43+GW43+LF43+W43+DP43+MV43+CE43+EK43+ED43+MH43+FG43+FN43+HZ43+CL43+LT43+AE43+BX43+JB43+IN43+KY43+GP43+AM43+AU43+JI43</f>
        <v>6812315.8199999984</v>
      </c>
      <c r="H65" s="329"/>
      <c r="I65" s="326"/>
      <c r="K65" s="328"/>
      <c r="N65" s="119"/>
      <c r="O65" s="277">
        <f t="shared" si="1"/>
        <v>6744688</v>
      </c>
      <c r="DC65" s="330"/>
      <c r="DD65" s="331"/>
      <c r="DE65" s="330"/>
      <c r="DF65" s="330"/>
      <c r="DG65" s="330"/>
      <c r="DH65" s="315">
        <f t="shared" si="14"/>
        <v>-289377.03999999998</v>
      </c>
      <c r="HF65" s="126"/>
      <c r="HG65" s="127"/>
      <c r="HH65" s="127"/>
      <c r="HK65" s="194"/>
      <c r="HL65" s="192"/>
      <c r="HN65" s="126"/>
      <c r="HO65" s="127"/>
      <c r="HR65" s="194"/>
      <c r="HS65" s="192"/>
    </row>
    <row r="66" spans="1:227" ht="15.75" thickTop="1">
      <c r="I66" s="326"/>
      <c r="K66" s="328"/>
      <c r="N66" s="119"/>
      <c r="O66" s="277">
        <f t="shared" si="1"/>
        <v>6744688</v>
      </c>
      <c r="DH66" s="173"/>
      <c r="DV66" t="s">
        <v>170</v>
      </c>
      <c r="HF66" s="126"/>
      <c r="HG66" s="127"/>
      <c r="HH66" s="127"/>
      <c r="HK66" s="194"/>
      <c r="HL66" s="192"/>
      <c r="HN66" s="126"/>
      <c r="HO66" s="127"/>
      <c r="HR66" s="194"/>
      <c r="HS66" s="192"/>
    </row>
    <row r="67" spans="1:227">
      <c r="I67" s="326"/>
      <c r="K67" s="328"/>
      <c r="N67" s="119"/>
      <c r="O67" s="277">
        <f t="shared" si="1"/>
        <v>6744688</v>
      </c>
      <c r="HF67" s="126"/>
      <c r="HG67" s="127"/>
      <c r="HH67" s="127"/>
      <c r="HK67" s="194"/>
      <c r="HL67" s="192"/>
      <c r="HN67" s="126"/>
      <c r="HO67" s="127"/>
      <c r="HR67" s="194"/>
      <c r="HS67" s="192"/>
    </row>
    <row r="68" spans="1:227">
      <c r="I68" s="326"/>
      <c r="K68" s="328"/>
      <c r="N68" s="119"/>
      <c r="O68" s="277">
        <f t="shared" si="1"/>
        <v>6744688</v>
      </c>
      <c r="HF68" s="126"/>
      <c r="HG68" s="127"/>
      <c r="HH68" s="127"/>
      <c r="HK68" s="194"/>
      <c r="HL68" s="192"/>
      <c r="HN68" s="126"/>
      <c r="HO68" s="127"/>
      <c r="HR68" s="194"/>
      <c r="HS68" s="192"/>
    </row>
    <row r="69" spans="1:227">
      <c r="I69" s="326"/>
      <c r="K69" s="328"/>
      <c r="N69" s="119"/>
      <c r="O69" s="277">
        <f t="shared" si="1"/>
        <v>6744688</v>
      </c>
      <c r="HK69" s="194"/>
      <c r="HL69" s="192"/>
      <c r="HR69" s="194"/>
      <c r="HS69" s="192"/>
    </row>
    <row r="70" spans="1:227" ht="15.75" thickBot="1">
      <c r="I70" s="326"/>
      <c r="K70" s="328"/>
      <c r="N70" s="119"/>
      <c r="O70" s="277">
        <f t="shared" si="1"/>
        <v>6744688</v>
      </c>
      <c r="HL70" s="192"/>
      <c r="HS70" s="192"/>
    </row>
    <row r="71" spans="1:227" ht="15.75" thickBot="1">
      <c r="C71" s="333" t="s">
        <v>171</v>
      </c>
      <c r="D71" s="334"/>
      <c r="E71" s="334"/>
      <c r="F71" s="335"/>
      <c r="I71" s="326"/>
      <c r="K71" s="328"/>
      <c r="N71" s="119"/>
      <c r="O71" s="277">
        <f t="shared" ref="O71:O80" si="50">O70+L71-N71</f>
        <v>6744688</v>
      </c>
    </row>
    <row r="72" spans="1:227">
      <c r="C72" t="s">
        <v>54</v>
      </c>
      <c r="I72" s="326"/>
      <c r="K72" s="328"/>
      <c r="N72" s="119"/>
      <c r="O72" s="277">
        <f t="shared" si="50"/>
        <v>6744688</v>
      </c>
    </row>
    <row r="73" spans="1:227">
      <c r="C73" t="s">
        <v>19</v>
      </c>
      <c r="I73" s="326"/>
      <c r="K73" s="328"/>
      <c r="N73" s="119"/>
      <c r="O73" s="277">
        <f t="shared" si="50"/>
        <v>6744688</v>
      </c>
    </row>
    <row r="74" spans="1:227">
      <c r="A74" s="57"/>
      <c r="B74" s="57"/>
      <c r="C74" t="s">
        <v>59</v>
      </c>
      <c r="I74" s="326"/>
      <c r="K74" s="328"/>
      <c r="N74" s="119"/>
      <c r="O74" s="277">
        <f t="shared" si="50"/>
        <v>6744688</v>
      </c>
    </row>
    <row r="75" spans="1:227">
      <c r="A75" s="57"/>
      <c r="B75" s="57"/>
      <c r="C75" t="s">
        <v>172</v>
      </c>
      <c r="I75" s="326"/>
      <c r="K75" s="328"/>
      <c r="N75" s="119"/>
      <c r="O75" s="277">
        <f t="shared" si="50"/>
        <v>6744688</v>
      </c>
    </row>
    <row r="76" spans="1:227">
      <c r="A76" s="57"/>
      <c r="B76" s="57"/>
      <c r="C76" t="s">
        <v>173</v>
      </c>
      <c r="I76" s="326"/>
      <c r="K76" s="328"/>
      <c r="N76" s="119"/>
      <c r="O76" s="277">
        <f t="shared" si="50"/>
        <v>6744688</v>
      </c>
    </row>
    <row r="77" spans="1:227">
      <c r="A77" s="57"/>
      <c r="B77" s="57"/>
      <c r="C77" t="s">
        <v>174</v>
      </c>
      <c r="I77" s="326"/>
      <c r="K77" s="328"/>
      <c r="N77" s="119"/>
      <c r="O77" s="277">
        <f t="shared" si="50"/>
        <v>6744688</v>
      </c>
    </row>
    <row r="78" spans="1:227">
      <c r="A78" s="57"/>
      <c r="B78" s="57"/>
      <c r="C78" t="s">
        <v>15</v>
      </c>
      <c r="I78" s="326"/>
      <c r="K78" s="328"/>
      <c r="N78" s="119"/>
      <c r="O78" s="277">
        <f t="shared" si="50"/>
        <v>6744688</v>
      </c>
    </row>
    <row r="79" spans="1:227">
      <c r="A79" s="57"/>
      <c r="B79" s="57"/>
      <c r="C79" t="s">
        <v>65</v>
      </c>
      <c r="I79" s="326"/>
      <c r="K79" s="328"/>
      <c r="N79" s="119"/>
      <c r="O79" s="277">
        <f t="shared" si="50"/>
        <v>6744688</v>
      </c>
    </row>
    <row r="80" spans="1:227" ht="15.75" thickBot="1">
      <c r="A80" s="57"/>
      <c r="B80" s="57"/>
      <c r="C80" t="s">
        <v>175</v>
      </c>
      <c r="I80" s="336"/>
      <c r="J80" s="330"/>
      <c r="K80" s="331"/>
      <c r="L80" s="330"/>
      <c r="M80" s="330"/>
      <c r="N80" s="330"/>
      <c r="O80" s="337">
        <f t="shared" si="50"/>
        <v>6744688</v>
      </c>
    </row>
    <row r="81" spans="1:15" ht="15.75" thickTop="1">
      <c r="A81" s="57"/>
      <c r="B81" s="57"/>
      <c r="C81" t="s">
        <v>69</v>
      </c>
      <c r="I81" s="326"/>
      <c r="O81" s="57"/>
    </row>
    <row r="82" spans="1:15">
      <c r="A82" s="57"/>
      <c r="B82" s="57"/>
      <c r="C82" t="s">
        <v>176</v>
      </c>
      <c r="I82" s="326"/>
      <c r="O82" s="57"/>
    </row>
    <row r="83" spans="1:15">
      <c r="A83" s="57"/>
      <c r="B83" s="57"/>
      <c r="C83" t="s">
        <v>177</v>
      </c>
      <c r="O83" s="57"/>
    </row>
    <row r="84" spans="1:15">
      <c r="A84" s="57"/>
      <c r="B84" s="57"/>
      <c r="C84" t="s">
        <v>11</v>
      </c>
      <c r="O84" s="57"/>
    </row>
    <row r="85" spans="1:15">
      <c r="A85" s="57"/>
      <c r="B85" s="57"/>
      <c r="C85" t="s">
        <v>73</v>
      </c>
      <c r="O85" s="57"/>
    </row>
    <row r="86" spans="1:15">
      <c r="A86" s="57"/>
      <c r="B86" s="57"/>
      <c r="C86" t="s">
        <v>74</v>
      </c>
      <c r="O86" s="57"/>
    </row>
    <row r="87" spans="1:15">
      <c r="A87" s="57"/>
      <c r="B87" s="57"/>
      <c r="C87" t="s">
        <v>82</v>
      </c>
      <c r="O87" s="57"/>
    </row>
    <row r="88" spans="1:15">
      <c r="A88" s="57"/>
      <c r="B88" s="57"/>
      <c r="C88" t="s">
        <v>178</v>
      </c>
      <c r="O88" s="57"/>
    </row>
    <row r="89" spans="1:15">
      <c r="A89" s="57"/>
      <c r="B89" s="57"/>
      <c r="C89" t="s">
        <v>179</v>
      </c>
      <c r="O89" s="57"/>
    </row>
    <row r="90" spans="1:15">
      <c r="A90" s="57"/>
      <c r="B90" s="57"/>
      <c r="C90" t="s">
        <v>180</v>
      </c>
      <c r="O90" s="57"/>
    </row>
    <row r="91" spans="1:15">
      <c r="A91" s="57"/>
      <c r="B91" s="57"/>
      <c r="C91" t="s">
        <v>84</v>
      </c>
      <c r="O91" s="57"/>
    </row>
    <row r="92" spans="1:15">
      <c r="A92" s="57"/>
      <c r="B92" s="57"/>
      <c r="C92" t="s">
        <v>181</v>
      </c>
      <c r="O92" s="57"/>
    </row>
    <row r="93" spans="1:15">
      <c r="A93" s="57"/>
      <c r="B93" s="57"/>
      <c r="C93" t="s">
        <v>182</v>
      </c>
    </row>
    <row r="94" spans="1:15">
      <c r="A94" s="57"/>
      <c r="B94" s="57"/>
      <c r="C94" s="339" t="s">
        <v>183</v>
      </c>
    </row>
    <row r="95" spans="1:15">
      <c r="A95" s="57"/>
      <c r="B95" s="57"/>
      <c r="C95" t="s">
        <v>184</v>
      </c>
    </row>
    <row r="96" spans="1:15">
      <c r="A96" s="57"/>
      <c r="B96" s="57"/>
      <c r="C96" t="s">
        <v>185</v>
      </c>
    </row>
    <row r="97" spans="1:3">
      <c r="A97" s="57"/>
      <c r="B97" s="57"/>
      <c r="C97" t="s">
        <v>186</v>
      </c>
    </row>
    <row r="98" spans="1:3">
      <c r="A98" s="57"/>
      <c r="B98" s="57"/>
      <c r="C98" t="s">
        <v>187</v>
      </c>
    </row>
    <row r="99" spans="1:3">
      <c r="A99" s="57"/>
      <c r="B99" s="57"/>
      <c r="C99" t="s">
        <v>13</v>
      </c>
    </row>
    <row r="100" spans="1:3">
      <c r="A100" s="57"/>
      <c r="B100" s="57"/>
    </row>
    <row r="101" spans="1:3">
      <c r="A101" s="57"/>
      <c r="B101" s="57"/>
    </row>
    <row r="102" spans="1:3">
      <c r="A102" s="57"/>
      <c r="B102" s="57"/>
    </row>
    <row r="103" spans="1:3">
      <c r="A103" s="57"/>
      <c r="B103" s="57"/>
    </row>
    <row r="104" spans="1:3">
      <c r="A104" s="57"/>
      <c r="B104" s="57"/>
    </row>
    <row r="105" spans="1:3">
      <c r="A105" s="57"/>
      <c r="B105" s="57"/>
    </row>
    <row r="106" spans="1:3">
      <c r="A106" s="57"/>
      <c r="B106" s="57"/>
    </row>
  </sheetData>
  <mergeCells count="157">
    <mergeCell ref="ML3:MO3"/>
    <mergeCell ref="MS3:MV3"/>
    <mergeCell ref="G65:H65"/>
    <mergeCell ref="KV3:KY3"/>
    <mergeCell ref="LC3:LF3"/>
    <mergeCell ref="LJ3:LM3"/>
    <mergeCell ref="LQ3:LT3"/>
    <mergeCell ref="LX3:MA3"/>
    <mergeCell ref="ME3:MH3"/>
    <mergeCell ref="JF3:JI3"/>
    <mergeCell ref="JM3:JP3"/>
    <mergeCell ref="JT3:JW3"/>
    <mergeCell ref="KA3:KD3"/>
    <mergeCell ref="KH3:KK3"/>
    <mergeCell ref="KO3:KR3"/>
    <mergeCell ref="HP3:HS3"/>
    <mergeCell ref="HW3:HZ3"/>
    <mergeCell ref="ID3:IG3"/>
    <mergeCell ref="IK3:IN3"/>
    <mergeCell ref="IR3:IU3"/>
    <mergeCell ref="IY3:JB3"/>
    <mergeCell ref="FY3:GB3"/>
    <mergeCell ref="GF3:GI3"/>
    <mergeCell ref="GM3:GP3"/>
    <mergeCell ref="GT3:GW3"/>
    <mergeCell ref="HA3:HD3"/>
    <mergeCell ref="HI3:HL3"/>
    <mergeCell ref="EH3:EK3"/>
    <mergeCell ref="EO3:ER3"/>
    <mergeCell ref="EW3:EZ3"/>
    <mergeCell ref="FD3:FG3"/>
    <mergeCell ref="FK3:FN3"/>
    <mergeCell ref="FR3:FU3"/>
    <mergeCell ref="CP3:CS3"/>
    <mergeCell ref="CW3:CZ3"/>
    <mergeCell ref="DE3:DH3"/>
    <mergeCell ref="DM3:DP3"/>
    <mergeCell ref="DT3:DW3"/>
    <mergeCell ref="EA3:ED3"/>
    <mergeCell ref="AZ3:BC3"/>
    <mergeCell ref="BG3:BJ3"/>
    <mergeCell ref="BN3:BQ3"/>
    <mergeCell ref="BU3:BX3"/>
    <mergeCell ref="CB3:CE3"/>
    <mergeCell ref="CI3:CL3"/>
    <mergeCell ref="AB3:AE3"/>
    <mergeCell ref="AH3:AI3"/>
    <mergeCell ref="AJ3:AM3"/>
    <mergeCell ref="AP3:AQ3"/>
    <mergeCell ref="AR3:AU3"/>
    <mergeCell ref="AX3:AY3"/>
    <mergeCell ref="D3:G3"/>
    <mergeCell ref="J3:K3"/>
    <mergeCell ref="L3:O3"/>
    <mergeCell ref="R3:S3"/>
    <mergeCell ref="T3:W3"/>
    <mergeCell ref="Z3:AA3"/>
    <mergeCell ref="LI2:LM2"/>
    <mergeCell ref="LP2:LT2"/>
    <mergeCell ref="LW2:MA2"/>
    <mergeCell ref="MD2:MH2"/>
    <mergeCell ref="MK2:MO2"/>
    <mergeCell ref="MR2:MV2"/>
    <mergeCell ref="JS2:JW2"/>
    <mergeCell ref="JZ2:KD2"/>
    <mergeCell ref="KG2:KK2"/>
    <mergeCell ref="KN2:KR2"/>
    <mergeCell ref="KU2:KY2"/>
    <mergeCell ref="LB2:LF2"/>
    <mergeCell ref="IC2:IG2"/>
    <mergeCell ref="IJ2:IN2"/>
    <mergeCell ref="IQ2:IU2"/>
    <mergeCell ref="IX2:JB2"/>
    <mergeCell ref="JE2:JI2"/>
    <mergeCell ref="JL2:JP2"/>
    <mergeCell ref="GK2:GO2"/>
    <mergeCell ref="GR2:GV2"/>
    <mergeCell ref="GY2:HC2"/>
    <mergeCell ref="HH2:HL2"/>
    <mergeCell ref="HO2:HS2"/>
    <mergeCell ref="HV2:HZ2"/>
    <mergeCell ref="ET2:EY2"/>
    <mergeCell ref="FB2:FF2"/>
    <mergeCell ref="FI2:FM2"/>
    <mergeCell ref="FP2:FT2"/>
    <mergeCell ref="FW2:GA2"/>
    <mergeCell ref="GD2:GH2"/>
    <mergeCell ref="DB2:DG2"/>
    <mergeCell ref="DJ2:DO2"/>
    <mergeCell ref="DR2:DV2"/>
    <mergeCell ref="DY2:EC2"/>
    <mergeCell ref="EF2:EJ2"/>
    <mergeCell ref="EM2:EQ2"/>
    <mergeCell ref="BL2:BP2"/>
    <mergeCell ref="BS2:BW2"/>
    <mergeCell ref="BZ2:CD2"/>
    <mergeCell ref="CG2:CK2"/>
    <mergeCell ref="CN2:CR2"/>
    <mergeCell ref="CU2:CY2"/>
    <mergeCell ref="MJ1:MO1"/>
    <mergeCell ref="MQ1:MV1"/>
    <mergeCell ref="A2:F2"/>
    <mergeCell ref="I2:N2"/>
    <mergeCell ref="Q2:V2"/>
    <mergeCell ref="Y2:AD2"/>
    <mergeCell ref="AG2:AL2"/>
    <mergeCell ref="AO2:AT2"/>
    <mergeCell ref="AW2:BB2"/>
    <mergeCell ref="BE2:BI2"/>
    <mergeCell ref="KT1:KY1"/>
    <mergeCell ref="LA1:LF1"/>
    <mergeCell ref="LH1:LM1"/>
    <mergeCell ref="LO1:LT1"/>
    <mergeCell ref="LV1:MA1"/>
    <mergeCell ref="MC1:MH1"/>
    <mergeCell ref="JD1:JI1"/>
    <mergeCell ref="JK1:JP1"/>
    <mergeCell ref="JR1:JW1"/>
    <mergeCell ref="JY1:KD1"/>
    <mergeCell ref="KF1:KK1"/>
    <mergeCell ref="KM1:KR1"/>
    <mergeCell ref="HN1:HS1"/>
    <mergeCell ref="HU1:HZ1"/>
    <mergeCell ref="IB1:IG1"/>
    <mergeCell ref="II1:IN1"/>
    <mergeCell ref="IP1:IU1"/>
    <mergeCell ref="IW1:JB1"/>
    <mergeCell ref="FW1:GB1"/>
    <mergeCell ref="GD1:GI1"/>
    <mergeCell ref="GK1:GP1"/>
    <mergeCell ref="GR1:GW1"/>
    <mergeCell ref="GY1:HD1"/>
    <mergeCell ref="HF1:HL1"/>
    <mergeCell ref="EF1:EK1"/>
    <mergeCell ref="EM1:ER1"/>
    <mergeCell ref="ET1:EZ1"/>
    <mergeCell ref="FB1:FG1"/>
    <mergeCell ref="FI1:FN1"/>
    <mergeCell ref="FP1:FU1"/>
    <mergeCell ref="CN1:CS1"/>
    <mergeCell ref="CU1:CZ1"/>
    <mergeCell ref="DB1:DH1"/>
    <mergeCell ref="DJ1:DP1"/>
    <mergeCell ref="DR1:DW1"/>
    <mergeCell ref="DY1:ED1"/>
    <mergeCell ref="AW1:BC1"/>
    <mergeCell ref="BE1:BJ1"/>
    <mergeCell ref="BL1:BQ1"/>
    <mergeCell ref="BS1:BX1"/>
    <mergeCell ref="BZ1:CE1"/>
    <mergeCell ref="CG1:CL1"/>
    <mergeCell ref="A1:G1"/>
    <mergeCell ref="I1:O1"/>
    <mergeCell ref="Q1:W1"/>
    <mergeCell ref="Y1:AE1"/>
    <mergeCell ref="AG1:AM1"/>
    <mergeCell ref="AO1:AU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FACTURAS OBRADOR </vt:lpstr>
      <vt:lpstr>FACTURAS CLIENTES 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2012-11-01T21:35:53Z</cp:lastPrinted>
  <dcterms:created xsi:type="dcterms:W3CDTF">2012-11-01T21:25:39Z</dcterms:created>
  <dcterms:modified xsi:type="dcterms:W3CDTF">2012-11-01T21:36:35Z</dcterms:modified>
</cp:coreProperties>
</file>